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421"/>
  <workbookPr showInkAnnotation="0" autoCompressPictures="0"/>
  <bookViews>
    <workbookView xWindow="16360" yWindow="0" windowWidth="16360" windowHeight="20540" tabRatio="500"/>
  </bookViews>
  <sheets>
    <sheet name="MC" sheetId="3" r:id="rId1"/>
    <sheet name="Volunteers" sheetId="6" r:id="rId2"/>
    <sheet name="Vehicles" sheetId="4" r:id="rId3"/>
  </sheets>
  <definedNames>
    <definedName name="_xlnm._FilterDatabase" localSheetId="1" hidden="1">Volunteers!$C$1:$E$12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7" i="4" l="1"/>
  <c r="E4" i="4"/>
  <c r="E5" i="4"/>
  <c r="E6" i="4"/>
  <c r="E7" i="4"/>
  <c r="E8" i="4"/>
  <c r="E9" i="4"/>
  <c r="E10" i="4"/>
  <c r="E11" i="4"/>
  <c r="E12" i="4"/>
  <c r="E13" i="4"/>
  <c r="E14" i="4"/>
  <c r="E15" i="4"/>
  <c r="E16" i="4"/>
  <c r="E17" i="4"/>
  <c r="E18" i="4"/>
  <c r="E19" i="4"/>
  <c r="E20" i="4"/>
  <c r="E21" i="4"/>
  <c r="E22" i="4"/>
  <c r="E23" i="4"/>
  <c r="E24" i="4"/>
  <c r="E25" i="4"/>
  <c r="E26"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2" i="4"/>
  <c r="E3" i="4"/>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10" i="6"/>
  <c r="C9" i="6"/>
  <c r="C8" i="6"/>
  <c r="C7" i="6"/>
  <c r="C6" i="6"/>
  <c r="C5" i="6"/>
  <c r="C4" i="6"/>
  <c r="C3" i="6"/>
  <c r="C2" i="6"/>
  <c r="I39" i="3"/>
  <c r="I40" i="3"/>
  <c r="I41" i="3"/>
  <c r="I42" i="3"/>
  <c r="I43" i="3"/>
  <c r="I44" i="3"/>
  <c r="I45" i="3"/>
  <c r="I46" i="3"/>
  <c r="I47" i="3"/>
  <c r="I38" i="3"/>
  <c r="B38" i="3"/>
  <c r="D10" i="3"/>
  <c r="D13" i="3"/>
  <c r="D14" i="3"/>
  <c r="D15" i="3"/>
  <c r="D19" i="3"/>
  <c r="D20" i="3"/>
  <c r="D21" i="3"/>
  <c r="D22" i="3"/>
  <c r="J14" i="3"/>
  <c r="K14" i="3"/>
  <c r="L14" i="3"/>
  <c r="J15" i="3"/>
  <c r="K15" i="3"/>
  <c r="L15" i="3"/>
  <c r="J13" i="3"/>
  <c r="K13" i="3"/>
  <c r="L13" i="3"/>
  <c r="B46" i="3"/>
  <c r="C46" i="3"/>
  <c r="B47" i="3"/>
  <c r="C47" i="3"/>
  <c r="D18" i="3"/>
  <c r="C38" i="3"/>
  <c r="B39" i="3"/>
  <c r="C39" i="3"/>
  <c r="B40" i="3"/>
  <c r="C40" i="3"/>
  <c r="B41" i="3"/>
  <c r="C41" i="3"/>
  <c r="B42" i="3"/>
  <c r="C42" i="3"/>
  <c r="B43" i="3"/>
  <c r="C43" i="3"/>
  <c r="B44" i="3"/>
  <c r="C44" i="3"/>
  <c r="B45" i="3"/>
  <c r="C45" i="3"/>
</calcChain>
</file>

<file path=xl/sharedStrings.xml><?xml version="1.0" encoding="utf-8"?>
<sst xmlns="http://schemas.openxmlformats.org/spreadsheetml/2006/main" count="268" uniqueCount="198">
  <si>
    <t>Mandish</t>
  </si>
  <si>
    <t>Bhangu</t>
  </si>
  <si>
    <t>Lead Mover</t>
  </si>
  <si>
    <t>First Name</t>
  </si>
  <si>
    <t>Last Name</t>
  </si>
  <si>
    <t>Katie</t>
  </si>
  <si>
    <t>Bishop</t>
  </si>
  <si>
    <t>Marc</t>
  </si>
  <si>
    <t>Hull-Jacquin</t>
  </si>
  <si>
    <t>Yael</t>
  </si>
  <si>
    <t>Schwartz</t>
  </si>
  <si>
    <t>Trish</t>
  </si>
  <si>
    <t>Yeung</t>
  </si>
  <si>
    <t>Claire</t>
  </si>
  <si>
    <t>Humphrey</t>
  </si>
  <si>
    <t>Kelly</t>
  </si>
  <si>
    <t>Harms</t>
  </si>
  <si>
    <t>Rosa</t>
  </si>
  <si>
    <t>Brian</t>
  </si>
  <si>
    <t>Inglis</t>
  </si>
  <si>
    <t>Magalios</t>
  </si>
  <si>
    <t>Mandish B</t>
  </si>
  <si>
    <t>Drivers</t>
  </si>
  <si>
    <t>Vehicle #</t>
  </si>
  <si>
    <t>#</t>
  </si>
  <si>
    <t>Red Ford Large Cargo Van</t>
  </si>
  <si>
    <t>Description</t>
  </si>
  <si>
    <t>Spadina TTC</t>
  </si>
  <si>
    <t>Location Information</t>
  </si>
  <si>
    <t>Location</t>
  </si>
  <si>
    <t>Important Operating &amp; Safety Instructions</t>
  </si>
  <si>
    <t>License Plate</t>
  </si>
  <si>
    <t>Strathmore &amp; Greenwood</t>
  </si>
  <si>
    <t>Blue Ford Cargo Mini-Van</t>
  </si>
  <si>
    <t>Dundas East &amp; Carlaw</t>
  </si>
  <si>
    <t>White Chevy Express Large Cargo Van</t>
  </si>
  <si>
    <t>Eastern &amp; Pape</t>
  </si>
  <si>
    <t>Dundas East &amp; Berkeley</t>
  </si>
  <si>
    <t>Red Ford Cargo Mini-Van</t>
  </si>
  <si>
    <t>White Ram Cargo Mini-Van</t>
  </si>
  <si>
    <t>Bay &amp; St. Joseph</t>
  </si>
  <si>
    <t>Church &amp; Esplanade</t>
  </si>
  <si>
    <t>John &amp; Mercer</t>
  </si>
  <si>
    <t>Brown Ford Large Cargo Van</t>
  </si>
  <si>
    <t>Move #</t>
  </si>
  <si>
    <t>Date</t>
  </si>
  <si>
    <t>Time</t>
  </si>
  <si>
    <t>MC Phone #</t>
  </si>
  <si>
    <t>(647) 968-5033</t>
  </si>
  <si>
    <t>Res Start</t>
  </si>
  <si>
    <t>Res End</t>
  </si>
  <si>
    <t>Pre-Move Location</t>
  </si>
  <si>
    <t>Drop Off Location</t>
  </si>
  <si>
    <t>Locations</t>
  </si>
  <si>
    <t>Type of Location</t>
  </si>
  <si>
    <t>Client Drop Off Location</t>
  </si>
  <si>
    <t>Itinerary</t>
  </si>
  <si>
    <t>Pick Up Time</t>
  </si>
  <si>
    <t>Address</t>
  </si>
  <si>
    <t>Items to be moved:</t>
  </si>
  <si>
    <t>Time To Location (mins)</t>
  </si>
  <si>
    <t>Time At Location (mins)</t>
  </si>
  <si>
    <t>START</t>
  </si>
  <si>
    <t>Name</t>
  </si>
  <si>
    <t>Instructions</t>
  </si>
  <si>
    <t>Client Meet/Pick Up Location</t>
  </si>
  <si>
    <t>Saturday, November 4</t>
  </si>
  <si>
    <t>Azadeh</t>
  </si>
  <si>
    <t>Samani</t>
  </si>
  <si>
    <t>Mike</t>
  </si>
  <si>
    <t>Meehan</t>
  </si>
  <si>
    <t>Azadeh S</t>
  </si>
  <si>
    <t>Mike M</t>
  </si>
  <si>
    <t>Driver</t>
  </si>
  <si>
    <t>Y</t>
  </si>
  <si>
    <t>N</t>
  </si>
  <si>
    <t>66 Oakmount Road (East of High Park)</t>
  </si>
  <si>
    <t>55 Triller (North of Queen)</t>
  </si>
  <si>
    <t>Black Toyota Sienna Passenger Van</t>
  </si>
  <si>
    <t>90 Broadview, south of Queen East</t>
  </si>
  <si>
    <t>White Toyota Sienna Passenger Mini-Van</t>
  </si>
  <si>
    <t>Woodbine TTC</t>
  </si>
  <si>
    <t>White Toyota Sienna Passenger Van</t>
  </si>
  <si>
    <t>Huron &amp; Bloor West</t>
  </si>
  <si>
    <t>Silver Toyota Sienna Passenger Van</t>
  </si>
  <si>
    <t>Bloor West &amp; Bathurst</t>
  </si>
  <si>
    <t>Ossington TTC</t>
  </si>
  <si>
    <t>Grey Toyota Sienna Passenger Van</t>
  </si>
  <si>
    <t>St. Clair West &amp; Alberta</t>
  </si>
  <si>
    <t>https://goo.gl/maps/P9d5ZFBks4K2</t>
  </si>
  <si>
    <t>https://goo.gl/maps/mp79biy7kzJ2</t>
  </si>
  <si>
    <t>Load client's belongings</t>
  </si>
  <si>
    <t>Unload belongings</t>
  </si>
  <si>
    <t>1x TV stand; 1x queen boxspring, frame, mattress; 1x small dresser; 1x wide dresser; 1x small table; 1x coffee table; 1x side table; 1x night stand; 1x small terrarium; 4x boxes; 8x garbage bags; 4x big suitcases, 1x couch</t>
  </si>
  <si>
    <t>CBMC803</t>
  </si>
  <si>
    <t>AN62588</t>
  </si>
  <si>
    <t>This large cargo van is too tall for most underground garages. It will not clear an entrance lower than 2.2 meters or 84 inches (7 feet). You must take special note of vehicle clearance limitations when entering any parking structure or lot. This vehicle is a cargo van and only has 2 seats (driver/passenger). The fuel filler door is adjacent to the driver's door and is accessible when the driver's door is open. This vehicle does not have a gas cap.</t>
  </si>
  <si>
    <t>Vehicle</t>
  </si>
  <si>
    <t>MC Name</t>
  </si>
  <si>
    <t>Phone #</t>
  </si>
  <si>
    <t>Full Name</t>
  </si>
  <si>
    <t>416-726-9729</t>
  </si>
  <si>
    <t>647-746-3564</t>
  </si>
  <si>
    <t>416-320-4232</t>
  </si>
  <si>
    <t>416-937-5209</t>
  </si>
  <si>
    <t>647-876-0240</t>
  </si>
  <si>
    <t>647-469-5161</t>
  </si>
  <si>
    <t>416-999-7783</t>
  </si>
  <si>
    <t>416-388-6661</t>
  </si>
  <si>
    <t>647-704-5467</t>
  </si>
  <si>
    <t>647-936-7546</t>
  </si>
  <si>
    <t>647-710-6600</t>
  </si>
  <si>
    <t>Pick Up Location #1</t>
  </si>
  <si>
    <t>Pick Up Location #2</t>
  </si>
  <si>
    <t>Pick Up Location #3</t>
  </si>
  <si>
    <t>Pick Up Location #4</t>
  </si>
  <si>
    <t>Storage Location #1</t>
  </si>
  <si>
    <t>Storage Location #2</t>
  </si>
  <si>
    <t>Lauren L</t>
  </si>
  <si>
    <t>END</t>
  </si>
  <si>
    <t>Location #</t>
  </si>
  <si>
    <t>123 Sesame Street</t>
  </si>
  <si>
    <t>Movers</t>
  </si>
  <si>
    <t>Meet Which Driver @ Vehicle?</t>
  </si>
  <si>
    <t>*If the Lead Mover is also a Driver, put their name in BOTH Lead Mover and Driver #1 fields</t>
  </si>
  <si>
    <t>*Only fill in addresses for the location descriptions that are applicable</t>
  </si>
  <si>
    <t>*If the same address fulfills 2+ location types, put the address in each of the applicable fields</t>
  </si>
  <si>
    <t>e.g. 123 Sesame Street is both the Pre-Move Location and the Drop Off Location</t>
  </si>
  <si>
    <t>*DO NOT CHANGE ANY UN-COLOURED FIELDS</t>
  </si>
  <si>
    <t>*ONLY FILL IN WHAT IS APPLICABLE</t>
  </si>
  <si>
    <t>*DO NOT MOVE AROUND ANY CELLS</t>
  </si>
  <si>
    <t>GMaps Route</t>
  </si>
  <si>
    <t>Start Time</t>
  </si>
  <si>
    <t>*Start Time refers to the time ALL volunteers are ready to hit the road after picking up vehicles</t>
  </si>
  <si>
    <t>e.g. if drivers pick up vehicles at different times, what time are they both ready to go</t>
  </si>
  <si>
    <t>*All belongings must be on the same line - use semi-colons to separate items</t>
  </si>
  <si>
    <t>*Fill in the Location # by the Location IDs specified in B24:B33, which describes the TYPE of location, NOT the chronology</t>
  </si>
  <si>
    <t>*CHECK that these locations and instructions are correct</t>
  </si>
  <si>
    <t>404 Cool Whip Dr</t>
  </si>
  <si>
    <t>22 StoreMyStuff Place</t>
  </si>
  <si>
    <t>*Volunteer's First Name and Last Initial</t>
  </si>
  <si>
    <t>Surface parking lot on the west side of Alberta Avenue, north of St. Clair Avenue West. Our spots are in the parking lot behind the LCBO. Alberta Ave is two blocks east of Oakwood. Please always park in one of spots with the Enterprise CarShare signs.</t>
  </si>
  <si>
    <t>The vehicle has a "tiptronic" transmission which means that it may be driven in a clutchless "manual" mode. When shifting into "Drive", do not move the shifter to the left (which engages "Manual" mode). If the shift position indicator on the dashboard does not show (D) drive, hold the shifter to the RIGHT until the (D) is shown on the dash indicating that it is back in automatic (drive) mode. When in manual mode, the driver must shift the transmission manually. If you don't shift, the engine will rev high and the vehicle may hesitate.This vehicle seats up to 7 people. Please note that the sliding side doors will only operate in manual mode due to an issue with the power assist for Sienna vans. The power assist will be repaired as soon as Toyota announces a fix for this issue. Dogs are not permitted in this vehicle.</t>
  </si>
  <si>
    <t>Carlaw &amp; Colgate</t>
  </si>
  <si>
    <t>AN62500</t>
  </si>
  <si>
    <t>Surface parking lot behind (on the north side of) the condos at 88 Colgate Ave. Just south of 260 Carlaw Avenue. Our reserved spots are in the surface parking lot for the building. They are the 3rd and 4th spots from the driveway. Please always park in the reserved spots with our signs.</t>
  </si>
  <si>
    <t>Broadway &amp; Redpath</t>
  </si>
  <si>
    <t>AN62501</t>
  </si>
  <si>
    <t>Reserved parking in the surface parking lot at 75 Broadway (just west of Redpath). Our spots are on the right as you enter the visitor parking lot on the west side of the building.</t>
  </si>
  <si>
    <t>CBMC799</t>
  </si>
  <si>
    <t>Reserved spot in the parking garage at 90 Broadview Avenue; south of Queen Street East To enter on foot: Enter keyless access code (below) into the keypad on the right side of the vehicle garage door at 90 Broadview to open the garage door. Important: the access code will change periodically, refer to your confirmation for each reservation Walk down the ramp to level P1 of the parking garage. Our spots are at the bottom of the ramp on the left hand side. Look for the Enterprise CarShare signs in our spots. To exit/enter by car: The garage door will open as it is approached when exiting. Use the remote located in the passenger side visor organizer to open the garage door when returning the car. Always return the remote to the mesh pocket of the visor organizer. A lost or misplaced remote will incur a $150 replacement fee. To exit on foot: Use the green pedestrian exit door for stair A. This door is in the lower section of level P1. Continue right from the bottom of the ramp to get to the lower section of level P1. Stair A is on the left hand side. Follow the exit signs to leave the building.</t>
  </si>
  <si>
    <t>AN62480</t>
  </si>
  <si>
    <t>Lot behind 415 Bloor Street West, just west of Spadina on the south side of Bloor. Take the driveway between 415 Bloor Street West &amp; the Jewish Community Centre to the lot at the back of the building. Always park in the 'Reserved' parking spot in front of the fence &amp; the Enterprise CarShare sign.</t>
  </si>
  <si>
    <t>Visitor parking lot behind (west of) 66 Oakmount Road. Access the lot from Pacific Avenue. 1 block east of High Park Avenue and the High Park TTC Station, north of Bloor. Take the driveway directly south of 111 Pacific. The driveway runs east off of Pacific. First two surface parking spaces on the right (noted by Reserved for Enterprise CarShare sign), just east of the underground garage ramp. There is no access to the lot from Oakmount. If the Enterprise CarShare spot is taken, please park in another visitor parking space and call the reservation line immediately to advise.</t>
  </si>
  <si>
    <t>AN22502</t>
  </si>
  <si>
    <t>Reserved parking spots in the alley on the north side of the condo at 8 Mercer Street. The vehicles are located behind 8 Mercer street on the north side of the building. From John Street enter the alley south of King and north of Mercer; Enterprise CarShare are the last two spots on the left beside the condo loading dock area.</t>
  </si>
  <si>
    <t>The Ford cargo mini-van requires is too tall for many underground garages. It will not clear an entrance lower than 2 meters (6ft, 7 inches). You must take special note of vehicle clearance limitations when entering any parking structure or lot. This vehicle is a cargo mini-van and only has 2 seats (driver/passenger)</t>
  </si>
  <si>
    <t>BYXX324</t>
  </si>
  <si>
    <t>Parking Authority (Green P) lot on east side of Ossington just north of Bloor, directly across from TTC Station. This lot does not have reserved parking spaces.</t>
  </si>
  <si>
    <t>Lansdowne TTC</t>
  </si>
  <si>
    <t>AN62481</t>
  </si>
  <si>
    <t>Parking Authority (Green P) lot next to the Lansdowne TTC Station, just north of Bloor on the east side. This lot does not have reserved parking spaces. Please park in any legal space in the lot.</t>
  </si>
  <si>
    <t>Broadview &amp; Danforth (Loblaws)</t>
  </si>
  <si>
    <t>BYYN361</t>
  </si>
  <si>
    <t>Surface lot beside Loblaws (1 block south of Danforth on Broadview). Please park in one of the reserved Enterprise CarShare spaces at the front of the lot along Broadview. There are two more spots on either side of the sign in the next row behind the first set of vehicles.</t>
  </si>
  <si>
    <t>CBMC801</t>
  </si>
  <si>
    <t>Surface Parking Lot on Huron Street behind the Bloor Street United Church-1 block west of St. George north of Bloor. Park in one of the 'Reserved for Enterprise CarShare' spots facing Huron Street. If our spots are taken, please park in another spot in that lot and call the reservation line immediately.</t>
  </si>
  <si>
    <t>AN62499</t>
  </si>
  <si>
    <t>Reserved parking in the surface parking lot on the EAST side of the building at 145 Strathmore. Strathmore is one block north of The Danforth. Walk west on Strathmore (from Greenwood). The lot entrance and our spots are in the lot facing Strathmore Boulevard. Our spots are spot 1 and 2 and marked with our reserved sign. To Return Vehicle use parking gate fob located in the passenger side visor pouch. Please make sure to return the fob to the pouch affixed to the visor.</t>
  </si>
  <si>
    <t>AN62479</t>
  </si>
  <si>
    <t>On-Street Car-Sharing spots on the west side of Church Street just south of The Esplanade. Please park within the designated Enterprise CarShare on-street parking area.</t>
  </si>
  <si>
    <t>BYYN359</t>
  </si>
  <si>
    <t>Reserved parking spots behind 9 Albany Avenue, 1 block east of Bathurst Street, just north of Bloor. Take the lane north of the building at 9 Albany to the parking pad in the back.</t>
  </si>
  <si>
    <t>Please be advised that the gas cap tether is broken on vehicle #316. It does not effect driving nor the gas cap itself. Just remember when you finish filling up to secure the gas cap tightly. The vehicle has a "tiptronic" transmission which means that it may be driven in a clutchless "manual" mode. When shifting into "Drive", do not move the shifter to the left (which engages "Manual" mode). If the shift position indicator on the dashboard does not show (D) drive, hold the shifter to the RIGHT until the (D) is shown on the dash indicating that it is back in automatic (drive) mode. When in manual mode, the driver must shift the transmission manually. If you don't shift, the engine will rev high and the vehicle may hesitate.This vehicle seats up to 7 people. Please note that the sliding side doors will only operate in manual mode due to an issue with the power assist for Sienna vans. The power assist will be repaired as soon as Toyota announces a fix for this issue. Dogs are not permitted in this vehicle.</t>
  </si>
  <si>
    <t>Christie TTC</t>
  </si>
  <si>
    <t>AS46966</t>
  </si>
  <si>
    <t>Surface parking lot north of Christie TTC. Take driveway on the north side of 33 Christie Street (O'Neill Centre). Our spots are on the left, behind the house to the north.</t>
  </si>
  <si>
    <t>The Chevy Express vans is too tall for most underground garages. It will not clear an entrance lower than 2.2 meters or 87 inches (7ft, 3 inches). You must take special note of vehicle clearance limitations when entering any parking structure or lot. Please make proper use of the convex mirrors when changing lanes.The mirrors are manually adjusted so ensure they are set in the correct position before driving. This vehicle is a cargo van and only has 2 seats (driver/passenger).</t>
  </si>
  <si>
    <t>AS97023</t>
  </si>
  <si>
    <t>Surface parking lot on the south side of Eastern Avenue in the parking lot of the film studio at 629 Eastern Avenue. Our reserved spots are in the north west side of the parking lot, facing Eastern Ave. Adjacent to the driveway. Please always park in our reserved spots.</t>
  </si>
  <si>
    <t>Important: the car key for this vehicle is not fastened to the dashboard, it will be placed in the centre cup holder. Always return the key to the centre cup holder after your reservation to avoid $300 car key replacement fee. The Chevy Express vans is too tall for most underground garages. It will not clear an entrance lower than 2.2 meters or 87 inches (7ft, 3 inches). You must take special note of vehicle clearance limitations when entering any parking structure or lot. Please make proper use of the convex mirrors when changing lanes.The mirrors are manually adjusted so ensure they are set in the correct position before driving. This vehicle is a cargo van and only has 2 seats (driver/passenger).</t>
  </si>
  <si>
    <t>Leeds &amp; Ossington</t>
  </si>
  <si>
    <t>Broadview TTC</t>
  </si>
  <si>
    <t>AS99367</t>
  </si>
  <si>
    <t>Surface parking lot at 80 Danforth Avenue, behind the apartment building on the northwest corner of Broadview and Danforth. The driveway to the lot is adjacent to Cambridge Avenue (first street west of Broadview). From Danforth, walk north on Cambridge and turn right into the driveway behind the building. Our spots are #2 &amp; #3 on the right. To Return the Car: Cambridge Avenue cannot be accessed from Danforth, access Cambridge from Pretoria Avenue to the north of the lot. Please always park the vehicles in our reserved spots.</t>
  </si>
  <si>
    <t>AS81155</t>
  </si>
  <si>
    <t>King West &amp; Strachan</t>
  </si>
  <si>
    <t>Crawford &amp; Queen West</t>
  </si>
  <si>
    <t>AT37598</t>
  </si>
  <si>
    <t>On-Street Car-Sharing spots on the east side of Crawford Street just south of Queen Street West Please always park within the designated Enterprise CarShare on-street parking area. When returning van #522, please ensure that you park the van all the way into the spot. If not parked properly the van can be an obstruction. Please note: Members CANNOT park their own car in the van spot when using the van. Your personal car may be ticketed and towed. Only CarShare vehicles can park in the CarShare spots.</t>
  </si>
  <si>
    <t>St. Clair West &amp; Bathurst</t>
  </si>
  <si>
    <t>AT37597</t>
  </si>
  <si>
    <t>Surface parking lot directly south of St. Michael's College, near the north-east corner of St. Clair Avenue West and Bathurst St. Access the lot from the driveway running east off Bathurst St (about 50m north of St. Clair). Please park in one of our Reserved Enterprise CarShare spaces at the south-east corner of the lot. When returning vehicles to this lot, please leave the corner spot (facing the Loblaws) for the large C A R G O van only.</t>
  </si>
  <si>
    <t>Arjun</t>
  </si>
  <si>
    <t>Sivaloganathan</t>
  </si>
  <si>
    <t>647-926-2093</t>
  </si>
  <si>
    <t>AT37626</t>
  </si>
  <si>
    <t>Apartment building surface parking lot at 55 Triller Avenue (1 block east of Roncesvalles, just north of Queen). Please always park in the signed Reserved for Enterprise CarShare parking spots (#22, 23, &amp; 24) located at the rear of the building along the east side of the lot. Due to one way streets in the area, the only way to re-enter the lot is from Harvard Avenue (2 short blocks north of Queen, going east from Roncesvalles).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</si>
</sst>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3"/>
      <color rgb="FF222222"/>
      <name val="Calibri"/>
      <scheme val="minor"/>
    </font>
    <font>
      <b/>
      <sz val="12"/>
      <color theme="1"/>
      <name val="Calibri"/>
      <family val="2"/>
      <scheme val="minor"/>
    </font>
    <font>
      <sz val="12"/>
      <color rgb="FFFF0000"/>
      <name val="Calibri"/>
      <family val="2"/>
      <scheme val="minor"/>
    </font>
    <font>
      <b/>
      <sz val="12"/>
      <color rgb="FF000000"/>
      <name val="Calibri"/>
      <scheme val="minor"/>
    </font>
    <font>
      <b/>
      <sz val="12"/>
      <color rgb="FF000000"/>
      <name val="Calibri"/>
    </font>
    <font>
      <sz val="12"/>
      <name val="Calibri"/>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66"/>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xf numFmtId="0" fontId="0" fillId="0" borderId="2" xfId="0" applyBorder="1"/>
    <xf numFmtId="0" fontId="0" fillId="0" borderId="3" xfId="0" applyBorder="1"/>
    <xf numFmtId="0" fontId="0" fillId="0" borderId="0" xfId="0" applyBorder="1"/>
    <xf numFmtId="0" fontId="0" fillId="0" borderId="5" xfId="0" applyBorder="1"/>
    <xf numFmtId="0" fontId="0" fillId="0" borderId="7" xfId="0" applyBorder="1"/>
    <xf numFmtId="0" fontId="0" fillId="0" borderId="8" xfId="0" applyBorder="1"/>
    <xf numFmtId="0" fontId="0" fillId="0" borderId="0" xfId="0" applyFill="1"/>
    <xf numFmtId="0" fontId="0" fillId="0" borderId="11" xfId="0" applyBorder="1" applyAlignment="1">
      <alignment horizontal="center"/>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4" fillId="0" borderId="0" xfId="0" applyFont="1"/>
    <xf numFmtId="0" fontId="4" fillId="0" borderId="1" xfId="0" applyFont="1" applyBorder="1"/>
    <xf numFmtId="0" fontId="4" fillId="0" borderId="4" xfId="0" applyFont="1" applyBorder="1"/>
    <xf numFmtId="0" fontId="4" fillId="0" borderId="6" xfId="0" applyFont="1" applyBorder="1"/>
    <xf numFmtId="0" fontId="4" fillId="0" borderId="0" xfId="0" applyFont="1" applyFill="1"/>
    <xf numFmtId="0" fontId="0" fillId="0" borderId="0" xfId="0" applyAlignment="1">
      <alignment horizontal="left"/>
    </xf>
    <xf numFmtId="0" fontId="4" fillId="0" borderId="0" xfId="0" applyFont="1" applyBorder="1"/>
    <xf numFmtId="0" fontId="4" fillId="0" borderId="0" xfId="0" applyFont="1" applyFill="1" applyBorder="1"/>
    <xf numFmtId="18" fontId="4" fillId="0" borderId="4" xfId="0" applyNumberFormat="1" applyFont="1" applyBorder="1"/>
    <xf numFmtId="18" fontId="0" fillId="0" borderId="0" xfId="0" applyNumberFormat="1" applyFill="1" applyBorder="1"/>
    <xf numFmtId="18" fontId="0" fillId="0" borderId="4" xfId="0" applyNumberFormat="1" applyFont="1" applyFill="1" applyBorder="1"/>
    <xf numFmtId="0" fontId="4" fillId="0" borderId="5" xfId="0" applyFont="1" applyBorder="1"/>
    <xf numFmtId="0" fontId="4" fillId="0" borderId="0" xfId="0" applyFont="1" applyBorder="1" applyAlignment="1">
      <alignment horizontal="center"/>
    </xf>
    <xf numFmtId="0" fontId="4" fillId="0" borderId="0" xfId="0" applyFont="1" applyFill="1" applyBorder="1" applyAlignment="1">
      <alignment horizontal="center"/>
    </xf>
    <xf numFmtId="0" fontId="0" fillId="2" borderId="0" xfId="0" applyFill="1" applyAlignment="1">
      <alignment horizontal="left"/>
    </xf>
    <xf numFmtId="0" fontId="0" fillId="3" borderId="0" xfId="0" applyFill="1" applyAlignment="1">
      <alignment horizontal="left"/>
    </xf>
    <xf numFmtId="14" fontId="0" fillId="3" borderId="0" xfId="0" applyNumberFormat="1" applyFill="1" applyAlignment="1">
      <alignment horizontal="left"/>
    </xf>
    <xf numFmtId="18" fontId="0" fillId="3" borderId="0" xfId="0" applyNumberFormat="1" applyFill="1" applyAlignment="1">
      <alignment horizontal="left"/>
    </xf>
    <xf numFmtId="0" fontId="0" fillId="4" borderId="0" xfId="0" applyFill="1" applyBorder="1"/>
    <xf numFmtId="0" fontId="0" fillId="5" borderId="0" xfId="0" applyFill="1" applyBorder="1" applyAlignment="1">
      <alignment horizontal="center"/>
    </xf>
    <xf numFmtId="0" fontId="3" fillId="6" borderId="0" xfId="0" applyFont="1" applyFill="1"/>
    <xf numFmtId="0" fontId="0" fillId="6" borderId="0" xfId="0" applyFill="1"/>
    <xf numFmtId="0" fontId="0" fillId="7" borderId="0" xfId="0" applyFill="1" applyBorder="1"/>
    <xf numFmtId="0" fontId="0" fillId="7" borderId="0" xfId="0" applyFill="1" applyBorder="1" applyAlignment="1">
      <alignment horizontal="center"/>
    </xf>
    <xf numFmtId="18" fontId="0" fillId="7" borderId="0" xfId="0" applyNumberFormat="1" applyFill="1" applyBorder="1" applyAlignment="1">
      <alignment horizontal="center"/>
    </xf>
    <xf numFmtId="0" fontId="1" fillId="7" borderId="0" xfId="15" applyFill="1" applyBorder="1"/>
    <xf numFmtId="0" fontId="5" fillId="0" borderId="2" xfId="0" applyFont="1" applyBorder="1"/>
    <xf numFmtId="0" fontId="5" fillId="0" borderId="0" xfId="0" applyFont="1" applyBorder="1"/>
    <xf numFmtId="0" fontId="5" fillId="0" borderId="0" xfId="0" applyFont="1"/>
    <xf numFmtId="0" fontId="0" fillId="0" borderId="0" xfId="0" applyBorder="1" applyAlignment="1">
      <alignment horizontal="center"/>
    </xf>
    <xf numFmtId="18" fontId="0" fillId="0" borderId="0" xfId="0" applyNumberFormat="1" applyFont="1" applyFill="1" applyBorder="1"/>
    <xf numFmtId="0" fontId="4" fillId="0" borderId="0" xfId="0" applyFont="1" applyAlignment="1">
      <alignment horizontal="center"/>
    </xf>
    <xf numFmtId="0" fontId="6" fillId="0" borderId="0" xfId="0" applyFont="1"/>
    <xf numFmtId="0" fontId="7" fillId="0" borderId="0" xfId="0" applyFont="1" applyAlignment="1">
      <alignment horizontal="center"/>
    </xf>
    <xf numFmtId="0" fontId="7" fillId="0" borderId="0" xfId="0" applyFont="1" applyAlignment="1">
      <alignment horizontal="center" vertical="center"/>
    </xf>
    <xf numFmtId="0" fontId="0" fillId="0" borderId="0" xfId="0" applyFont="1" applyAlignment="1"/>
    <xf numFmtId="0" fontId="0" fillId="0" borderId="0" xfId="0" applyFont="1" applyAlignment="1">
      <alignment horizontal="center" vertical="center"/>
    </xf>
    <xf numFmtId="0" fontId="0" fillId="0" borderId="0" xfId="0" applyFont="1"/>
    <xf numFmtId="0" fontId="8" fillId="0" borderId="0" xfId="0" applyFont="1" applyAlignment="1"/>
  </cellXfs>
  <cellStyles count="4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workbookViewId="0">
      <selection activeCell="B12" sqref="B12"/>
    </sheetView>
  </sheetViews>
  <sheetFormatPr baseColWidth="10" defaultRowHeight="15" x14ac:dyDescent="0"/>
  <cols>
    <col min="1" max="1" width="10.83203125" style="9"/>
    <col min="2" max="3" width="23.6640625" customWidth="1"/>
    <col min="4" max="4" width="25" bestFit="1" customWidth="1"/>
    <col min="5" max="5" width="21.1640625" bestFit="1" customWidth="1"/>
    <col min="6" max="6" width="21" bestFit="1" customWidth="1"/>
    <col min="7" max="7" width="20.5" bestFit="1" customWidth="1"/>
    <col min="8" max="8" width="12" bestFit="1" customWidth="1"/>
    <col min="9" max="9" width="30.33203125" customWidth="1"/>
  </cols>
  <sheetData>
    <row r="1" spans="1:14" s="8" customFormat="1">
      <c r="A1" s="10"/>
      <c r="B1" s="8">
        <v>1</v>
      </c>
      <c r="C1" s="8">
        <v>2</v>
      </c>
      <c r="D1" s="8">
        <v>3</v>
      </c>
      <c r="E1" s="8">
        <v>4</v>
      </c>
      <c r="F1" s="8">
        <v>5</v>
      </c>
      <c r="G1" s="8">
        <v>6</v>
      </c>
      <c r="H1" s="8">
        <v>7</v>
      </c>
      <c r="I1" s="8">
        <v>8</v>
      </c>
      <c r="J1" s="8">
        <v>9</v>
      </c>
      <c r="K1" s="8">
        <v>10</v>
      </c>
      <c r="L1" s="8">
        <v>11</v>
      </c>
    </row>
    <row r="2" spans="1:14">
      <c r="A2" s="9">
        <v>1</v>
      </c>
      <c r="B2" s="11" t="s">
        <v>98</v>
      </c>
      <c r="C2" s="25" t="s">
        <v>118</v>
      </c>
    </row>
    <row r="3" spans="1:14">
      <c r="A3" s="9">
        <v>2</v>
      </c>
      <c r="B3" s="11" t="s">
        <v>47</v>
      </c>
      <c r="C3" s="25" t="s">
        <v>48</v>
      </c>
      <c r="E3" s="39" t="s">
        <v>128</v>
      </c>
    </row>
    <row r="4" spans="1:14">
      <c r="A4" s="9">
        <v>3</v>
      </c>
      <c r="B4" s="11"/>
      <c r="C4" s="16"/>
      <c r="E4" s="39" t="s">
        <v>129</v>
      </c>
    </row>
    <row r="5" spans="1:14">
      <c r="A5" s="9">
        <v>4</v>
      </c>
      <c r="B5" s="11" t="s">
        <v>44</v>
      </c>
      <c r="C5" s="26">
        <v>214</v>
      </c>
      <c r="E5" s="39" t="s">
        <v>130</v>
      </c>
    </row>
    <row r="6" spans="1:14">
      <c r="A6" s="9">
        <v>5</v>
      </c>
      <c r="B6" s="11" t="s">
        <v>45</v>
      </c>
      <c r="C6" s="27" t="s">
        <v>66</v>
      </c>
    </row>
    <row r="7" spans="1:14">
      <c r="A7" s="9">
        <v>6</v>
      </c>
      <c r="B7" s="11" t="s">
        <v>46</v>
      </c>
      <c r="C7" s="28">
        <v>0.36458333333333331</v>
      </c>
    </row>
    <row r="8" spans="1:14">
      <c r="A8" s="9">
        <v>7</v>
      </c>
      <c r="B8" s="11"/>
    </row>
    <row r="9" spans="1:14">
      <c r="A9" s="9">
        <v>8</v>
      </c>
      <c r="B9" s="12"/>
      <c r="C9" s="37" t="s">
        <v>140</v>
      </c>
      <c r="D9" s="1"/>
      <c r="E9" s="37"/>
      <c r="F9" s="1"/>
      <c r="G9" s="1"/>
      <c r="H9" s="1"/>
      <c r="I9" s="1"/>
      <c r="J9" s="1"/>
      <c r="K9" s="1"/>
      <c r="L9" s="1"/>
      <c r="M9" s="1"/>
      <c r="N9" s="2"/>
    </row>
    <row r="10" spans="1:14">
      <c r="A10" s="9">
        <v>9</v>
      </c>
      <c r="B10" s="13" t="s">
        <v>2</v>
      </c>
      <c r="C10" s="33" t="s">
        <v>21</v>
      </c>
      <c r="D10" s="3" t="str">
        <f>IF(C10&lt;&gt;"", VLOOKUP(C10, Volunteers!C:D, 2, FALSE), "")</f>
        <v>416-388-6661</v>
      </c>
      <c r="E10" s="38" t="s">
        <v>124</v>
      </c>
      <c r="F10" s="3"/>
      <c r="G10" s="3"/>
      <c r="H10" s="3"/>
      <c r="I10" s="3"/>
      <c r="J10" s="3"/>
      <c r="K10" s="3"/>
      <c r="L10" s="3"/>
      <c r="M10" s="3"/>
      <c r="N10" s="4"/>
    </row>
    <row r="11" spans="1:14">
      <c r="A11" s="9">
        <v>10</v>
      </c>
      <c r="B11" s="13"/>
      <c r="C11" s="3"/>
      <c r="D11" s="3"/>
      <c r="E11" s="3"/>
      <c r="F11" s="3"/>
      <c r="G11" s="3"/>
      <c r="H11" s="3"/>
      <c r="I11" s="3"/>
      <c r="J11" s="3"/>
      <c r="K11" s="3"/>
      <c r="L11" s="3"/>
      <c r="M11" s="3"/>
      <c r="N11" s="4"/>
    </row>
    <row r="12" spans="1:14">
      <c r="A12" s="9">
        <v>11</v>
      </c>
      <c r="B12" s="13" t="s">
        <v>22</v>
      </c>
      <c r="C12" s="17" t="s">
        <v>63</v>
      </c>
      <c r="D12" s="17" t="s">
        <v>99</v>
      </c>
      <c r="E12" s="23" t="s">
        <v>23</v>
      </c>
      <c r="F12" s="23" t="s">
        <v>49</v>
      </c>
      <c r="G12" s="23" t="s">
        <v>50</v>
      </c>
      <c r="H12" s="24" t="s">
        <v>57</v>
      </c>
      <c r="I12" s="18" t="s">
        <v>131</v>
      </c>
      <c r="J12" s="18" t="s">
        <v>97</v>
      </c>
      <c r="K12" s="17" t="s">
        <v>28</v>
      </c>
      <c r="L12" s="17" t="s">
        <v>30</v>
      </c>
      <c r="M12" s="17"/>
      <c r="N12" s="22"/>
    </row>
    <row r="13" spans="1:14">
      <c r="A13" s="9">
        <v>12</v>
      </c>
      <c r="B13" s="13">
        <v>1</v>
      </c>
      <c r="C13" s="33" t="s">
        <v>21</v>
      </c>
      <c r="D13" s="3" t="str">
        <f>IF(C13&lt;&gt;"", VLOOKUP(C13, Volunteers!C:D, 2, FALSE), "")</f>
        <v>416-388-6661</v>
      </c>
      <c r="E13" s="34">
        <v>44</v>
      </c>
      <c r="F13" s="35">
        <v>0.35416666666666669</v>
      </c>
      <c r="G13" s="35">
        <v>0.54166666666666663</v>
      </c>
      <c r="H13" s="35">
        <v>0.375</v>
      </c>
      <c r="I13" s="36" t="s">
        <v>89</v>
      </c>
      <c r="J13" s="3" t="str">
        <f>IF(C13&lt;&gt;"", VLOOKUP(E13, Vehicles!A:E, 5, FALSE), "")</f>
        <v>Grey Toyota Sienna Passenger Van (CBMC803) @ St. Clair West &amp; Alberta</v>
      </c>
      <c r="K13" s="3" t="str">
        <f>IF(C13&lt;&gt;"", VLOOKUP(E13, Vehicles!A:G, 6, FALSE), "")</f>
        <v>Surface parking lot on the west side of Alberta Avenue, north of St. Clair Avenue West. Our spots are in the parking lot behind the LCBO. Alberta Ave is two blocks east of Oakwood. Please always park in one of spots with the Enterprise CarShare signs.</v>
      </c>
      <c r="L13" s="3" t="str">
        <f>IF(C13&lt;&gt;"", VLOOKUP(E13, Vehicles!A:G, 7, FALSE), "")</f>
        <v>The vehicle has a "tiptronic" transmission which means that it may be driven in a clutchless "manual" mode. When shifting into "Drive", do not move the shifter to the left (which engages "Manual" mode). If the shift position indicator on the dashboard does not show (D) drive, hold the shifter to the RIGHT until the (D) is shown on the dash indicating that it is back in automatic (drive) mode. When in manual mode, the driver must shift the transmission manually. If you don't shift, the engine will rev high and the vehicle may hesitate.This vehicle seats up to 7 people. Please note that the sliding side doors will only operate in manual mode due to an issue with the power assist for Sienna vans. The power assist will be repaired as soon as Toyota announces a fix for this issue. Dogs are not permitted in this vehicle.</v>
      </c>
      <c r="M13" s="3"/>
      <c r="N13" s="4"/>
    </row>
    <row r="14" spans="1:14">
      <c r="A14" s="9">
        <v>13</v>
      </c>
      <c r="B14" s="13">
        <v>2</v>
      </c>
      <c r="C14" s="33" t="s">
        <v>71</v>
      </c>
      <c r="D14" s="3" t="str">
        <f>IF(C14&lt;&gt;"", VLOOKUP(C14, Volunteers!C:D, 2, FALSE), "")</f>
        <v>647-710-6600</v>
      </c>
      <c r="E14" s="34">
        <v>125</v>
      </c>
      <c r="F14" s="35">
        <v>0.35416666666666669</v>
      </c>
      <c r="G14" s="35">
        <v>0.54166666666666663</v>
      </c>
      <c r="H14" s="35">
        <v>0.3923611111111111</v>
      </c>
      <c r="I14" s="36" t="s">
        <v>90</v>
      </c>
      <c r="J14" s="3" t="str">
        <f>IF(C14&lt;&gt;"", VLOOKUP(E14, Vehicles!A:E, 5, FALSE), "")</f>
        <v>Red Ford Large Cargo Van (AN62588) @ 66 Oakmount Road (East of High Park)</v>
      </c>
      <c r="K14" s="3" t="str">
        <f>IF(C14&lt;&gt;"", VLOOKUP(E14, Vehicles!A:G, 6, FALSE), "")</f>
        <v>Visitor parking lot behind (west of) 66 Oakmount Road. Access the lot from Pacific Avenue. 1 block east of High Park Avenue and the High Park TTC Station, north of Bloor. Take the driveway directly south of 111 Pacific. The driveway runs east off of Pacific. First two surface parking spaces on the right (noted by Reserved for Enterprise CarShare sign), just east of the underground garage ramp. There is no access to the lot from Oakmount. If the Enterprise CarShare spot is taken, please park in another visitor parking space and call the reservation line immediately to advise.</v>
      </c>
      <c r="L14" s="3" t="str">
        <f>IF(C14&lt;&gt;"", VLOOKUP(E14, Vehicles!A:G, 7, FALSE), "")</f>
        <v>This large cargo van is too tall for most underground garages. It will not clear an entrance lower than 2.2 meters or 84 inches (7 feet). You must take special note of vehicle clearance limitations when entering any parking structure or lot. This vehicle is a cargo van and only has 2 seats (driver/passenger). The fuel filler door is adjacent to the driver's door and is accessible when the driver's door is open. This vehicle does not have a gas cap.</v>
      </c>
      <c r="M14" s="3"/>
      <c r="N14" s="4"/>
    </row>
    <row r="15" spans="1:14">
      <c r="A15" s="9">
        <v>14</v>
      </c>
      <c r="B15" s="13">
        <v>3</v>
      </c>
      <c r="C15" s="33"/>
      <c r="D15" s="3" t="str">
        <f>IF(C15&lt;&gt;"", VLOOKUP(C15, Volunteers!C:D, 2, FALSE), "")</f>
        <v/>
      </c>
      <c r="E15" s="34"/>
      <c r="F15" s="35"/>
      <c r="G15" s="35"/>
      <c r="H15" s="35"/>
      <c r="I15" s="36"/>
      <c r="J15" s="3" t="str">
        <f>IF(C15&lt;&gt;"", VLOOKUP(E15, Vehicles!A:E, 5, FALSE), "")</f>
        <v/>
      </c>
      <c r="K15" s="3" t="str">
        <f>IF(C15&lt;&gt;"", VLOOKUP(E15, Vehicles!A:G, 6, FALSE), "")</f>
        <v/>
      </c>
      <c r="L15" s="3" t="str">
        <f>IF(C15&lt;&gt;"", VLOOKUP(E15, Vehicles!A:G, 7, FALSE), "")</f>
        <v/>
      </c>
      <c r="M15" s="3"/>
      <c r="N15" s="4"/>
    </row>
    <row r="16" spans="1:14">
      <c r="A16" s="9">
        <v>15</v>
      </c>
      <c r="B16" s="13"/>
      <c r="C16" s="3"/>
      <c r="D16" s="3"/>
      <c r="E16" s="3"/>
      <c r="F16" s="3"/>
      <c r="G16" s="3"/>
      <c r="H16" s="40"/>
      <c r="I16" s="3"/>
      <c r="J16" s="3"/>
      <c r="K16" s="3"/>
      <c r="L16" s="3"/>
      <c r="M16" s="3"/>
      <c r="N16" s="4"/>
    </row>
    <row r="17" spans="1:14">
      <c r="A17" s="9">
        <v>16</v>
      </c>
      <c r="B17" s="13" t="s">
        <v>122</v>
      </c>
      <c r="C17" s="18" t="s">
        <v>63</v>
      </c>
      <c r="D17" s="17" t="s">
        <v>99</v>
      </c>
      <c r="E17" s="17" t="s">
        <v>123</v>
      </c>
      <c r="F17" s="3"/>
      <c r="G17" s="3"/>
      <c r="H17" s="24" t="s">
        <v>132</v>
      </c>
      <c r="I17" s="3"/>
      <c r="J17" s="3"/>
      <c r="K17" s="3"/>
      <c r="L17" s="3"/>
      <c r="M17" s="3"/>
      <c r="N17" s="4"/>
    </row>
    <row r="18" spans="1:14">
      <c r="A18" s="9">
        <v>17</v>
      </c>
      <c r="B18" s="13">
        <v>1</v>
      </c>
      <c r="C18" s="33" t="s">
        <v>72</v>
      </c>
      <c r="D18" s="3" t="str">
        <f>IF(C18&lt;&gt;"", VLOOKUP(C18, Volunteers!C:D, 2, FALSE), "")</f>
        <v>416-937-5209</v>
      </c>
      <c r="E18" s="33" t="s">
        <v>21</v>
      </c>
      <c r="F18" s="3"/>
      <c r="G18" s="3"/>
      <c r="H18" s="35">
        <v>0.41666666666666669</v>
      </c>
      <c r="I18" s="38" t="s">
        <v>133</v>
      </c>
      <c r="J18" s="3"/>
      <c r="K18" s="3"/>
      <c r="L18" s="3"/>
      <c r="M18" s="3"/>
      <c r="N18" s="4"/>
    </row>
    <row r="19" spans="1:14">
      <c r="A19" s="9">
        <v>18</v>
      </c>
      <c r="B19" s="13">
        <v>2</v>
      </c>
      <c r="C19" s="33"/>
      <c r="D19" s="3" t="str">
        <f>IF(C19&lt;&gt;"", VLOOKUP(C19, Volunteers!C:D, 2, FALSE), "")</f>
        <v/>
      </c>
      <c r="E19" s="33"/>
      <c r="F19" s="3"/>
      <c r="G19" s="3"/>
      <c r="H19" s="40"/>
      <c r="I19" s="38" t="s">
        <v>134</v>
      </c>
      <c r="J19" s="3"/>
      <c r="K19" s="3"/>
      <c r="L19" s="3"/>
      <c r="M19" s="3"/>
      <c r="N19" s="4"/>
    </row>
    <row r="20" spans="1:14">
      <c r="A20" s="9">
        <v>19</v>
      </c>
      <c r="B20" s="13">
        <v>3</v>
      </c>
      <c r="C20" s="33"/>
      <c r="D20" s="3" t="str">
        <f>IF(C20&lt;&gt;"", VLOOKUP(C20, Volunteers!C:D, 2, FALSE), "")</f>
        <v/>
      </c>
      <c r="E20" s="33"/>
      <c r="F20" s="3"/>
      <c r="G20" s="3"/>
      <c r="H20" s="40"/>
      <c r="I20" s="3"/>
      <c r="J20" s="3"/>
      <c r="K20" s="3"/>
      <c r="L20" s="3"/>
      <c r="M20" s="3"/>
      <c r="N20" s="4"/>
    </row>
    <row r="21" spans="1:14">
      <c r="A21" s="9">
        <v>20</v>
      </c>
      <c r="B21" s="13">
        <v>4</v>
      </c>
      <c r="C21" s="33"/>
      <c r="D21" s="3" t="str">
        <f>IF(C21&lt;&gt;"", VLOOKUP(C21, Volunteers!C:D, 2, FALSE), "")</f>
        <v/>
      </c>
      <c r="E21" s="33"/>
      <c r="F21" s="3"/>
      <c r="G21" s="3"/>
      <c r="H21" s="40"/>
      <c r="I21" s="3"/>
      <c r="J21" s="3"/>
      <c r="K21" s="3"/>
      <c r="L21" s="3"/>
      <c r="M21" s="3"/>
      <c r="N21" s="4"/>
    </row>
    <row r="22" spans="1:14">
      <c r="A22" s="9">
        <v>21</v>
      </c>
      <c r="B22" s="13">
        <v>5</v>
      </c>
      <c r="C22" s="33"/>
      <c r="D22" s="3" t="str">
        <f>IF(C22&lt;&gt;"", VLOOKUP(C22, Volunteers!C:D, 2, FALSE), "")</f>
        <v/>
      </c>
      <c r="E22" s="33"/>
      <c r="F22" s="3"/>
      <c r="G22" s="3"/>
      <c r="H22" s="3"/>
      <c r="I22" s="3"/>
      <c r="J22" s="3"/>
      <c r="K22" s="3"/>
      <c r="L22" s="3"/>
      <c r="M22" s="3"/>
      <c r="N22" s="4"/>
    </row>
    <row r="23" spans="1:14">
      <c r="A23" s="9">
        <v>22</v>
      </c>
      <c r="B23" s="14"/>
      <c r="C23" s="5"/>
      <c r="D23" s="5"/>
      <c r="E23" s="5"/>
      <c r="F23" s="5"/>
      <c r="G23" s="5"/>
      <c r="H23" s="5"/>
      <c r="I23" s="5"/>
      <c r="J23" s="5"/>
      <c r="K23" s="5"/>
      <c r="L23" s="5"/>
      <c r="M23" s="5"/>
      <c r="N23" s="6"/>
    </row>
    <row r="24" spans="1:14">
      <c r="A24" s="9">
        <v>23</v>
      </c>
      <c r="B24" s="11" t="s">
        <v>53</v>
      </c>
      <c r="C24" s="11" t="s">
        <v>54</v>
      </c>
      <c r="D24" s="11" t="s">
        <v>58</v>
      </c>
      <c r="E24" s="11"/>
    </row>
    <row r="25" spans="1:14">
      <c r="A25" s="9">
        <v>24</v>
      </c>
      <c r="B25" s="11">
        <v>1</v>
      </c>
      <c r="C25" t="s">
        <v>51</v>
      </c>
      <c r="D25" s="29" t="s">
        <v>121</v>
      </c>
      <c r="F25" s="39" t="s">
        <v>125</v>
      </c>
    </row>
    <row r="26" spans="1:14">
      <c r="A26" s="9">
        <v>25</v>
      </c>
      <c r="B26" s="11">
        <v>2</v>
      </c>
      <c r="C26" t="s">
        <v>65</v>
      </c>
      <c r="D26" s="29"/>
      <c r="F26" s="39" t="s">
        <v>126</v>
      </c>
    </row>
    <row r="27" spans="1:14">
      <c r="A27" s="9">
        <v>26</v>
      </c>
      <c r="B27" s="11">
        <v>3</v>
      </c>
      <c r="C27" t="s">
        <v>112</v>
      </c>
      <c r="D27" s="29" t="s">
        <v>138</v>
      </c>
      <c r="F27" s="39" t="s">
        <v>127</v>
      </c>
    </row>
    <row r="28" spans="1:14">
      <c r="A28" s="9">
        <v>27</v>
      </c>
      <c r="B28" s="11">
        <v>4</v>
      </c>
      <c r="C28" t="s">
        <v>113</v>
      </c>
      <c r="D28" s="29"/>
    </row>
    <row r="29" spans="1:14">
      <c r="A29" s="9">
        <v>28</v>
      </c>
      <c r="B29" s="11">
        <v>5</v>
      </c>
      <c r="C29" t="s">
        <v>114</v>
      </c>
      <c r="D29" s="29"/>
    </row>
    <row r="30" spans="1:14">
      <c r="A30" s="9">
        <v>29</v>
      </c>
      <c r="B30" s="11">
        <v>6</v>
      </c>
      <c r="C30" t="s">
        <v>115</v>
      </c>
      <c r="D30" s="29"/>
    </row>
    <row r="31" spans="1:14">
      <c r="A31" s="9">
        <v>30</v>
      </c>
      <c r="B31" s="11">
        <v>7</v>
      </c>
      <c r="C31" t="s">
        <v>52</v>
      </c>
      <c r="D31" s="29" t="s">
        <v>121</v>
      </c>
    </row>
    <row r="32" spans="1:14">
      <c r="A32" s="9">
        <v>31</v>
      </c>
      <c r="B32" s="11">
        <v>8</v>
      </c>
      <c r="C32" t="s">
        <v>55</v>
      </c>
      <c r="D32" s="29"/>
    </row>
    <row r="33" spans="1:14">
      <c r="A33" s="9">
        <v>32</v>
      </c>
      <c r="B33" s="11">
        <v>9</v>
      </c>
      <c r="C33" t="s">
        <v>116</v>
      </c>
      <c r="D33" s="29" t="s">
        <v>139</v>
      </c>
    </row>
    <row r="34" spans="1:14">
      <c r="A34" s="9">
        <v>33</v>
      </c>
      <c r="B34" s="11">
        <v>10</v>
      </c>
      <c r="C34" t="s">
        <v>117</v>
      </c>
      <c r="D34" s="29"/>
    </row>
    <row r="35" spans="1:14">
      <c r="A35" s="9">
        <v>34</v>
      </c>
      <c r="B35" s="11"/>
    </row>
    <row r="36" spans="1:14">
      <c r="A36" s="9">
        <v>35</v>
      </c>
      <c r="B36" s="12" t="s">
        <v>56</v>
      </c>
      <c r="C36" s="1"/>
      <c r="D36" s="37" t="s">
        <v>136</v>
      </c>
      <c r="E36" s="1"/>
      <c r="F36" s="1"/>
      <c r="G36" s="1"/>
      <c r="H36" s="1"/>
      <c r="I36" s="37" t="s">
        <v>137</v>
      </c>
      <c r="J36" s="1"/>
      <c r="K36" s="1"/>
      <c r="L36" s="1"/>
      <c r="M36" s="1"/>
      <c r="N36" s="2"/>
    </row>
    <row r="37" spans="1:14">
      <c r="A37" s="9">
        <v>36</v>
      </c>
      <c r="B37" s="19" t="s">
        <v>62</v>
      </c>
      <c r="C37" s="17" t="s">
        <v>119</v>
      </c>
      <c r="D37" s="17" t="s">
        <v>120</v>
      </c>
      <c r="E37" s="17" t="s">
        <v>60</v>
      </c>
      <c r="F37" s="17" t="s">
        <v>61</v>
      </c>
      <c r="G37" s="17" t="s">
        <v>64</v>
      </c>
      <c r="H37" s="17"/>
      <c r="I37" s="17"/>
      <c r="J37" s="3"/>
      <c r="K37" s="3"/>
      <c r="L37" s="3"/>
      <c r="M37" s="3"/>
      <c r="N37" s="4"/>
    </row>
    <row r="38" spans="1:14">
      <c r="A38" s="9">
        <v>37</v>
      </c>
      <c r="B38" s="21">
        <f>H18</f>
        <v>0.41666666666666669</v>
      </c>
      <c r="C38" s="20">
        <f>IF(AND(B38&lt;&gt;"", OR(E38&lt;&gt;"", F38&lt;&gt;"")), B38+TIME(0, E38, 0)+TIME(0, F38, 0), "")</f>
        <v>0.44791666666666669</v>
      </c>
      <c r="D38" s="30">
        <v>1</v>
      </c>
      <c r="E38" s="30">
        <v>15</v>
      </c>
      <c r="F38" s="30">
        <v>30</v>
      </c>
      <c r="G38" s="3" t="s">
        <v>91</v>
      </c>
      <c r="H38" s="3"/>
      <c r="I38" s="3" t="str">
        <f>IF(D38&lt;&gt;"", CONCATENATE("Proceed to ",VLOOKUP(D38,$B$25:$D$34,2), " @ ", VLOOKUP(D38, $B$25:$D$34, 3), IF(G38&lt;&gt;"", CONCATENATE(". ", G38), ""), "."), "")</f>
        <v>Proceed to Pre-Move Location @ 123 Sesame Street. Load client's belongings.</v>
      </c>
      <c r="J38" s="3"/>
      <c r="K38" s="3"/>
      <c r="L38" s="3"/>
      <c r="M38" s="3"/>
      <c r="N38" s="4"/>
    </row>
    <row r="39" spans="1:14">
      <c r="A39" s="9">
        <v>38</v>
      </c>
      <c r="B39" s="21">
        <f>IF(D39&lt;&gt;"",C38, "")</f>
        <v>0.44791666666666669</v>
      </c>
      <c r="C39" s="20">
        <f t="shared" ref="C39:C45" si="0">IF(AND(B39&lt;&gt;"", OR(E39&lt;&gt;"", F39&lt;&gt;"")), B39+TIME(0, E39, 0)+TIME(0, F39, 0), "")</f>
        <v>0.46527777777777779</v>
      </c>
      <c r="D39" s="30">
        <v>3</v>
      </c>
      <c r="E39" s="30">
        <v>10</v>
      </c>
      <c r="F39" s="30">
        <v>15</v>
      </c>
      <c r="G39" s="3"/>
      <c r="H39" s="3"/>
      <c r="I39" s="3" t="str">
        <f t="shared" ref="I39:I47" si="1">IF(D39&lt;&gt;"", CONCATENATE("Proceed to ",VLOOKUP(D39,$B$25:$D$34,2), " @ ", VLOOKUP(D39, $B$25:$D$34, 3), IF(G39&lt;&gt;"", CONCATENATE(". ", G39), ""), "."), "")</f>
        <v>Proceed to Pick Up Location #1 @ 404 Cool Whip Dr.</v>
      </c>
      <c r="J39" s="3"/>
      <c r="K39" s="3"/>
      <c r="L39" s="3"/>
      <c r="M39" s="3"/>
      <c r="N39" s="4"/>
    </row>
    <row r="40" spans="1:14">
      <c r="A40" s="9">
        <v>39</v>
      </c>
      <c r="B40" s="21">
        <f t="shared" ref="B40:B45" si="2">IF(D40&lt;&gt;"",C39, "")</f>
        <v>0.46527777777777779</v>
      </c>
      <c r="C40" s="41">
        <f t="shared" si="0"/>
        <v>0.51041666666666674</v>
      </c>
      <c r="D40" s="30">
        <v>9</v>
      </c>
      <c r="E40" s="30">
        <v>20</v>
      </c>
      <c r="F40" s="30">
        <v>45</v>
      </c>
      <c r="G40" s="3" t="s">
        <v>92</v>
      </c>
      <c r="H40" s="3"/>
      <c r="I40" s="3" t="str">
        <f t="shared" si="1"/>
        <v>Proceed to Storage Location #1 @ 22 StoreMyStuff Place. Unload belongings.</v>
      </c>
      <c r="J40" s="3"/>
      <c r="K40" s="3"/>
      <c r="L40" s="3"/>
      <c r="M40" s="3"/>
      <c r="N40" s="4"/>
    </row>
    <row r="41" spans="1:14">
      <c r="A41" s="9">
        <v>40</v>
      </c>
      <c r="B41" s="21">
        <f t="shared" si="2"/>
        <v>0.51041666666666674</v>
      </c>
      <c r="C41" s="41">
        <f t="shared" si="0"/>
        <v>0.54444444444444451</v>
      </c>
      <c r="D41" s="30">
        <v>7</v>
      </c>
      <c r="E41" s="30">
        <v>17</v>
      </c>
      <c r="F41" s="30">
        <v>32</v>
      </c>
      <c r="G41" s="3"/>
      <c r="H41" s="3"/>
      <c r="I41" s="3" t="str">
        <f t="shared" si="1"/>
        <v>Proceed to Drop Off Location @ 123 Sesame Street.</v>
      </c>
      <c r="J41" s="3"/>
      <c r="K41" s="3"/>
      <c r="L41" s="3"/>
      <c r="M41" s="3"/>
      <c r="N41" s="4"/>
    </row>
    <row r="42" spans="1:14">
      <c r="A42" s="9">
        <v>41</v>
      </c>
      <c r="B42" s="21" t="str">
        <f t="shared" si="2"/>
        <v/>
      </c>
      <c r="C42" s="41" t="str">
        <f t="shared" si="0"/>
        <v/>
      </c>
      <c r="D42" s="30"/>
      <c r="E42" s="30"/>
      <c r="F42" s="30"/>
      <c r="G42" s="3"/>
      <c r="H42" s="3"/>
      <c r="I42" s="3" t="str">
        <f t="shared" si="1"/>
        <v/>
      </c>
      <c r="J42" s="3"/>
      <c r="K42" s="3"/>
      <c r="L42" s="3"/>
      <c r="M42" s="3"/>
      <c r="N42" s="4"/>
    </row>
    <row r="43" spans="1:14">
      <c r="A43" s="9">
        <v>42</v>
      </c>
      <c r="B43" s="21" t="str">
        <f t="shared" si="2"/>
        <v/>
      </c>
      <c r="C43" s="41" t="str">
        <f t="shared" si="0"/>
        <v/>
      </c>
      <c r="D43" s="30"/>
      <c r="E43" s="30"/>
      <c r="F43" s="30"/>
      <c r="G43" s="3"/>
      <c r="H43" s="3"/>
      <c r="I43" s="3" t="str">
        <f t="shared" si="1"/>
        <v/>
      </c>
      <c r="J43" s="3"/>
      <c r="K43" s="3"/>
      <c r="L43" s="3"/>
      <c r="M43" s="3"/>
      <c r="N43" s="4"/>
    </row>
    <row r="44" spans="1:14">
      <c r="A44" s="9">
        <v>43</v>
      </c>
      <c r="B44" s="21" t="str">
        <f t="shared" si="2"/>
        <v/>
      </c>
      <c r="C44" s="41" t="str">
        <f t="shared" si="0"/>
        <v/>
      </c>
      <c r="D44" s="30"/>
      <c r="E44" s="30"/>
      <c r="F44" s="30"/>
      <c r="G44" s="3"/>
      <c r="H44" s="3"/>
      <c r="I44" s="3" t="str">
        <f t="shared" si="1"/>
        <v/>
      </c>
      <c r="J44" s="3"/>
      <c r="K44" s="3"/>
      <c r="L44" s="3"/>
      <c r="M44" s="3"/>
      <c r="N44" s="4"/>
    </row>
    <row r="45" spans="1:14">
      <c r="A45" s="9">
        <v>44</v>
      </c>
      <c r="B45" s="21" t="str">
        <f t="shared" si="2"/>
        <v/>
      </c>
      <c r="C45" s="41" t="str">
        <f t="shared" si="0"/>
        <v/>
      </c>
      <c r="D45" s="30"/>
      <c r="E45" s="30"/>
      <c r="F45" s="30"/>
      <c r="G45" s="3"/>
      <c r="H45" s="3"/>
      <c r="I45" s="3" t="str">
        <f t="shared" si="1"/>
        <v/>
      </c>
      <c r="J45" s="3"/>
      <c r="K45" s="3"/>
      <c r="L45" s="3"/>
      <c r="M45" s="3"/>
      <c r="N45" s="4"/>
    </row>
    <row r="46" spans="1:14">
      <c r="A46" s="9">
        <v>45</v>
      </c>
      <c r="B46" s="21" t="str">
        <f t="shared" ref="B46:B47" si="3">IF(D46&lt;&gt;"",C45, "")</f>
        <v/>
      </c>
      <c r="C46" s="41" t="str">
        <f t="shared" ref="C46:C47" si="4">IF(AND(B46&lt;&gt;"", OR(E46&lt;&gt;"", F46&lt;&gt;"")), B46+TIME(0, E46, 0)+TIME(0, F46, 0), "")</f>
        <v/>
      </c>
      <c r="D46" s="30"/>
      <c r="E46" s="30"/>
      <c r="F46" s="30"/>
      <c r="G46" s="3"/>
      <c r="H46" s="3"/>
      <c r="I46" s="3" t="str">
        <f t="shared" si="1"/>
        <v/>
      </c>
      <c r="J46" s="3"/>
      <c r="K46" s="3"/>
      <c r="L46" s="3"/>
      <c r="M46" s="3"/>
      <c r="N46" s="4"/>
    </row>
    <row r="47" spans="1:14">
      <c r="A47" s="9">
        <v>46</v>
      </c>
      <c r="B47" s="21" t="str">
        <f t="shared" si="3"/>
        <v/>
      </c>
      <c r="C47" s="41" t="str">
        <f t="shared" si="4"/>
        <v/>
      </c>
      <c r="D47" s="30"/>
      <c r="E47" s="30"/>
      <c r="F47" s="30"/>
      <c r="G47" s="3"/>
      <c r="H47" s="3"/>
      <c r="I47" s="3" t="str">
        <f t="shared" si="1"/>
        <v/>
      </c>
      <c r="J47" s="3"/>
      <c r="K47" s="3"/>
      <c r="L47" s="3"/>
      <c r="M47" s="3"/>
      <c r="N47" s="4"/>
    </row>
    <row r="48" spans="1:14">
      <c r="A48" s="9">
        <v>47</v>
      </c>
      <c r="B48" s="14"/>
      <c r="C48" s="5"/>
      <c r="D48" s="5"/>
      <c r="E48" s="5"/>
      <c r="F48" s="5"/>
      <c r="G48" s="5"/>
      <c r="H48" s="5"/>
      <c r="I48" s="5"/>
      <c r="J48" s="5"/>
      <c r="K48" s="5"/>
      <c r="L48" s="5"/>
      <c r="M48" s="5"/>
      <c r="N48" s="6"/>
    </row>
    <row r="49" spans="1:3" s="7" customFormat="1">
      <c r="A49" s="9">
        <v>48</v>
      </c>
      <c r="B49" s="15"/>
    </row>
    <row r="50" spans="1:3">
      <c r="A50" s="9">
        <v>49</v>
      </c>
      <c r="B50" s="11" t="s">
        <v>59</v>
      </c>
      <c r="C50" s="39" t="s">
        <v>135</v>
      </c>
    </row>
    <row r="51" spans="1:3" s="32" customFormat="1" ht="16">
      <c r="A51" s="9">
        <v>50</v>
      </c>
      <c r="B51" s="31" t="s">
        <v>93</v>
      </c>
    </row>
  </sheetData>
  <dataValidations count="1">
    <dataValidation type="list" allowBlank="1" showInputMessage="1" showErrorMessage="1" sqref="E18:E22">
      <formula1>$C$13:$C$16</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sqref="A1:F1048576"/>
    </sheetView>
  </sheetViews>
  <sheetFormatPr baseColWidth="10" defaultColWidth="11.1640625" defaultRowHeight="15" x14ac:dyDescent="0"/>
  <cols>
    <col min="1" max="3" width="10.5" style="46" customWidth="1"/>
    <col min="4" max="4" width="12.6640625" style="46" customWidth="1"/>
    <col min="5" max="6" width="10.83203125" style="46" customWidth="1"/>
    <col min="7" max="26" width="10.5" style="46" customWidth="1"/>
    <col min="27" max="16384" width="11.1640625" style="46"/>
  </cols>
  <sheetData>
    <row r="1" spans="1:26">
      <c r="A1" s="44" t="s">
        <v>3</v>
      </c>
      <c r="B1" s="44" t="s">
        <v>4</v>
      </c>
      <c r="C1" s="44" t="s">
        <v>100</v>
      </c>
      <c r="D1" s="44" t="s">
        <v>99</v>
      </c>
      <c r="E1" s="45" t="s">
        <v>73</v>
      </c>
      <c r="F1" s="45" t="s">
        <v>2</v>
      </c>
      <c r="G1" s="44"/>
      <c r="H1" s="44"/>
      <c r="I1" s="44"/>
      <c r="J1" s="44"/>
      <c r="K1" s="44"/>
      <c r="L1" s="44"/>
      <c r="M1" s="44"/>
      <c r="N1" s="44"/>
      <c r="O1" s="44"/>
      <c r="P1" s="44"/>
      <c r="Q1" s="44"/>
      <c r="R1" s="44"/>
      <c r="S1" s="44"/>
      <c r="T1" s="44"/>
      <c r="U1" s="44"/>
      <c r="V1" s="44"/>
      <c r="W1" s="44"/>
      <c r="X1" s="44"/>
      <c r="Y1" s="44"/>
      <c r="Z1" s="44"/>
    </row>
    <row r="2" spans="1:26">
      <c r="A2" s="46" t="s">
        <v>67</v>
      </c>
      <c r="B2" s="46" t="s">
        <v>68</v>
      </c>
      <c r="C2" s="46" t="str">
        <f t="shared" ref="C2:C65" si="0">CONCATENATE(A2, " ",LEFT(B2,1))</f>
        <v>Azadeh S</v>
      </c>
      <c r="D2" s="46" t="s">
        <v>111</v>
      </c>
      <c r="E2" s="47" t="s">
        <v>74</v>
      </c>
      <c r="F2" s="47" t="s">
        <v>74</v>
      </c>
      <c r="H2" s="48"/>
    </row>
    <row r="3" spans="1:26">
      <c r="A3" s="46" t="s">
        <v>69</v>
      </c>
      <c r="B3" s="46" t="s">
        <v>70</v>
      </c>
      <c r="C3" s="46" t="str">
        <f t="shared" si="0"/>
        <v>Mike M</v>
      </c>
      <c r="D3" s="46" t="s">
        <v>104</v>
      </c>
      <c r="E3" s="47" t="s">
        <v>74</v>
      </c>
      <c r="F3" s="47" t="s">
        <v>75</v>
      </c>
    </row>
    <row r="4" spans="1:26">
      <c r="A4" s="46" t="s">
        <v>18</v>
      </c>
      <c r="B4" s="46" t="s">
        <v>19</v>
      </c>
      <c r="C4" s="46" t="str">
        <f t="shared" si="0"/>
        <v>Brian I</v>
      </c>
      <c r="D4" s="46" t="s">
        <v>105</v>
      </c>
      <c r="E4" s="47" t="s">
        <v>74</v>
      </c>
      <c r="F4" s="47" t="s">
        <v>74</v>
      </c>
    </row>
    <row r="5" spans="1:26">
      <c r="A5" s="46" t="s">
        <v>13</v>
      </c>
      <c r="B5" s="46" t="s">
        <v>14</v>
      </c>
      <c r="C5" s="46" t="str">
        <f t="shared" si="0"/>
        <v>Claire H</v>
      </c>
      <c r="D5" s="46" t="s">
        <v>101</v>
      </c>
      <c r="E5" s="47" t="s">
        <v>74</v>
      </c>
      <c r="F5" s="47" t="s">
        <v>74</v>
      </c>
    </row>
    <row r="6" spans="1:26">
      <c r="A6" s="46" t="s">
        <v>5</v>
      </c>
      <c r="B6" s="46" t="s">
        <v>6</v>
      </c>
      <c r="C6" s="46" t="str">
        <f t="shared" si="0"/>
        <v>Katie B</v>
      </c>
      <c r="D6" s="46" t="s">
        <v>106</v>
      </c>
      <c r="E6" s="47" t="s">
        <v>75</v>
      </c>
      <c r="F6" s="47" t="s">
        <v>74</v>
      </c>
    </row>
    <row r="7" spans="1:26">
      <c r="A7" s="46" t="s">
        <v>15</v>
      </c>
      <c r="B7" s="46" t="s">
        <v>16</v>
      </c>
      <c r="C7" s="46" t="str">
        <f t="shared" si="0"/>
        <v>Kelly H</v>
      </c>
      <c r="D7" s="46" t="s">
        <v>107</v>
      </c>
      <c r="E7" s="47" t="s">
        <v>74</v>
      </c>
      <c r="F7" s="47" t="s">
        <v>74</v>
      </c>
    </row>
    <row r="8" spans="1:26">
      <c r="A8" s="46" t="s">
        <v>0</v>
      </c>
      <c r="B8" s="46" t="s">
        <v>1</v>
      </c>
      <c r="C8" s="46" t="str">
        <f t="shared" si="0"/>
        <v>Mandish B</v>
      </c>
      <c r="D8" s="46" t="s">
        <v>108</v>
      </c>
      <c r="E8" s="47" t="s">
        <v>74</v>
      </c>
      <c r="F8" s="47" t="s">
        <v>74</v>
      </c>
    </row>
    <row r="9" spans="1:26">
      <c r="A9" s="46" t="s">
        <v>7</v>
      </c>
      <c r="B9" s="46" t="s">
        <v>8</v>
      </c>
      <c r="C9" s="46" t="str">
        <f t="shared" si="0"/>
        <v>Marc H</v>
      </c>
      <c r="D9" s="46" t="s">
        <v>109</v>
      </c>
      <c r="E9" s="47" t="s">
        <v>74</v>
      </c>
      <c r="F9" s="47" t="s">
        <v>74</v>
      </c>
    </row>
    <row r="10" spans="1:26">
      <c r="A10" s="46" t="s">
        <v>17</v>
      </c>
      <c r="B10" s="46" t="s">
        <v>20</v>
      </c>
      <c r="C10" s="46" t="str">
        <f t="shared" si="0"/>
        <v>Rosa M</v>
      </c>
      <c r="D10" s="46" t="s">
        <v>102</v>
      </c>
      <c r="E10" s="47" t="s">
        <v>74</v>
      </c>
      <c r="F10" s="47" t="s">
        <v>74</v>
      </c>
    </row>
    <row r="11" spans="1:26">
      <c r="A11" s="46" t="s">
        <v>11</v>
      </c>
      <c r="B11" s="46" t="s">
        <v>12</v>
      </c>
      <c r="C11" s="46" t="str">
        <f t="shared" si="0"/>
        <v>Trish Y</v>
      </c>
      <c r="D11" s="46" t="s">
        <v>103</v>
      </c>
      <c r="E11" s="47" t="s">
        <v>74</v>
      </c>
      <c r="F11" s="47" t="s">
        <v>74</v>
      </c>
    </row>
    <row r="12" spans="1:26">
      <c r="A12" s="46" t="s">
        <v>9</v>
      </c>
      <c r="B12" s="46" t="s">
        <v>10</v>
      </c>
      <c r="C12" s="46" t="str">
        <f t="shared" si="0"/>
        <v>Yael S</v>
      </c>
      <c r="D12" s="46" t="s">
        <v>110</v>
      </c>
      <c r="E12" s="47" t="s">
        <v>74</v>
      </c>
      <c r="F12" s="47" t="s">
        <v>74</v>
      </c>
    </row>
    <row r="13" spans="1:26">
      <c r="A13" s="46" t="s">
        <v>193</v>
      </c>
      <c r="B13" s="46" t="s">
        <v>194</v>
      </c>
      <c r="C13" s="46" t="str">
        <f t="shared" si="0"/>
        <v>Arjun S</v>
      </c>
      <c r="D13" s="46" t="s">
        <v>195</v>
      </c>
      <c r="E13" s="47" t="s">
        <v>74</v>
      </c>
      <c r="F13" s="47" t="s">
        <v>75</v>
      </c>
    </row>
    <row r="14" spans="1:26">
      <c r="C14" s="46" t="str">
        <f t="shared" si="0"/>
        <v xml:space="preserve"> </v>
      </c>
      <c r="E14" s="47"/>
      <c r="F14" s="47"/>
    </row>
    <row r="15" spans="1:26">
      <c r="C15" s="46" t="str">
        <f t="shared" si="0"/>
        <v xml:space="preserve"> </v>
      </c>
      <c r="E15" s="47"/>
      <c r="F15" s="47"/>
    </row>
    <row r="16" spans="1:26">
      <c r="C16" s="46" t="str">
        <f t="shared" si="0"/>
        <v xml:space="preserve"> </v>
      </c>
      <c r="E16" s="47"/>
      <c r="F16" s="47"/>
    </row>
    <row r="17" spans="3:6">
      <c r="C17" s="46" t="str">
        <f t="shared" si="0"/>
        <v xml:space="preserve"> </v>
      </c>
      <c r="E17" s="47"/>
      <c r="F17" s="47"/>
    </row>
    <row r="18" spans="3:6">
      <c r="C18" s="46" t="str">
        <f t="shared" si="0"/>
        <v xml:space="preserve"> </v>
      </c>
      <c r="E18" s="47"/>
      <c r="F18" s="47"/>
    </row>
    <row r="19" spans="3:6">
      <c r="C19" s="46" t="str">
        <f t="shared" si="0"/>
        <v xml:space="preserve"> </v>
      </c>
      <c r="E19" s="47"/>
      <c r="F19" s="47"/>
    </row>
    <row r="20" spans="3:6">
      <c r="C20" s="46" t="str">
        <f t="shared" si="0"/>
        <v xml:space="preserve"> </v>
      </c>
      <c r="E20" s="47"/>
      <c r="F20" s="47"/>
    </row>
    <row r="21" spans="3:6">
      <c r="C21" s="46" t="str">
        <f t="shared" si="0"/>
        <v xml:space="preserve"> </v>
      </c>
      <c r="E21" s="47"/>
      <c r="F21" s="47"/>
    </row>
    <row r="22" spans="3:6">
      <c r="C22" s="46" t="str">
        <f t="shared" si="0"/>
        <v xml:space="preserve"> </v>
      </c>
      <c r="E22" s="47"/>
      <c r="F22" s="47"/>
    </row>
    <row r="23" spans="3:6">
      <c r="C23" s="46" t="str">
        <f t="shared" si="0"/>
        <v xml:space="preserve"> </v>
      </c>
      <c r="E23" s="47"/>
      <c r="F23" s="47"/>
    </row>
    <row r="24" spans="3:6">
      <c r="C24" s="46" t="str">
        <f t="shared" si="0"/>
        <v xml:space="preserve"> </v>
      </c>
      <c r="E24" s="47"/>
      <c r="F24" s="47"/>
    </row>
    <row r="25" spans="3:6">
      <c r="C25" s="46" t="str">
        <f t="shared" si="0"/>
        <v xml:space="preserve"> </v>
      </c>
      <c r="E25" s="47"/>
      <c r="F25" s="47"/>
    </row>
    <row r="26" spans="3:6">
      <c r="C26" s="46" t="str">
        <f t="shared" si="0"/>
        <v xml:space="preserve"> </v>
      </c>
      <c r="E26" s="47"/>
      <c r="F26" s="47"/>
    </row>
    <row r="27" spans="3:6">
      <c r="C27" s="46" t="str">
        <f t="shared" si="0"/>
        <v xml:space="preserve"> </v>
      </c>
      <c r="E27" s="47"/>
      <c r="F27" s="47"/>
    </row>
    <row r="28" spans="3:6">
      <c r="C28" s="46" t="str">
        <f t="shared" si="0"/>
        <v xml:space="preserve"> </v>
      </c>
      <c r="E28" s="47"/>
      <c r="F28" s="47"/>
    </row>
    <row r="29" spans="3:6">
      <c r="C29" s="46" t="str">
        <f t="shared" si="0"/>
        <v xml:space="preserve"> </v>
      </c>
      <c r="E29" s="47"/>
      <c r="F29" s="47"/>
    </row>
    <row r="30" spans="3:6">
      <c r="C30" s="46" t="str">
        <f t="shared" si="0"/>
        <v xml:space="preserve"> </v>
      </c>
      <c r="E30" s="47"/>
      <c r="F30" s="47"/>
    </row>
    <row r="31" spans="3:6">
      <c r="C31" s="46" t="str">
        <f t="shared" si="0"/>
        <v xml:space="preserve"> </v>
      </c>
      <c r="E31" s="47"/>
      <c r="F31" s="47"/>
    </row>
    <row r="32" spans="3:6">
      <c r="C32" s="46" t="str">
        <f t="shared" si="0"/>
        <v xml:space="preserve"> </v>
      </c>
      <c r="E32" s="47"/>
      <c r="F32" s="47"/>
    </row>
    <row r="33" spans="3:6">
      <c r="C33" s="46" t="str">
        <f t="shared" si="0"/>
        <v xml:space="preserve"> </v>
      </c>
      <c r="E33" s="47"/>
      <c r="F33" s="47"/>
    </row>
    <row r="34" spans="3:6">
      <c r="C34" s="46" t="str">
        <f t="shared" si="0"/>
        <v xml:space="preserve"> </v>
      </c>
      <c r="E34" s="47"/>
      <c r="F34" s="47"/>
    </row>
    <row r="35" spans="3:6">
      <c r="C35" s="46" t="str">
        <f t="shared" si="0"/>
        <v xml:space="preserve"> </v>
      </c>
      <c r="E35" s="47"/>
      <c r="F35" s="47"/>
    </row>
    <row r="36" spans="3:6">
      <c r="C36" s="46" t="str">
        <f t="shared" si="0"/>
        <v xml:space="preserve"> </v>
      </c>
      <c r="E36" s="47"/>
      <c r="F36" s="47"/>
    </row>
    <row r="37" spans="3:6">
      <c r="C37" s="46" t="str">
        <f t="shared" si="0"/>
        <v xml:space="preserve"> </v>
      </c>
      <c r="E37" s="47"/>
      <c r="F37" s="47"/>
    </row>
    <row r="38" spans="3:6">
      <c r="C38" s="46" t="str">
        <f t="shared" si="0"/>
        <v xml:space="preserve"> </v>
      </c>
      <c r="E38" s="47"/>
      <c r="F38" s="47"/>
    </row>
    <row r="39" spans="3:6">
      <c r="C39" s="46" t="str">
        <f t="shared" si="0"/>
        <v xml:space="preserve"> </v>
      </c>
      <c r="E39" s="47"/>
      <c r="F39" s="47"/>
    </row>
    <row r="40" spans="3:6">
      <c r="C40" s="46" t="str">
        <f t="shared" si="0"/>
        <v xml:space="preserve"> </v>
      </c>
      <c r="E40" s="47"/>
      <c r="F40" s="47"/>
    </row>
    <row r="41" spans="3:6">
      <c r="C41" s="46" t="str">
        <f t="shared" si="0"/>
        <v xml:space="preserve"> </v>
      </c>
      <c r="E41" s="47"/>
      <c r="F41" s="47"/>
    </row>
    <row r="42" spans="3:6">
      <c r="C42" s="46" t="str">
        <f t="shared" si="0"/>
        <v xml:space="preserve"> </v>
      </c>
      <c r="E42" s="47"/>
      <c r="F42" s="47"/>
    </row>
    <row r="43" spans="3:6">
      <c r="C43" s="46" t="str">
        <f t="shared" si="0"/>
        <v xml:space="preserve"> </v>
      </c>
      <c r="E43" s="47"/>
      <c r="F43" s="47"/>
    </row>
    <row r="44" spans="3:6">
      <c r="C44" s="46" t="str">
        <f t="shared" si="0"/>
        <v xml:space="preserve"> </v>
      </c>
      <c r="E44" s="47"/>
      <c r="F44" s="47"/>
    </row>
    <row r="45" spans="3:6">
      <c r="C45" s="46" t="str">
        <f t="shared" si="0"/>
        <v xml:space="preserve"> </v>
      </c>
      <c r="E45" s="47"/>
      <c r="F45" s="47"/>
    </row>
    <row r="46" spans="3:6">
      <c r="C46" s="46" t="str">
        <f t="shared" si="0"/>
        <v xml:space="preserve"> </v>
      </c>
      <c r="E46" s="47"/>
      <c r="F46" s="47"/>
    </row>
    <row r="47" spans="3:6">
      <c r="C47" s="46" t="str">
        <f t="shared" si="0"/>
        <v xml:space="preserve"> </v>
      </c>
      <c r="E47" s="47"/>
      <c r="F47" s="47"/>
    </row>
    <row r="48" spans="3:6">
      <c r="C48" s="46" t="str">
        <f t="shared" si="0"/>
        <v xml:space="preserve"> </v>
      </c>
      <c r="E48" s="47"/>
      <c r="F48" s="47"/>
    </row>
    <row r="49" spans="3:6">
      <c r="C49" s="46" t="str">
        <f t="shared" si="0"/>
        <v xml:space="preserve"> </v>
      </c>
      <c r="E49" s="47"/>
      <c r="F49" s="47"/>
    </row>
    <row r="50" spans="3:6">
      <c r="C50" s="46" t="str">
        <f t="shared" si="0"/>
        <v xml:space="preserve"> </v>
      </c>
      <c r="E50" s="47"/>
      <c r="F50" s="47"/>
    </row>
    <row r="51" spans="3:6">
      <c r="C51" s="46" t="str">
        <f t="shared" si="0"/>
        <v xml:space="preserve"> </v>
      </c>
      <c r="E51" s="47"/>
      <c r="F51" s="47"/>
    </row>
    <row r="52" spans="3:6">
      <c r="C52" s="46" t="str">
        <f t="shared" si="0"/>
        <v xml:space="preserve"> </v>
      </c>
      <c r="E52" s="47"/>
      <c r="F52" s="47"/>
    </row>
    <row r="53" spans="3:6">
      <c r="C53" s="46" t="str">
        <f t="shared" si="0"/>
        <v xml:space="preserve"> </v>
      </c>
      <c r="E53" s="47"/>
      <c r="F53" s="47"/>
    </row>
    <row r="54" spans="3:6">
      <c r="C54" s="46" t="str">
        <f t="shared" si="0"/>
        <v xml:space="preserve"> </v>
      </c>
      <c r="E54" s="47"/>
      <c r="F54" s="47"/>
    </row>
    <row r="55" spans="3:6">
      <c r="C55" s="46" t="str">
        <f t="shared" si="0"/>
        <v xml:space="preserve"> </v>
      </c>
      <c r="E55" s="47"/>
      <c r="F55" s="47"/>
    </row>
    <row r="56" spans="3:6">
      <c r="C56" s="46" t="str">
        <f t="shared" si="0"/>
        <v xml:space="preserve"> </v>
      </c>
      <c r="E56" s="47"/>
      <c r="F56" s="47"/>
    </row>
    <row r="57" spans="3:6">
      <c r="C57" s="46" t="str">
        <f t="shared" si="0"/>
        <v xml:space="preserve"> </v>
      </c>
      <c r="E57" s="47"/>
      <c r="F57" s="47"/>
    </row>
    <row r="58" spans="3:6">
      <c r="C58" s="46" t="str">
        <f t="shared" si="0"/>
        <v xml:space="preserve"> </v>
      </c>
      <c r="E58" s="47"/>
      <c r="F58" s="47"/>
    </row>
    <row r="59" spans="3:6">
      <c r="C59" s="46" t="str">
        <f t="shared" si="0"/>
        <v xml:space="preserve"> </v>
      </c>
      <c r="E59" s="47"/>
      <c r="F59" s="47"/>
    </row>
    <row r="60" spans="3:6">
      <c r="C60" s="46" t="str">
        <f t="shared" si="0"/>
        <v xml:space="preserve"> </v>
      </c>
      <c r="E60" s="47"/>
      <c r="F60" s="47"/>
    </row>
    <row r="61" spans="3:6">
      <c r="C61" s="46" t="str">
        <f t="shared" si="0"/>
        <v xml:space="preserve"> </v>
      </c>
      <c r="E61" s="47"/>
      <c r="F61" s="47"/>
    </row>
    <row r="62" spans="3:6">
      <c r="C62" s="46" t="str">
        <f t="shared" si="0"/>
        <v xml:space="preserve"> </v>
      </c>
      <c r="E62" s="47"/>
      <c r="F62" s="47"/>
    </row>
    <row r="63" spans="3:6">
      <c r="C63" s="46" t="str">
        <f t="shared" si="0"/>
        <v xml:space="preserve"> </v>
      </c>
      <c r="E63" s="47"/>
      <c r="F63" s="47"/>
    </row>
    <row r="64" spans="3:6">
      <c r="C64" s="46" t="str">
        <f t="shared" si="0"/>
        <v xml:space="preserve"> </v>
      </c>
      <c r="E64" s="47"/>
      <c r="F64" s="47"/>
    </row>
    <row r="65" spans="3:6">
      <c r="C65" s="46" t="str">
        <f t="shared" si="0"/>
        <v xml:space="preserve"> </v>
      </c>
      <c r="E65" s="47"/>
      <c r="F65" s="47"/>
    </row>
    <row r="66" spans="3:6">
      <c r="C66" s="46" t="str">
        <f t="shared" ref="C66:C100" si="1">CONCATENATE(A66, " ",LEFT(B66,1))</f>
        <v xml:space="preserve"> </v>
      </c>
      <c r="E66" s="47"/>
      <c r="F66" s="47"/>
    </row>
    <row r="67" spans="3:6">
      <c r="C67" s="46" t="str">
        <f t="shared" si="1"/>
        <v xml:space="preserve"> </v>
      </c>
      <c r="E67" s="47"/>
      <c r="F67" s="47"/>
    </row>
    <row r="68" spans="3:6">
      <c r="C68" s="46" t="str">
        <f t="shared" si="1"/>
        <v xml:space="preserve"> </v>
      </c>
      <c r="E68" s="47"/>
      <c r="F68" s="47"/>
    </row>
    <row r="69" spans="3:6">
      <c r="C69" s="46" t="str">
        <f t="shared" si="1"/>
        <v xml:space="preserve"> </v>
      </c>
      <c r="E69" s="47"/>
      <c r="F69" s="47"/>
    </row>
    <row r="70" spans="3:6">
      <c r="C70" s="46" t="str">
        <f t="shared" si="1"/>
        <v xml:space="preserve"> </v>
      </c>
      <c r="E70" s="47"/>
      <c r="F70" s="47"/>
    </row>
    <row r="71" spans="3:6">
      <c r="C71" s="46" t="str">
        <f t="shared" si="1"/>
        <v xml:space="preserve"> </v>
      </c>
      <c r="E71" s="47"/>
      <c r="F71" s="47"/>
    </row>
    <row r="72" spans="3:6">
      <c r="C72" s="46" t="str">
        <f t="shared" si="1"/>
        <v xml:space="preserve"> </v>
      </c>
      <c r="E72" s="47"/>
      <c r="F72" s="47"/>
    </row>
    <row r="73" spans="3:6">
      <c r="C73" s="46" t="str">
        <f t="shared" si="1"/>
        <v xml:space="preserve"> </v>
      </c>
      <c r="E73" s="47"/>
      <c r="F73" s="47"/>
    </row>
    <row r="74" spans="3:6">
      <c r="C74" s="46" t="str">
        <f t="shared" si="1"/>
        <v xml:space="preserve"> </v>
      </c>
      <c r="E74" s="47"/>
      <c r="F74" s="47"/>
    </row>
    <row r="75" spans="3:6">
      <c r="C75" s="46" t="str">
        <f t="shared" si="1"/>
        <v xml:space="preserve"> </v>
      </c>
      <c r="E75" s="47"/>
      <c r="F75" s="47"/>
    </row>
    <row r="76" spans="3:6">
      <c r="C76" s="46" t="str">
        <f t="shared" si="1"/>
        <v xml:space="preserve"> </v>
      </c>
      <c r="E76" s="47"/>
      <c r="F76" s="47"/>
    </row>
    <row r="77" spans="3:6">
      <c r="C77" s="46" t="str">
        <f t="shared" si="1"/>
        <v xml:space="preserve"> </v>
      </c>
      <c r="E77" s="47"/>
      <c r="F77" s="47"/>
    </row>
    <row r="78" spans="3:6">
      <c r="C78" s="46" t="str">
        <f t="shared" si="1"/>
        <v xml:space="preserve"> </v>
      </c>
      <c r="E78" s="47"/>
      <c r="F78" s="47"/>
    </row>
    <row r="79" spans="3:6">
      <c r="C79" s="46" t="str">
        <f t="shared" si="1"/>
        <v xml:space="preserve"> </v>
      </c>
      <c r="E79" s="47"/>
      <c r="F79" s="47"/>
    </row>
    <row r="80" spans="3:6">
      <c r="C80" s="46" t="str">
        <f t="shared" si="1"/>
        <v xml:space="preserve"> </v>
      </c>
      <c r="E80" s="47"/>
      <c r="F80" s="47"/>
    </row>
    <row r="81" spans="3:6">
      <c r="C81" s="46" t="str">
        <f t="shared" si="1"/>
        <v xml:space="preserve"> </v>
      </c>
      <c r="E81" s="47"/>
      <c r="F81" s="47"/>
    </row>
    <row r="82" spans="3:6">
      <c r="C82" s="46" t="str">
        <f t="shared" si="1"/>
        <v xml:space="preserve"> </v>
      </c>
      <c r="E82" s="47"/>
      <c r="F82" s="47"/>
    </row>
    <row r="83" spans="3:6">
      <c r="C83" s="46" t="str">
        <f t="shared" si="1"/>
        <v xml:space="preserve"> </v>
      </c>
      <c r="E83" s="47"/>
      <c r="F83" s="47"/>
    </row>
    <row r="84" spans="3:6">
      <c r="C84" s="46" t="str">
        <f t="shared" si="1"/>
        <v xml:space="preserve"> </v>
      </c>
      <c r="E84" s="47"/>
      <c r="F84" s="47"/>
    </row>
    <row r="85" spans="3:6">
      <c r="C85" s="46" t="str">
        <f t="shared" si="1"/>
        <v xml:space="preserve"> </v>
      </c>
      <c r="E85" s="47"/>
      <c r="F85" s="47"/>
    </row>
    <row r="86" spans="3:6">
      <c r="C86" s="46" t="str">
        <f t="shared" si="1"/>
        <v xml:space="preserve"> </v>
      </c>
      <c r="E86" s="47"/>
      <c r="F86" s="47"/>
    </row>
    <row r="87" spans="3:6">
      <c r="C87" s="46" t="str">
        <f t="shared" si="1"/>
        <v xml:space="preserve"> </v>
      </c>
      <c r="E87" s="47"/>
      <c r="F87" s="47"/>
    </row>
    <row r="88" spans="3:6">
      <c r="C88" s="46" t="str">
        <f t="shared" si="1"/>
        <v xml:space="preserve"> </v>
      </c>
      <c r="E88" s="47"/>
      <c r="F88" s="47"/>
    </row>
    <row r="89" spans="3:6">
      <c r="C89" s="46" t="str">
        <f t="shared" si="1"/>
        <v xml:space="preserve"> </v>
      </c>
      <c r="E89" s="47"/>
      <c r="F89" s="47"/>
    </row>
    <row r="90" spans="3:6">
      <c r="C90" s="46" t="str">
        <f t="shared" si="1"/>
        <v xml:space="preserve"> </v>
      </c>
      <c r="E90" s="47"/>
      <c r="F90" s="47"/>
    </row>
    <row r="91" spans="3:6">
      <c r="C91" s="46" t="str">
        <f t="shared" si="1"/>
        <v xml:space="preserve"> </v>
      </c>
      <c r="E91" s="47"/>
      <c r="F91" s="47"/>
    </row>
    <row r="92" spans="3:6">
      <c r="C92" s="46" t="str">
        <f t="shared" si="1"/>
        <v xml:space="preserve"> </v>
      </c>
      <c r="E92" s="47"/>
      <c r="F92" s="47"/>
    </row>
    <row r="93" spans="3:6">
      <c r="C93" s="46" t="str">
        <f t="shared" si="1"/>
        <v xml:space="preserve"> </v>
      </c>
      <c r="E93" s="47"/>
      <c r="F93" s="47"/>
    </row>
    <row r="94" spans="3:6">
      <c r="C94" s="46" t="str">
        <f t="shared" si="1"/>
        <v xml:space="preserve"> </v>
      </c>
      <c r="E94" s="47"/>
      <c r="F94" s="47"/>
    </row>
    <row r="95" spans="3:6">
      <c r="C95" s="46" t="str">
        <f t="shared" si="1"/>
        <v xml:space="preserve"> </v>
      </c>
      <c r="E95" s="47"/>
      <c r="F95" s="47"/>
    </row>
    <row r="96" spans="3:6">
      <c r="C96" s="46" t="str">
        <f t="shared" si="1"/>
        <v xml:space="preserve"> </v>
      </c>
      <c r="E96" s="47"/>
      <c r="F96" s="47"/>
    </row>
    <row r="97" spans="3:6">
      <c r="C97" s="46" t="str">
        <f t="shared" si="1"/>
        <v xml:space="preserve"> </v>
      </c>
      <c r="E97" s="47"/>
      <c r="F97" s="47"/>
    </row>
    <row r="98" spans="3:6">
      <c r="C98" s="46" t="str">
        <f t="shared" si="1"/>
        <v xml:space="preserve"> </v>
      </c>
      <c r="E98" s="47"/>
      <c r="F98" s="47"/>
    </row>
    <row r="99" spans="3:6">
      <c r="C99" s="46" t="str">
        <f t="shared" si="1"/>
        <v xml:space="preserve"> </v>
      </c>
      <c r="E99" s="47"/>
      <c r="F99" s="47"/>
    </row>
    <row r="100" spans="3:6">
      <c r="C100" s="46" t="str">
        <f t="shared" si="1"/>
        <v xml:space="preserve"> </v>
      </c>
      <c r="E100" s="47"/>
      <c r="F100" s="47"/>
    </row>
    <row r="101" spans="3:6">
      <c r="E101" s="47"/>
      <c r="F101" s="47"/>
    </row>
    <row r="102" spans="3:6">
      <c r="E102" s="47"/>
      <c r="F102" s="47"/>
    </row>
    <row r="103" spans="3:6">
      <c r="E103" s="47"/>
      <c r="F103" s="47"/>
    </row>
    <row r="104" spans="3:6">
      <c r="E104" s="47"/>
      <c r="F104" s="47"/>
    </row>
    <row r="105" spans="3:6">
      <c r="E105" s="47"/>
      <c r="F105" s="47"/>
    </row>
    <row r="106" spans="3:6">
      <c r="E106" s="47"/>
      <c r="F106" s="47"/>
    </row>
    <row r="107" spans="3:6">
      <c r="E107" s="47"/>
      <c r="F107" s="47"/>
    </row>
    <row r="108" spans="3:6">
      <c r="E108" s="47"/>
      <c r="F108" s="47"/>
    </row>
    <row r="109" spans="3:6">
      <c r="E109" s="47"/>
      <c r="F109" s="47"/>
    </row>
    <row r="110" spans="3:6">
      <c r="E110" s="47"/>
      <c r="F110" s="47"/>
    </row>
    <row r="111" spans="3:6">
      <c r="E111" s="47"/>
      <c r="F111" s="47"/>
    </row>
    <row r="112" spans="3:6">
      <c r="E112" s="47"/>
      <c r="F112" s="47"/>
    </row>
    <row r="113" spans="5:6">
      <c r="E113" s="47"/>
      <c r="F113" s="47"/>
    </row>
    <row r="114" spans="5:6">
      <c r="E114" s="47"/>
      <c r="F114" s="47"/>
    </row>
    <row r="115" spans="5:6">
      <c r="E115" s="47"/>
      <c r="F115" s="47"/>
    </row>
    <row r="116" spans="5:6">
      <c r="E116" s="47"/>
      <c r="F116" s="47"/>
    </row>
    <row r="117" spans="5:6">
      <c r="E117" s="47"/>
      <c r="F117" s="47"/>
    </row>
    <row r="118" spans="5:6">
      <c r="E118" s="47"/>
      <c r="F118" s="47"/>
    </row>
    <row r="119" spans="5:6">
      <c r="E119" s="47"/>
      <c r="F119" s="47"/>
    </row>
    <row r="120" spans="5:6">
      <c r="E120" s="47"/>
      <c r="F120" s="47"/>
    </row>
    <row r="121" spans="5:6">
      <c r="E121" s="47"/>
      <c r="F121" s="47"/>
    </row>
    <row r="122" spans="5:6">
      <c r="E122" s="47"/>
      <c r="F122" s="47"/>
    </row>
    <row r="123" spans="5:6">
      <c r="E123" s="47"/>
      <c r="F123" s="47"/>
    </row>
    <row r="124" spans="5:6">
      <c r="E124" s="47"/>
      <c r="F124" s="47"/>
    </row>
    <row r="125" spans="5:6">
      <c r="E125" s="47"/>
      <c r="F125" s="47"/>
    </row>
    <row r="126" spans="5:6">
      <c r="E126" s="47"/>
      <c r="F126" s="47"/>
    </row>
    <row r="127" spans="5:6">
      <c r="E127" s="47"/>
      <c r="F127" s="47"/>
    </row>
    <row r="128" spans="5:6">
      <c r="E128" s="47"/>
      <c r="F128" s="47"/>
    </row>
    <row r="129" spans="5:6">
      <c r="E129" s="47"/>
      <c r="F129" s="47"/>
    </row>
    <row r="130" spans="5:6">
      <c r="E130" s="47"/>
      <c r="F130" s="47"/>
    </row>
    <row r="131" spans="5:6">
      <c r="E131" s="47"/>
      <c r="F131" s="47"/>
    </row>
    <row r="132" spans="5:6">
      <c r="E132" s="47"/>
      <c r="F132" s="47"/>
    </row>
    <row r="133" spans="5:6">
      <c r="E133" s="47"/>
      <c r="F133" s="47"/>
    </row>
    <row r="134" spans="5:6">
      <c r="E134" s="47"/>
      <c r="F134" s="47"/>
    </row>
    <row r="135" spans="5:6">
      <c r="E135" s="47"/>
      <c r="F135" s="47"/>
    </row>
    <row r="136" spans="5:6">
      <c r="E136" s="47"/>
      <c r="F136" s="47"/>
    </row>
    <row r="137" spans="5:6">
      <c r="E137" s="47"/>
      <c r="F137" s="47"/>
    </row>
    <row r="138" spans="5:6">
      <c r="E138" s="47"/>
      <c r="F138" s="47"/>
    </row>
    <row r="139" spans="5:6">
      <c r="E139" s="47"/>
      <c r="F139" s="47"/>
    </row>
    <row r="140" spans="5:6">
      <c r="E140" s="47"/>
      <c r="F140" s="47"/>
    </row>
    <row r="141" spans="5:6">
      <c r="E141" s="47"/>
      <c r="F141" s="47"/>
    </row>
    <row r="142" spans="5:6">
      <c r="E142" s="47"/>
      <c r="F142" s="47"/>
    </row>
    <row r="143" spans="5:6">
      <c r="E143" s="47"/>
      <c r="F143" s="47"/>
    </row>
    <row r="144" spans="5:6">
      <c r="E144" s="47"/>
      <c r="F144" s="47"/>
    </row>
    <row r="145" spans="5:6">
      <c r="E145" s="47"/>
      <c r="F145" s="47"/>
    </row>
    <row r="146" spans="5:6">
      <c r="E146" s="47"/>
      <c r="F146" s="47"/>
    </row>
    <row r="147" spans="5:6">
      <c r="E147" s="47"/>
      <c r="F147" s="47"/>
    </row>
    <row r="148" spans="5:6">
      <c r="E148" s="47"/>
      <c r="F148" s="47"/>
    </row>
    <row r="149" spans="5:6">
      <c r="E149" s="47"/>
      <c r="F149" s="47"/>
    </row>
    <row r="150" spans="5:6">
      <c r="E150" s="47"/>
      <c r="F150" s="47"/>
    </row>
    <row r="151" spans="5:6">
      <c r="E151" s="47"/>
      <c r="F151" s="47"/>
    </row>
    <row r="152" spans="5:6">
      <c r="E152" s="47"/>
      <c r="F152" s="47"/>
    </row>
    <row r="153" spans="5:6">
      <c r="E153" s="47"/>
      <c r="F153" s="47"/>
    </row>
    <row r="154" spans="5:6">
      <c r="E154" s="47"/>
      <c r="F154" s="47"/>
    </row>
    <row r="155" spans="5:6">
      <c r="E155" s="47"/>
      <c r="F155" s="47"/>
    </row>
    <row r="156" spans="5:6">
      <c r="E156" s="47"/>
      <c r="F156" s="47"/>
    </row>
    <row r="157" spans="5:6">
      <c r="E157" s="47"/>
      <c r="F157" s="47"/>
    </row>
    <row r="158" spans="5:6">
      <c r="E158" s="47"/>
      <c r="F158" s="47"/>
    </row>
    <row r="159" spans="5:6">
      <c r="E159" s="47"/>
      <c r="F159" s="47"/>
    </row>
    <row r="160" spans="5:6">
      <c r="E160" s="47"/>
      <c r="F160" s="47"/>
    </row>
    <row r="161" spans="5:6">
      <c r="E161" s="47"/>
      <c r="F161" s="47"/>
    </row>
    <row r="162" spans="5:6">
      <c r="E162" s="47"/>
      <c r="F162" s="47"/>
    </row>
    <row r="163" spans="5:6">
      <c r="E163" s="47"/>
      <c r="F163" s="47"/>
    </row>
    <row r="164" spans="5:6">
      <c r="E164" s="47"/>
      <c r="F164" s="47"/>
    </row>
    <row r="165" spans="5:6">
      <c r="E165" s="47"/>
      <c r="F165" s="47"/>
    </row>
    <row r="166" spans="5:6">
      <c r="E166" s="47"/>
      <c r="F166" s="47"/>
    </row>
    <row r="167" spans="5:6">
      <c r="E167" s="47"/>
      <c r="F167" s="47"/>
    </row>
    <row r="168" spans="5:6">
      <c r="E168" s="47"/>
      <c r="F168" s="47"/>
    </row>
    <row r="169" spans="5:6">
      <c r="E169" s="47"/>
      <c r="F169" s="47"/>
    </row>
    <row r="170" spans="5:6">
      <c r="E170" s="47"/>
      <c r="F170" s="47"/>
    </row>
    <row r="171" spans="5:6">
      <c r="E171" s="47"/>
      <c r="F171" s="47"/>
    </row>
    <row r="172" spans="5:6">
      <c r="E172" s="47"/>
      <c r="F172" s="47"/>
    </row>
    <row r="173" spans="5:6">
      <c r="E173" s="47"/>
      <c r="F173" s="47"/>
    </row>
    <row r="174" spans="5:6">
      <c r="E174" s="47"/>
      <c r="F174" s="47"/>
    </row>
    <row r="175" spans="5:6">
      <c r="E175" s="47"/>
      <c r="F175" s="47"/>
    </row>
    <row r="176" spans="5:6">
      <c r="E176" s="47"/>
      <c r="F176" s="47"/>
    </row>
    <row r="177" spans="5:6">
      <c r="E177" s="47"/>
      <c r="F177" s="47"/>
    </row>
    <row r="178" spans="5:6">
      <c r="E178" s="47"/>
      <c r="F178" s="47"/>
    </row>
    <row r="179" spans="5:6">
      <c r="E179" s="47"/>
      <c r="F179" s="47"/>
    </row>
    <row r="180" spans="5:6">
      <c r="E180" s="47"/>
      <c r="F180" s="47"/>
    </row>
    <row r="181" spans="5:6">
      <c r="E181" s="47"/>
      <c r="F181" s="47"/>
    </row>
    <row r="182" spans="5:6">
      <c r="E182" s="47"/>
      <c r="F182" s="47"/>
    </row>
    <row r="183" spans="5:6">
      <c r="E183" s="47"/>
      <c r="F183" s="47"/>
    </row>
    <row r="184" spans="5:6">
      <c r="E184" s="47"/>
      <c r="F184" s="47"/>
    </row>
    <row r="185" spans="5:6">
      <c r="E185" s="47"/>
      <c r="F185" s="47"/>
    </row>
    <row r="186" spans="5:6">
      <c r="E186" s="47"/>
      <c r="F186" s="47"/>
    </row>
    <row r="187" spans="5:6">
      <c r="E187" s="47"/>
      <c r="F187" s="47"/>
    </row>
    <row r="188" spans="5:6">
      <c r="E188" s="47"/>
      <c r="F188" s="47"/>
    </row>
    <row r="189" spans="5:6">
      <c r="E189" s="47"/>
      <c r="F189" s="47"/>
    </row>
    <row r="190" spans="5:6">
      <c r="E190" s="47"/>
      <c r="F190" s="47"/>
    </row>
    <row r="191" spans="5:6">
      <c r="E191" s="47"/>
      <c r="F191" s="47"/>
    </row>
    <row r="192" spans="5:6">
      <c r="E192" s="47"/>
      <c r="F192" s="47"/>
    </row>
    <row r="193" spans="5:6">
      <c r="E193" s="47"/>
      <c r="F193" s="47"/>
    </row>
    <row r="194" spans="5:6">
      <c r="E194" s="47"/>
      <c r="F194" s="47"/>
    </row>
    <row r="195" spans="5:6">
      <c r="E195" s="47"/>
      <c r="F195" s="47"/>
    </row>
    <row r="196" spans="5:6">
      <c r="E196" s="47"/>
      <c r="F196" s="47"/>
    </row>
    <row r="197" spans="5:6">
      <c r="E197" s="47"/>
      <c r="F197" s="47"/>
    </row>
    <row r="198" spans="5:6">
      <c r="E198" s="47"/>
      <c r="F198" s="47"/>
    </row>
    <row r="199" spans="5:6">
      <c r="E199" s="47"/>
      <c r="F199" s="47"/>
    </row>
    <row r="200" spans="5:6">
      <c r="E200" s="47"/>
      <c r="F200" s="47"/>
    </row>
    <row r="201" spans="5:6">
      <c r="E201" s="47"/>
      <c r="F201" s="47"/>
    </row>
    <row r="202" spans="5:6">
      <c r="E202" s="47"/>
      <c r="F202" s="47"/>
    </row>
    <row r="203" spans="5:6">
      <c r="E203" s="47"/>
      <c r="F203" s="47"/>
    </row>
    <row r="204" spans="5:6">
      <c r="E204" s="47"/>
      <c r="F204" s="47"/>
    </row>
    <row r="205" spans="5:6">
      <c r="E205" s="47"/>
      <c r="F205" s="47"/>
    </row>
    <row r="206" spans="5:6">
      <c r="E206" s="47"/>
      <c r="F206" s="47"/>
    </row>
    <row r="207" spans="5:6">
      <c r="E207" s="47"/>
      <c r="F207" s="47"/>
    </row>
    <row r="208" spans="5:6">
      <c r="E208" s="47"/>
      <c r="F208" s="47"/>
    </row>
    <row r="209" spans="5:6">
      <c r="E209" s="47"/>
      <c r="F209" s="47"/>
    </row>
    <row r="210" spans="5:6">
      <c r="E210" s="47"/>
      <c r="F210" s="47"/>
    </row>
    <row r="211" spans="5:6">
      <c r="E211" s="47"/>
      <c r="F211" s="47"/>
    </row>
    <row r="212" spans="5:6">
      <c r="E212" s="47"/>
      <c r="F212" s="47"/>
    </row>
    <row r="213" spans="5:6">
      <c r="E213" s="47"/>
      <c r="F213" s="47"/>
    </row>
    <row r="214" spans="5:6">
      <c r="E214" s="47"/>
      <c r="F214" s="47"/>
    </row>
    <row r="215" spans="5:6">
      <c r="E215" s="47"/>
      <c r="F215" s="47"/>
    </row>
    <row r="216" spans="5:6">
      <c r="E216" s="47"/>
      <c r="F216" s="47"/>
    </row>
    <row r="217" spans="5:6">
      <c r="E217" s="47"/>
      <c r="F217" s="47"/>
    </row>
    <row r="218" spans="5:6">
      <c r="E218" s="47"/>
      <c r="F218" s="47"/>
    </row>
    <row r="219" spans="5:6">
      <c r="E219" s="47"/>
      <c r="F219" s="47"/>
    </row>
    <row r="220" spans="5:6">
      <c r="E220" s="47"/>
      <c r="F220" s="47"/>
    </row>
    <row r="221" spans="5:6">
      <c r="E221" s="47"/>
      <c r="F221" s="47"/>
    </row>
    <row r="222" spans="5:6">
      <c r="E222" s="47"/>
      <c r="F222" s="47"/>
    </row>
    <row r="223" spans="5:6">
      <c r="E223" s="47"/>
      <c r="F223" s="47"/>
    </row>
    <row r="224" spans="5:6">
      <c r="E224" s="47"/>
      <c r="F224" s="47"/>
    </row>
    <row r="225" spans="5:6">
      <c r="E225" s="47"/>
      <c r="F225" s="47"/>
    </row>
    <row r="226" spans="5:6">
      <c r="E226" s="47"/>
      <c r="F226" s="47"/>
    </row>
    <row r="227" spans="5:6">
      <c r="E227" s="47"/>
      <c r="F227" s="47"/>
    </row>
    <row r="228" spans="5:6">
      <c r="E228" s="47"/>
      <c r="F228" s="47"/>
    </row>
    <row r="229" spans="5:6">
      <c r="E229" s="47"/>
      <c r="F229" s="47"/>
    </row>
    <row r="230" spans="5:6">
      <c r="E230" s="47"/>
      <c r="F230" s="47"/>
    </row>
    <row r="231" spans="5:6">
      <c r="E231" s="47"/>
      <c r="F231" s="47"/>
    </row>
    <row r="232" spans="5:6">
      <c r="E232" s="47"/>
      <c r="F232" s="47"/>
    </row>
    <row r="233" spans="5:6">
      <c r="E233" s="47"/>
      <c r="F233" s="47"/>
    </row>
    <row r="234" spans="5:6">
      <c r="E234" s="47"/>
      <c r="F234" s="47"/>
    </row>
    <row r="235" spans="5:6">
      <c r="E235" s="47"/>
      <c r="F235" s="47"/>
    </row>
    <row r="236" spans="5:6">
      <c r="E236" s="47"/>
      <c r="F236" s="47"/>
    </row>
    <row r="237" spans="5:6">
      <c r="E237" s="47"/>
      <c r="F237" s="47"/>
    </row>
    <row r="238" spans="5:6">
      <c r="E238" s="47"/>
      <c r="F238" s="47"/>
    </row>
    <row r="239" spans="5:6">
      <c r="E239" s="47"/>
      <c r="F239" s="47"/>
    </row>
    <row r="240" spans="5:6">
      <c r="E240" s="47"/>
      <c r="F240" s="47"/>
    </row>
    <row r="241" spans="5:6">
      <c r="E241" s="47"/>
      <c r="F241" s="47"/>
    </row>
    <row r="242" spans="5:6">
      <c r="E242" s="47"/>
      <c r="F242" s="47"/>
    </row>
    <row r="243" spans="5:6">
      <c r="E243" s="47"/>
      <c r="F243" s="47"/>
    </row>
    <row r="244" spans="5:6">
      <c r="E244" s="47"/>
      <c r="F244" s="47"/>
    </row>
    <row r="245" spans="5:6">
      <c r="E245" s="47"/>
      <c r="F245" s="47"/>
    </row>
    <row r="246" spans="5:6">
      <c r="E246" s="47"/>
      <c r="F246" s="47"/>
    </row>
    <row r="247" spans="5:6">
      <c r="E247" s="47"/>
      <c r="F247" s="47"/>
    </row>
    <row r="248" spans="5:6">
      <c r="E248" s="47"/>
      <c r="F248" s="47"/>
    </row>
    <row r="249" spans="5:6">
      <c r="E249" s="47"/>
      <c r="F249" s="47"/>
    </row>
    <row r="250" spans="5:6">
      <c r="E250" s="47"/>
      <c r="F250" s="47"/>
    </row>
    <row r="251" spans="5:6">
      <c r="E251" s="47"/>
      <c r="F251" s="47"/>
    </row>
    <row r="252" spans="5:6">
      <c r="E252" s="47"/>
      <c r="F252" s="47"/>
    </row>
    <row r="253" spans="5:6">
      <c r="E253" s="47"/>
      <c r="F253" s="47"/>
    </row>
    <row r="254" spans="5:6">
      <c r="E254" s="47"/>
      <c r="F254" s="47"/>
    </row>
    <row r="255" spans="5:6">
      <c r="E255" s="47"/>
      <c r="F255" s="47"/>
    </row>
    <row r="256" spans="5:6">
      <c r="E256" s="47"/>
      <c r="F256" s="47"/>
    </row>
    <row r="257" spans="5:6">
      <c r="E257" s="47"/>
      <c r="F257" s="47"/>
    </row>
    <row r="258" spans="5:6">
      <c r="E258" s="47"/>
      <c r="F258" s="47"/>
    </row>
    <row r="259" spans="5:6">
      <c r="E259" s="47"/>
      <c r="F259" s="47"/>
    </row>
    <row r="260" spans="5:6">
      <c r="E260" s="47"/>
      <c r="F260" s="47"/>
    </row>
    <row r="261" spans="5:6">
      <c r="E261" s="47"/>
      <c r="F261" s="47"/>
    </row>
    <row r="262" spans="5:6">
      <c r="E262" s="47"/>
      <c r="F262" s="47"/>
    </row>
    <row r="263" spans="5:6">
      <c r="E263" s="47"/>
      <c r="F263" s="47"/>
    </row>
    <row r="264" spans="5:6">
      <c r="E264" s="47"/>
      <c r="F264" s="47"/>
    </row>
    <row r="265" spans="5:6">
      <c r="E265" s="47"/>
      <c r="F265" s="47"/>
    </row>
    <row r="266" spans="5:6">
      <c r="E266" s="47"/>
      <c r="F266" s="47"/>
    </row>
    <row r="267" spans="5:6">
      <c r="E267" s="47"/>
      <c r="F267" s="47"/>
    </row>
    <row r="268" spans="5:6">
      <c r="E268" s="47"/>
      <c r="F268" s="47"/>
    </row>
    <row r="269" spans="5:6">
      <c r="E269" s="47"/>
      <c r="F269" s="47"/>
    </row>
    <row r="270" spans="5:6">
      <c r="E270" s="47"/>
      <c r="F270" s="47"/>
    </row>
    <row r="271" spans="5:6">
      <c r="E271" s="47"/>
      <c r="F271" s="47"/>
    </row>
    <row r="272" spans="5:6">
      <c r="E272" s="47"/>
      <c r="F272" s="47"/>
    </row>
    <row r="273" spans="5:6">
      <c r="E273" s="47"/>
      <c r="F273" s="47"/>
    </row>
    <row r="274" spans="5:6">
      <c r="E274" s="47"/>
      <c r="F274" s="47"/>
    </row>
    <row r="275" spans="5:6">
      <c r="E275" s="47"/>
      <c r="F275" s="47"/>
    </row>
    <row r="276" spans="5:6">
      <c r="E276" s="47"/>
      <c r="F276" s="47"/>
    </row>
    <row r="277" spans="5:6">
      <c r="E277" s="47"/>
      <c r="F277" s="47"/>
    </row>
    <row r="278" spans="5:6">
      <c r="E278" s="47"/>
      <c r="F278" s="47"/>
    </row>
    <row r="279" spans="5:6">
      <c r="E279" s="47"/>
      <c r="F279" s="47"/>
    </row>
    <row r="280" spans="5:6">
      <c r="E280" s="47"/>
      <c r="F280" s="47"/>
    </row>
    <row r="281" spans="5:6">
      <c r="E281" s="47"/>
      <c r="F281" s="47"/>
    </row>
    <row r="282" spans="5:6">
      <c r="E282" s="47"/>
      <c r="F282" s="47"/>
    </row>
    <row r="283" spans="5:6">
      <c r="E283" s="47"/>
      <c r="F283" s="47"/>
    </row>
    <row r="284" spans="5:6">
      <c r="E284" s="47"/>
      <c r="F284" s="47"/>
    </row>
    <row r="285" spans="5:6">
      <c r="E285" s="47"/>
      <c r="F285" s="47"/>
    </row>
    <row r="286" spans="5:6">
      <c r="E286" s="47"/>
      <c r="F286" s="47"/>
    </row>
    <row r="287" spans="5:6">
      <c r="E287" s="47"/>
      <c r="F287" s="47"/>
    </row>
    <row r="288" spans="5:6">
      <c r="E288" s="47"/>
      <c r="F288" s="47"/>
    </row>
    <row r="289" spans="5:6">
      <c r="E289" s="47"/>
      <c r="F289" s="47"/>
    </row>
    <row r="290" spans="5:6">
      <c r="E290" s="47"/>
      <c r="F290" s="47"/>
    </row>
    <row r="291" spans="5:6">
      <c r="E291" s="47"/>
      <c r="F291" s="47"/>
    </row>
    <row r="292" spans="5:6">
      <c r="E292" s="47"/>
      <c r="F292" s="47"/>
    </row>
    <row r="293" spans="5:6">
      <c r="E293" s="47"/>
      <c r="F293" s="47"/>
    </row>
    <row r="294" spans="5:6">
      <c r="E294" s="47"/>
      <c r="F294" s="47"/>
    </row>
    <row r="295" spans="5:6">
      <c r="E295" s="47"/>
      <c r="F295" s="47"/>
    </row>
    <row r="296" spans="5:6">
      <c r="E296" s="47"/>
      <c r="F296" s="47"/>
    </row>
    <row r="297" spans="5:6">
      <c r="E297" s="47"/>
      <c r="F297" s="47"/>
    </row>
    <row r="298" spans="5:6">
      <c r="E298" s="47"/>
      <c r="F298" s="47"/>
    </row>
    <row r="299" spans="5:6">
      <c r="E299" s="47"/>
      <c r="F299" s="47"/>
    </row>
    <row r="300" spans="5:6">
      <c r="E300" s="47"/>
      <c r="F300" s="47"/>
    </row>
    <row r="301" spans="5:6">
      <c r="E301" s="47"/>
      <c r="F301" s="47"/>
    </row>
    <row r="302" spans="5:6">
      <c r="E302" s="47"/>
      <c r="F302" s="47"/>
    </row>
    <row r="303" spans="5:6">
      <c r="E303" s="47"/>
      <c r="F303" s="47"/>
    </row>
    <row r="304" spans="5:6">
      <c r="E304" s="47"/>
      <c r="F304" s="47"/>
    </row>
    <row r="305" spans="5:6">
      <c r="E305" s="47"/>
      <c r="F305" s="47"/>
    </row>
    <row r="306" spans="5:6">
      <c r="E306" s="47"/>
      <c r="F306" s="47"/>
    </row>
    <row r="307" spans="5:6">
      <c r="E307" s="47"/>
      <c r="F307" s="47"/>
    </row>
    <row r="308" spans="5:6">
      <c r="E308" s="47"/>
      <c r="F308" s="47"/>
    </row>
    <row r="309" spans="5:6">
      <c r="E309" s="47"/>
      <c r="F309" s="47"/>
    </row>
    <row r="310" spans="5:6">
      <c r="E310" s="47"/>
      <c r="F310" s="47"/>
    </row>
    <row r="311" spans="5:6">
      <c r="E311" s="47"/>
      <c r="F311" s="47"/>
    </row>
    <row r="312" spans="5:6">
      <c r="E312" s="47"/>
      <c r="F312" s="47"/>
    </row>
    <row r="313" spans="5:6">
      <c r="E313" s="47"/>
      <c r="F313" s="47"/>
    </row>
    <row r="314" spans="5:6">
      <c r="E314" s="47"/>
      <c r="F314" s="47"/>
    </row>
    <row r="315" spans="5:6">
      <c r="E315" s="47"/>
      <c r="F315" s="47"/>
    </row>
    <row r="316" spans="5:6">
      <c r="E316" s="47"/>
      <c r="F316" s="47"/>
    </row>
    <row r="317" spans="5:6">
      <c r="E317" s="47"/>
      <c r="F317" s="47"/>
    </row>
    <row r="318" spans="5:6">
      <c r="E318" s="47"/>
      <c r="F318" s="47"/>
    </row>
    <row r="319" spans="5:6">
      <c r="E319" s="47"/>
      <c r="F319" s="47"/>
    </row>
    <row r="320" spans="5:6">
      <c r="E320" s="47"/>
      <c r="F320" s="47"/>
    </row>
    <row r="321" spans="5:6">
      <c r="E321" s="47"/>
      <c r="F321" s="47"/>
    </row>
    <row r="322" spans="5:6">
      <c r="E322" s="47"/>
      <c r="F322" s="47"/>
    </row>
    <row r="323" spans="5:6">
      <c r="E323" s="47"/>
      <c r="F323" s="47"/>
    </row>
    <row r="324" spans="5:6">
      <c r="E324" s="47"/>
      <c r="F324" s="47"/>
    </row>
    <row r="325" spans="5:6">
      <c r="E325" s="47"/>
      <c r="F325" s="47"/>
    </row>
    <row r="326" spans="5:6">
      <c r="E326" s="47"/>
      <c r="F326" s="47"/>
    </row>
    <row r="327" spans="5:6">
      <c r="E327" s="47"/>
      <c r="F327" s="47"/>
    </row>
    <row r="328" spans="5:6">
      <c r="E328" s="47"/>
      <c r="F328" s="47"/>
    </row>
    <row r="329" spans="5:6">
      <c r="E329" s="47"/>
      <c r="F329" s="47"/>
    </row>
    <row r="330" spans="5:6">
      <c r="E330" s="47"/>
      <c r="F330" s="47"/>
    </row>
    <row r="331" spans="5:6">
      <c r="E331" s="47"/>
      <c r="F331" s="47"/>
    </row>
    <row r="332" spans="5:6">
      <c r="E332" s="47"/>
      <c r="F332" s="47"/>
    </row>
    <row r="333" spans="5:6">
      <c r="E333" s="47"/>
      <c r="F333" s="47"/>
    </row>
    <row r="334" spans="5:6">
      <c r="E334" s="47"/>
      <c r="F334" s="47"/>
    </row>
    <row r="335" spans="5:6">
      <c r="E335" s="47"/>
      <c r="F335" s="47"/>
    </row>
    <row r="336" spans="5:6">
      <c r="E336" s="47"/>
      <c r="F336" s="47"/>
    </row>
    <row r="337" spans="5:6">
      <c r="E337" s="47"/>
      <c r="F337" s="47"/>
    </row>
    <row r="338" spans="5:6">
      <c r="E338" s="47"/>
      <c r="F338" s="47"/>
    </row>
    <row r="339" spans="5:6">
      <c r="E339" s="47"/>
      <c r="F339" s="47"/>
    </row>
    <row r="340" spans="5:6">
      <c r="E340" s="47"/>
      <c r="F340" s="47"/>
    </row>
    <row r="341" spans="5:6">
      <c r="E341" s="47"/>
      <c r="F341" s="47"/>
    </row>
    <row r="342" spans="5:6">
      <c r="E342" s="47"/>
      <c r="F342" s="47"/>
    </row>
    <row r="343" spans="5:6">
      <c r="E343" s="47"/>
      <c r="F343" s="47"/>
    </row>
    <row r="344" spans="5:6">
      <c r="E344" s="47"/>
      <c r="F344" s="47"/>
    </row>
    <row r="345" spans="5:6">
      <c r="E345" s="47"/>
      <c r="F345" s="47"/>
    </row>
    <row r="346" spans="5:6">
      <c r="E346" s="47"/>
      <c r="F346" s="47"/>
    </row>
    <row r="347" spans="5:6">
      <c r="E347" s="47"/>
      <c r="F347" s="47"/>
    </row>
    <row r="348" spans="5:6">
      <c r="E348" s="47"/>
      <c r="F348" s="47"/>
    </row>
    <row r="349" spans="5:6">
      <c r="E349" s="47"/>
      <c r="F349" s="47"/>
    </row>
    <row r="350" spans="5:6">
      <c r="E350" s="47"/>
      <c r="F350" s="47"/>
    </row>
    <row r="351" spans="5:6">
      <c r="E351" s="47"/>
      <c r="F351" s="47"/>
    </row>
    <row r="352" spans="5:6">
      <c r="E352" s="47"/>
      <c r="F352" s="47"/>
    </row>
    <row r="353" spans="5:6">
      <c r="E353" s="47"/>
      <c r="F353" s="47"/>
    </row>
    <row r="354" spans="5:6">
      <c r="E354" s="47"/>
      <c r="F354" s="47"/>
    </row>
    <row r="355" spans="5:6">
      <c r="E355" s="47"/>
      <c r="F355" s="47"/>
    </row>
    <row r="356" spans="5:6">
      <c r="E356" s="47"/>
      <c r="F356" s="47"/>
    </row>
    <row r="357" spans="5:6">
      <c r="E357" s="47"/>
      <c r="F357" s="47"/>
    </row>
    <row r="358" spans="5:6">
      <c r="E358" s="47"/>
      <c r="F358" s="47"/>
    </row>
    <row r="359" spans="5:6">
      <c r="E359" s="47"/>
      <c r="F359" s="47"/>
    </row>
    <row r="360" spans="5:6">
      <c r="E360" s="47"/>
      <c r="F360" s="47"/>
    </row>
    <row r="361" spans="5:6">
      <c r="E361" s="47"/>
      <c r="F361" s="47"/>
    </row>
    <row r="362" spans="5:6">
      <c r="E362" s="47"/>
      <c r="F362" s="47"/>
    </row>
    <row r="363" spans="5:6">
      <c r="E363" s="47"/>
      <c r="F363" s="47"/>
    </row>
    <row r="364" spans="5:6">
      <c r="E364" s="47"/>
      <c r="F364" s="47"/>
    </row>
    <row r="365" spans="5:6">
      <c r="E365" s="47"/>
      <c r="F365" s="47"/>
    </row>
    <row r="366" spans="5:6">
      <c r="E366" s="47"/>
      <c r="F366" s="47"/>
    </row>
    <row r="367" spans="5:6">
      <c r="E367" s="47"/>
      <c r="F367" s="47"/>
    </row>
    <row r="368" spans="5:6">
      <c r="E368" s="47"/>
      <c r="F368" s="47"/>
    </row>
    <row r="369" spans="5:6">
      <c r="E369" s="47"/>
      <c r="F369" s="47"/>
    </row>
    <row r="370" spans="5:6">
      <c r="E370" s="47"/>
      <c r="F370" s="47"/>
    </row>
    <row r="371" spans="5:6">
      <c r="E371" s="47"/>
      <c r="F371" s="47"/>
    </row>
    <row r="372" spans="5:6">
      <c r="E372" s="47"/>
      <c r="F372" s="47"/>
    </row>
    <row r="373" spans="5:6">
      <c r="E373" s="47"/>
      <c r="F373" s="47"/>
    </row>
    <row r="374" spans="5:6">
      <c r="E374" s="47"/>
      <c r="F374" s="47"/>
    </row>
    <row r="375" spans="5:6">
      <c r="E375" s="47"/>
      <c r="F375" s="47"/>
    </row>
    <row r="376" spans="5:6">
      <c r="E376" s="47"/>
      <c r="F376" s="47"/>
    </row>
    <row r="377" spans="5:6">
      <c r="E377" s="47"/>
      <c r="F377" s="47"/>
    </row>
    <row r="378" spans="5:6">
      <c r="E378" s="47"/>
      <c r="F378" s="47"/>
    </row>
    <row r="379" spans="5:6">
      <c r="E379" s="47"/>
      <c r="F379" s="47"/>
    </row>
    <row r="380" spans="5:6">
      <c r="E380" s="47"/>
      <c r="F380" s="47"/>
    </row>
    <row r="381" spans="5:6">
      <c r="E381" s="47"/>
      <c r="F381" s="47"/>
    </row>
    <row r="382" spans="5:6">
      <c r="E382" s="47"/>
      <c r="F382" s="47"/>
    </row>
    <row r="383" spans="5:6">
      <c r="E383" s="47"/>
      <c r="F383" s="47"/>
    </row>
    <row r="384" spans="5:6">
      <c r="E384" s="47"/>
      <c r="F384" s="47"/>
    </row>
    <row r="385" spans="5:6">
      <c r="E385" s="47"/>
      <c r="F385" s="47"/>
    </row>
    <row r="386" spans="5:6">
      <c r="E386" s="47"/>
      <c r="F386" s="47"/>
    </row>
    <row r="387" spans="5:6">
      <c r="E387" s="47"/>
      <c r="F387" s="47"/>
    </row>
    <row r="388" spans="5:6">
      <c r="E388" s="47"/>
      <c r="F388" s="47"/>
    </row>
    <row r="389" spans="5:6">
      <c r="E389" s="47"/>
      <c r="F389" s="47"/>
    </row>
    <row r="390" spans="5:6">
      <c r="E390" s="47"/>
      <c r="F390" s="47"/>
    </row>
    <row r="391" spans="5:6">
      <c r="E391" s="47"/>
      <c r="F391" s="47"/>
    </row>
    <row r="392" spans="5:6">
      <c r="E392" s="47"/>
      <c r="F392" s="47"/>
    </row>
    <row r="393" spans="5:6">
      <c r="E393" s="47"/>
      <c r="F393" s="47"/>
    </row>
    <row r="394" spans="5:6">
      <c r="E394" s="47"/>
      <c r="F394" s="47"/>
    </row>
    <row r="395" spans="5:6">
      <c r="E395" s="47"/>
      <c r="F395" s="47"/>
    </row>
    <row r="396" spans="5:6">
      <c r="E396" s="47"/>
      <c r="F396" s="47"/>
    </row>
    <row r="397" spans="5:6">
      <c r="E397" s="47"/>
      <c r="F397" s="47"/>
    </row>
    <row r="398" spans="5:6">
      <c r="E398" s="47"/>
      <c r="F398" s="47"/>
    </row>
    <row r="399" spans="5:6">
      <c r="E399" s="47"/>
      <c r="F399" s="47"/>
    </row>
    <row r="400" spans="5:6">
      <c r="E400" s="47"/>
      <c r="F400" s="47"/>
    </row>
    <row r="401" spans="5:6">
      <c r="E401" s="47"/>
      <c r="F401" s="47"/>
    </row>
    <row r="402" spans="5:6">
      <c r="E402" s="47"/>
      <c r="F402" s="47"/>
    </row>
    <row r="403" spans="5:6">
      <c r="E403" s="47"/>
      <c r="F403" s="47"/>
    </row>
    <row r="404" spans="5:6">
      <c r="E404" s="47"/>
      <c r="F404" s="47"/>
    </row>
    <row r="405" spans="5:6">
      <c r="E405" s="47"/>
      <c r="F405" s="47"/>
    </row>
    <row r="406" spans="5:6">
      <c r="E406" s="47"/>
      <c r="F406" s="47"/>
    </row>
    <row r="407" spans="5:6">
      <c r="E407" s="47"/>
      <c r="F407" s="47"/>
    </row>
    <row r="408" spans="5:6">
      <c r="E408" s="47"/>
      <c r="F408" s="47"/>
    </row>
    <row r="409" spans="5:6">
      <c r="E409" s="47"/>
      <c r="F409" s="47"/>
    </row>
    <row r="410" spans="5:6">
      <c r="E410" s="47"/>
      <c r="F410" s="47"/>
    </row>
    <row r="411" spans="5:6">
      <c r="E411" s="47"/>
      <c r="F411" s="47"/>
    </row>
    <row r="412" spans="5:6">
      <c r="E412" s="47"/>
      <c r="F412" s="47"/>
    </row>
    <row r="413" spans="5:6">
      <c r="E413" s="47"/>
      <c r="F413" s="47"/>
    </row>
    <row r="414" spans="5:6">
      <c r="E414" s="47"/>
      <c r="F414" s="47"/>
    </row>
    <row r="415" spans="5:6">
      <c r="E415" s="47"/>
      <c r="F415" s="47"/>
    </row>
    <row r="416" spans="5:6">
      <c r="E416" s="47"/>
      <c r="F416" s="47"/>
    </row>
    <row r="417" spans="5:6">
      <c r="E417" s="47"/>
      <c r="F417" s="47"/>
    </row>
    <row r="418" spans="5:6">
      <c r="E418" s="47"/>
      <c r="F418" s="47"/>
    </row>
    <row r="419" spans="5:6">
      <c r="E419" s="47"/>
      <c r="F419" s="47"/>
    </row>
    <row r="420" spans="5:6">
      <c r="E420" s="47"/>
      <c r="F420" s="47"/>
    </row>
    <row r="421" spans="5:6">
      <c r="E421" s="47"/>
      <c r="F421" s="47"/>
    </row>
    <row r="422" spans="5:6">
      <c r="E422" s="47"/>
      <c r="F422" s="47"/>
    </row>
    <row r="423" spans="5:6">
      <c r="E423" s="47"/>
      <c r="F423" s="47"/>
    </row>
    <row r="424" spans="5:6">
      <c r="E424" s="47"/>
      <c r="F424" s="47"/>
    </row>
    <row r="425" spans="5:6">
      <c r="E425" s="47"/>
      <c r="F425" s="47"/>
    </row>
    <row r="426" spans="5:6">
      <c r="E426" s="47"/>
      <c r="F426" s="47"/>
    </row>
    <row r="427" spans="5:6">
      <c r="E427" s="47"/>
      <c r="F427" s="47"/>
    </row>
    <row r="428" spans="5:6">
      <c r="E428" s="47"/>
      <c r="F428" s="47"/>
    </row>
    <row r="429" spans="5:6">
      <c r="E429" s="47"/>
      <c r="F429" s="47"/>
    </row>
    <row r="430" spans="5:6">
      <c r="E430" s="47"/>
      <c r="F430" s="47"/>
    </row>
    <row r="431" spans="5:6">
      <c r="E431" s="47"/>
      <c r="F431" s="47"/>
    </row>
    <row r="432" spans="5:6">
      <c r="E432" s="47"/>
      <c r="F432" s="47"/>
    </row>
    <row r="433" spans="5:6">
      <c r="E433" s="47"/>
      <c r="F433" s="47"/>
    </row>
    <row r="434" spans="5:6">
      <c r="E434" s="47"/>
      <c r="F434" s="47"/>
    </row>
    <row r="435" spans="5:6">
      <c r="E435" s="47"/>
      <c r="F435" s="47"/>
    </row>
    <row r="436" spans="5:6">
      <c r="E436" s="47"/>
      <c r="F436" s="47"/>
    </row>
    <row r="437" spans="5:6">
      <c r="E437" s="47"/>
      <c r="F437" s="47"/>
    </row>
    <row r="438" spans="5:6">
      <c r="E438" s="47"/>
      <c r="F438" s="47"/>
    </row>
    <row r="439" spans="5:6">
      <c r="E439" s="47"/>
      <c r="F439" s="47"/>
    </row>
    <row r="440" spans="5:6">
      <c r="E440" s="47"/>
      <c r="F440" s="47"/>
    </row>
    <row r="441" spans="5:6">
      <c r="E441" s="47"/>
      <c r="F441" s="47"/>
    </row>
    <row r="442" spans="5:6">
      <c r="E442" s="47"/>
      <c r="F442" s="47"/>
    </row>
    <row r="443" spans="5:6">
      <c r="E443" s="47"/>
      <c r="F443" s="47"/>
    </row>
    <row r="444" spans="5:6">
      <c r="E444" s="47"/>
      <c r="F444" s="47"/>
    </row>
    <row r="445" spans="5:6">
      <c r="E445" s="47"/>
      <c r="F445" s="47"/>
    </row>
    <row r="446" spans="5:6">
      <c r="E446" s="47"/>
      <c r="F446" s="47"/>
    </row>
    <row r="447" spans="5:6">
      <c r="E447" s="47"/>
      <c r="F447" s="47"/>
    </row>
    <row r="448" spans="5:6">
      <c r="E448" s="47"/>
      <c r="F448" s="47"/>
    </row>
    <row r="449" spans="5:6">
      <c r="E449" s="47"/>
      <c r="F449" s="47"/>
    </row>
    <row r="450" spans="5:6">
      <c r="E450" s="47"/>
      <c r="F450" s="47"/>
    </row>
    <row r="451" spans="5:6">
      <c r="E451" s="47"/>
      <c r="F451" s="47"/>
    </row>
    <row r="452" spans="5:6">
      <c r="E452" s="47"/>
      <c r="F452" s="47"/>
    </row>
    <row r="453" spans="5:6">
      <c r="E453" s="47"/>
      <c r="F453" s="47"/>
    </row>
    <row r="454" spans="5:6">
      <c r="E454" s="47"/>
      <c r="F454" s="47"/>
    </row>
    <row r="455" spans="5:6">
      <c r="E455" s="47"/>
      <c r="F455" s="47"/>
    </row>
    <row r="456" spans="5:6">
      <c r="E456" s="47"/>
      <c r="F456" s="47"/>
    </row>
    <row r="457" spans="5:6">
      <c r="E457" s="47"/>
      <c r="F457" s="47"/>
    </row>
    <row r="458" spans="5:6">
      <c r="E458" s="47"/>
      <c r="F458" s="47"/>
    </row>
    <row r="459" spans="5:6">
      <c r="E459" s="47"/>
      <c r="F459" s="47"/>
    </row>
    <row r="460" spans="5:6">
      <c r="E460" s="47"/>
      <c r="F460" s="47"/>
    </row>
    <row r="461" spans="5:6">
      <c r="E461" s="47"/>
      <c r="F461" s="47"/>
    </row>
    <row r="462" spans="5:6">
      <c r="E462" s="47"/>
      <c r="F462" s="47"/>
    </row>
    <row r="463" spans="5:6">
      <c r="E463" s="47"/>
      <c r="F463" s="47"/>
    </row>
    <row r="464" spans="5:6">
      <c r="E464" s="47"/>
      <c r="F464" s="47"/>
    </row>
    <row r="465" spans="5:6">
      <c r="E465" s="47"/>
      <c r="F465" s="47"/>
    </row>
    <row r="466" spans="5:6">
      <c r="E466" s="47"/>
      <c r="F466" s="47"/>
    </row>
    <row r="467" spans="5:6">
      <c r="E467" s="47"/>
      <c r="F467" s="47"/>
    </row>
    <row r="468" spans="5:6">
      <c r="E468" s="47"/>
      <c r="F468" s="47"/>
    </row>
    <row r="469" spans="5:6">
      <c r="E469" s="47"/>
      <c r="F469" s="47"/>
    </row>
    <row r="470" spans="5:6">
      <c r="E470" s="47"/>
      <c r="F470" s="47"/>
    </row>
    <row r="471" spans="5:6">
      <c r="E471" s="47"/>
      <c r="F471" s="47"/>
    </row>
    <row r="472" spans="5:6">
      <c r="E472" s="47"/>
      <c r="F472" s="47"/>
    </row>
    <row r="473" spans="5:6">
      <c r="E473" s="47"/>
      <c r="F473" s="47"/>
    </row>
    <row r="474" spans="5:6">
      <c r="E474" s="47"/>
      <c r="F474" s="47"/>
    </row>
    <row r="475" spans="5:6">
      <c r="E475" s="47"/>
      <c r="F475" s="47"/>
    </row>
    <row r="476" spans="5:6">
      <c r="E476" s="47"/>
      <c r="F476" s="47"/>
    </row>
    <row r="477" spans="5:6">
      <c r="E477" s="47"/>
      <c r="F477" s="47"/>
    </row>
    <row r="478" spans="5:6">
      <c r="E478" s="47"/>
      <c r="F478" s="47"/>
    </row>
    <row r="479" spans="5:6">
      <c r="E479" s="47"/>
      <c r="F479" s="47"/>
    </row>
    <row r="480" spans="5:6">
      <c r="E480" s="47"/>
      <c r="F480" s="47"/>
    </row>
    <row r="481" spans="5:6">
      <c r="E481" s="47"/>
      <c r="F481" s="47"/>
    </row>
    <row r="482" spans="5:6">
      <c r="E482" s="47"/>
      <c r="F482" s="47"/>
    </row>
    <row r="483" spans="5:6">
      <c r="E483" s="47"/>
      <c r="F483" s="47"/>
    </row>
    <row r="484" spans="5:6">
      <c r="E484" s="47"/>
      <c r="F484" s="47"/>
    </row>
    <row r="485" spans="5:6">
      <c r="E485" s="47"/>
      <c r="F485" s="47"/>
    </row>
    <row r="486" spans="5:6">
      <c r="E486" s="47"/>
      <c r="F486" s="47"/>
    </row>
    <row r="487" spans="5:6">
      <c r="E487" s="47"/>
      <c r="F487" s="47"/>
    </row>
    <row r="488" spans="5:6">
      <c r="E488" s="47"/>
      <c r="F488" s="47"/>
    </row>
    <row r="489" spans="5:6">
      <c r="E489" s="47"/>
      <c r="F489" s="47"/>
    </row>
    <row r="490" spans="5:6">
      <c r="E490" s="47"/>
      <c r="F490" s="47"/>
    </row>
    <row r="491" spans="5:6">
      <c r="E491" s="47"/>
      <c r="F491" s="47"/>
    </row>
    <row r="492" spans="5:6">
      <c r="E492" s="47"/>
      <c r="F492" s="47"/>
    </row>
    <row r="493" spans="5:6">
      <c r="E493" s="47"/>
      <c r="F493" s="47"/>
    </row>
    <row r="494" spans="5:6">
      <c r="E494" s="47"/>
      <c r="F494" s="47"/>
    </row>
    <row r="495" spans="5:6">
      <c r="E495" s="47"/>
      <c r="F495" s="47"/>
    </row>
    <row r="496" spans="5:6">
      <c r="E496" s="47"/>
      <c r="F496" s="47"/>
    </row>
    <row r="497" spans="5:6">
      <c r="E497" s="47"/>
      <c r="F497" s="47"/>
    </row>
    <row r="498" spans="5:6">
      <c r="E498" s="47"/>
      <c r="F498" s="47"/>
    </row>
    <row r="499" spans="5:6">
      <c r="E499" s="47"/>
      <c r="F499" s="47"/>
    </row>
    <row r="500" spans="5:6">
      <c r="E500" s="47"/>
      <c r="F500" s="47"/>
    </row>
    <row r="501" spans="5:6">
      <c r="E501" s="47"/>
      <c r="F501" s="47"/>
    </row>
    <row r="502" spans="5:6">
      <c r="E502" s="47"/>
      <c r="F502" s="47"/>
    </row>
    <row r="503" spans="5:6">
      <c r="E503" s="47"/>
      <c r="F503" s="47"/>
    </row>
    <row r="504" spans="5:6">
      <c r="E504" s="47"/>
      <c r="F504" s="47"/>
    </row>
    <row r="505" spans="5:6">
      <c r="E505" s="47"/>
      <c r="F505" s="47"/>
    </row>
    <row r="506" spans="5:6">
      <c r="E506" s="47"/>
      <c r="F506" s="47"/>
    </row>
    <row r="507" spans="5:6">
      <c r="E507" s="47"/>
      <c r="F507" s="47"/>
    </row>
    <row r="508" spans="5:6">
      <c r="E508" s="47"/>
      <c r="F508" s="47"/>
    </row>
    <row r="509" spans="5:6">
      <c r="E509" s="47"/>
      <c r="F509" s="47"/>
    </row>
    <row r="510" spans="5:6">
      <c r="E510" s="47"/>
      <c r="F510" s="47"/>
    </row>
    <row r="511" spans="5:6">
      <c r="E511" s="47"/>
      <c r="F511" s="47"/>
    </row>
    <row r="512" spans="5:6">
      <c r="E512" s="47"/>
      <c r="F512" s="47"/>
    </row>
    <row r="513" spans="5:6">
      <c r="E513" s="47"/>
      <c r="F513" s="47"/>
    </row>
    <row r="514" spans="5:6">
      <c r="E514" s="47"/>
      <c r="F514" s="47"/>
    </row>
    <row r="515" spans="5:6">
      <c r="E515" s="47"/>
      <c r="F515" s="47"/>
    </row>
    <row r="516" spans="5:6">
      <c r="E516" s="47"/>
      <c r="F516" s="47"/>
    </row>
    <row r="517" spans="5:6">
      <c r="E517" s="47"/>
      <c r="F517" s="47"/>
    </row>
    <row r="518" spans="5:6">
      <c r="E518" s="47"/>
      <c r="F518" s="47"/>
    </row>
    <row r="519" spans="5:6">
      <c r="E519" s="47"/>
      <c r="F519" s="47"/>
    </row>
    <row r="520" spans="5:6">
      <c r="E520" s="47"/>
      <c r="F520" s="47"/>
    </row>
    <row r="521" spans="5:6">
      <c r="E521" s="47"/>
      <c r="F521" s="47"/>
    </row>
    <row r="522" spans="5:6">
      <c r="E522" s="47"/>
      <c r="F522" s="47"/>
    </row>
    <row r="523" spans="5:6">
      <c r="E523" s="47"/>
      <c r="F523" s="47"/>
    </row>
    <row r="524" spans="5:6">
      <c r="E524" s="47"/>
      <c r="F524" s="47"/>
    </row>
    <row r="525" spans="5:6">
      <c r="E525" s="47"/>
      <c r="F525" s="47"/>
    </row>
    <row r="526" spans="5:6">
      <c r="E526" s="47"/>
      <c r="F526" s="47"/>
    </row>
    <row r="527" spans="5:6">
      <c r="E527" s="47"/>
      <c r="F527" s="47"/>
    </row>
    <row r="528" spans="5:6">
      <c r="E528" s="47"/>
      <c r="F528" s="47"/>
    </row>
    <row r="529" spans="5:6">
      <c r="E529" s="47"/>
      <c r="F529" s="47"/>
    </row>
    <row r="530" spans="5:6">
      <c r="E530" s="47"/>
      <c r="F530" s="47"/>
    </row>
    <row r="531" spans="5:6">
      <c r="E531" s="47"/>
      <c r="F531" s="47"/>
    </row>
    <row r="532" spans="5:6">
      <c r="E532" s="47"/>
      <c r="F532" s="47"/>
    </row>
    <row r="533" spans="5:6">
      <c r="E533" s="47"/>
      <c r="F533" s="47"/>
    </row>
    <row r="534" spans="5:6">
      <c r="E534" s="47"/>
      <c r="F534" s="47"/>
    </row>
    <row r="535" spans="5:6">
      <c r="E535" s="47"/>
      <c r="F535" s="47"/>
    </row>
    <row r="536" spans="5:6">
      <c r="E536" s="47"/>
      <c r="F536" s="47"/>
    </row>
    <row r="537" spans="5:6">
      <c r="E537" s="47"/>
      <c r="F537" s="47"/>
    </row>
    <row r="538" spans="5:6">
      <c r="E538" s="47"/>
      <c r="F538" s="47"/>
    </row>
    <row r="539" spans="5:6">
      <c r="E539" s="47"/>
      <c r="F539" s="47"/>
    </row>
    <row r="540" spans="5:6">
      <c r="E540" s="47"/>
      <c r="F540" s="47"/>
    </row>
    <row r="541" spans="5:6">
      <c r="E541" s="47"/>
      <c r="F541" s="47"/>
    </row>
    <row r="542" spans="5:6">
      <c r="E542" s="47"/>
      <c r="F542" s="47"/>
    </row>
    <row r="543" spans="5:6">
      <c r="E543" s="47"/>
      <c r="F543" s="47"/>
    </row>
    <row r="544" spans="5:6">
      <c r="E544" s="47"/>
      <c r="F544" s="47"/>
    </row>
    <row r="545" spans="5:6">
      <c r="E545" s="47"/>
      <c r="F545" s="47"/>
    </row>
    <row r="546" spans="5:6">
      <c r="E546" s="47"/>
      <c r="F546" s="47"/>
    </row>
    <row r="547" spans="5:6">
      <c r="E547" s="47"/>
      <c r="F547" s="47"/>
    </row>
    <row r="548" spans="5:6">
      <c r="E548" s="47"/>
      <c r="F548" s="47"/>
    </row>
    <row r="549" spans="5:6">
      <c r="E549" s="47"/>
      <c r="F549" s="47"/>
    </row>
    <row r="550" spans="5:6">
      <c r="E550" s="47"/>
      <c r="F550" s="47"/>
    </row>
    <row r="551" spans="5:6">
      <c r="E551" s="47"/>
      <c r="F551" s="47"/>
    </row>
    <row r="552" spans="5:6">
      <c r="E552" s="47"/>
      <c r="F552" s="47"/>
    </row>
    <row r="553" spans="5:6">
      <c r="E553" s="47"/>
      <c r="F553" s="47"/>
    </row>
    <row r="554" spans="5:6">
      <c r="E554" s="47"/>
      <c r="F554" s="47"/>
    </row>
    <row r="555" spans="5:6">
      <c r="E555" s="47"/>
      <c r="F555" s="47"/>
    </row>
    <row r="556" spans="5:6">
      <c r="E556" s="47"/>
      <c r="F556" s="47"/>
    </row>
    <row r="557" spans="5:6">
      <c r="E557" s="47"/>
      <c r="F557" s="47"/>
    </row>
    <row r="558" spans="5:6">
      <c r="E558" s="47"/>
      <c r="F558" s="47"/>
    </row>
    <row r="559" spans="5:6">
      <c r="E559" s="47"/>
      <c r="F559" s="47"/>
    </row>
    <row r="560" spans="5:6">
      <c r="E560" s="47"/>
      <c r="F560" s="47"/>
    </row>
    <row r="561" spans="5:6">
      <c r="E561" s="47"/>
      <c r="F561" s="47"/>
    </row>
    <row r="562" spans="5:6">
      <c r="E562" s="47"/>
      <c r="F562" s="47"/>
    </row>
    <row r="563" spans="5:6">
      <c r="E563" s="47"/>
      <c r="F563" s="47"/>
    </row>
    <row r="564" spans="5:6">
      <c r="E564" s="47"/>
      <c r="F564" s="47"/>
    </row>
    <row r="565" spans="5:6">
      <c r="E565" s="47"/>
      <c r="F565" s="47"/>
    </row>
    <row r="566" spans="5:6">
      <c r="E566" s="47"/>
      <c r="F566" s="47"/>
    </row>
    <row r="567" spans="5:6">
      <c r="E567" s="47"/>
      <c r="F567" s="47"/>
    </row>
    <row r="568" spans="5:6">
      <c r="E568" s="47"/>
      <c r="F568" s="47"/>
    </row>
    <row r="569" spans="5:6">
      <c r="E569" s="47"/>
      <c r="F569" s="47"/>
    </row>
    <row r="570" spans="5:6">
      <c r="E570" s="47"/>
      <c r="F570" s="47"/>
    </row>
    <row r="571" spans="5:6">
      <c r="E571" s="47"/>
      <c r="F571" s="47"/>
    </row>
    <row r="572" spans="5:6">
      <c r="E572" s="47"/>
      <c r="F572" s="47"/>
    </row>
    <row r="573" spans="5:6">
      <c r="E573" s="47"/>
      <c r="F573" s="47"/>
    </row>
    <row r="574" spans="5:6">
      <c r="E574" s="47"/>
      <c r="F574" s="47"/>
    </row>
    <row r="575" spans="5:6">
      <c r="E575" s="47"/>
      <c r="F575" s="47"/>
    </row>
    <row r="576" spans="5:6">
      <c r="E576" s="47"/>
      <c r="F576" s="47"/>
    </row>
    <row r="577" spans="5:6">
      <c r="E577" s="47"/>
      <c r="F577" s="47"/>
    </row>
    <row r="578" spans="5:6">
      <c r="E578" s="47"/>
      <c r="F578" s="47"/>
    </row>
    <row r="579" spans="5:6">
      <c r="E579" s="47"/>
      <c r="F579" s="47"/>
    </row>
    <row r="580" spans="5:6">
      <c r="E580" s="47"/>
      <c r="F580" s="47"/>
    </row>
    <row r="581" spans="5:6">
      <c r="E581" s="47"/>
      <c r="F581" s="47"/>
    </row>
    <row r="582" spans="5:6">
      <c r="E582" s="47"/>
      <c r="F582" s="47"/>
    </row>
    <row r="583" spans="5:6">
      <c r="E583" s="47"/>
      <c r="F583" s="47"/>
    </row>
    <row r="584" spans="5:6">
      <c r="E584" s="47"/>
      <c r="F584" s="47"/>
    </row>
    <row r="585" spans="5:6">
      <c r="E585" s="47"/>
      <c r="F585" s="47"/>
    </row>
    <row r="586" spans="5:6">
      <c r="E586" s="47"/>
      <c r="F586" s="47"/>
    </row>
    <row r="587" spans="5:6">
      <c r="E587" s="47"/>
      <c r="F587" s="47"/>
    </row>
    <row r="588" spans="5:6">
      <c r="E588" s="47"/>
      <c r="F588" s="47"/>
    </row>
    <row r="589" spans="5:6">
      <c r="E589" s="47"/>
      <c r="F589" s="47"/>
    </row>
    <row r="590" spans="5:6">
      <c r="E590" s="47"/>
      <c r="F590" s="47"/>
    </row>
    <row r="591" spans="5:6">
      <c r="E591" s="47"/>
      <c r="F591" s="47"/>
    </row>
    <row r="592" spans="5:6">
      <c r="E592" s="47"/>
      <c r="F592" s="47"/>
    </row>
    <row r="593" spans="5:6">
      <c r="E593" s="47"/>
      <c r="F593" s="47"/>
    </row>
    <row r="594" spans="5:6">
      <c r="E594" s="47"/>
      <c r="F594" s="47"/>
    </row>
    <row r="595" spans="5:6">
      <c r="E595" s="47"/>
      <c r="F595" s="47"/>
    </row>
    <row r="596" spans="5:6">
      <c r="E596" s="47"/>
      <c r="F596" s="47"/>
    </row>
    <row r="597" spans="5:6">
      <c r="E597" s="47"/>
      <c r="F597" s="47"/>
    </row>
    <row r="598" spans="5:6">
      <c r="E598" s="47"/>
      <c r="F598" s="47"/>
    </row>
    <row r="599" spans="5:6">
      <c r="E599" s="47"/>
      <c r="F599" s="47"/>
    </row>
    <row r="600" spans="5:6">
      <c r="E600" s="47"/>
      <c r="F600" s="47"/>
    </row>
    <row r="601" spans="5:6">
      <c r="E601" s="47"/>
      <c r="F601" s="47"/>
    </row>
    <row r="602" spans="5:6">
      <c r="E602" s="47"/>
      <c r="F602" s="47"/>
    </row>
    <row r="603" spans="5:6">
      <c r="E603" s="47"/>
      <c r="F603" s="47"/>
    </row>
    <row r="604" spans="5:6">
      <c r="E604" s="47"/>
      <c r="F604" s="47"/>
    </row>
    <row r="605" spans="5:6">
      <c r="E605" s="47"/>
      <c r="F605" s="47"/>
    </row>
    <row r="606" spans="5:6">
      <c r="E606" s="47"/>
      <c r="F606" s="47"/>
    </row>
    <row r="607" spans="5:6">
      <c r="E607" s="47"/>
      <c r="F607" s="47"/>
    </row>
    <row r="608" spans="5:6">
      <c r="E608" s="47"/>
      <c r="F608" s="47"/>
    </row>
    <row r="609" spans="5:6">
      <c r="E609" s="47"/>
      <c r="F609" s="47"/>
    </row>
    <row r="610" spans="5:6">
      <c r="E610" s="47"/>
      <c r="F610" s="47"/>
    </row>
    <row r="611" spans="5:6">
      <c r="E611" s="47"/>
      <c r="F611" s="47"/>
    </row>
    <row r="612" spans="5:6">
      <c r="E612" s="47"/>
      <c r="F612" s="47"/>
    </row>
    <row r="613" spans="5:6">
      <c r="E613" s="47"/>
      <c r="F613" s="47"/>
    </row>
    <row r="614" spans="5:6">
      <c r="E614" s="47"/>
      <c r="F614" s="47"/>
    </row>
    <row r="615" spans="5:6">
      <c r="E615" s="47"/>
      <c r="F615" s="47"/>
    </row>
    <row r="616" spans="5:6">
      <c r="E616" s="47"/>
      <c r="F616" s="47"/>
    </row>
    <row r="617" spans="5:6">
      <c r="E617" s="47"/>
      <c r="F617" s="47"/>
    </row>
    <row r="618" spans="5:6">
      <c r="E618" s="47"/>
      <c r="F618" s="47"/>
    </row>
    <row r="619" spans="5:6">
      <c r="E619" s="47"/>
      <c r="F619" s="47"/>
    </row>
    <row r="620" spans="5:6">
      <c r="E620" s="47"/>
      <c r="F620" s="47"/>
    </row>
    <row r="621" spans="5:6">
      <c r="E621" s="47"/>
      <c r="F621" s="47"/>
    </row>
    <row r="622" spans="5:6">
      <c r="E622" s="47"/>
      <c r="F622" s="47"/>
    </row>
    <row r="623" spans="5:6">
      <c r="E623" s="47"/>
      <c r="F623" s="47"/>
    </row>
    <row r="624" spans="5:6">
      <c r="E624" s="47"/>
      <c r="F624" s="47"/>
    </row>
    <row r="625" spans="5:6">
      <c r="E625" s="47"/>
      <c r="F625" s="47"/>
    </row>
    <row r="626" spans="5:6">
      <c r="E626" s="47"/>
      <c r="F626" s="47"/>
    </row>
    <row r="627" spans="5:6">
      <c r="E627" s="47"/>
      <c r="F627" s="47"/>
    </row>
    <row r="628" spans="5:6">
      <c r="E628" s="47"/>
      <c r="F628" s="47"/>
    </row>
    <row r="629" spans="5:6">
      <c r="E629" s="47"/>
      <c r="F629" s="47"/>
    </row>
    <row r="630" spans="5:6">
      <c r="E630" s="47"/>
      <c r="F630" s="47"/>
    </row>
    <row r="631" spans="5:6">
      <c r="E631" s="47"/>
      <c r="F631" s="47"/>
    </row>
    <row r="632" spans="5:6">
      <c r="E632" s="47"/>
      <c r="F632" s="47"/>
    </row>
    <row r="633" spans="5:6">
      <c r="E633" s="47"/>
      <c r="F633" s="47"/>
    </row>
    <row r="634" spans="5:6">
      <c r="E634" s="47"/>
      <c r="F634" s="47"/>
    </row>
    <row r="635" spans="5:6">
      <c r="E635" s="47"/>
      <c r="F635" s="47"/>
    </row>
    <row r="636" spans="5:6">
      <c r="E636" s="47"/>
      <c r="F636" s="47"/>
    </row>
    <row r="637" spans="5:6">
      <c r="E637" s="47"/>
      <c r="F637" s="47"/>
    </row>
    <row r="638" spans="5:6">
      <c r="E638" s="47"/>
      <c r="F638" s="47"/>
    </row>
    <row r="639" spans="5:6">
      <c r="E639" s="47"/>
      <c r="F639" s="47"/>
    </row>
    <row r="640" spans="5:6">
      <c r="E640" s="47"/>
      <c r="F640" s="47"/>
    </row>
    <row r="641" spans="5:6">
      <c r="E641" s="47"/>
      <c r="F641" s="47"/>
    </row>
    <row r="642" spans="5:6">
      <c r="E642" s="47"/>
      <c r="F642" s="47"/>
    </row>
    <row r="643" spans="5:6">
      <c r="E643" s="47"/>
      <c r="F643" s="47"/>
    </row>
    <row r="644" spans="5:6">
      <c r="E644" s="47"/>
      <c r="F644" s="47"/>
    </row>
    <row r="645" spans="5:6">
      <c r="E645" s="47"/>
      <c r="F645" s="47"/>
    </row>
    <row r="646" spans="5:6">
      <c r="E646" s="47"/>
      <c r="F646" s="47"/>
    </row>
    <row r="647" spans="5:6">
      <c r="E647" s="47"/>
      <c r="F647" s="47"/>
    </row>
    <row r="648" spans="5:6">
      <c r="E648" s="47"/>
      <c r="F648" s="47"/>
    </row>
    <row r="649" spans="5:6">
      <c r="E649" s="47"/>
      <c r="F649" s="47"/>
    </row>
    <row r="650" spans="5:6">
      <c r="E650" s="47"/>
      <c r="F650" s="47"/>
    </row>
    <row r="651" spans="5:6">
      <c r="E651" s="47"/>
      <c r="F651" s="47"/>
    </row>
    <row r="652" spans="5:6">
      <c r="E652" s="47"/>
      <c r="F652" s="47"/>
    </row>
    <row r="653" spans="5:6">
      <c r="E653" s="47"/>
      <c r="F653" s="47"/>
    </row>
    <row r="654" spans="5:6">
      <c r="E654" s="47"/>
      <c r="F654" s="47"/>
    </row>
    <row r="655" spans="5:6">
      <c r="E655" s="47"/>
      <c r="F655" s="47"/>
    </row>
    <row r="656" spans="5:6">
      <c r="E656" s="47"/>
      <c r="F656" s="47"/>
    </row>
    <row r="657" spans="5:6">
      <c r="E657" s="47"/>
      <c r="F657" s="47"/>
    </row>
    <row r="658" spans="5:6">
      <c r="E658" s="47"/>
      <c r="F658" s="47"/>
    </row>
    <row r="659" spans="5:6">
      <c r="E659" s="47"/>
      <c r="F659" s="47"/>
    </row>
    <row r="660" spans="5:6">
      <c r="E660" s="47"/>
      <c r="F660" s="47"/>
    </row>
    <row r="661" spans="5:6">
      <c r="E661" s="47"/>
      <c r="F661" s="47"/>
    </row>
    <row r="662" spans="5:6">
      <c r="E662" s="47"/>
      <c r="F662" s="47"/>
    </row>
    <row r="663" spans="5:6">
      <c r="E663" s="47"/>
      <c r="F663" s="47"/>
    </row>
    <row r="664" spans="5:6">
      <c r="E664" s="47"/>
      <c r="F664" s="47"/>
    </row>
    <row r="665" spans="5:6">
      <c r="E665" s="47"/>
      <c r="F665" s="47"/>
    </row>
    <row r="666" spans="5:6">
      <c r="E666" s="47"/>
      <c r="F666" s="47"/>
    </row>
    <row r="667" spans="5:6">
      <c r="E667" s="47"/>
      <c r="F667" s="47"/>
    </row>
    <row r="668" spans="5:6">
      <c r="E668" s="47"/>
      <c r="F668" s="47"/>
    </row>
    <row r="669" spans="5:6">
      <c r="E669" s="47"/>
      <c r="F669" s="47"/>
    </row>
    <row r="670" spans="5:6">
      <c r="E670" s="47"/>
      <c r="F670" s="47"/>
    </row>
    <row r="671" spans="5:6">
      <c r="E671" s="47"/>
      <c r="F671" s="47"/>
    </row>
    <row r="672" spans="5:6">
      <c r="E672" s="47"/>
      <c r="F672" s="47"/>
    </row>
    <row r="673" spans="5:6">
      <c r="E673" s="47"/>
      <c r="F673" s="47"/>
    </row>
    <row r="674" spans="5:6">
      <c r="E674" s="47"/>
      <c r="F674" s="47"/>
    </row>
    <row r="675" spans="5:6">
      <c r="E675" s="47"/>
      <c r="F675" s="47"/>
    </row>
    <row r="676" spans="5:6">
      <c r="E676" s="47"/>
      <c r="F676" s="47"/>
    </row>
    <row r="677" spans="5:6">
      <c r="E677" s="47"/>
      <c r="F677" s="47"/>
    </row>
    <row r="678" spans="5:6">
      <c r="E678" s="47"/>
      <c r="F678" s="47"/>
    </row>
    <row r="679" spans="5:6">
      <c r="E679" s="47"/>
      <c r="F679" s="47"/>
    </row>
    <row r="680" spans="5:6">
      <c r="E680" s="47"/>
      <c r="F680" s="47"/>
    </row>
    <row r="681" spans="5:6">
      <c r="E681" s="47"/>
      <c r="F681" s="47"/>
    </row>
    <row r="682" spans="5:6">
      <c r="E682" s="47"/>
      <c r="F682" s="47"/>
    </row>
    <row r="683" spans="5:6">
      <c r="E683" s="47"/>
      <c r="F683" s="47"/>
    </row>
    <row r="684" spans="5:6">
      <c r="E684" s="47"/>
      <c r="F684" s="47"/>
    </row>
    <row r="685" spans="5:6">
      <c r="E685" s="47"/>
      <c r="F685" s="47"/>
    </row>
    <row r="686" spans="5:6">
      <c r="E686" s="47"/>
      <c r="F686" s="47"/>
    </row>
    <row r="687" spans="5:6">
      <c r="E687" s="47"/>
      <c r="F687" s="47"/>
    </row>
    <row r="688" spans="5:6">
      <c r="E688" s="47"/>
      <c r="F688" s="47"/>
    </row>
    <row r="689" spans="5:6">
      <c r="E689" s="47"/>
      <c r="F689" s="47"/>
    </row>
    <row r="690" spans="5:6">
      <c r="E690" s="47"/>
      <c r="F690" s="47"/>
    </row>
    <row r="691" spans="5:6">
      <c r="E691" s="47"/>
      <c r="F691" s="47"/>
    </row>
    <row r="692" spans="5:6">
      <c r="E692" s="47"/>
      <c r="F692" s="47"/>
    </row>
    <row r="693" spans="5:6">
      <c r="E693" s="47"/>
      <c r="F693" s="47"/>
    </row>
    <row r="694" spans="5:6">
      <c r="E694" s="47"/>
      <c r="F694" s="47"/>
    </row>
    <row r="695" spans="5:6">
      <c r="E695" s="47"/>
      <c r="F695" s="47"/>
    </row>
    <row r="696" spans="5:6">
      <c r="E696" s="47"/>
      <c r="F696" s="47"/>
    </row>
    <row r="697" spans="5:6">
      <c r="E697" s="47"/>
      <c r="F697" s="47"/>
    </row>
    <row r="698" spans="5:6">
      <c r="E698" s="47"/>
      <c r="F698" s="47"/>
    </row>
    <row r="699" spans="5:6">
      <c r="E699" s="47"/>
      <c r="F699" s="47"/>
    </row>
    <row r="700" spans="5:6">
      <c r="E700" s="47"/>
      <c r="F700" s="47"/>
    </row>
    <row r="701" spans="5:6">
      <c r="E701" s="47"/>
      <c r="F701" s="47"/>
    </row>
    <row r="702" spans="5:6">
      <c r="E702" s="47"/>
      <c r="F702" s="47"/>
    </row>
    <row r="703" spans="5:6">
      <c r="E703" s="47"/>
      <c r="F703" s="47"/>
    </row>
    <row r="704" spans="5:6">
      <c r="E704" s="47"/>
      <c r="F704" s="47"/>
    </row>
    <row r="705" spans="5:6">
      <c r="E705" s="47"/>
      <c r="F705" s="47"/>
    </row>
    <row r="706" spans="5:6">
      <c r="E706" s="47"/>
      <c r="F706" s="47"/>
    </row>
    <row r="707" spans="5:6">
      <c r="E707" s="47"/>
      <c r="F707" s="47"/>
    </row>
    <row r="708" spans="5:6">
      <c r="E708" s="47"/>
      <c r="F708" s="47"/>
    </row>
    <row r="709" spans="5:6">
      <c r="E709" s="47"/>
      <c r="F709" s="47"/>
    </row>
    <row r="710" spans="5:6">
      <c r="E710" s="47"/>
      <c r="F710" s="47"/>
    </row>
    <row r="711" spans="5:6">
      <c r="E711" s="47"/>
      <c r="F711" s="47"/>
    </row>
    <row r="712" spans="5:6">
      <c r="E712" s="47"/>
      <c r="F712" s="47"/>
    </row>
    <row r="713" spans="5:6">
      <c r="E713" s="47"/>
      <c r="F713" s="47"/>
    </row>
    <row r="714" spans="5:6">
      <c r="E714" s="47"/>
      <c r="F714" s="47"/>
    </row>
    <row r="715" spans="5:6">
      <c r="E715" s="47"/>
      <c r="F715" s="47"/>
    </row>
    <row r="716" spans="5:6">
      <c r="E716" s="47"/>
      <c r="F716" s="47"/>
    </row>
    <row r="717" spans="5:6">
      <c r="E717" s="47"/>
      <c r="F717" s="47"/>
    </row>
    <row r="718" spans="5:6">
      <c r="E718" s="47"/>
      <c r="F718" s="47"/>
    </row>
    <row r="719" spans="5:6">
      <c r="E719" s="47"/>
      <c r="F719" s="47"/>
    </row>
    <row r="720" spans="5:6">
      <c r="E720" s="47"/>
      <c r="F720" s="47"/>
    </row>
    <row r="721" spans="5:6">
      <c r="E721" s="47"/>
      <c r="F721" s="47"/>
    </row>
    <row r="722" spans="5:6">
      <c r="E722" s="47"/>
      <c r="F722" s="47"/>
    </row>
    <row r="723" spans="5:6">
      <c r="E723" s="47"/>
      <c r="F723" s="47"/>
    </row>
    <row r="724" spans="5:6">
      <c r="E724" s="47"/>
      <c r="F724" s="47"/>
    </row>
    <row r="725" spans="5:6">
      <c r="E725" s="47"/>
      <c r="F725" s="47"/>
    </row>
    <row r="726" spans="5:6">
      <c r="E726" s="47"/>
      <c r="F726" s="47"/>
    </row>
    <row r="727" spans="5:6">
      <c r="E727" s="47"/>
      <c r="F727" s="47"/>
    </row>
    <row r="728" spans="5:6">
      <c r="E728" s="47"/>
      <c r="F728" s="47"/>
    </row>
    <row r="729" spans="5:6">
      <c r="E729" s="47"/>
      <c r="F729" s="47"/>
    </row>
    <row r="730" spans="5:6">
      <c r="E730" s="47"/>
      <c r="F730" s="47"/>
    </row>
    <row r="731" spans="5:6">
      <c r="E731" s="47"/>
      <c r="F731" s="47"/>
    </row>
    <row r="732" spans="5:6">
      <c r="E732" s="47"/>
      <c r="F732" s="47"/>
    </row>
    <row r="733" spans="5:6">
      <c r="E733" s="47"/>
      <c r="F733" s="47"/>
    </row>
    <row r="734" spans="5:6">
      <c r="E734" s="47"/>
      <c r="F734" s="47"/>
    </row>
    <row r="735" spans="5:6">
      <c r="E735" s="47"/>
      <c r="F735" s="47"/>
    </row>
    <row r="736" spans="5:6">
      <c r="E736" s="47"/>
      <c r="F736" s="47"/>
    </row>
    <row r="737" spans="5:6">
      <c r="E737" s="47"/>
      <c r="F737" s="47"/>
    </row>
    <row r="738" spans="5:6">
      <c r="E738" s="47"/>
      <c r="F738" s="47"/>
    </row>
    <row r="739" spans="5:6">
      <c r="E739" s="47"/>
      <c r="F739" s="47"/>
    </row>
    <row r="740" spans="5:6">
      <c r="E740" s="47"/>
      <c r="F740" s="47"/>
    </row>
    <row r="741" spans="5:6">
      <c r="E741" s="47"/>
      <c r="F741" s="47"/>
    </row>
    <row r="742" spans="5:6">
      <c r="E742" s="47"/>
      <c r="F742" s="47"/>
    </row>
    <row r="743" spans="5:6">
      <c r="E743" s="47"/>
      <c r="F743" s="47"/>
    </row>
    <row r="744" spans="5:6">
      <c r="E744" s="47"/>
      <c r="F744" s="47"/>
    </row>
    <row r="745" spans="5:6">
      <c r="E745" s="47"/>
      <c r="F745" s="47"/>
    </row>
    <row r="746" spans="5:6">
      <c r="E746" s="47"/>
      <c r="F746" s="47"/>
    </row>
    <row r="747" spans="5:6">
      <c r="E747" s="47"/>
      <c r="F747" s="47"/>
    </row>
    <row r="748" spans="5:6">
      <c r="E748" s="47"/>
      <c r="F748" s="47"/>
    </row>
    <row r="749" spans="5:6">
      <c r="E749" s="47"/>
      <c r="F749" s="47"/>
    </row>
    <row r="750" spans="5:6">
      <c r="E750" s="47"/>
      <c r="F750" s="47"/>
    </row>
    <row r="751" spans="5:6">
      <c r="E751" s="47"/>
      <c r="F751" s="47"/>
    </row>
    <row r="752" spans="5:6">
      <c r="E752" s="47"/>
      <c r="F752" s="47"/>
    </row>
    <row r="753" spans="5:6">
      <c r="E753" s="47"/>
      <c r="F753" s="47"/>
    </row>
    <row r="754" spans="5:6">
      <c r="E754" s="47"/>
      <c r="F754" s="47"/>
    </row>
    <row r="755" spans="5:6">
      <c r="E755" s="47"/>
      <c r="F755" s="47"/>
    </row>
    <row r="756" spans="5:6">
      <c r="E756" s="47"/>
      <c r="F756" s="47"/>
    </row>
    <row r="757" spans="5:6">
      <c r="E757" s="47"/>
      <c r="F757" s="47"/>
    </row>
    <row r="758" spans="5:6">
      <c r="E758" s="47"/>
      <c r="F758" s="47"/>
    </row>
    <row r="759" spans="5:6">
      <c r="E759" s="47"/>
      <c r="F759" s="47"/>
    </row>
    <row r="760" spans="5:6">
      <c r="E760" s="47"/>
      <c r="F760" s="47"/>
    </row>
    <row r="761" spans="5:6">
      <c r="E761" s="47"/>
      <c r="F761" s="47"/>
    </row>
    <row r="762" spans="5:6">
      <c r="E762" s="47"/>
      <c r="F762" s="47"/>
    </row>
    <row r="763" spans="5:6">
      <c r="E763" s="47"/>
      <c r="F763" s="47"/>
    </row>
    <row r="764" spans="5:6">
      <c r="E764" s="47"/>
      <c r="F764" s="47"/>
    </row>
    <row r="765" spans="5:6">
      <c r="E765" s="47"/>
      <c r="F765" s="47"/>
    </row>
    <row r="766" spans="5:6">
      <c r="E766" s="47"/>
      <c r="F766" s="47"/>
    </row>
    <row r="767" spans="5:6">
      <c r="E767" s="47"/>
      <c r="F767" s="47"/>
    </row>
    <row r="768" spans="5:6">
      <c r="E768" s="47"/>
      <c r="F768" s="47"/>
    </row>
    <row r="769" spans="5:6">
      <c r="E769" s="47"/>
      <c r="F769" s="47"/>
    </row>
    <row r="770" spans="5:6">
      <c r="E770" s="47"/>
      <c r="F770" s="47"/>
    </row>
    <row r="771" spans="5:6">
      <c r="E771" s="47"/>
      <c r="F771" s="47"/>
    </row>
    <row r="772" spans="5:6">
      <c r="E772" s="47"/>
      <c r="F772" s="47"/>
    </row>
    <row r="773" spans="5:6">
      <c r="E773" s="47"/>
      <c r="F773" s="47"/>
    </row>
    <row r="774" spans="5:6">
      <c r="E774" s="47"/>
      <c r="F774" s="47"/>
    </row>
    <row r="775" spans="5:6">
      <c r="E775" s="47"/>
      <c r="F775" s="47"/>
    </row>
    <row r="776" spans="5:6">
      <c r="E776" s="47"/>
      <c r="F776" s="47"/>
    </row>
    <row r="777" spans="5:6">
      <c r="E777" s="47"/>
      <c r="F777" s="47"/>
    </row>
    <row r="778" spans="5:6">
      <c r="E778" s="47"/>
      <c r="F778" s="47"/>
    </row>
    <row r="779" spans="5:6">
      <c r="E779" s="47"/>
      <c r="F779" s="47"/>
    </row>
    <row r="780" spans="5:6">
      <c r="E780" s="47"/>
      <c r="F780" s="47"/>
    </row>
    <row r="781" spans="5:6">
      <c r="E781" s="47"/>
      <c r="F781" s="47"/>
    </row>
    <row r="782" spans="5:6">
      <c r="E782" s="47"/>
      <c r="F782" s="47"/>
    </row>
    <row r="783" spans="5:6">
      <c r="E783" s="47"/>
      <c r="F783" s="47"/>
    </row>
    <row r="784" spans="5:6">
      <c r="E784" s="47"/>
      <c r="F784" s="47"/>
    </row>
    <row r="785" spans="5:6">
      <c r="E785" s="47"/>
      <c r="F785" s="47"/>
    </row>
    <row r="786" spans="5:6">
      <c r="E786" s="47"/>
      <c r="F786" s="47"/>
    </row>
    <row r="787" spans="5:6">
      <c r="E787" s="47"/>
      <c r="F787" s="47"/>
    </row>
    <row r="788" spans="5:6">
      <c r="E788" s="47"/>
      <c r="F788" s="47"/>
    </row>
    <row r="789" spans="5:6">
      <c r="E789" s="47"/>
      <c r="F789" s="47"/>
    </row>
    <row r="790" spans="5:6">
      <c r="E790" s="47"/>
      <c r="F790" s="47"/>
    </row>
    <row r="791" spans="5:6">
      <c r="E791" s="47"/>
      <c r="F791" s="47"/>
    </row>
    <row r="792" spans="5:6">
      <c r="E792" s="47"/>
      <c r="F792" s="47"/>
    </row>
    <row r="793" spans="5:6">
      <c r="E793" s="47"/>
      <c r="F793" s="47"/>
    </row>
    <row r="794" spans="5:6">
      <c r="E794" s="47"/>
      <c r="F794" s="47"/>
    </row>
    <row r="795" spans="5:6">
      <c r="E795" s="47"/>
      <c r="F795" s="47"/>
    </row>
    <row r="796" spans="5:6">
      <c r="E796" s="47"/>
      <c r="F796" s="47"/>
    </row>
    <row r="797" spans="5:6">
      <c r="E797" s="47"/>
      <c r="F797" s="47"/>
    </row>
    <row r="798" spans="5:6">
      <c r="E798" s="47"/>
      <c r="F798" s="47"/>
    </row>
    <row r="799" spans="5:6">
      <c r="E799" s="47"/>
      <c r="F799" s="47"/>
    </row>
    <row r="800" spans="5:6">
      <c r="E800" s="47"/>
      <c r="F800" s="47"/>
    </row>
    <row r="801" spans="5:6">
      <c r="E801" s="47"/>
      <c r="F801" s="47"/>
    </row>
    <row r="802" spans="5:6">
      <c r="E802" s="47"/>
      <c r="F802" s="47"/>
    </row>
    <row r="803" spans="5:6">
      <c r="E803" s="47"/>
      <c r="F803" s="47"/>
    </row>
    <row r="804" spans="5:6">
      <c r="E804" s="47"/>
      <c r="F804" s="47"/>
    </row>
    <row r="805" spans="5:6">
      <c r="E805" s="47"/>
      <c r="F805" s="47"/>
    </row>
    <row r="806" spans="5:6">
      <c r="E806" s="47"/>
      <c r="F806" s="47"/>
    </row>
    <row r="807" spans="5:6">
      <c r="E807" s="47"/>
      <c r="F807" s="47"/>
    </row>
    <row r="808" spans="5:6">
      <c r="E808" s="47"/>
      <c r="F808" s="47"/>
    </row>
    <row r="809" spans="5:6">
      <c r="E809" s="47"/>
      <c r="F809" s="47"/>
    </row>
    <row r="810" spans="5:6">
      <c r="E810" s="47"/>
      <c r="F810" s="47"/>
    </row>
    <row r="811" spans="5:6">
      <c r="E811" s="47"/>
      <c r="F811" s="47"/>
    </row>
    <row r="812" spans="5:6">
      <c r="E812" s="47"/>
      <c r="F812" s="47"/>
    </row>
    <row r="813" spans="5:6">
      <c r="E813" s="47"/>
      <c r="F813" s="47"/>
    </row>
    <row r="814" spans="5:6">
      <c r="E814" s="47"/>
      <c r="F814" s="47"/>
    </row>
    <row r="815" spans="5:6">
      <c r="E815" s="47"/>
      <c r="F815" s="47"/>
    </row>
    <row r="816" spans="5:6">
      <c r="E816" s="47"/>
      <c r="F816" s="47"/>
    </row>
    <row r="817" spans="5:6">
      <c r="E817" s="47"/>
      <c r="F817" s="47"/>
    </row>
    <row r="818" spans="5:6">
      <c r="E818" s="47"/>
      <c r="F818" s="47"/>
    </row>
    <row r="819" spans="5:6">
      <c r="E819" s="47"/>
      <c r="F819" s="47"/>
    </row>
    <row r="820" spans="5:6">
      <c r="E820" s="47"/>
      <c r="F820" s="47"/>
    </row>
    <row r="821" spans="5:6">
      <c r="E821" s="47"/>
      <c r="F821" s="47"/>
    </row>
    <row r="822" spans="5:6">
      <c r="E822" s="47"/>
      <c r="F822" s="47"/>
    </row>
    <row r="823" spans="5:6">
      <c r="E823" s="47"/>
      <c r="F823" s="47"/>
    </row>
    <row r="824" spans="5:6">
      <c r="E824" s="47"/>
      <c r="F824" s="47"/>
    </row>
    <row r="825" spans="5:6">
      <c r="E825" s="47"/>
      <c r="F825" s="47"/>
    </row>
    <row r="826" spans="5:6">
      <c r="E826" s="47"/>
      <c r="F826" s="47"/>
    </row>
    <row r="827" spans="5:6">
      <c r="E827" s="47"/>
      <c r="F827" s="47"/>
    </row>
    <row r="828" spans="5:6">
      <c r="E828" s="47"/>
      <c r="F828" s="47"/>
    </row>
    <row r="829" spans="5:6">
      <c r="E829" s="47"/>
      <c r="F829" s="47"/>
    </row>
    <row r="830" spans="5:6">
      <c r="E830" s="47"/>
      <c r="F830" s="47"/>
    </row>
    <row r="831" spans="5:6">
      <c r="E831" s="47"/>
      <c r="F831" s="47"/>
    </row>
    <row r="832" spans="5:6">
      <c r="E832" s="47"/>
      <c r="F832" s="47"/>
    </row>
    <row r="833" spans="5:6">
      <c r="E833" s="47"/>
      <c r="F833" s="47"/>
    </row>
    <row r="834" spans="5:6">
      <c r="E834" s="47"/>
      <c r="F834" s="47"/>
    </row>
    <row r="835" spans="5:6">
      <c r="E835" s="47"/>
      <c r="F835" s="47"/>
    </row>
    <row r="836" spans="5:6">
      <c r="E836" s="47"/>
      <c r="F836" s="47"/>
    </row>
    <row r="837" spans="5:6">
      <c r="E837" s="47"/>
      <c r="F837" s="47"/>
    </row>
    <row r="838" spans="5:6">
      <c r="E838" s="47"/>
      <c r="F838" s="47"/>
    </row>
    <row r="839" spans="5:6">
      <c r="E839" s="47"/>
      <c r="F839" s="47"/>
    </row>
    <row r="840" spans="5:6">
      <c r="E840" s="47"/>
      <c r="F840" s="47"/>
    </row>
    <row r="841" spans="5:6">
      <c r="E841" s="47"/>
      <c r="F841" s="47"/>
    </row>
    <row r="842" spans="5:6">
      <c r="E842" s="47"/>
      <c r="F842" s="47"/>
    </row>
    <row r="843" spans="5:6">
      <c r="E843" s="47"/>
      <c r="F843" s="47"/>
    </row>
    <row r="844" spans="5:6">
      <c r="E844" s="47"/>
      <c r="F844" s="47"/>
    </row>
    <row r="845" spans="5:6">
      <c r="E845" s="47"/>
      <c r="F845" s="47"/>
    </row>
    <row r="846" spans="5:6">
      <c r="E846" s="47"/>
      <c r="F846" s="47"/>
    </row>
    <row r="847" spans="5:6">
      <c r="E847" s="47"/>
      <c r="F847" s="47"/>
    </row>
    <row r="848" spans="5:6">
      <c r="E848" s="47"/>
      <c r="F848" s="47"/>
    </row>
    <row r="849" spans="5:6">
      <c r="E849" s="47"/>
      <c r="F849" s="47"/>
    </row>
    <row r="850" spans="5:6">
      <c r="E850" s="47"/>
      <c r="F850" s="47"/>
    </row>
    <row r="851" spans="5:6">
      <c r="E851" s="47"/>
      <c r="F851" s="47"/>
    </row>
    <row r="852" spans="5:6">
      <c r="E852" s="47"/>
      <c r="F852" s="47"/>
    </row>
    <row r="853" spans="5:6">
      <c r="E853" s="47"/>
      <c r="F853" s="47"/>
    </row>
    <row r="854" spans="5:6">
      <c r="E854" s="47"/>
      <c r="F854" s="47"/>
    </row>
    <row r="855" spans="5:6">
      <c r="E855" s="47"/>
      <c r="F855" s="47"/>
    </row>
    <row r="856" spans="5:6">
      <c r="E856" s="47"/>
      <c r="F856" s="47"/>
    </row>
    <row r="857" spans="5:6">
      <c r="E857" s="47"/>
      <c r="F857" s="47"/>
    </row>
    <row r="858" spans="5:6">
      <c r="E858" s="47"/>
      <c r="F858" s="47"/>
    </row>
    <row r="859" spans="5:6">
      <c r="E859" s="47"/>
      <c r="F859" s="47"/>
    </row>
    <row r="860" spans="5:6">
      <c r="E860" s="47"/>
      <c r="F860" s="47"/>
    </row>
    <row r="861" spans="5:6">
      <c r="E861" s="47"/>
      <c r="F861" s="47"/>
    </row>
    <row r="862" spans="5:6">
      <c r="E862" s="47"/>
      <c r="F862" s="47"/>
    </row>
    <row r="863" spans="5:6">
      <c r="E863" s="47"/>
      <c r="F863" s="47"/>
    </row>
    <row r="864" spans="5:6">
      <c r="E864" s="47"/>
      <c r="F864" s="47"/>
    </row>
    <row r="865" spans="5:6">
      <c r="E865" s="47"/>
      <c r="F865" s="47"/>
    </row>
    <row r="866" spans="5:6">
      <c r="E866" s="47"/>
      <c r="F866" s="47"/>
    </row>
    <row r="867" spans="5:6">
      <c r="E867" s="47"/>
      <c r="F867" s="47"/>
    </row>
    <row r="868" spans="5:6">
      <c r="E868" s="47"/>
      <c r="F868" s="47"/>
    </row>
    <row r="869" spans="5:6">
      <c r="E869" s="47"/>
      <c r="F869" s="47"/>
    </row>
    <row r="870" spans="5:6">
      <c r="E870" s="47"/>
      <c r="F870" s="47"/>
    </row>
    <row r="871" spans="5:6">
      <c r="E871" s="47"/>
      <c r="F871" s="47"/>
    </row>
    <row r="872" spans="5:6">
      <c r="E872" s="47"/>
      <c r="F872" s="47"/>
    </row>
    <row r="873" spans="5:6">
      <c r="E873" s="47"/>
      <c r="F873" s="47"/>
    </row>
    <row r="874" spans="5:6">
      <c r="E874" s="47"/>
      <c r="F874" s="47"/>
    </row>
    <row r="875" spans="5:6">
      <c r="E875" s="47"/>
      <c r="F875" s="47"/>
    </row>
    <row r="876" spans="5:6">
      <c r="E876" s="47"/>
      <c r="F876" s="47"/>
    </row>
    <row r="877" spans="5:6">
      <c r="E877" s="47"/>
      <c r="F877" s="47"/>
    </row>
    <row r="878" spans="5:6">
      <c r="E878" s="47"/>
      <c r="F878" s="47"/>
    </row>
    <row r="879" spans="5:6">
      <c r="E879" s="47"/>
      <c r="F879" s="47"/>
    </row>
    <row r="880" spans="5:6">
      <c r="E880" s="47"/>
      <c r="F880" s="47"/>
    </row>
    <row r="881" spans="5:6">
      <c r="E881" s="47"/>
      <c r="F881" s="47"/>
    </row>
    <row r="882" spans="5:6">
      <c r="E882" s="47"/>
      <c r="F882" s="47"/>
    </row>
    <row r="883" spans="5:6">
      <c r="E883" s="47"/>
      <c r="F883" s="47"/>
    </row>
    <row r="884" spans="5:6">
      <c r="E884" s="47"/>
      <c r="F884" s="47"/>
    </row>
    <row r="885" spans="5:6">
      <c r="E885" s="47"/>
      <c r="F885" s="47"/>
    </row>
    <row r="886" spans="5:6">
      <c r="E886" s="47"/>
      <c r="F886" s="47"/>
    </row>
    <row r="887" spans="5:6">
      <c r="E887" s="47"/>
      <c r="F887" s="47"/>
    </row>
    <row r="888" spans="5:6">
      <c r="E888" s="47"/>
      <c r="F888" s="47"/>
    </row>
    <row r="889" spans="5:6">
      <c r="E889" s="47"/>
      <c r="F889" s="47"/>
    </row>
    <row r="890" spans="5:6">
      <c r="E890" s="47"/>
      <c r="F890" s="47"/>
    </row>
    <row r="891" spans="5:6">
      <c r="E891" s="47"/>
      <c r="F891" s="47"/>
    </row>
    <row r="892" spans="5:6">
      <c r="E892" s="47"/>
      <c r="F892" s="47"/>
    </row>
    <row r="893" spans="5:6">
      <c r="E893" s="47"/>
      <c r="F893" s="47"/>
    </row>
    <row r="894" spans="5:6">
      <c r="E894" s="47"/>
      <c r="F894" s="47"/>
    </row>
    <row r="895" spans="5:6">
      <c r="E895" s="47"/>
      <c r="F895" s="47"/>
    </row>
    <row r="896" spans="5:6">
      <c r="E896" s="47"/>
      <c r="F896" s="47"/>
    </row>
    <row r="897" spans="5:6">
      <c r="E897" s="47"/>
      <c r="F897" s="47"/>
    </row>
    <row r="898" spans="5:6">
      <c r="E898" s="47"/>
      <c r="F898" s="47"/>
    </row>
    <row r="899" spans="5:6">
      <c r="E899" s="47"/>
      <c r="F899" s="47"/>
    </row>
    <row r="900" spans="5:6">
      <c r="E900" s="47"/>
      <c r="F900" s="47"/>
    </row>
    <row r="901" spans="5:6">
      <c r="E901" s="47"/>
      <c r="F901" s="47"/>
    </row>
    <row r="902" spans="5:6">
      <c r="E902" s="47"/>
      <c r="F902" s="47"/>
    </row>
    <row r="903" spans="5:6">
      <c r="E903" s="47"/>
      <c r="F903" s="47"/>
    </row>
    <row r="904" spans="5:6">
      <c r="E904" s="47"/>
      <c r="F904" s="47"/>
    </row>
    <row r="905" spans="5:6">
      <c r="E905" s="47"/>
      <c r="F905" s="47"/>
    </row>
    <row r="906" spans="5:6">
      <c r="E906" s="47"/>
      <c r="F906" s="47"/>
    </row>
    <row r="907" spans="5:6">
      <c r="E907" s="47"/>
      <c r="F907" s="47"/>
    </row>
    <row r="908" spans="5:6">
      <c r="E908" s="47"/>
      <c r="F908" s="47"/>
    </row>
    <row r="909" spans="5:6">
      <c r="E909" s="47"/>
      <c r="F909" s="47"/>
    </row>
    <row r="910" spans="5:6">
      <c r="E910" s="47"/>
      <c r="F910" s="47"/>
    </row>
    <row r="911" spans="5:6">
      <c r="E911" s="47"/>
      <c r="F911" s="47"/>
    </row>
    <row r="912" spans="5:6">
      <c r="E912" s="47"/>
      <c r="F912" s="47"/>
    </row>
    <row r="913" spans="5:6">
      <c r="E913" s="47"/>
      <c r="F913" s="47"/>
    </row>
    <row r="914" spans="5:6">
      <c r="E914" s="47"/>
      <c r="F914" s="47"/>
    </row>
    <row r="915" spans="5:6">
      <c r="E915" s="47"/>
      <c r="F915" s="47"/>
    </row>
    <row r="916" spans="5:6">
      <c r="E916" s="47"/>
      <c r="F916" s="47"/>
    </row>
    <row r="917" spans="5:6">
      <c r="E917" s="47"/>
      <c r="F917" s="47"/>
    </row>
    <row r="918" spans="5:6">
      <c r="E918" s="47"/>
      <c r="F918" s="47"/>
    </row>
    <row r="919" spans="5:6">
      <c r="E919" s="47"/>
      <c r="F919" s="47"/>
    </row>
    <row r="920" spans="5:6">
      <c r="E920" s="47"/>
      <c r="F920" s="47"/>
    </row>
    <row r="921" spans="5:6">
      <c r="E921" s="47"/>
      <c r="F921" s="47"/>
    </row>
    <row r="922" spans="5:6">
      <c r="E922" s="47"/>
      <c r="F922" s="47"/>
    </row>
    <row r="923" spans="5:6">
      <c r="E923" s="47"/>
      <c r="F923" s="47"/>
    </row>
    <row r="924" spans="5:6">
      <c r="E924" s="47"/>
      <c r="F924" s="47"/>
    </row>
    <row r="925" spans="5:6">
      <c r="E925" s="47"/>
      <c r="F925" s="47"/>
    </row>
    <row r="926" spans="5:6">
      <c r="E926" s="47"/>
      <c r="F926" s="47"/>
    </row>
    <row r="927" spans="5:6">
      <c r="E927" s="47"/>
      <c r="F927" s="47"/>
    </row>
    <row r="928" spans="5:6">
      <c r="E928" s="47"/>
      <c r="F928" s="47"/>
    </row>
    <row r="929" spans="5:6">
      <c r="E929" s="47"/>
      <c r="F929" s="47"/>
    </row>
    <row r="930" spans="5:6">
      <c r="E930" s="47"/>
      <c r="F930" s="47"/>
    </row>
    <row r="931" spans="5:6">
      <c r="E931" s="47"/>
      <c r="F931" s="47"/>
    </row>
    <row r="932" spans="5:6">
      <c r="E932" s="47"/>
      <c r="F932" s="47"/>
    </row>
    <row r="933" spans="5:6">
      <c r="E933" s="47"/>
      <c r="F933" s="47"/>
    </row>
    <row r="934" spans="5:6">
      <c r="E934" s="47"/>
      <c r="F934" s="47"/>
    </row>
    <row r="935" spans="5:6">
      <c r="E935" s="47"/>
      <c r="F935" s="47"/>
    </row>
    <row r="936" spans="5:6">
      <c r="E936" s="47"/>
      <c r="F936" s="47"/>
    </row>
    <row r="937" spans="5:6">
      <c r="E937" s="47"/>
      <c r="F937" s="47"/>
    </row>
    <row r="938" spans="5:6">
      <c r="E938" s="47"/>
      <c r="F938" s="47"/>
    </row>
    <row r="939" spans="5:6">
      <c r="E939" s="47"/>
      <c r="F939" s="47"/>
    </row>
    <row r="940" spans="5:6">
      <c r="E940" s="47"/>
      <c r="F940" s="47"/>
    </row>
    <row r="941" spans="5:6">
      <c r="E941" s="47"/>
      <c r="F941" s="47"/>
    </row>
    <row r="942" spans="5:6">
      <c r="E942" s="47"/>
      <c r="F942" s="47"/>
    </row>
    <row r="943" spans="5:6">
      <c r="E943" s="47"/>
      <c r="F943" s="47"/>
    </row>
    <row r="944" spans="5:6">
      <c r="E944" s="47"/>
      <c r="F944" s="47"/>
    </row>
    <row r="945" spans="5:6">
      <c r="E945" s="47"/>
      <c r="F945" s="47"/>
    </row>
    <row r="946" spans="5:6">
      <c r="E946" s="47"/>
      <c r="F946" s="47"/>
    </row>
    <row r="947" spans="5:6">
      <c r="E947" s="47"/>
      <c r="F947" s="47"/>
    </row>
    <row r="948" spans="5:6">
      <c r="E948" s="47"/>
      <c r="F948" s="47"/>
    </row>
    <row r="949" spans="5:6">
      <c r="E949" s="47"/>
      <c r="F949" s="47"/>
    </row>
    <row r="950" spans="5:6">
      <c r="E950" s="47"/>
      <c r="F950" s="47"/>
    </row>
    <row r="951" spans="5:6">
      <c r="E951" s="47"/>
      <c r="F951" s="47"/>
    </row>
    <row r="952" spans="5:6">
      <c r="E952" s="47"/>
      <c r="F952" s="47"/>
    </row>
    <row r="953" spans="5:6">
      <c r="E953" s="47"/>
      <c r="F953" s="47"/>
    </row>
    <row r="954" spans="5:6">
      <c r="E954" s="47"/>
      <c r="F954" s="47"/>
    </row>
    <row r="955" spans="5:6">
      <c r="E955" s="47"/>
      <c r="F955" s="47"/>
    </row>
    <row r="956" spans="5:6">
      <c r="E956" s="47"/>
      <c r="F956" s="47"/>
    </row>
    <row r="957" spans="5:6">
      <c r="E957" s="47"/>
      <c r="F957" s="47"/>
    </row>
    <row r="958" spans="5:6">
      <c r="E958" s="47"/>
      <c r="F958" s="47"/>
    </row>
    <row r="959" spans="5:6">
      <c r="E959" s="47"/>
      <c r="F959" s="47"/>
    </row>
    <row r="960" spans="5:6">
      <c r="E960" s="47"/>
      <c r="F960" s="47"/>
    </row>
    <row r="961" spans="5:6">
      <c r="E961" s="47"/>
      <c r="F961" s="47"/>
    </row>
    <row r="962" spans="5:6">
      <c r="E962" s="47"/>
      <c r="F962" s="47"/>
    </row>
    <row r="963" spans="5:6">
      <c r="E963" s="47"/>
      <c r="F963" s="47"/>
    </row>
    <row r="964" spans="5:6">
      <c r="E964" s="47"/>
      <c r="F964" s="47"/>
    </row>
    <row r="965" spans="5:6">
      <c r="E965" s="47"/>
      <c r="F965" s="47"/>
    </row>
    <row r="966" spans="5:6">
      <c r="E966" s="47"/>
      <c r="F966" s="47"/>
    </row>
    <row r="967" spans="5:6">
      <c r="E967" s="47"/>
      <c r="F967" s="47"/>
    </row>
    <row r="968" spans="5:6">
      <c r="E968" s="47"/>
      <c r="F968" s="47"/>
    </row>
    <row r="969" spans="5:6">
      <c r="E969" s="47"/>
      <c r="F969" s="47"/>
    </row>
    <row r="970" spans="5:6">
      <c r="E970" s="47"/>
      <c r="F970" s="47"/>
    </row>
    <row r="971" spans="5:6">
      <c r="E971" s="47"/>
      <c r="F971" s="47"/>
    </row>
    <row r="972" spans="5:6">
      <c r="E972" s="47"/>
      <c r="F972" s="47"/>
    </row>
    <row r="973" spans="5:6">
      <c r="E973" s="47"/>
      <c r="F973" s="47"/>
    </row>
    <row r="974" spans="5:6">
      <c r="E974" s="47"/>
      <c r="F974" s="47"/>
    </row>
    <row r="975" spans="5:6">
      <c r="E975" s="47"/>
      <c r="F975" s="47"/>
    </row>
    <row r="976" spans="5:6">
      <c r="E976" s="47"/>
      <c r="F976" s="47"/>
    </row>
    <row r="977" spans="5:6">
      <c r="E977" s="47"/>
      <c r="F977" s="47"/>
    </row>
    <row r="978" spans="5:6">
      <c r="E978" s="47"/>
      <c r="F978" s="47"/>
    </row>
    <row r="979" spans="5:6">
      <c r="E979" s="47"/>
      <c r="F979" s="47"/>
    </row>
    <row r="980" spans="5:6">
      <c r="E980" s="47"/>
      <c r="F980" s="47"/>
    </row>
    <row r="981" spans="5:6">
      <c r="E981" s="47"/>
      <c r="F981" s="47"/>
    </row>
    <row r="982" spans="5:6">
      <c r="E982" s="47"/>
      <c r="F982" s="47"/>
    </row>
    <row r="983" spans="5:6">
      <c r="E983" s="47"/>
      <c r="F983" s="47"/>
    </row>
    <row r="984" spans="5:6">
      <c r="E984" s="47"/>
      <c r="F984" s="47"/>
    </row>
    <row r="985" spans="5:6">
      <c r="E985" s="47"/>
      <c r="F985" s="47"/>
    </row>
    <row r="986" spans="5:6">
      <c r="E986" s="47"/>
      <c r="F986" s="47"/>
    </row>
    <row r="987" spans="5:6">
      <c r="E987" s="47"/>
      <c r="F987" s="47"/>
    </row>
    <row r="988" spans="5:6">
      <c r="E988" s="47"/>
      <c r="F988" s="47"/>
    </row>
    <row r="989" spans="5:6">
      <c r="E989" s="47"/>
      <c r="F989" s="47"/>
    </row>
    <row r="990" spans="5:6">
      <c r="E990" s="47"/>
      <c r="F990" s="47"/>
    </row>
    <row r="991" spans="5:6">
      <c r="E991" s="47"/>
      <c r="F991" s="47"/>
    </row>
    <row r="992" spans="5:6">
      <c r="E992" s="47"/>
      <c r="F992" s="47"/>
    </row>
    <row r="993" spans="5:6">
      <c r="E993" s="47"/>
      <c r="F993" s="47"/>
    </row>
    <row r="994" spans="5:6">
      <c r="E994" s="47"/>
      <c r="F994" s="47"/>
    </row>
    <row r="995" spans="5:6">
      <c r="E995" s="47"/>
      <c r="F995" s="47"/>
    </row>
    <row r="996" spans="5:6">
      <c r="E996" s="47"/>
      <c r="F996" s="47"/>
    </row>
    <row r="997" spans="5:6">
      <c r="E997" s="47"/>
      <c r="F997" s="47"/>
    </row>
    <row r="998" spans="5:6">
      <c r="E998" s="47"/>
      <c r="F998" s="47"/>
    </row>
    <row r="999" spans="5:6">
      <c r="E999" s="47"/>
      <c r="F999" s="47"/>
    </row>
    <row r="1000" spans="5:6">
      <c r="E1000" s="47"/>
      <c r="F1000" s="4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workbookViewId="0">
      <pane xSplit="1" topLeftCell="B1" activePane="topRight" state="frozen"/>
      <selection pane="topRight" activeCell="G16" sqref="G16"/>
    </sheetView>
  </sheetViews>
  <sheetFormatPr baseColWidth="10" defaultRowHeight="15" x14ac:dyDescent="0"/>
  <cols>
    <col min="2" max="2" width="31.83203125" bestFit="1" customWidth="1"/>
    <col min="3" max="3" width="32.33203125" bestFit="1" customWidth="1"/>
    <col min="4" max="4" width="11.83203125" bestFit="1" customWidth="1"/>
    <col min="5" max="5" width="47" customWidth="1"/>
    <col min="6" max="6" width="18" customWidth="1"/>
    <col min="7" max="7" width="35.33203125" customWidth="1"/>
  </cols>
  <sheetData>
    <row r="1" spans="1:26" s="42" customFormat="1">
      <c r="A1" s="43" t="s">
        <v>24</v>
      </c>
      <c r="B1" s="43" t="s">
        <v>26</v>
      </c>
      <c r="C1" s="43" t="s">
        <v>29</v>
      </c>
      <c r="D1" s="43" t="s">
        <v>31</v>
      </c>
      <c r="E1"/>
      <c r="F1" s="43" t="s">
        <v>28</v>
      </c>
      <c r="G1" s="43" t="s">
        <v>30</v>
      </c>
      <c r="H1" s="43"/>
      <c r="I1" s="43"/>
      <c r="J1" s="43"/>
      <c r="K1" s="43"/>
      <c r="L1" s="43"/>
      <c r="M1" s="43"/>
      <c r="N1" s="43"/>
      <c r="O1" s="43"/>
      <c r="P1" s="43"/>
      <c r="Q1" s="43"/>
      <c r="R1" s="43"/>
      <c r="S1" s="43"/>
      <c r="T1" s="43"/>
      <c r="U1" s="43"/>
      <c r="V1" s="43"/>
      <c r="W1" s="43"/>
      <c r="X1" s="43"/>
      <c r="Y1" s="43"/>
      <c r="Z1" s="43"/>
    </row>
    <row r="2" spans="1:26">
      <c r="A2">
        <v>44</v>
      </c>
      <c r="B2" t="s">
        <v>87</v>
      </c>
      <c r="C2" t="s">
        <v>88</v>
      </c>
      <c r="D2" t="s">
        <v>94</v>
      </c>
      <c r="E2" t="str">
        <f>CONCATENATE(B2, " (", D2,  ") @ ", C2)</f>
        <v>Grey Toyota Sienna Passenger Van (CBMC803) @ St. Clair West &amp; Alberta</v>
      </c>
      <c r="F2" t="s">
        <v>141</v>
      </c>
      <c r="G2" t="s">
        <v>142</v>
      </c>
    </row>
    <row r="3" spans="1:26">
      <c r="A3">
        <v>51</v>
      </c>
      <c r="B3" t="s">
        <v>25</v>
      </c>
      <c r="C3" t="s">
        <v>143</v>
      </c>
      <c r="D3" t="s">
        <v>144</v>
      </c>
      <c r="E3" t="str">
        <f>CONCATENATE(B3, " (", D3,  ") @ ", C3)</f>
        <v>Red Ford Large Cargo Van (AN62500) @ Carlaw &amp; Colgate</v>
      </c>
      <c r="F3" t="s">
        <v>145</v>
      </c>
      <c r="G3" t="s">
        <v>96</v>
      </c>
    </row>
    <row r="4" spans="1:26">
      <c r="A4">
        <v>63</v>
      </c>
      <c r="B4" t="s">
        <v>25</v>
      </c>
      <c r="C4" t="s">
        <v>146</v>
      </c>
      <c r="D4" t="s">
        <v>147</v>
      </c>
      <c r="E4" t="str">
        <f t="shared" ref="E4:E67" si="0">CONCATENATE(B4, " (", D4,  ") @ ", C4)</f>
        <v>Red Ford Large Cargo Van (AN62501) @ Broadway &amp; Redpath</v>
      </c>
      <c r="F4" t="s">
        <v>148</v>
      </c>
      <c r="G4" t="s">
        <v>96</v>
      </c>
    </row>
    <row r="5" spans="1:26">
      <c r="A5">
        <v>85</v>
      </c>
      <c r="B5" t="s">
        <v>78</v>
      </c>
      <c r="C5" t="s">
        <v>79</v>
      </c>
      <c r="D5" t="s">
        <v>149</v>
      </c>
      <c r="E5" t="str">
        <f t="shared" si="0"/>
        <v>Black Toyota Sienna Passenger Van (CBMC799) @ 90 Broadview, south of Queen East</v>
      </c>
      <c r="F5" t="s">
        <v>150</v>
      </c>
      <c r="G5" t="s">
        <v>142</v>
      </c>
    </row>
    <row r="6" spans="1:26">
      <c r="A6">
        <v>104</v>
      </c>
      <c r="B6" t="s">
        <v>43</v>
      </c>
      <c r="C6" t="s">
        <v>27</v>
      </c>
      <c r="D6" t="s">
        <v>151</v>
      </c>
      <c r="E6" t="str">
        <f t="shared" si="0"/>
        <v>Brown Ford Large Cargo Van (AN62480) @ Spadina TTC</v>
      </c>
      <c r="F6" t="s">
        <v>152</v>
      </c>
      <c r="G6" t="s">
        <v>96</v>
      </c>
    </row>
    <row r="7" spans="1:26">
      <c r="A7">
        <v>125</v>
      </c>
      <c r="B7" t="s">
        <v>25</v>
      </c>
      <c r="C7" t="s">
        <v>76</v>
      </c>
      <c r="D7" t="s">
        <v>95</v>
      </c>
      <c r="E7" t="str">
        <f t="shared" si="0"/>
        <v>Red Ford Large Cargo Van (AN62588) @ 66 Oakmount Road (East of High Park)</v>
      </c>
      <c r="F7" t="s">
        <v>153</v>
      </c>
      <c r="G7" t="s">
        <v>96</v>
      </c>
    </row>
    <row r="8" spans="1:26">
      <c r="A8">
        <v>146</v>
      </c>
      <c r="B8" t="s">
        <v>38</v>
      </c>
      <c r="C8" t="s">
        <v>42</v>
      </c>
      <c r="D8" t="s">
        <v>154</v>
      </c>
      <c r="E8" t="str">
        <f t="shared" si="0"/>
        <v>Red Ford Cargo Mini-Van (AN22502) @ John &amp; Mercer</v>
      </c>
      <c r="F8" t="s">
        <v>155</v>
      </c>
      <c r="G8" t="s">
        <v>156</v>
      </c>
    </row>
    <row r="9" spans="1:26">
      <c r="A9">
        <v>173</v>
      </c>
      <c r="B9" t="s">
        <v>80</v>
      </c>
      <c r="C9" t="s">
        <v>86</v>
      </c>
      <c r="D9" t="s">
        <v>157</v>
      </c>
      <c r="E9" t="str">
        <f t="shared" si="0"/>
        <v>White Toyota Sienna Passenger Mini-Van (BYXX324) @ Ossington TTC</v>
      </c>
      <c r="F9" t="s">
        <v>158</v>
      </c>
      <c r="G9" t="s">
        <v>142</v>
      </c>
    </row>
    <row r="10" spans="1:26">
      <c r="A10">
        <v>200</v>
      </c>
      <c r="B10" t="s">
        <v>43</v>
      </c>
      <c r="C10" t="s">
        <v>159</v>
      </c>
      <c r="D10" t="s">
        <v>160</v>
      </c>
      <c r="E10" t="str">
        <f t="shared" si="0"/>
        <v>Brown Ford Large Cargo Van (AN62481) @ Lansdowne TTC</v>
      </c>
      <c r="F10" t="s">
        <v>161</v>
      </c>
      <c r="G10" t="s">
        <v>96</v>
      </c>
    </row>
    <row r="11" spans="1:26">
      <c r="A11">
        <v>207</v>
      </c>
      <c r="B11" t="s">
        <v>38</v>
      </c>
      <c r="C11" t="s">
        <v>37</v>
      </c>
      <c r="E11" t="str">
        <f t="shared" si="0"/>
        <v>Red Ford Cargo Mini-Van () @ Dundas East &amp; Berkeley</v>
      </c>
      <c r="G11" t="s">
        <v>156</v>
      </c>
    </row>
    <row r="12" spans="1:26">
      <c r="A12">
        <v>209</v>
      </c>
      <c r="B12" t="s">
        <v>82</v>
      </c>
      <c r="C12" t="s">
        <v>162</v>
      </c>
      <c r="D12" t="s">
        <v>163</v>
      </c>
      <c r="E12" t="str">
        <f t="shared" si="0"/>
        <v>White Toyota Sienna Passenger Van (BYYN361) @ Broadview &amp; Danforth (Loblaws)</v>
      </c>
      <c r="F12" t="s">
        <v>164</v>
      </c>
      <c r="G12" t="s">
        <v>142</v>
      </c>
    </row>
    <row r="13" spans="1:26">
      <c r="A13">
        <v>221</v>
      </c>
      <c r="B13" t="s">
        <v>33</v>
      </c>
      <c r="C13" t="s">
        <v>34</v>
      </c>
      <c r="E13" t="str">
        <f t="shared" si="0"/>
        <v>Blue Ford Cargo Mini-Van () @ Dundas East &amp; Carlaw</v>
      </c>
      <c r="G13" t="s">
        <v>156</v>
      </c>
    </row>
    <row r="14" spans="1:26">
      <c r="A14">
        <v>241</v>
      </c>
      <c r="B14" t="s">
        <v>82</v>
      </c>
      <c r="C14" t="s">
        <v>83</v>
      </c>
      <c r="D14" t="s">
        <v>165</v>
      </c>
      <c r="E14" t="str">
        <f t="shared" si="0"/>
        <v>White Toyota Sienna Passenger Van (CBMC801) @ Huron &amp; Bloor West</v>
      </c>
      <c r="F14" t="s">
        <v>166</v>
      </c>
      <c r="G14" t="s">
        <v>142</v>
      </c>
    </row>
    <row r="15" spans="1:26">
      <c r="A15">
        <v>267</v>
      </c>
      <c r="B15" t="s">
        <v>25</v>
      </c>
      <c r="C15" t="s">
        <v>32</v>
      </c>
      <c r="D15" t="s">
        <v>167</v>
      </c>
      <c r="E15" t="str">
        <f t="shared" si="0"/>
        <v>Red Ford Large Cargo Van (AN62499) @ Strathmore &amp; Greenwood</v>
      </c>
      <c r="F15" t="s">
        <v>168</v>
      </c>
      <c r="G15" t="s">
        <v>96</v>
      </c>
    </row>
    <row r="16" spans="1:26">
      <c r="A16">
        <v>268</v>
      </c>
      <c r="B16" t="s">
        <v>25</v>
      </c>
      <c r="C16" t="s">
        <v>41</v>
      </c>
      <c r="D16" t="s">
        <v>169</v>
      </c>
      <c r="E16" t="str">
        <f t="shared" si="0"/>
        <v>Red Ford Large Cargo Van (AN62479) @ Church &amp; Esplanade</v>
      </c>
      <c r="F16" t="s">
        <v>170</v>
      </c>
      <c r="G16" t="s">
        <v>96</v>
      </c>
    </row>
    <row r="17" spans="1:7">
      <c r="A17">
        <v>314</v>
      </c>
      <c r="B17" t="s">
        <v>80</v>
      </c>
      <c r="C17" t="s">
        <v>81</v>
      </c>
      <c r="E17" t="str">
        <f t="shared" si="0"/>
        <v>White Toyota Sienna Passenger Mini-Van () @ Woodbine TTC</v>
      </c>
      <c r="G17" t="s">
        <v>142</v>
      </c>
    </row>
    <row r="18" spans="1:7">
      <c r="A18">
        <v>316</v>
      </c>
      <c r="B18" t="s">
        <v>84</v>
      </c>
      <c r="C18" t="s">
        <v>85</v>
      </c>
      <c r="D18" t="s">
        <v>171</v>
      </c>
      <c r="E18" t="str">
        <f t="shared" si="0"/>
        <v>Silver Toyota Sienna Passenger Van (BYYN359) @ Bloor West &amp; Bathurst</v>
      </c>
      <c r="F18" t="s">
        <v>172</v>
      </c>
      <c r="G18" t="s">
        <v>173</v>
      </c>
    </row>
    <row r="19" spans="1:7">
      <c r="A19">
        <v>419</v>
      </c>
      <c r="B19" t="s">
        <v>35</v>
      </c>
      <c r="C19" t="s">
        <v>174</v>
      </c>
      <c r="D19" t="s">
        <v>175</v>
      </c>
      <c r="E19" t="str">
        <f t="shared" si="0"/>
        <v>White Chevy Express Large Cargo Van (AS46966) @ Christie TTC</v>
      </c>
      <c r="F19" t="s">
        <v>176</v>
      </c>
      <c r="G19" t="s">
        <v>177</v>
      </c>
    </row>
    <row r="20" spans="1:7">
      <c r="A20">
        <v>468</v>
      </c>
      <c r="B20" t="s">
        <v>35</v>
      </c>
      <c r="C20" t="s">
        <v>36</v>
      </c>
      <c r="D20" t="s">
        <v>178</v>
      </c>
      <c r="E20" t="str">
        <f t="shared" si="0"/>
        <v>White Chevy Express Large Cargo Van (AS97023) @ Eastern &amp; Pape</v>
      </c>
      <c r="F20" t="s">
        <v>179</v>
      </c>
      <c r="G20" t="s">
        <v>180</v>
      </c>
    </row>
    <row r="21" spans="1:7">
      <c r="A21">
        <v>469</v>
      </c>
      <c r="B21" t="s">
        <v>35</v>
      </c>
      <c r="C21" t="s">
        <v>181</v>
      </c>
      <c r="E21" t="str">
        <f t="shared" si="0"/>
        <v>White Chevy Express Large Cargo Van () @ Leeds &amp; Ossington</v>
      </c>
      <c r="G21" t="s">
        <v>177</v>
      </c>
    </row>
    <row r="22" spans="1:7">
      <c r="A22">
        <v>481</v>
      </c>
      <c r="B22" t="s">
        <v>39</v>
      </c>
      <c r="C22" t="s">
        <v>182</v>
      </c>
      <c r="D22" t="s">
        <v>183</v>
      </c>
      <c r="E22" t="str">
        <f t="shared" si="0"/>
        <v>White Ram Cargo Mini-Van (AS99367) @ Broadview TTC</v>
      </c>
      <c r="F22" t="s">
        <v>184</v>
      </c>
      <c r="G22" t="s">
        <v>156</v>
      </c>
    </row>
    <row r="23" spans="1:7">
      <c r="A23">
        <v>482</v>
      </c>
      <c r="B23" t="s">
        <v>39</v>
      </c>
      <c r="C23" t="s">
        <v>40</v>
      </c>
      <c r="E23" t="str">
        <f t="shared" si="0"/>
        <v>White Ram Cargo Mini-Van () @ Bay &amp; St. Joseph</v>
      </c>
      <c r="G23" t="s">
        <v>156</v>
      </c>
    </row>
    <row r="24" spans="1:7">
      <c r="A24">
        <v>483</v>
      </c>
      <c r="B24" t="s">
        <v>39</v>
      </c>
      <c r="C24" t="s">
        <v>85</v>
      </c>
      <c r="D24" t="s">
        <v>185</v>
      </c>
      <c r="E24" t="str">
        <f t="shared" si="0"/>
        <v>White Ram Cargo Mini-Van (AS81155) @ Bloor West &amp; Bathurst</v>
      </c>
      <c r="F24" t="s">
        <v>172</v>
      </c>
      <c r="G24" t="s">
        <v>156</v>
      </c>
    </row>
    <row r="25" spans="1:7">
      <c r="A25">
        <v>485</v>
      </c>
      <c r="B25" t="s">
        <v>39</v>
      </c>
      <c r="C25" t="s">
        <v>186</v>
      </c>
      <c r="E25" t="str">
        <f t="shared" si="0"/>
        <v>White Ram Cargo Mini-Van () @ King West &amp; Strachan</v>
      </c>
      <c r="G25" t="s">
        <v>156</v>
      </c>
    </row>
    <row r="26" spans="1:7">
      <c r="A26">
        <v>522</v>
      </c>
      <c r="B26" t="s">
        <v>35</v>
      </c>
      <c r="C26" t="s">
        <v>187</v>
      </c>
      <c r="D26" t="s">
        <v>188</v>
      </c>
      <c r="E26" t="str">
        <f t="shared" si="0"/>
        <v>White Chevy Express Large Cargo Van (AT37598) @ Crawford &amp; Queen West</v>
      </c>
      <c r="F26" t="s">
        <v>189</v>
      </c>
      <c r="G26" t="s">
        <v>177</v>
      </c>
    </row>
    <row r="27" spans="1:7" s="46" customFormat="1">
      <c r="A27" s="46">
        <v>523</v>
      </c>
      <c r="B27" s="46" t="s">
        <v>35</v>
      </c>
      <c r="C27" s="46" t="s">
        <v>77</v>
      </c>
      <c r="D27" s="46" t="s">
        <v>196</v>
      </c>
      <c r="E27" s="46" t="str">
        <f t="shared" si="0"/>
        <v>White Chevy Express Large Cargo Van (AT37626) @ 55 Triller (North of Queen)</v>
      </c>
      <c r="F27" s="46" t="s">
        <v>197</v>
      </c>
      <c r="G27" s="49" t="s">
        <v>177</v>
      </c>
    </row>
    <row r="28" spans="1:7">
      <c r="A28">
        <v>524</v>
      </c>
      <c r="B28" t="s">
        <v>35</v>
      </c>
      <c r="C28" t="s">
        <v>190</v>
      </c>
      <c r="D28" t="s">
        <v>191</v>
      </c>
      <c r="E28" t="str">
        <f t="shared" si="0"/>
        <v>White Chevy Express Large Cargo Van (AT37597) @ St. Clair West &amp; Bathurst</v>
      </c>
      <c r="F28" t="s">
        <v>192</v>
      </c>
      <c r="G28" t="s">
        <v>180</v>
      </c>
    </row>
    <row r="29" spans="1:7">
      <c r="E29" t="str">
        <f t="shared" si="0"/>
        <v xml:space="preserve"> () @ </v>
      </c>
    </row>
    <row r="30" spans="1:7">
      <c r="E30" t="str">
        <f t="shared" si="0"/>
        <v xml:space="preserve"> () @ </v>
      </c>
    </row>
    <row r="31" spans="1:7">
      <c r="E31" t="str">
        <f t="shared" si="0"/>
        <v xml:space="preserve"> () @ </v>
      </c>
    </row>
    <row r="32" spans="1:7">
      <c r="E32" t="str">
        <f t="shared" si="0"/>
        <v xml:space="preserve"> () @ </v>
      </c>
    </row>
    <row r="33" spans="5:5">
      <c r="E33" t="str">
        <f t="shared" si="0"/>
        <v xml:space="preserve"> () @ </v>
      </c>
    </row>
    <row r="34" spans="5:5">
      <c r="E34" t="str">
        <f t="shared" si="0"/>
        <v xml:space="preserve"> () @ </v>
      </c>
    </row>
    <row r="35" spans="5:5">
      <c r="E35" t="str">
        <f t="shared" si="0"/>
        <v xml:space="preserve"> () @ </v>
      </c>
    </row>
    <row r="36" spans="5:5">
      <c r="E36" t="str">
        <f t="shared" si="0"/>
        <v xml:space="preserve"> () @ </v>
      </c>
    </row>
    <row r="37" spans="5:5">
      <c r="E37" t="str">
        <f t="shared" si="0"/>
        <v xml:space="preserve"> () @ </v>
      </c>
    </row>
    <row r="38" spans="5:5">
      <c r="E38" t="str">
        <f t="shared" si="0"/>
        <v xml:space="preserve"> () @ </v>
      </c>
    </row>
    <row r="39" spans="5:5">
      <c r="E39" t="str">
        <f t="shared" si="0"/>
        <v xml:space="preserve"> () @ </v>
      </c>
    </row>
    <row r="40" spans="5:5">
      <c r="E40" t="str">
        <f t="shared" si="0"/>
        <v xml:space="preserve"> () @ </v>
      </c>
    </row>
    <row r="41" spans="5:5">
      <c r="E41" t="str">
        <f t="shared" si="0"/>
        <v xml:space="preserve"> () @ </v>
      </c>
    </row>
    <row r="42" spans="5:5">
      <c r="E42" t="str">
        <f t="shared" si="0"/>
        <v xml:space="preserve"> () @ </v>
      </c>
    </row>
    <row r="43" spans="5:5">
      <c r="E43" t="str">
        <f t="shared" si="0"/>
        <v xml:space="preserve"> () @ </v>
      </c>
    </row>
    <row r="44" spans="5:5">
      <c r="E44" t="str">
        <f t="shared" si="0"/>
        <v xml:space="preserve"> () @ </v>
      </c>
    </row>
    <row r="45" spans="5:5">
      <c r="E45" t="str">
        <f t="shared" si="0"/>
        <v xml:space="preserve"> () @ </v>
      </c>
    </row>
    <row r="46" spans="5:5">
      <c r="E46" t="str">
        <f t="shared" si="0"/>
        <v xml:space="preserve"> () @ </v>
      </c>
    </row>
    <row r="47" spans="5:5">
      <c r="E47" t="str">
        <f t="shared" si="0"/>
        <v xml:space="preserve"> () @ </v>
      </c>
    </row>
    <row r="48" spans="5:5">
      <c r="E48" t="str">
        <f t="shared" si="0"/>
        <v xml:space="preserve"> () @ </v>
      </c>
    </row>
    <row r="49" spans="5:5">
      <c r="E49" t="str">
        <f t="shared" si="0"/>
        <v xml:space="preserve"> () @ </v>
      </c>
    </row>
    <row r="50" spans="5:5">
      <c r="E50" t="str">
        <f t="shared" si="0"/>
        <v xml:space="preserve"> () @ </v>
      </c>
    </row>
    <row r="51" spans="5:5">
      <c r="E51" t="str">
        <f t="shared" si="0"/>
        <v xml:space="preserve"> () @ </v>
      </c>
    </row>
    <row r="52" spans="5:5">
      <c r="E52" t="str">
        <f t="shared" si="0"/>
        <v xml:space="preserve"> () @ </v>
      </c>
    </row>
    <row r="53" spans="5:5">
      <c r="E53" t="str">
        <f t="shared" si="0"/>
        <v xml:space="preserve"> () @ </v>
      </c>
    </row>
    <row r="54" spans="5:5">
      <c r="E54" t="str">
        <f t="shared" si="0"/>
        <v xml:space="preserve"> () @ </v>
      </c>
    </row>
    <row r="55" spans="5:5">
      <c r="E55" t="str">
        <f t="shared" si="0"/>
        <v xml:space="preserve"> () @ </v>
      </c>
    </row>
    <row r="56" spans="5:5">
      <c r="E56" t="str">
        <f t="shared" si="0"/>
        <v xml:space="preserve"> () @ </v>
      </c>
    </row>
    <row r="57" spans="5:5">
      <c r="E57" t="str">
        <f t="shared" si="0"/>
        <v xml:space="preserve"> () @ </v>
      </c>
    </row>
    <row r="58" spans="5:5">
      <c r="E58" t="str">
        <f t="shared" si="0"/>
        <v xml:space="preserve"> () @ </v>
      </c>
    </row>
    <row r="59" spans="5:5">
      <c r="E59" t="str">
        <f t="shared" si="0"/>
        <v xml:space="preserve"> () @ </v>
      </c>
    </row>
    <row r="60" spans="5:5">
      <c r="E60" t="str">
        <f t="shared" si="0"/>
        <v xml:space="preserve"> () @ </v>
      </c>
    </row>
    <row r="61" spans="5:5">
      <c r="E61" t="str">
        <f t="shared" si="0"/>
        <v xml:space="preserve"> () @ </v>
      </c>
    </row>
    <row r="62" spans="5:5">
      <c r="E62" t="str">
        <f t="shared" si="0"/>
        <v xml:space="preserve"> () @ </v>
      </c>
    </row>
    <row r="63" spans="5:5">
      <c r="E63" t="str">
        <f t="shared" si="0"/>
        <v xml:space="preserve"> () @ </v>
      </c>
    </row>
    <row r="64" spans="5:5">
      <c r="E64" t="str">
        <f t="shared" si="0"/>
        <v xml:space="preserve"> () @ </v>
      </c>
    </row>
    <row r="65" spans="5:5">
      <c r="E65" t="str">
        <f t="shared" si="0"/>
        <v xml:space="preserve"> () @ </v>
      </c>
    </row>
    <row r="66" spans="5:5">
      <c r="E66" t="str">
        <f t="shared" si="0"/>
        <v xml:space="preserve"> () @ </v>
      </c>
    </row>
    <row r="67" spans="5:5">
      <c r="E67" t="str">
        <f t="shared" si="0"/>
        <v xml:space="preserve"> () @ </v>
      </c>
    </row>
    <row r="68" spans="5:5">
      <c r="E68" t="str">
        <f t="shared" ref="E68:E100" si="1">CONCATENATE(B68, " (", D68,  ") @ ", C68)</f>
        <v xml:space="preserve"> () @ </v>
      </c>
    </row>
    <row r="69" spans="5:5">
      <c r="E69" t="str">
        <f t="shared" si="1"/>
        <v xml:space="preserve"> () @ </v>
      </c>
    </row>
    <row r="70" spans="5:5">
      <c r="E70" t="str">
        <f t="shared" si="1"/>
        <v xml:space="preserve"> () @ </v>
      </c>
    </row>
    <row r="71" spans="5:5">
      <c r="E71" t="str">
        <f t="shared" si="1"/>
        <v xml:space="preserve"> () @ </v>
      </c>
    </row>
    <row r="72" spans="5:5">
      <c r="E72" t="str">
        <f t="shared" si="1"/>
        <v xml:space="preserve"> () @ </v>
      </c>
    </row>
    <row r="73" spans="5:5">
      <c r="E73" t="str">
        <f t="shared" si="1"/>
        <v xml:space="preserve"> () @ </v>
      </c>
    </row>
    <row r="74" spans="5:5">
      <c r="E74" t="str">
        <f t="shared" si="1"/>
        <v xml:space="preserve"> () @ </v>
      </c>
    </row>
    <row r="75" spans="5:5">
      <c r="E75" t="str">
        <f t="shared" si="1"/>
        <v xml:space="preserve"> () @ </v>
      </c>
    </row>
    <row r="76" spans="5:5">
      <c r="E76" t="str">
        <f t="shared" si="1"/>
        <v xml:space="preserve"> () @ </v>
      </c>
    </row>
    <row r="77" spans="5:5">
      <c r="E77" t="str">
        <f t="shared" si="1"/>
        <v xml:space="preserve"> () @ </v>
      </c>
    </row>
    <row r="78" spans="5:5">
      <c r="E78" t="str">
        <f t="shared" si="1"/>
        <v xml:space="preserve"> () @ </v>
      </c>
    </row>
    <row r="79" spans="5:5">
      <c r="E79" t="str">
        <f t="shared" si="1"/>
        <v xml:space="preserve"> () @ </v>
      </c>
    </row>
    <row r="80" spans="5:5">
      <c r="E80" t="str">
        <f t="shared" si="1"/>
        <v xml:space="preserve"> () @ </v>
      </c>
    </row>
    <row r="81" spans="5:5">
      <c r="E81" t="str">
        <f t="shared" si="1"/>
        <v xml:space="preserve"> () @ </v>
      </c>
    </row>
    <row r="82" spans="5:5">
      <c r="E82" t="str">
        <f t="shared" si="1"/>
        <v xml:space="preserve"> () @ </v>
      </c>
    </row>
    <row r="83" spans="5:5">
      <c r="E83" t="str">
        <f t="shared" si="1"/>
        <v xml:space="preserve"> () @ </v>
      </c>
    </row>
    <row r="84" spans="5:5">
      <c r="E84" t="str">
        <f t="shared" si="1"/>
        <v xml:space="preserve"> () @ </v>
      </c>
    </row>
    <row r="85" spans="5:5">
      <c r="E85" t="str">
        <f t="shared" si="1"/>
        <v xml:space="preserve"> () @ </v>
      </c>
    </row>
    <row r="86" spans="5:5">
      <c r="E86" t="str">
        <f t="shared" si="1"/>
        <v xml:space="preserve"> () @ </v>
      </c>
    </row>
    <row r="87" spans="5:5">
      <c r="E87" t="str">
        <f t="shared" si="1"/>
        <v xml:space="preserve"> () @ </v>
      </c>
    </row>
    <row r="88" spans="5:5">
      <c r="E88" t="str">
        <f t="shared" si="1"/>
        <v xml:space="preserve"> () @ </v>
      </c>
    </row>
    <row r="89" spans="5:5">
      <c r="E89" t="str">
        <f t="shared" si="1"/>
        <v xml:space="preserve"> () @ </v>
      </c>
    </row>
    <row r="90" spans="5:5">
      <c r="E90" t="str">
        <f t="shared" si="1"/>
        <v xml:space="preserve"> () @ </v>
      </c>
    </row>
    <row r="91" spans="5:5">
      <c r="E91" t="str">
        <f t="shared" si="1"/>
        <v xml:space="preserve"> () @ </v>
      </c>
    </row>
    <row r="92" spans="5:5">
      <c r="E92" t="str">
        <f t="shared" si="1"/>
        <v xml:space="preserve"> () @ </v>
      </c>
    </row>
    <row r="93" spans="5:5">
      <c r="E93" t="str">
        <f t="shared" si="1"/>
        <v xml:space="preserve"> () @ </v>
      </c>
    </row>
    <row r="94" spans="5:5">
      <c r="E94" t="str">
        <f t="shared" si="1"/>
        <v xml:space="preserve"> () @ </v>
      </c>
    </row>
    <row r="95" spans="5:5">
      <c r="E95" t="str">
        <f t="shared" si="1"/>
        <v xml:space="preserve"> () @ </v>
      </c>
    </row>
    <row r="96" spans="5:5">
      <c r="E96" t="str">
        <f t="shared" si="1"/>
        <v xml:space="preserve"> () @ </v>
      </c>
    </row>
    <row r="97" spans="5:5">
      <c r="E97" t="str">
        <f t="shared" si="1"/>
        <v xml:space="preserve"> () @ </v>
      </c>
    </row>
    <row r="98" spans="5:5">
      <c r="E98" t="str">
        <f t="shared" si="1"/>
        <v xml:space="preserve"> () @ </v>
      </c>
    </row>
    <row r="99" spans="5:5">
      <c r="E99" t="str">
        <f t="shared" si="1"/>
        <v xml:space="preserve"> () @ </v>
      </c>
    </row>
    <row r="100" spans="5:5">
      <c r="E100" t="str">
        <f t="shared" si="1"/>
        <v xml:space="preserve"> () @ </v>
      </c>
    </row>
  </sheetData>
  <sortState ref="A2:G1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MC</vt:lpstr>
      <vt:lpstr>Volunteers</vt:lpstr>
      <vt:lpstr>Vehicles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Liu</dc:creator>
  <cp:lastModifiedBy>Lauren Liu</cp:lastModifiedBy>
  <dcterms:created xsi:type="dcterms:W3CDTF">2017-11-08T06:56:46Z</dcterms:created>
  <dcterms:modified xsi:type="dcterms:W3CDTF">2017-11-29T19:15:53Z</dcterms:modified>
</cp:coreProperties>
</file>