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Visual Studio 2017\Projects\Brevet blanc\Brevet blanc\Resources\"/>
    </mc:Choice>
  </mc:AlternateContent>
  <bookViews>
    <workbookView xWindow="120" yWindow="45" windowWidth="20115" windowHeight="7995"/>
  </bookViews>
  <sheets>
    <sheet name="Récapitulatif" sheetId="1" r:id="rId1"/>
    <sheet name="Epreuves écrites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AI3" i="1" l="1"/>
  <c r="AJ3" i="1"/>
  <c r="AK3" i="1"/>
  <c r="AL3" i="1"/>
  <c r="AM3" i="1"/>
  <c r="AN3" i="1"/>
  <c r="AO3" i="1"/>
  <c r="AP3" i="1"/>
  <c r="AI4" i="1"/>
  <c r="AJ4" i="1"/>
  <c r="AK4" i="1"/>
  <c r="AL4" i="1"/>
  <c r="AM4" i="1"/>
  <c r="AN4" i="1"/>
  <c r="AO4" i="1"/>
  <c r="AP4" i="1"/>
  <c r="AI5" i="1"/>
  <c r="AJ5" i="1"/>
  <c r="AK5" i="1"/>
  <c r="AL5" i="1"/>
  <c r="AM5" i="1"/>
  <c r="AN5" i="1"/>
  <c r="AO5" i="1"/>
  <c r="AP5" i="1"/>
  <c r="AI6" i="1"/>
  <c r="AJ6" i="1"/>
  <c r="AK6" i="1"/>
  <c r="AL6" i="1"/>
  <c r="AM6" i="1"/>
  <c r="AN6" i="1"/>
  <c r="AO6" i="1"/>
  <c r="AP6" i="1"/>
  <c r="AI7" i="1"/>
  <c r="AJ7" i="1"/>
  <c r="AK7" i="1"/>
  <c r="AL7" i="1"/>
  <c r="AM7" i="1"/>
  <c r="AN7" i="1"/>
  <c r="AO7" i="1"/>
  <c r="AP7" i="1"/>
  <c r="AI8" i="1"/>
  <c r="AJ8" i="1"/>
  <c r="AK8" i="1"/>
  <c r="AL8" i="1"/>
  <c r="AM8" i="1"/>
  <c r="AN8" i="1"/>
  <c r="AO8" i="1"/>
  <c r="AP8" i="1"/>
  <c r="AI9" i="1"/>
  <c r="AJ9" i="1"/>
  <c r="AK9" i="1"/>
  <c r="AL9" i="1"/>
  <c r="AM9" i="1"/>
  <c r="AN9" i="1"/>
  <c r="AO9" i="1"/>
  <c r="AP9" i="1"/>
  <c r="AI10" i="1"/>
  <c r="AJ10" i="1"/>
  <c r="AK10" i="1"/>
  <c r="AL10" i="1"/>
  <c r="AM10" i="1"/>
  <c r="AN10" i="1"/>
  <c r="AO10" i="1"/>
  <c r="AP10" i="1"/>
  <c r="AI11" i="1"/>
  <c r="AJ11" i="1"/>
  <c r="AK11" i="1"/>
  <c r="AL11" i="1"/>
  <c r="AM11" i="1"/>
  <c r="AN11" i="1"/>
  <c r="AO11" i="1"/>
  <c r="AP11" i="1"/>
  <c r="AI12" i="1"/>
  <c r="AJ12" i="1"/>
  <c r="AK12" i="1"/>
  <c r="AL12" i="1"/>
  <c r="AM12" i="1"/>
  <c r="AN12" i="1"/>
  <c r="AO12" i="1"/>
  <c r="AP12" i="1"/>
  <c r="AI13" i="1"/>
  <c r="AJ13" i="1"/>
  <c r="AK13" i="1"/>
  <c r="AL13" i="1"/>
  <c r="AM13" i="1"/>
  <c r="AN13" i="1"/>
  <c r="AO13" i="1"/>
  <c r="AP13" i="1"/>
  <c r="AI14" i="1"/>
  <c r="AJ14" i="1"/>
  <c r="AK14" i="1"/>
  <c r="AL14" i="1"/>
  <c r="AM14" i="1"/>
  <c r="AN14" i="1"/>
  <c r="AO14" i="1"/>
  <c r="AP14" i="1"/>
  <c r="AI15" i="1"/>
  <c r="AJ15" i="1"/>
  <c r="AK15" i="1"/>
  <c r="AL15" i="1"/>
  <c r="AM15" i="1"/>
  <c r="AN15" i="1"/>
  <c r="AO15" i="1"/>
  <c r="AP15" i="1"/>
  <c r="AI16" i="1"/>
  <c r="AJ16" i="1"/>
  <c r="AK16" i="1"/>
  <c r="AL16" i="1"/>
  <c r="AM16" i="1"/>
  <c r="AN16" i="1"/>
  <c r="AO16" i="1"/>
  <c r="AP16" i="1"/>
  <c r="AI17" i="1"/>
  <c r="AJ17" i="1"/>
  <c r="AK17" i="1"/>
  <c r="AL17" i="1"/>
  <c r="AM17" i="1"/>
  <c r="AN17" i="1"/>
  <c r="AO17" i="1"/>
  <c r="AP17" i="1"/>
  <c r="AI18" i="1"/>
  <c r="AJ18" i="1"/>
  <c r="AK18" i="1"/>
  <c r="AL18" i="1"/>
  <c r="AM18" i="1"/>
  <c r="AN18" i="1"/>
  <c r="AO18" i="1"/>
  <c r="AP18" i="1"/>
  <c r="AI19" i="1"/>
  <c r="AJ19" i="1"/>
  <c r="AK19" i="1"/>
  <c r="AL19" i="1"/>
  <c r="AM19" i="1"/>
  <c r="AN19" i="1"/>
  <c r="AO19" i="1"/>
  <c r="AP19" i="1"/>
  <c r="AI20" i="1"/>
  <c r="AJ20" i="1"/>
  <c r="AK20" i="1"/>
  <c r="AL20" i="1"/>
  <c r="AM20" i="1"/>
  <c r="AN20" i="1"/>
  <c r="AO20" i="1"/>
  <c r="AP20" i="1"/>
  <c r="AI21" i="1"/>
  <c r="AJ21" i="1"/>
  <c r="AK21" i="1"/>
  <c r="AL21" i="1"/>
  <c r="AM21" i="1"/>
  <c r="AN21" i="1"/>
  <c r="AO21" i="1"/>
  <c r="AP21" i="1"/>
  <c r="AI22" i="1"/>
  <c r="AJ22" i="1"/>
  <c r="AK22" i="1"/>
  <c r="AL22" i="1"/>
  <c r="AM22" i="1"/>
  <c r="AN22" i="1"/>
  <c r="AO22" i="1"/>
  <c r="AP22" i="1"/>
  <c r="AI23" i="1"/>
  <c r="AJ23" i="1"/>
  <c r="AK23" i="1"/>
  <c r="AL23" i="1"/>
  <c r="AM23" i="1"/>
  <c r="AN23" i="1"/>
  <c r="AO23" i="1"/>
  <c r="AP23" i="1"/>
  <c r="AI24" i="1"/>
  <c r="AJ24" i="1"/>
  <c r="AK24" i="1"/>
  <c r="AL24" i="1"/>
  <c r="AM24" i="1"/>
  <c r="AN24" i="1"/>
  <c r="AO24" i="1"/>
  <c r="AP24" i="1"/>
  <c r="AI25" i="1"/>
  <c r="AJ25" i="1"/>
  <c r="AK25" i="1"/>
  <c r="AL25" i="1"/>
  <c r="AM25" i="1"/>
  <c r="AN25" i="1"/>
  <c r="AO25" i="1"/>
  <c r="AP25" i="1"/>
  <c r="AI26" i="1"/>
  <c r="AJ26" i="1"/>
  <c r="AK26" i="1"/>
  <c r="AL26" i="1"/>
  <c r="AM26" i="1"/>
  <c r="AN26" i="1"/>
  <c r="AO26" i="1"/>
  <c r="AP26" i="1"/>
  <c r="AI27" i="1"/>
  <c r="AJ27" i="1"/>
  <c r="AK27" i="1"/>
  <c r="AL27" i="1"/>
  <c r="AM27" i="1"/>
  <c r="AN27" i="1"/>
  <c r="AO27" i="1"/>
  <c r="AP27" i="1"/>
  <c r="AI28" i="1"/>
  <c r="AJ28" i="1"/>
  <c r="AK28" i="1"/>
  <c r="AL28" i="1"/>
  <c r="AM28" i="1"/>
  <c r="AN28" i="1"/>
  <c r="AO28" i="1"/>
  <c r="AP28" i="1"/>
  <c r="AI29" i="1"/>
  <c r="AJ29" i="1"/>
  <c r="AK29" i="1"/>
  <c r="AL29" i="1"/>
  <c r="AM29" i="1"/>
  <c r="AN29" i="1"/>
  <c r="AO29" i="1"/>
  <c r="AP29" i="1"/>
  <c r="AI30" i="1"/>
  <c r="AJ30" i="1"/>
  <c r="AK30" i="1"/>
  <c r="AL30" i="1"/>
  <c r="AM30" i="1"/>
  <c r="AN30" i="1"/>
  <c r="AO30" i="1"/>
  <c r="AP30" i="1"/>
  <c r="AI31" i="1"/>
  <c r="AJ31" i="1"/>
  <c r="AK31" i="1"/>
  <c r="AL31" i="1"/>
  <c r="AM31" i="1"/>
  <c r="AN31" i="1"/>
  <c r="AO31" i="1"/>
  <c r="AP31" i="1"/>
  <c r="AI32" i="1"/>
  <c r="AJ32" i="1"/>
  <c r="AK32" i="1"/>
  <c r="AL32" i="1"/>
  <c r="AM32" i="1"/>
  <c r="AN32" i="1"/>
  <c r="AO32" i="1"/>
  <c r="AP32" i="1"/>
  <c r="AI33" i="1"/>
  <c r="AJ33" i="1"/>
  <c r="AK33" i="1"/>
  <c r="AL33" i="1"/>
  <c r="AM33" i="1"/>
  <c r="AN33" i="1"/>
  <c r="AO33" i="1"/>
  <c r="AP33" i="1"/>
  <c r="AI34" i="1"/>
  <c r="AJ34" i="1"/>
  <c r="AK34" i="1"/>
  <c r="AL34" i="1"/>
  <c r="AM34" i="1"/>
  <c r="AN34" i="1"/>
  <c r="AO34" i="1"/>
  <c r="AP34" i="1"/>
  <c r="AI35" i="1"/>
  <c r="AJ35" i="1"/>
  <c r="AK35" i="1"/>
  <c r="AL35" i="1"/>
  <c r="AM35" i="1"/>
  <c r="AN35" i="1"/>
  <c r="AO35" i="1"/>
  <c r="AP35" i="1"/>
  <c r="AI36" i="1"/>
  <c r="AJ36" i="1"/>
  <c r="AK36" i="1"/>
  <c r="AL36" i="1"/>
  <c r="AM36" i="1"/>
  <c r="AN36" i="1"/>
  <c r="AO36" i="1"/>
  <c r="AP36" i="1"/>
  <c r="AI37" i="1"/>
  <c r="AJ37" i="1"/>
  <c r="AK37" i="1"/>
  <c r="AL37" i="1"/>
  <c r="AM37" i="1"/>
  <c r="AN37" i="1"/>
  <c r="AO37" i="1"/>
  <c r="AP37" i="1"/>
  <c r="AI38" i="1"/>
  <c r="AJ38" i="1"/>
  <c r="AK38" i="1"/>
  <c r="AL38" i="1"/>
  <c r="AM38" i="1"/>
  <c r="AN38" i="1"/>
  <c r="AO38" i="1"/>
  <c r="AP38" i="1"/>
  <c r="AI39" i="1"/>
  <c r="AJ39" i="1"/>
  <c r="AK39" i="1"/>
  <c r="AL39" i="1"/>
  <c r="AM39" i="1"/>
  <c r="AN39" i="1"/>
  <c r="AO39" i="1"/>
  <c r="AP39" i="1"/>
  <c r="AI40" i="1"/>
  <c r="AJ40" i="1"/>
  <c r="AK40" i="1"/>
  <c r="AL40" i="1"/>
  <c r="AM40" i="1"/>
  <c r="AN40" i="1"/>
  <c r="AO40" i="1"/>
  <c r="AP40" i="1"/>
  <c r="AI41" i="1"/>
  <c r="AJ41" i="1"/>
  <c r="AK41" i="1"/>
  <c r="AL41" i="1"/>
  <c r="AM41" i="1"/>
  <c r="AN41" i="1"/>
  <c r="AO41" i="1"/>
  <c r="AP41" i="1"/>
  <c r="AI42" i="1"/>
  <c r="AJ42" i="1"/>
  <c r="AK42" i="1"/>
  <c r="AL42" i="1"/>
  <c r="AM42" i="1"/>
  <c r="AN42" i="1"/>
  <c r="AO42" i="1"/>
  <c r="AP42" i="1"/>
  <c r="AI43" i="1"/>
  <c r="AJ43" i="1"/>
  <c r="AK43" i="1"/>
  <c r="AL43" i="1"/>
  <c r="AM43" i="1"/>
  <c r="AN43" i="1"/>
  <c r="AO43" i="1"/>
  <c r="AP43" i="1"/>
  <c r="AI44" i="1"/>
  <c r="AJ44" i="1"/>
  <c r="AK44" i="1"/>
  <c r="AL44" i="1"/>
  <c r="AM44" i="1"/>
  <c r="AN44" i="1"/>
  <c r="AO44" i="1"/>
  <c r="AP44" i="1"/>
  <c r="AI45" i="1"/>
  <c r="AJ45" i="1"/>
  <c r="AK45" i="1"/>
  <c r="AL45" i="1"/>
  <c r="AM45" i="1"/>
  <c r="AN45" i="1"/>
  <c r="AO45" i="1"/>
  <c r="AP45" i="1"/>
  <c r="AI46" i="1"/>
  <c r="AJ46" i="1"/>
  <c r="AK46" i="1"/>
  <c r="AL46" i="1"/>
  <c r="AM46" i="1"/>
  <c r="AN46" i="1"/>
  <c r="AO46" i="1"/>
  <c r="AP46" i="1"/>
  <c r="AI47" i="1"/>
  <c r="AJ47" i="1"/>
  <c r="AK47" i="1"/>
  <c r="AL47" i="1"/>
  <c r="AM47" i="1"/>
  <c r="AN47" i="1"/>
  <c r="AO47" i="1"/>
  <c r="AP47" i="1"/>
  <c r="AI48" i="1"/>
  <c r="AJ48" i="1"/>
  <c r="AK48" i="1"/>
  <c r="AL48" i="1"/>
  <c r="AM48" i="1"/>
  <c r="AN48" i="1"/>
  <c r="AO48" i="1"/>
  <c r="AP48" i="1"/>
  <c r="AI49" i="1"/>
  <c r="AJ49" i="1"/>
  <c r="AK49" i="1"/>
  <c r="AL49" i="1"/>
  <c r="AM49" i="1"/>
  <c r="AN49" i="1"/>
  <c r="AO49" i="1"/>
  <c r="AP49" i="1"/>
  <c r="AI50" i="1"/>
  <c r="AJ50" i="1"/>
  <c r="AK50" i="1"/>
  <c r="AL50" i="1"/>
  <c r="AM50" i="1"/>
  <c r="AN50" i="1"/>
  <c r="AO50" i="1"/>
  <c r="AP50" i="1"/>
  <c r="AJ2" i="1"/>
  <c r="AK2" i="1"/>
  <c r="AL2" i="1"/>
  <c r="AM2" i="1"/>
  <c r="AN2" i="1"/>
  <c r="AO2" i="1"/>
  <c r="AP2" i="1"/>
  <c r="AI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N3" i="1" l="1"/>
  <c r="M3" i="1" s="1"/>
  <c r="P3" i="1"/>
  <c r="R3" i="1"/>
  <c r="N4" i="1"/>
  <c r="M4" i="1" s="1"/>
  <c r="P4" i="1"/>
  <c r="R4" i="1"/>
  <c r="N5" i="1"/>
  <c r="M5" i="1" s="1"/>
  <c r="P5" i="1"/>
  <c r="R5" i="1"/>
  <c r="N6" i="1"/>
  <c r="M6" i="1" s="1"/>
  <c r="P6" i="1"/>
  <c r="R6" i="1"/>
  <c r="N7" i="1"/>
  <c r="M7" i="1" s="1"/>
  <c r="P7" i="1"/>
  <c r="R7" i="1"/>
  <c r="N8" i="1"/>
  <c r="M8" i="1" s="1"/>
  <c r="P8" i="1"/>
  <c r="R8" i="1"/>
  <c r="N9" i="1"/>
  <c r="M9" i="1" s="1"/>
  <c r="P9" i="1"/>
  <c r="R9" i="1"/>
  <c r="N10" i="1"/>
  <c r="M10" i="1" s="1"/>
  <c r="P10" i="1"/>
  <c r="R10" i="1"/>
  <c r="N11" i="1"/>
  <c r="M11" i="1" s="1"/>
  <c r="P11" i="1"/>
  <c r="R11" i="1"/>
  <c r="N12" i="1"/>
  <c r="M12" i="1" s="1"/>
  <c r="P12" i="1"/>
  <c r="R12" i="1"/>
  <c r="N13" i="1"/>
  <c r="M13" i="1" s="1"/>
  <c r="P13" i="1"/>
  <c r="R13" i="1"/>
  <c r="N14" i="1"/>
  <c r="M14" i="1" s="1"/>
  <c r="P14" i="1"/>
  <c r="R14" i="1"/>
  <c r="N15" i="1"/>
  <c r="M15" i="1" s="1"/>
  <c r="P15" i="1"/>
  <c r="R15" i="1"/>
  <c r="N16" i="1"/>
  <c r="M16" i="1" s="1"/>
  <c r="P16" i="1"/>
  <c r="R16" i="1"/>
  <c r="N17" i="1"/>
  <c r="M17" i="1" s="1"/>
  <c r="P17" i="1"/>
  <c r="R17" i="1"/>
  <c r="N18" i="1"/>
  <c r="M18" i="1" s="1"/>
  <c r="P18" i="1"/>
  <c r="R18" i="1"/>
  <c r="N19" i="1"/>
  <c r="M19" i="1" s="1"/>
  <c r="P19" i="1"/>
  <c r="R19" i="1"/>
  <c r="N20" i="1"/>
  <c r="M20" i="1" s="1"/>
  <c r="P20" i="1"/>
  <c r="R20" i="1"/>
  <c r="N21" i="1"/>
  <c r="M21" i="1" s="1"/>
  <c r="P21" i="1"/>
  <c r="R21" i="1"/>
  <c r="N22" i="1"/>
  <c r="M22" i="1" s="1"/>
  <c r="P22" i="1"/>
  <c r="R22" i="1"/>
  <c r="N23" i="1"/>
  <c r="M23" i="1" s="1"/>
  <c r="P23" i="1"/>
  <c r="R23" i="1"/>
  <c r="N24" i="1"/>
  <c r="M24" i="1" s="1"/>
  <c r="P24" i="1"/>
  <c r="R24" i="1"/>
  <c r="N25" i="1"/>
  <c r="M25" i="1" s="1"/>
  <c r="P25" i="1"/>
  <c r="R25" i="1"/>
  <c r="N26" i="1"/>
  <c r="M26" i="1" s="1"/>
  <c r="P26" i="1"/>
  <c r="R26" i="1"/>
  <c r="N27" i="1"/>
  <c r="M27" i="1" s="1"/>
  <c r="P27" i="1"/>
  <c r="R27" i="1"/>
  <c r="N28" i="1"/>
  <c r="M28" i="1" s="1"/>
  <c r="P28" i="1"/>
  <c r="R28" i="1"/>
  <c r="N29" i="1"/>
  <c r="M29" i="1" s="1"/>
  <c r="P29" i="1"/>
  <c r="R29" i="1"/>
  <c r="N30" i="1"/>
  <c r="M30" i="1" s="1"/>
  <c r="P30" i="1"/>
  <c r="R30" i="1"/>
  <c r="N31" i="1"/>
  <c r="M31" i="1" s="1"/>
  <c r="P31" i="1"/>
  <c r="R31" i="1"/>
  <c r="N32" i="1"/>
  <c r="M32" i="1" s="1"/>
  <c r="P32" i="1"/>
  <c r="R32" i="1"/>
  <c r="N33" i="1"/>
  <c r="M33" i="1" s="1"/>
  <c r="P33" i="1"/>
  <c r="R33" i="1"/>
  <c r="N34" i="1"/>
  <c r="M34" i="1" s="1"/>
  <c r="P34" i="1"/>
  <c r="R34" i="1"/>
  <c r="N35" i="1"/>
  <c r="M35" i="1" s="1"/>
  <c r="P35" i="1"/>
  <c r="R35" i="1"/>
  <c r="N36" i="1"/>
  <c r="M36" i="1" s="1"/>
  <c r="P36" i="1"/>
  <c r="R36" i="1"/>
  <c r="N37" i="1"/>
  <c r="M37" i="1" s="1"/>
  <c r="P37" i="1"/>
  <c r="R37" i="1"/>
  <c r="N38" i="1"/>
  <c r="M38" i="1" s="1"/>
  <c r="P38" i="1"/>
  <c r="R38" i="1"/>
  <c r="N39" i="1"/>
  <c r="M39" i="1" s="1"/>
  <c r="P39" i="1"/>
  <c r="R39" i="1"/>
  <c r="N40" i="1"/>
  <c r="M40" i="1" s="1"/>
  <c r="P40" i="1"/>
  <c r="R40" i="1"/>
  <c r="N41" i="1"/>
  <c r="M41" i="1" s="1"/>
  <c r="P41" i="1"/>
  <c r="R41" i="1"/>
  <c r="N42" i="1"/>
  <c r="M42" i="1" s="1"/>
  <c r="P42" i="1"/>
  <c r="R42" i="1"/>
  <c r="N43" i="1"/>
  <c r="M43" i="1" s="1"/>
  <c r="P43" i="1"/>
  <c r="R43" i="1"/>
  <c r="N44" i="1"/>
  <c r="M44" i="1" s="1"/>
  <c r="P44" i="1"/>
  <c r="R44" i="1"/>
  <c r="N45" i="1"/>
  <c r="M45" i="1" s="1"/>
  <c r="P45" i="1"/>
  <c r="R45" i="1"/>
  <c r="N46" i="1"/>
  <c r="M46" i="1" s="1"/>
  <c r="P46" i="1"/>
  <c r="R46" i="1"/>
  <c r="N47" i="1"/>
  <c r="M47" i="1" s="1"/>
  <c r="P47" i="1"/>
  <c r="R47" i="1"/>
  <c r="N48" i="1"/>
  <c r="M48" i="1" s="1"/>
  <c r="P48" i="1"/>
  <c r="R48" i="1"/>
  <c r="N49" i="1"/>
  <c r="M49" i="1" s="1"/>
  <c r="P49" i="1"/>
  <c r="R49" i="1"/>
  <c r="N50" i="1"/>
  <c r="M50" i="1" s="1"/>
  <c r="P50" i="1"/>
  <c r="R50" i="1"/>
  <c r="R2" i="1"/>
  <c r="P2" i="1"/>
  <c r="M2" i="1"/>
  <c r="N2" i="1"/>
  <c r="U43" i="1" l="1"/>
  <c r="T43" i="1" s="1"/>
  <c r="W43" i="1"/>
  <c r="V43" i="1" s="1"/>
  <c r="Y43" i="1"/>
  <c r="X43" i="1" s="1"/>
  <c r="AA43" i="1"/>
  <c r="Z43" i="1" s="1"/>
  <c r="U44" i="1"/>
  <c r="W44" i="1"/>
  <c r="V44" i="1" s="1"/>
  <c r="Y44" i="1"/>
  <c r="X44" i="1" s="1"/>
  <c r="AA44" i="1"/>
  <c r="Z44" i="1" s="1"/>
  <c r="U45" i="1"/>
  <c r="T45" i="1" s="1"/>
  <c r="W45" i="1"/>
  <c r="V45" i="1" s="1"/>
  <c r="Y45" i="1"/>
  <c r="X45" i="1" s="1"/>
  <c r="AA45" i="1"/>
  <c r="Z45" i="1" s="1"/>
  <c r="U46" i="1"/>
  <c r="T46" i="1" s="1"/>
  <c r="W46" i="1"/>
  <c r="V46" i="1" s="1"/>
  <c r="Y46" i="1"/>
  <c r="X46" i="1" s="1"/>
  <c r="AA46" i="1"/>
  <c r="Z46" i="1" s="1"/>
  <c r="U47" i="1"/>
  <c r="T47" i="1" s="1"/>
  <c r="W47" i="1"/>
  <c r="Y47" i="1"/>
  <c r="X47" i="1" s="1"/>
  <c r="AA47" i="1"/>
  <c r="Z47" i="1" s="1"/>
  <c r="U48" i="1"/>
  <c r="W48" i="1"/>
  <c r="V48" i="1" s="1"/>
  <c r="Y48" i="1"/>
  <c r="X48" i="1" s="1"/>
  <c r="AA48" i="1"/>
  <c r="Z48" i="1" s="1"/>
  <c r="U49" i="1"/>
  <c r="T49" i="1" s="1"/>
  <c r="W49" i="1"/>
  <c r="V49" i="1" s="1"/>
  <c r="Y49" i="1"/>
  <c r="X49" i="1" s="1"/>
  <c r="AA49" i="1"/>
  <c r="Z49" i="1" s="1"/>
  <c r="U50" i="1"/>
  <c r="T50" i="1" s="1"/>
  <c r="W50" i="1"/>
  <c r="V50" i="1" s="1"/>
  <c r="Y50" i="1"/>
  <c r="X50" i="1" s="1"/>
  <c r="AA50" i="1"/>
  <c r="Z50" i="1" s="1"/>
  <c r="U3" i="1"/>
  <c r="T3" i="1" s="1"/>
  <c r="W3" i="1"/>
  <c r="V3" i="1" s="1"/>
  <c r="Y3" i="1"/>
  <c r="X3" i="1" s="1"/>
  <c r="AA3" i="1"/>
  <c r="Z3" i="1" s="1"/>
  <c r="U4" i="1"/>
  <c r="T4" i="1" s="1"/>
  <c r="W4" i="1"/>
  <c r="V4" i="1" s="1"/>
  <c r="Y4" i="1"/>
  <c r="X4" i="1" s="1"/>
  <c r="AA4" i="1"/>
  <c r="Z4" i="1" s="1"/>
  <c r="U5" i="1"/>
  <c r="T5" i="1" s="1"/>
  <c r="W5" i="1"/>
  <c r="V5" i="1" s="1"/>
  <c r="Y5" i="1"/>
  <c r="X5" i="1" s="1"/>
  <c r="AA5" i="1"/>
  <c r="Z5" i="1" s="1"/>
  <c r="U6" i="1"/>
  <c r="T6" i="1" s="1"/>
  <c r="W6" i="1"/>
  <c r="V6" i="1" s="1"/>
  <c r="Y6" i="1"/>
  <c r="X6" i="1" s="1"/>
  <c r="AA6" i="1"/>
  <c r="Z6" i="1" s="1"/>
  <c r="U7" i="1"/>
  <c r="T7" i="1" s="1"/>
  <c r="W7" i="1"/>
  <c r="V7" i="1" s="1"/>
  <c r="Y7" i="1"/>
  <c r="X7" i="1" s="1"/>
  <c r="AA7" i="1"/>
  <c r="Z7" i="1" s="1"/>
  <c r="U8" i="1"/>
  <c r="T8" i="1" s="1"/>
  <c r="W8" i="1"/>
  <c r="V8" i="1" s="1"/>
  <c r="Y8" i="1"/>
  <c r="X8" i="1" s="1"/>
  <c r="AA8" i="1"/>
  <c r="Z8" i="1" s="1"/>
  <c r="U9" i="1"/>
  <c r="T9" i="1" s="1"/>
  <c r="W9" i="1"/>
  <c r="V9" i="1" s="1"/>
  <c r="Y9" i="1"/>
  <c r="X9" i="1" s="1"/>
  <c r="AA9" i="1"/>
  <c r="Z9" i="1" s="1"/>
  <c r="U10" i="1"/>
  <c r="T10" i="1" s="1"/>
  <c r="W10" i="1"/>
  <c r="V10" i="1" s="1"/>
  <c r="Y10" i="1"/>
  <c r="X10" i="1" s="1"/>
  <c r="AA10" i="1"/>
  <c r="Z10" i="1" s="1"/>
  <c r="U11" i="1"/>
  <c r="T11" i="1" s="1"/>
  <c r="W11" i="1"/>
  <c r="V11" i="1" s="1"/>
  <c r="Y11" i="1"/>
  <c r="X11" i="1" s="1"/>
  <c r="AA11" i="1"/>
  <c r="Z11" i="1" s="1"/>
  <c r="U12" i="1"/>
  <c r="T12" i="1" s="1"/>
  <c r="W12" i="1"/>
  <c r="V12" i="1" s="1"/>
  <c r="Y12" i="1"/>
  <c r="X12" i="1" s="1"/>
  <c r="AA12" i="1"/>
  <c r="Z12" i="1" s="1"/>
  <c r="U13" i="1"/>
  <c r="T13" i="1" s="1"/>
  <c r="W13" i="1"/>
  <c r="V13" i="1" s="1"/>
  <c r="Y13" i="1"/>
  <c r="X13" i="1" s="1"/>
  <c r="AA13" i="1"/>
  <c r="Z13" i="1" s="1"/>
  <c r="U14" i="1"/>
  <c r="T14" i="1" s="1"/>
  <c r="W14" i="1"/>
  <c r="V14" i="1" s="1"/>
  <c r="Y14" i="1"/>
  <c r="X14" i="1" s="1"/>
  <c r="AA14" i="1"/>
  <c r="Z14" i="1" s="1"/>
  <c r="U15" i="1"/>
  <c r="T15" i="1" s="1"/>
  <c r="W15" i="1"/>
  <c r="V15" i="1" s="1"/>
  <c r="Y15" i="1"/>
  <c r="X15" i="1" s="1"/>
  <c r="AA15" i="1"/>
  <c r="Z15" i="1" s="1"/>
  <c r="U16" i="1"/>
  <c r="T16" i="1" s="1"/>
  <c r="W16" i="1"/>
  <c r="V16" i="1" s="1"/>
  <c r="Y16" i="1"/>
  <c r="X16" i="1" s="1"/>
  <c r="AA16" i="1"/>
  <c r="Z16" i="1" s="1"/>
  <c r="U17" i="1"/>
  <c r="T17" i="1" s="1"/>
  <c r="W17" i="1"/>
  <c r="V17" i="1" s="1"/>
  <c r="Y17" i="1"/>
  <c r="X17" i="1" s="1"/>
  <c r="AA17" i="1"/>
  <c r="Z17" i="1" s="1"/>
  <c r="U18" i="1"/>
  <c r="T18" i="1" s="1"/>
  <c r="W18" i="1"/>
  <c r="V18" i="1" s="1"/>
  <c r="Y18" i="1"/>
  <c r="X18" i="1" s="1"/>
  <c r="AA18" i="1"/>
  <c r="Z18" i="1" s="1"/>
  <c r="U19" i="1"/>
  <c r="T19" i="1" s="1"/>
  <c r="W19" i="1"/>
  <c r="V19" i="1" s="1"/>
  <c r="Y19" i="1"/>
  <c r="X19" i="1" s="1"/>
  <c r="AA19" i="1"/>
  <c r="Z19" i="1" s="1"/>
  <c r="U20" i="1"/>
  <c r="T20" i="1" s="1"/>
  <c r="W20" i="1"/>
  <c r="V20" i="1" s="1"/>
  <c r="Y20" i="1"/>
  <c r="X20" i="1" s="1"/>
  <c r="AA20" i="1"/>
  <c r="Z20" i="1" s="1"/>
  <c r="U21" i="1"/>
  <c r="T21" i="1" s="1"/>
  <c r="W21" i="1"/>
  <c r="V21" i="1" s="1"/>
  <c r="Y21" i="1"/>
  <c r="X21" i="1" s="1"/>
  <c r="AA21" i="1"/>
  <c r="Z21" i="1" s="1"/>
  <c r="U22" i="1"/>
  <c r="T22" i="1" s="1"/>
  <c r="W22" i="1"/>
  <c r="V22" i="1" s="1"/>
  <c r="Y22" i="1"/>
  <c r="X22" i="1" s="1"/>
  <c r="AA22" i="1"/>
  <c r="Z22" i="1" s="1"/>
  <c r="U23" i="1"/>
  <c r="T23" i="1" s="1"/>
  <c r="W23" i="1"/>
  <c r="V23" i="1" s="1"/>
  <c r="Y23" i="1"/>
  <c r="X23" i="1" s="1"/>
  <c r="AA23" i="1"/>
  <c r="Z23" i="1" s="1"/>
  <c r="U24" i="1"/>
  <c r="T24" i="1" s="1"/>
  <c r="W24" i="1"/>
  <c r="V24" i="1" s="1"/>
  <c r="Y24" i="1"/>
  <c r="X24" i="1" s="1"/>
  <c r="AA24" i="1"/>
  <c r="Z24" i="1" s="1"/>
  <c r="U25" i="1"/>
  <c r="T25" i="1" s="1"/>
  <c r="W25" i="1"/>
  <c r="V25" i="1" s="1"/>
  <c r="Y25" i="1"/>
  <c r="X25" i="1" s="1"/>
  <c r="AA25" i="1"/>
  <c r="Z25" i="1" s="1"/>
  <c r="U26" i="1"/>
  <c r="T26" i="1" s="1"/>
  <c r="W26" i="1"/>
  <c r="V26" i="1" s="1"/>
  <c r="Y26" i="1"/>
  <c r="X26" i="1" s="1"/>
  <c r="AA26" i="1"/>
  <c r="Z26" i="1" s="1"/>
  <c r="U27" i="1"/>
  <c r="T27" i="1" s="1"/>
  <c r="W27" i="1"/>
  <c r="V27" i="1" s="1"/>
  <c r="Y27" i="1"/>
  <c r="X27" i="1" s="1"/>
  <c r="AA27" i="1"/>
  <c r="Z27" i="1" s="1"/>
  <c r="U28" i="1"/>
  <c r="T28" i="1" s="1"/>
  <c r="W28" i="1"/>
  <c r="V28" i="1" s="1"/>
  <c r="Y28" i="1"/>
  <c r="X28" i="1" s="1"/>
  <c r="AA28" i="1"/>
  <c r="Z28" i="1" s="1"/>
  <c r="U29" i="1"/>
  <c r="T29" i="1" s="1"/>
  <c r="W29" i="1"/>
  <c r="V29" i="1" s="1"/>
  <c r="Y29" i="1"/>
  <c r="X29" i="1" s="1"/>
  <c r="AA29" i="1"/>
  <c r="Z29" i="1" s="1"/>
  <c r="U30" i="1"/>
  <c r="T30" i="1" s="1"/>
  <c r="W30" i="1"/>
  <c r="V30" i="1" s="1"/>
  <c r="Y30" i="1"/>
  <c r="X30" i="1" s="1"/>
  <c r="AA30" i="1"/>
  <c r="Z30" i="1" s="1"/>
  <c r="U31" i="1"/>
  <c r="T31" i="1" s="1"/>
  <c r="W31" i="1"/>
  <c r="V31" i="1" s="1"/>
  <c r="Y31" i="1"/>
  <c r="X31" i="1" s="1"/>
  <c r="AA31" i="1"/>
  <c r="Z31" i="1" s="1"/>
  <c r="U32" i="1"/>
  <c r="T32" i="1" s="1"/>
  <c r="W32" i="1"/>
  <c r="V32" i="1" s="1"/>
  <c r="Y32" i="1"/>
  <c r="X32" i="1" s="1"/>
  <c r="AA32" i="1"/>
  <c r="Z32" i="1" s="1"/>
  <c r="U33" i="1"/>
  <c r="T33" i="1" s="1"/>
  <c r="W33" i="1"/>
  <c r="V33" i="1" s="1"/>
  <c r="Y33" i="1"/>
  <c r="X33" i="1" s="1"/>
  <c r="AA33" i="1"/>
  <c r="Z33" i="1" s="1"/>
  <c r="U34" i="1"/>
  <c r="T34" i="1" s="1"/>
  <c r="W34" i="1"/>
  <c r="V34" i="1" s="1"/>
  <c r="Y34" i="1"/>
  <c r="X34" i="1" s="1"/>
  <c r="AA34" i="1"/>
  <c r="Z34" i="1" s="1"/>
  <c r="U35" i="1"/>
  <c r="T35" i="1" s="1"/>
  <c r="W35" i="1"/>
  <c r="V35" i="1" s="1"/>
  <c r="Y35" i="1"/>
  <c r="X35" i="1" s="1"/>
  <c r="AA35" i="1"/>
  <c r="Z35" i="1" s="1"/>
  <c r="U36" i="1"/>
  <c r="T36" i="1" s="1"/>
  <c r="W36" i="1"/>
  <c r="Y36" i="1"/>
  <c r="X36" i="1" s="1"/>
  <c r="AA36" i="1"/>
  <c r="Z36" i="1" s="1"/>
  <c r="U37" i="1"/>
  <c r="T37" i="1" s="1"/>
  <c r="W37" i="1"/>
  <c r="V37" i="1" s="1"/>
  <c r="Y37" i="1"/>
  <c r="X37" i="1" s="1"/>
  <c r="AA37" i="1"/>
  <c r="Z37" i="1" s="1"/>
  <c r="U38" i="1"/>
  <c r="T38" i="1" s="1"/>
  <c r="W38" i="1"/>
  <c r="V38" i="1" s="1"/>
  <c r="Y38" i="1"/>
  <c r="X38" i="1" s="1"/>
  <c r="AA38" i="1"/>
  <c r="Z38" i="1" s="1"/>
  <c r="U39" i="1"/>
  <c r="T39" i="1" s="1"/>
  <c r="W39" i="1"/>
  <c r="V39" i="1" s="1"/>
  <c r="Y39" i="1"/>
  <c r="X39" i="1" s="1"/>
  <c r="AA39" i="1"/>
  <c r="Z39" i="1" s="1"/>
  <c r="U40" i="1"/>
  <c r="T40" i="1" s="1"/>
  <c r="W40" i="1"/>
  <c r="V40" i="1" s="1"/>
  <c r="Y40" i="1"/>
  <c r="X40" i="1" s="1"/>
  <c r="AA40" i="1"/>
  <c r="Z40" i="1" s="1"/>
  <c r="U41" i="1"/>
  <c r="T41" i="1" s="1"/>
  <c r="W41" i="1"/>
  <c r="V41" i="1" s="1"/>
  <c r="Y41" i="1"/>
  <c r="X41" i="1" s="1"/>
  <c r="AA41" i="1"/>
  <c r="Z41" i="1" s="1"/>
  <c r="U42" i="1"/>
  <c r="T42" i="1" s="1"/>
  <c r="W42" i="1"/>
  <c r="V42" i="1" s="1"/>
  <c r="Y42" i="1"/>
  <c r="X42" i="1" s="1"/>
  <c r="AA42" i="1"/>
  <c r="Z42" i="1" s="1"/>
  <c r="AA2" i="1"/>
  <c r="Z2" i="1" s="1"/>
  <c r="Y2" i="1"/>
  <c r="X2" i="1" s="1"/>
  <c r="W2" i="1"/>
  <c r="V2" i="1" s="1"/>
  <c r="U2" i="1"/>
  <c r="T2" i="1" s="1"/>
  <c r="S41" i="1" l="1"/>
  <c r="S37" i="1"/>
  <c r="S40" i="1"/>
  <c r="S42" i="1"/>
  <c r="S38" i="1"/>
  <c r="AB33" i="1"/>
  <c r="AB32" i="1"/>
  <c r="AB29" i="1"/>
  <c r="AB28" i="1"/>
  <c r="AB25" i="1"/>
  <c r="AB24" i="1"/>
  <c r="AB21" i="1"/>
  <c r="AB20" i="1"/>
  <c r="AB17" i="1"/>
  <c r="AB16" i="1"/>
  <c r="AB13" i="1"/>
  <c r="AB12" i="1"/>
  <c r="AB9" i="1"/>
  <c r="AB8" i="1"/>
  <c r="AB5" i="1"/>
  <c r="AB4" i="1"/>
  <c r="AB34" i="1"/>
  <c r="AB30" i="1"/>
  <c r="AB26" i="1"/>
  <c r="AB22" i="1"/>
  <c r="AB18" i="1"/>
  <c r="AB14" i="1"/>
  <c r="AB10" i="1"/>
  <c r="AB6" i="1"/>
  <c r="AB43" i="1"/>
  <c r="S39" i="1"/>
  <c r="AB35" i="1"/>
  <c r="AB31" i="1"/>
  <c r="AB27" i="1"/>
  <c r="AB23" i="1"/>
  <c r="AB19" i="1"/>
  <c r="AB15" i="1"/>
  <c r="AB11" i="1"/>
  <c r="AB7" i="1"/>
  <c r="AB3" i="1"/>
  <c r="T48" i="1"/>
  <c r="AB48" i="1" s="1"/>
  <c r="T44" i="1"/>
  <c r="AB44" i="1" s="1"/>
  <c r="S47" i="1"/>
  <c r="S30" i="1"/>
  <c r="S26" i="1"/>
  <c r="S22" i="1"/>
  <c r="S18" i="1"/>
  <c r="AC18" i="1" s="1"/>
  <c r="AD18" i="1" s="1"/>
  <c r="S14" i="1"/>
  <c r="S10" i="1"/>
  <c r="S6" i="1"/>
  <c r="V47" i="1"/>
  <c r="AB47" i="1" s="1"/>
  <c r="AC47" i="1" s="1"/>
  <c r="AD47" i="1" s="1"/>
  <c r="S43" i="1"/>
  <c r="AC43" i="1" s="1"/>
  <c r="AD43" i="1" s="1"/>
  <c r="V36" i="1"/>
  <c r="AB36" i="1" s="1"/>
  <c r="S34" i="1"/>
  <c r="S49" i="1"/>
  <c r="S48" i="1"/>
  <c r="S45" i="1"/>
  <c r="S44" i="1"/>
  <c r="AC44" i="1" s="1"/>
  <c r="AD44" i="1" s="1"/>
  <c r="AB50" i="1"/>
  <c r="S50" i="1"/>
  <c r="AB49" i="1"/>
  <c r="AB45" i="1"/>
  <c r="AB46" i="1"/>
  <c r="S46" i="1"/>
  <c r="AB41" i="1"/>
  <c r="AB39" i="1"/>
  <c r="AB37" i="1"/>
  <c r="AB42" i="1"/>
  <c r="AC42" i="1" s="1"/>
  <c r="AD42" i="1" s="1"/>
  <c r="AC41" i="1"/>
  <c r="AD41" i="1" s="1"/>
  <c r="AB40" i="1"/>
  <c r="AB38" i="1"/>
  <c r="S33" i="1"/>
  <c r="S29" i="1"/>
  <c r="S25" i="1"/>
  <c r="AC25" i="1" s="1"/>
  <c r="AD25" i="1" s="1"/>
  <c r="S21" i="1"/>
  <c r="S17" i="1"/>
  <c r="S13" i="1"/>
  <c r="S9" i="1"/>
  <c r="AC9" i="1" s="1"/>
  <c r="AD9" i="1" s="1"/>
  <c r="S5" i="1"/>
  <c r="S36" i="1"/>
  <c r="S32" i="1"/>
  <c r="S28" i="1"/>
  <c r="AC28" i="1" s="1"/>
  <c r="AD28" i="1" s="1"/>
  <c r="S24" i="1"/>
  <c r="S20" i="1"/>
  <c r="AC20" i="1" s="1"/>
  <c r="AD20" i="1" s="1"/>
  <c r="S16" i="1"/>
  <c r="S12" i="1"/>
  <c r="S8" i="1"/>
  <c r="S4" i="1"/>
  <c r="AC4" i="1" s="1"/>
  <c r="AD4" i="1" s="1"/>
  <c r="S35" i="1"/>
  <c r="S31" i="1"/>
  <c r="S27" i="1"/>
  <c r="S23" i="1"/>
  <c r="S19" i="1"/>
  <c r="S15" i="1"/>
  <c r="S11" i="1"/>
  <c r="S7" i="1"/>
  <c r="S3" i="1"/>
  <c r="AC38" i="1" l="1"/>
  <c r="AD38" i="1" s="1"/>
  <c r="AC15" i="1"/>
  <c r="AD15" i="1" s="1"/>
  <c r="AC31" i="1"/>
  <c r="AD31" i="1" s="1"/>
  <c r="AC12" i="1"/>
  <c r="AD12" i="1" s="1"/>
  <c r="AC22" i="1"/>
  <c r="AD22" i="1" s="1"/>
  <c r="AC3" i="1"/>
  <c r="AD3" i="1" s="1"/>
  <c r="AC19" i="1"/>
  <c r="AD19" i="1" s="1"/>
  <c r="AC35" i="1"/>
  <c r="AD35" i="1" s="1"/>
  <c r="AC13" i="1"/>
  <c r="AD13" i="1" s="1"/>
  <c r="AC29" i="1"/>
  <c r="AD29" i="1" s="1"/>
  <c r="AC10" i="1"/>
  <c r="AD10" i="1" s="1"/>
  <c r="AC26" i="1"/>
  <c r="AD26" i="1" s="1"/>
  <c r="AC37" i="1"/>
  <c r="AD37" i="1" s="1"/>
  <c r="AC40" i="1"/>
  <c r="AD40" i="1" s="1"/>
  <c r="AC39" i="1"/>
  <c r="AD39" i="1" s="1"/>
  <c r="AC8" i="1"/>
  <c r="AD8" i="1" s="1"/>
  <c r="AC24" i="1"/>
  <c r="AD24" i="1" s="1"/>
  <c r="AC16" i="1"/>
  <c r="AD16" i="1" s="1"/>
  <c r="AC32" i="1"/>
  <c r="AD32" i="1" s="1"/>
  <c r="AC14" i="1"/>
  <c r="AD14" i="1" s="1"/>
  <c r="AC7" i="1"/>
  <c r="AD7" i="1" s="1"/>
  <c r="AC23" i="1"/>
  <c r="AD23" i="1" s="1"/>
  <c r="AC49" i="1"/>
  <c r="AD49" i="1" s="1"/>
  <c r="AC30" i="1"/>
  <c r="AD30" i="1" s="1"/>
  <c r="AC11" i="1"/>
  <c r="AD11" i="1" s="1"/>
  <c r="AC27" i="1"/>
  <c r="AD27" i="1" s="1"/>
  <c r="AC5" i="1"/>
  <c r="AD5" i="1" s="1"/>
  <c r="AC21" i="1"/>
  <c r="AD21" i="1" s="1"/>
  <c r="AC6" i="1"/>
  <c r="AD6" i="1" s="1"/>
  <c r="AC34" i="1"/>
  <c r="AD34" i="1" s="1"/>
  <c r="AC17" i="1"/>
  <c r="AD17" i="1" s="1"/>
  <c r="AC33" i="1"/>
  <c r="AD33" i="1" s="1"/>
  <c r="AC48" i="1"/>
  <c r="AD48" i="1" s="1"/>
  <c r="AC36" i="1"/>
  <c r="AD36" i="1" s="1"/>
  <c r="AC45" i="1"/>
  <c r="AD45" i="1" s="1"/>
  <c r="AC46" i="1"/>
  <c r="AD46" i="1" s="1"/>
  <c r="AC50" i="1"/>
  <c r="AD50" i="1" s="1"/>
  <c r="K31" i="1"/>
  <c r="L31" i="1" s="1"/>
  <c r="K32" i="1"/>
  <c r="K33" i="1"/>
  <c r="L33" i="1" s="1"/>
  <c r="K35" i="1"/>
  <c r="L35" i="1" s="1"/>
  <c r="K36" i="1"/>
  <c r="K37" i="1"/>
  <c r="L37" i="1" s="1"/>
  <c r="K39" i="1"/>
  <c r="L39" i="1" s="1"/>
  <c r="K40" i="1"/>
  <c r="K41" i="1"/>
  <c r="L41" i="1" s="1"/>
  <c r="K43" i="1"/>
  <c r="L43" i="1" s="1"/>
  <c r="K44" i="1"/>
  <c r="K45" i="1"/>
  <c r="L45" i="1" s="1"/>
  <c r="K47" i="1"/>
  <c r="L47" i="1" s="1"/>
  <c r="K49" i="1"/>
  <c r="L49" i="1" l="1"/>
  <c r="K48" i="1"/>
  <c r="L32" i="1"/>
  <c r="L44" i="1"/>
  <c r="L40" i="1"/>
  <c r="L36" i="1"/>
  <c r="K30" i="1"/>
  <c r="K50" i="1"/>
  <c r="K46" i="1"/>
  <c r="K42" i="1"/>
  <c r="K38" i="1"/>
  <c r="K34" i="1"/>
  <c r="AE39" i="1" l="1"/>
  <c r="AF39" i="1" s="1"/>
  <c r="AG39" i="1" s="1"/>
  <c r="AE44" i="1"/>
  <c r="AF44" i="1" s="1"/>
  <c r="AG44" i="1" s="1"/>
  <c r="AE36" i="1"/>
  <c r="AF36" i="1" s="1"/>
  <c r="AG36" i="1" s="1"/>
  <c r="AE35" i="1"/>
  <c r="AF35" i="1" s="1"/>
  <c r="AG35" i="1" s="1"/>
  <c r="AE32" i="1"/>
  <c r="AF32" i="1" s="1"/>
  <c r="AG32" i="1" s="1"/>
  <c r="L38" i="1"/>
  <c r="L46" i="1"/>
  <c r="AE43" i="1"/>
  <c r="AF43" i="1" s="1"/>
  <c r="AG43" i="1" s="1"/>
  <c r="AE31" i="1"/>
  <c r="AF31" i="1" s="1"/>
  <c r="AG31" i="1" s="1"/>
  <c r="L50" i="1"/>
  <c r="AE47" i="1"/>
  <c r="AF47" i="1" s="1"/>
  <c r="AG47" i="1" s="1"/>
  <c r="L34" i="1"/>
  <c r="AE42" i="1"/>
  <c r="AF42" i="1" s="1"/>
  <c r="AG42" i="1" s="1"/>
  <c r="L42" i="1"/>
  <c r="L30" i="1"/>
  <c r="L48" i="1"/>
  <c r="AE40" i="1"/>
  <c r="AF40" i="1" s="1"/>
  <c r="AG40" i="1" s="1"/>
  <c r="S2" i="1"/>
  <c r="AB2" i="1"/>
  <c r="AE49" i="1" l="1"/>
  <c r="AF49" i="1" s="1"/>
  <c r="AG49" i="1" s="1"/>
  <c r="AE46" i="1"/>
  <c r="AF46" i="1" s="1"/>
  <c r="AG46" i="1" s="1"/>
  <c r="AE48" i="1"/>
  <c r="AF48" i="1" s="1"/>
  <c r="AG48" i="1" s="1"/>
  <c r="AE38" i="1"/>
  <c r="AF38" i="1" s="1"/>
  <c r="AG38" i="1" s="1"/>
  <c r="AE33" i="1"/>
  <c r="AF33" i="1" s="1"/>
  <c r="AG33" i="1" s="1"/>
  <c r="AE30" i="1"/>
  <c r="AF30" i="1" s="1"/>
  <c r="AG30" i="1" s="1"/>
  <c r="AE50" i="1"/>
  <c r="AF50" i="1" s="1"/>
  <c r="AG50" i="1" s="1"/>
  <c r="AE41" i="1"/>
  <c r="AF41" i="1" s="1"/>
  <c r="AG41" i="1" s="1"/>
  <c r="AE37" i="1"/>
  <c r="AF37" i="1" s="1"/>
  <c r="AG37" i="1" s="1"/>
  <c r="AE45" i="1"/>
  <c r="AF45" i="1" s="1"/>
  <c r="AG45" i="1" s="1"/>
  <c r="AE34" i="1"/>
  <c r="AF34" i="1" s="1"/>
  <c r="AG34" i="1" s="1"/>
  <c r="AC2" i="1"/>
  <c r="AD2" i="1" s="1"/>
  <c r="K28" i="1" l="1"/>
  <c r="L28" i="1" s="1"/>
  <c r="K29" i="1"/>
  <c r="L29" i="1" s="1"/>
  <c r="K27" i="1" l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L27" i="1"/>
  <c r="AE28" i="1" l="1"/>
  <c r="AF28" i="1" s="1"/>
  <c r="AG28" i="1" s="1"/>
  <c r="AE29" i="1"/>
  <c r="AF29" i="1" s="1"/>
  <c r="AG29" i="1" s="1"/>
  <c r="AE27" i="1"/>
  <c r="AF27" i="1" s="1"/>
  <c r="AG27" i="1" s="1"/>
  <c r="AE3" i="1"/>
  <c r="AF3" i="1" s="1"/>
  <c r="AG3" i="1" s="1"/>
  <c r="AE21" i="1"/>
  <c r="AF21" i="1" s="1"/>
  <c r="AG21" i="1" s="1"/>
  <c r="AE12" i="1"/>
  <c r="AF12" i="1" s="1"/>
  <c r="AG12" i="1" s="1"/>
  <c r="AE14" i="1"/>
  <c r="AF14" i="1" s="1"/>
  <c r="AG14" i="1" s="1"/>
  <c r="AE23" i="1"/>
  <c r="AF23" i="1" s="1"/>
  <c r="AG23" i="1" s="1"/>
  <c r="AE7" i="1"/>
  <c r="AF7" i="1" s="1"/>
  <c r="AG7" i="1" s="1"/>
  <c r="AE24" i="1"/>
  <c r="AF24" i="1" s="1"/>
  <c r="AG24" i="1" s="1"/>
  <c r="AE22" i="1"/>
  <c r="AF22" i="1" s="1"/>
  <c r="AG22" i="1" s="1"/>
  <c r="AE18" i="1"/>
  <c r="AF18" i="1" s="1"/>
  <c r="AG18" i="1" s="1"/>
  <c r="AE10" i="1"/>
  <c r="AF10" i="1" s="1"/>
  <c r="AG10" i="1" s="1"/>
  <c r="AE8" i="1"/>
  <c r="AF8" i="1" s="1"/>
  <c r="AG8" i="1" s="1"/>
  <c r="AE13" i="1"/>
  <c r="AF13" i="1" s="1"/>
  <c r="AG13" i="1" s="1"/>
  <c r="AE19" i="1"/>
  <c r="AF19" i="1" s="1"/>
  <c r="AG19" i="1" s="1"/>
  <c r="AE4" i="1"/>
  <c r="AF4" i="1" s="1"/>
  <c r="AG4" i="1" s="1"/>
  <c r="AE9" i="1"/>
  <c r="AF9" i="1" s="1"/>
  <c r="AG9" i="1" s="1"/>
  <c r="AE5" i="1"/>
  <c r="AF5" i="1" s="1"/>
  <c r="AG5" i="1" s="1"/>
  <c r="AE15" i="1"/>
  <c r="AF15" i="1" s="1"/>
  <c r="AG15" i="1" s="1"/>
  <c r="AE6" i="1"/>
  <c r="AF6" i="1" s="1"/>
  <c r="AG6" i="1" s="1"/>
  <c r="AE11" i="1"/>
  <c r="AF11" i="1" s="1"/>
  <c r="AG11" i="1" s="1"/>
  <c r="AE17" i="1"/>
  <c r="AF17" i="1" s="1"/>
  <c r="AG17" i="1" s="1"/>
  <c r="AE16" i="1" l="1"/>
  <c r="AF16" i="1" s="1"/>
  <c r="AG16" i="1" s="1"/>
  <c r="AE20" i="1"/>
  <c r="AF20" i="1" s="1"/>
  <c r="AG20" i="1" s="1"/>
  <c r="AE25" i="1"/>
  <c r="AF25" i="1" s="1"/>
  <c r="AG25" i="1" s="1"/>
  <c r="AE26" i="1"/>
  <c r="AF26" i="1" s="1"/>
  <c r="AG26" i="1" s="1"/>
  <c r="K2" i="1"/>
  <c r="AE2" i="1" l="1"/>
  <c r="AF2" i="1" s="1"/>
  <c r="AG2" i="1" s="1"/>
  <c r="L2" i="1"/>
</calcChain>
</file>

<file path=xl/sharedStrings.xml><?xml version="1.0" encoding="utf-8"?>
<sst xmlns="http://schemas.openxmlformats.org/spreadsheetml/2006/main" count="49" uniqueCount="48">
  <si>
    <t>Classe</t>
  </si>
  <si>
    <t>Domaine 1.1</t>
  </si>
  <si>
    <t>Domaine 1.2</t>
  </si>
  <si>
    <t>Domaine 1.3</t>
  </si>
  <si>
    <t>Domaine 1.4</t>
  </si>
  <si>
    <t>Domaine 2</t>
  </si>
  <si>
    <t>Domaine 3</t>
  </si>
  <si>
    <t>Domaine 4</t>
  </si>
  <si>
    <t>Domaine 5</t>
  </si>
  <si>
    <t>Total Socle</t>
  </si>
  <si>
    <t>SVT</t>
  </si>
  <si>
    <t>Expression</t>
  </si>
  <si>
    <t>Socle sur 20</t>
  </si>
  <si>
    <t>Bilan</t>
  </si>
  <si>
    <t>Maths</t>
  </si>
  <si>
    <t>Total
épreuve 1</t>
  </si>
  <si>
    <t>Histoire-géo
EMC</t>
  </si>
  <si>
    <t>Questions
sur un texte</t>
  </si>
  <si>
    <t>Total
épreuve 2</t>
  </si>
  <si>
    <t>Total
Epreuves</t>
  </si>
  <si>
    <t>Epreuve
sur 20</t>
  </si>
  <si>
    <t>Total
général</t>
  </si>
  <si>
    <t>Général
sur 20</t>
  </si>
  <si>
    <t>Nom et prénom</t>
  </si>
  <si>
    <t>Maths2</t>
  </si>
  <si>
    <t>SVT2</t>
  </si>
  <si>
    <t>Histoire-géo
EMC2</t>
  </si>
  <si>
    <t>Questions
sur un texte2</t>
  </si>
  <si>
    <t>Dictée +
Réécriture</t>
  </si>
  <si>
    <t>Dictée +
réécriture2</t>
  </si>
  <si>
    <t>Expression2</t>
  </si>
  <si>
    <t>Langue française à l'oral et à l'écrit</t>
  </si>
  <si>
    <t>Langues étrangères et régionales</t>
  </si>
  <si>
    <t>Langages mathématiques, scientifiques et informatiques</t>
  </si>
  <si>
    <t>Langages des arts et du corps</t>
  </si>
  <si>
    <t>Les méthodes et outils pour apprendre</t>
  </si>
  <si>
    <t>La formation de la personne et du citoyen</t>
  </si>
  <si>
    <t>Les systèmes naturels et les systèmes techniques</t>
  </si>
  <si>
    <t>Les représentations du monde et l'activité humaine</t>
  </si>
  <si>
    <t>Techno</t>
  </si>
  <si>
    <t>Techno2</t>
  </si>
  <si>
    <t>Questions sur un texte et réécriture (épreuve /20)</t>
  </si>
  <si>
    <t>Expression écrite
(épreuve /20)</t>
  </si>
  <si>
    <t>Dictée
(épreuve /20)</t>
  </si>
  <si>
    <t>Histoire
Géo EMC
(épreuve /20)</t>
  </si>
  <si>
    <t>Maths
(épreuve /20)</t>
  </si>
  <si>
    <t>SVT
(épreuve /20)</t>
  </si>
  <si>
    <t>Techno
(épreuve 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</si>
</sst>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color indexed="0"/>
      <name val="Tahoma"/>
      <family val="2"/>
    </font>
    <font>
      <b/>
      <sz val="9"/>
      <color theme="1"/>
      <name val="Calibri"/>
      <family val="2"/>
      <scheme val="minor"/>
    </font>
    <font>
      <sz val="8"/>
      <color rgb="FF3A3A3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1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 wrapText="1"/>
    </xf>
    <xf numFmtId="164" fontId="0" fillId="6" borderId="11" xfId="0" applyNumberForma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2" fontId="0" fillId="0" borderId="3" xfId="0" applyNumberFormat="1" applyBorder="1" applyAlignment="1">
      <alignment horizontal="center" vertical="center"/>
    </xf>
    <xf numFmtId="164" fontId="0" fillId="0" borderId="0" xfId="0" applyNumberFormat="1" applyBorder="1"/>
    <xf numFmtId="164" fontId="3" fillId="0" borderId="15" xfId="1" applyNumberFormat="1" applyFont="1" applyFill="1" applyBorder="1" applyAlignment="1" applyProtection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9" defaultPivotStyle="PivotStyleLight16"/>
  <colors>
    <mruColors>
      <color rgb="FFFF9900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"/>
  <sheetViews>
    <sheetView tabSelected="1" zoomScaleNormal="100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Q37" sqref="AQ37"/>
    </sheetView>
  </sheetViews>
  <sheetFormatPr baseColWidth="10" defaultRowHeight="15" x14ac:dyDescent="0.25"/>
  <cols>
    <col min="1" max="1" width="21" style="12" bestFit="1" customWidth="1"/>
    <col min="2" max="2" width="6.5703125" style="4" bestFit="1" customWidth="1"/>
    <col min="3" max="3" width="12.28515625" style="43" customWidth="1"/>
    <col min="4" max="9" width="12.28515625" style="41" customWidth="1"/>
    <col min="10" max="10" width="12.28515625" style="44" customWidth="1"/>
    <col min="11" max="11" width="12.28515625" style="43" customWidth="1"/>
    <col min="12" max="12" width="12.28515625" style="45" customWidth="1"/>
    <col min="13" max="13" width="11.5703125" style="22" bestFit="1" customWidth="1"/>
    <col min="14" max="14" width="5.7109375" style="1" customWidth="1"/>
    <col min="15" max="15" width="12.28515625" style="22" customWidth="1"/>
    <col min="16" max="16" width="4.5703125" style="1" customWidth="1"/>
    <col min="17" max="17" width="12.28515625" style="48" customWidth="1"/>
    <col min="18" max="18" width="5.140625" style="1" customWidth="1"/>
    <col min="19" max="19" width="12.28515625" style="24" customWidth="1"/>
    <col min="20" max="20" width="12.28515625" style="22" customWidth="1"/>
    <col min="21" max="21" width="3.7109375" style="1" hidden="1" customWidth="1"/>
    <col min="22" max="22" width="12.28515625" style="22" customWidth="1"/>
    <col min="23" max="23" width="4.42578125" style="1" hidden="1" customWidth="1"/>
    <col min="24" max="24" width="12.28515625" style="22" customWidth="1"/>
    <col min="25" max="25" width="3.7109375" style="1" hidden="1" customWidth="1"/>
    <col min="26" max="26" width="12.28515625" style="24" customWidth="1"/>
    <col min="27" max="27" width="4.28515625" style="1" hidden="1" customWidth="1"/>
    <col min="28" max="28" width="12.28515625" style="26" customWidth="1"/>
    <col min="29" max="29" width="12.28515625" style="22" customWidth="1"/>
    <col min="30" max="30" width="12.28515625" style="30" customWidth="1"/>
    <col min="31" max="32" width="12.28515625" style="22" customWidth="1"/>
    <col min="33" max="33" width="24.42578125" style="4" customWidth="1"/>
    <col min="35" max="42" width="15.7109375" customWidth="1"/>
  </cols>
  <sheetData>
    <row r="1" spans="1:42" s="1" customFormat="1" ht="65.25" customHeight="1" thickTop="1" thickBot="1" x14ac:dyDescent="0.3">
      <c r="A1" s="11" t="s">
        <v>23</v>
      </c>
      <c r="B1" s="7" t="s">
        <v>0</v>
      </c>
      <c r="C1" s="34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6" t="s">
        <v>9</v>
      </c>
      <c r="L1" s="37" t="s">
        <v>12</v>
      </c>
      <c r="M1" s="20" t="s">
        <v>17</v>
      </c>
      <c r="N1" s="9" t="s">
        <v>27</v>
      </c>
      <c r="O1" s="20" t="s">
        <v>11</v>
      </c>
      <c r="P1" s="9" t="s">
        <v>30</v>
      </c>
      <c r="Q1" s="46" t="s">
        <v>28</v>
      </c>
      <c r="R1" s="9" t="s">
        <v>29</v>
      </c>
      <c r="S1" s="25" t="s">
        <v>15</v>
      </c>
      <c r="T1" s="20" t="s">
        <v>16</v>
      </c>
      <c r="U1" s="9" t="s">
        <v>26</v>
      </c>
      <c r="V1" s="20" t="s">
        <v>14</v>
      </c>
      <c r="W1" s="9" t="s">
        <v>24</v>
      </c>
      <c r="X1" s="20" t="s">
        <v>10</v>
      </c>
      <c r="Y1" s="9" t="s">
        <v>25</v>
      </c>
      <c r="Z1" s="20" t="s">
        <v>39</v>
      </c>
      <c r="AA1" s="8" t="s">
        <v>40</v>
      </c>
      <c r="AB1" s="25" t="s">
        <v>18</v>
      </c>
      <c r="AC1" s="27" t="s">
        <v>19</v>
      </c>
      <c r="AD1" s="28" t="s">
        <v>20</v>
      </c>
      <c r="AE1" s="31" t="s">
        <v>21</v>
      </c>
      <c r="AF1" s="33" t="s">
        <v>22</v>
      </c>
      <c r="AG1" s="10" t="s">
        <v>13</v>
      </c>
      <c r="AI1" s="14" t="s">
        <v>31</v>
      </c>
      <c r="AJ1" s="14" t="s">
        <v>32</v>
      </c>
      <c r="AK1" s="14" t="s">
        <v>33</v>
      </c>
      <c r="AL1" s="14" t="s">
        <v>34</v>
      </c>
      <c r="AM1" s="14" t="s">
        <v>35</v>
      </c>
      <c r="AN1" s="14" t="s">
        <v>36</v>
      </c>
      <c r="AO1" s="14" t="s">
        <v>37</v>
      </c>
      <c r="AP1" s="14" t="s">
        <v>38</v>
      </c>
    </row>
    <row r="2" spans="1:42" x14ac:dyDescent="0.25">
      <c r="A2" s="13"/>
      <c r="B2" s="5"/>
      <c r="C2" s="38"/>
      <c r="D2" s="38"/>
      <c r="E2" s="38"/>
      <c r="F2" s="38"/>
      <c r="G2" s="38"/>
      <c r="H2" s="38"/>
      <c r="I2" s="38"/>
      <c r="J2" s="38"/>
      <c r="K2" s="39">
        <f>C2+D2+E2+F2+G2+H2+I2+J2</f>
        <v>0</v>
      </c>
      <c r="L2" s="40">
        <f>K2/20</f>
        <v>0</v>
      </c>
      <c r="M2" s="21">
        <f>N2*2.5</f>
        <v>0</v>
      </c>
      <c r="N2" s="6">
        <f>'Epreuves écrites'!B2</f>
        <v>0</v>
      </c>
      <c r="O2" s="21">
        <f>P2*2</f>
        <v>0</v>
      </c>
      <c r="P2" s="6">
        <f>'Epreuves écrites'!C2</f>
        <v>0</v>
      </c>
      <c r="Q2" s="21">
        <f>R2/2</f>
        <v>0</v>
      </c>
      <c r="R2" s="6">
        <f>'Epreuves écrites'!D2</f>
        <v>0</v>
      </c>
      <c r="S2" s="23">
        <f>M2+O2+Q2</f>
        <v>0</v>
      </c>
      <c r="T2" s="23">
        <f>U2*2.5</f>
        <v>0</v>
      </c>
      <c r="U2" s="6">
        <f>'Epreuves écrites'!E2</f>
        <v>0</v>
      </c>
      <c r="V2" s="23">
        <f>W2*5</f>
        <v>0</v>
      </c>
      <c r="W2" s="6">
        <f>'Epreuves écrites'!F2</f>
        <v>0</v>
      </c>
      <c r="X2" s="23">
        <f>Y2*1.25</f>
        <v>0</v>
      </c>
      <c r="Y2" s="6">
        <f>'Epreuves écrites'!G2</f>
        <v>0</v>
      </c>
      <c r="Z2" s="23">
        <f>AA2*1.25</f>
        <v>0</v>
      </c>
      <c r="AA2" s="6">
        <f>'Epreuves écrites'!H2</f>
        <v>0</v>
      </c>
      <c r="AB2" s="23">
        <f>T2+V2+X2+Z2</f>
        <v>0</v>
      </c>
      <c r="AC2" s="23">
        <f>S2+AB2</f>
        <v>0</v>
      </c>
      <c r="AD2" s="29">
        <f>AC2/15</f>
        <v>0</v>
      </c>
      <c r="AE2" s="21">
        <f>K2+AC2</f>
        <v>0</v>
      </c>
      <c r="AF2" s="23">
        <f>ROUND(AE2/35,2)</f>
        <v>0</v>
      </c>
      <c r="AG2" s="5" t="str">
        <f>IF(AF2&gt;=16,"Admis mention TB",IF(AF2&gt;=14,"Admis mention B",IF(AF2&gt;=12,"Admis mention AB",IF(AF2&gt;=10,"Admis sans mention","Non admis pour "&amp;350-AE2&amp;" points"))))</f>
        <v>Non admis pour 350 points</v>
      </c>
      <c r="AI2" s="47" t="str">
        <f t="shared" ref="AI2" si="0">IF(C2=10,"Insuffisant",IF(C2=25,"Fragile",IF(C2=40,"Satisfaisant",IF(C2=50,"Très satisfaisant",IF(C2="","")))))</f>
        <v/>
      </c>
      <c r="AJ2" s="47" t="str">
        <f t="shared" ref="AJ2" si="1">IF(D2=10,"Insuffisant",IF(D2=25,"Fragile",IF(D2=40,"Satisfaisant",IF(D2=50,"Très satisfaisant",IF(D2="","")))))</f>
        <v/>
      </c>
      <c r="AK2" s="47" t="str">
        <f t="shared" ref="AK2" si="2">IF(E2=10,"Insuffisant",IF(E2=25,"Fragile",IF(E2=40,"Satisfaisant",IF(E2=50,"Très satisfaisant",IF(E2="","")))))</f>
        <v/>
      </c>
      <c r="AL2" s="47" t="str">
        <f t="shared" ref="AL2" si="3">IF(F2=10,"Insuffisant",IF(F2=25,"Fragile",IF(F2=40,"Satisfaisant",IF(F2=50,"Très satisfaisant",IF(F2="","")))))</f>
        <v/>
      </c>
      <c r="AM2" s="47" t="str">
        <f t="shared" ref="AM2" si="4">IF(G2=10,"Insuffisant",IF(G2=25,"Fragile",IF(G2=40,"Satisfaisant",IF(G2=50,"Très satisfaisant",IF(G2="","")))))</f>
        <v/>
      </c>
      <c r="AN2" s="47" t="str">
        <f t="shared" ref="AN2" si="5">IF(H2=10,"Insuffisant",IF(H2=25,"Fragile",IF(H2=40,"Satisfaisant",IF(H2=50,"Très satisfaisant",IF(H2="","")))))</f>
        <v/>
      </c>
      <c r="AO2" s="47" t="str">
        <f t="shared" ref="AO2" si="6">IF(I2=10,"Insuffisant",IF(I2=25,"Fragile",IF(I2=40,"Satisfaisant",IF(I2=50,"Très satisfaisant",IF(I2="","")))))</f>
        <v/>
      </c>
      <c r="AP2" s="47" t="str">
        <f t="shared" ref="AP2" si="7">IF(J2=10,"Insuffisant",IF(J2=25,"Fragile",IF(J2=40,"Satisfaisant",IF(J2=50,"Très satisfaisant",IF(J2="","")))))</f>
        <v/>
      </c>
    </row>
    <row r="3" spans="1:42" x14ac:dyDescent="0.25">
      <c r="A3" s="13"/>
      <c r="B3" s="5"/>
      <c r="C3" s="38"/>
      <c r="D3" s="38"/>
      <c r="E3" s="38"/>
      <c r="F3" s="38"/>
      <c r="G3" s="38"/>
      <c r="H3" s="38"/>
      <c r="I3" s="38"/>
      <c r="J3" s="38"/>
      <c r="K3" s="41">
        <f t="shared" ref="K3:K27" si="8">C3+D3+E3+F3+G3+H3+I3+J3</f>
        <v>0</v>
      </c>
      <c r="L3" s="42">
        <f t="shared" ref="L3:L27" si="9">K3/20</f>
        <v>0</v>
      </c>
      <c r="M3" s="21">
        <f t="shared" ref="M3:M50" si="10">N3*2.5</f>
        <v>0</v>
      </c>
      <c r="N3" s="6">
        <f>'Epreuves écrites'!B3</f>
        <v>0</v>
      </c>
      <c r="O3" s="21">
        <f t="shared" ref="O3:O50" si="11">P3*2</f>
        <v>0</v>
      </c>
      <c r="P3" s="6">
        <f>'Epreuves écrites'!C3</f>
        <v>0</v>
      </c>
      <c r="Q3" s="21">
        <f t="shared" ref="Q3:Q50" si="12">R3/2</f>
        <v>0</v>
      </c>
      <c r="R3" s="6">
        <f>'Epreuves écrites'!D3</f>
        <v>0</v>
      </c>
      <c r="S3" s="23">
        <f t="shared" ref="S3:S42" si="13">M3+O3+Q3</f>
        <v>0</v>
      </c>
      <c r="T3" s="23">
        <f t="shared" ref="T3:T50" si="14">U3*2.5</f>
        <v>0</v>
      </c>
      <c r="U3" s="6">
        <f>'Epreuves écrites'!E3</f>
        <v>0</v>
      </c>
      <c r="V3" s="23">
        <f t="shared" ref="V3:V50" si="15">W3*5</f>
        <v>0</v>
      </c>
      <c r="W3" s="6">
        <f>'Epreuves écrites'!F3</f>
        <v>0</v>
      </c>
      <c r="X3" s="23">
        <f t="shared" ref="X3:X50" si="16">Y3*1.25</f>
        <v>0</v>
      </c>
      <c r="Y3" s="6">
        <f>'Epreuves écrites'!G3</f>
        <v>0</v>
      </c>
      <c r="Z3" s="23">
        <f t="shared" ref="Z3:Z50" si="17">AA3*1.25</f>
        <v>0</v>
      </c>
      <c r="AA3" s="6">
        <f>'Epreuves écrites'!H3</f>
        <v>0</v>
      </c>
      <c r="AB3" s="23">
        <f t="shared" ref="AB3:AB42" si="18">T3+V3+X3+Z3</f>
        <v>0</v>
      </c>
      <c r="AC3" s="23">
        <f t="shared" ref="AC3:AC42" si="19">S3+AB3</f>
        <v>0</v>
      </c>
      <c r="AD3" s="29">
        <f t="shared" ref="AD3:AD50" si="20">AC3/15</f>
        <v>0</v>
      </c>
      <c r="AE3" s="32">
        <f t="shared" ref="AE3:AE27" si="21">K3+AC3</f>
        <v>0</v>
      </c>
      <c r="AF3" s="23">
        <f t="shared" ref="AF3:AF29" si="22">ROUND(AE3/35,2)</f>
        <v>0</v>
      </c>
      <c r="AG3" s="5" t="str">
        <f t="shared" ref="AG3:AG29" si="23">IF(AF3&gt;=16,"Admis mention TB",IF(AF3&gt;=14,"Admis mention B",IF(AF3&gt;=12,"Admis mention AB",IF(AF3&gt;=10,"Admis sans mention","Non admis pour "&amp;350-AE3&amp;" points"))))</f>
        <v>Non admis pour 350 points</v>
      </c>
      <c r="AI3" s="47" t="str">
        <f t="shared" ref="AI3:AI50" si="24">IF(C3=10,"Insuffisant",IF(C3=25,"Fragile",IF(C3=40,"Satisfaisant",IF(C3=50,"Très satisfaisant",IF(C3="","")))))</f>
        <v/>
      </c>
      <c r="AJ3" s="47" t="str">
        <f t="shared" ref="AJ3:AJ50" si="25">IF(D3=10,"Insuffisant",IF(D3=25,"Fragile",IF(D3=40,"Satisfaisant",IF(D3=50,"Très satisfaisant",IF(D3="","")))))</f>
        <v/>
      </c>
      <c r="AK3" s="47" t="str">
        <f t="shared" ref="AK3:AK50" si="26">IF(E3=10,"Insuffisant",IF(E3=25,"Fragile",IF(E3=40,"Satisfaisant",IF(E3=50,"Très satisfaisant",IF(E3="","")))))</f>
        <v/>
      </c>
      <c r="AL3" s="47" t="str">
        <f t="shared" ref="AL3:AL50" si="27">IF(F3=10,"Insuffisant",IF(F3=25,"Fragile",IF(F3=40,"Satisfaisant",IF(F3=50,"Très satisfaisant",IF(F3="","")))))</f>
        <v/>
      </c>
      <c r="AM3" s="47" t="str">
        <f t="shared" ref="AM3:AM50" si="28">IF(G3=10,"Insuffisant",IF(G3=25,"Fragile",IF(G3=40,"Satisfaisant",IF(G3=50,"Très satisfaisant",IF(G3="","")))))</f>
        <v/>
      </c>
      <c r="AN3" s="47" t="str">
        <f t="shared" ref="AN3:AN50" si="29">IF(H3=10,"Insuffisant",IF(H3=25,"Fragile",IF(H3=40,"Satisfaisant",IF(H3=50,"Très satisfaisant",IF(H3="","")))))</f>
        <v/>
      </c>
      <c r="AO3" s="47" t="str">
        <f t="shared" ref="AO3:AO50" si="30">IF(I3=10,"Insuffisant",IF(I3=25,"Fragile",IF(I3=40,"Satisfaisant",IF(I3=50,"Très satisfaisant",IF(I3="","")))))</f>
        <v/>
      </c>
      <c r="AP3" s="47" t="str">
        <f t="shared" ref="AP3:AP50" si="31">IF(J3=10,"Insuffisant",IF(J3=25,"Fragile",IF(J3=40,"Satisfaisant",IF(J3=50,"Très satisfaisant",IF(J3="","")))))</f>
        <v/>
      </c>
    </row>
    <row r="4" spans="1:42" x14ac:dyDescent="0.25">
      <c r="A4" s="13"/>
      <c r="B4" s="5"/>
      <c r="C4" s="38"/>
      <c r="D4" s="38"/>
      <c r="E4" s="38"/>
      <c r="F4" s="38"/>
      <c r="G4" s="38"/>
      <c r="H4" s="38"/>
      <c r="I4" s="38"/>
      <c r="J4" s="38"/>
      <c r="K4" s="41">
        <f t="shared" si="8"/>
        <v>0</v>
      </c>
      <c r="L4" s="42">
        <f t="shared" si="9"/>
        <v>0</v>
      </c>
      <c r="M4" s="21">
        <f t="shared" si="10"/>
        <v>0</v>
      </c>
      <c r="N4" s="6">
        <f>'Epreuves écrites'!B4</f>
        <v>0</v>
      </c>
      <c r="O4" s="21">
        <f t="shared" si="11"/>
        <v>0</v>
      </c>
      <c r="P4" s="6">
        <f>'Epreuves écrites'!C4</f>
        <v>0</v>
      </c>
      <c r="Q4" s="21">
        <f t="shared" si="12"/>
        <v>0</v>
      </c>
      <c r="R4" s="6">
        <f>'Epreuves écrites'!D4</f>
        <v>0</v>
      </c>
      <c r="S4" s="23">
        <f t="shared" si="13"/>
        <v>0</v>
      </c>
      <c r="T4" s="23">
        <f t="shared" si="14"/>
        <v>0</v>
      </c>
      <c r="U4" s="6">
        <f>'Epreuves écrites'!E4</f>
        <v>0</v>
      </c>
      <c r="V4" s="23">
        <f t="shared" si="15"/>
        <v>0</v>
      </c>
      <c r="W4" s="6">
        <f>'Epreuves écrites'!F4</f>
        <v>0</v>
      </c>
      <c r="X4" s="23">
        <f t="shared" si="16"/>
        <v>0</v>
      </c>
      <c r="Y4" s="6">
        <f>'Epreuves écrites'!G4</f>
        <v>0</v>
      </c>
      <c r="Z4" s="23">
        <f t="shared" si="17"/>
        <v>0</v>
      </c>
      <c r="AA4" s="6">
        <f>'Epreuves écrites'!H4</f>
        <v>0</v>
      </c>
      <c r="AB4" s="23">
        <f t="shared" si="18"/>
        <v>0</v>
      </c>
      <c r="AC4" s="23">
        <f t="shared" si="19"/>
        <v>0</v>
      </c>
      <c r="AD4" s="29">
        <f t="shared" si="20"/>
        <v>0</v>
      </c>
      <c r="AE4" s="32">
        <f t="shared" si="21"/>
        <v>0</v>
      </c>
      <c r="AF4" s="23">
        <f t="shared" si="22"/>
        <v>0</v>
      </c>
      <c r="AG4" s="5" t="str">
        <f t="shared" si="23"/>
        <v>Non admis pour 350 points</v>
      </c>
      <c r="AI4" s="47" t="str">
        <f t="shared" si="24"/>
        <v/>
      </c>
      <c r="AJ4" s="47" t="str">
        <f t="shared" si="25"/>
        <v/>
      </c>
      <c r="AK4" s="47" t="str">
        <f t="shared" si="26"/>
        <v/>
      </c>
      <c r="AL4" s="47" t="str">
        <f t="shared" si="27"/>
        <v/>
      </c>
      <c r="AM4" s="47" t="str">
        <f t="shared" si="28"/>
        <v/>
      </c>
      <c r="AN4" s="47" t="str">
        <f t="shared" si="29"/>
        <v/>
      </c>
      <c r="AO4" s="47" t="str">
        <f t="shared" si="30"/>
        <v/>
      </c>
      <c r="AP4" s="47" t="str">
        <f t="shared" si="31"/>
        <v/>
      </c>
    </row>
    <row r="5" spans="1:42" x14ac:dyDescent="0.25">
      <c r="A5" s="13"/>
      <c r="B5" s="5"/>
      <c r="C5" s="38"/>
      <c r="D5" s="38"/>
      <c r="E5" s="38"/>
      <c r="F5" s="38"/>
      <c r="G5" s="38"/>
      <c r="H5" s="38"/>
      <c r="I5" s="38"/>
      <c r="J5" s="38"/>
      <c r="K5" s="41">
        <f t="shared" si="8"/>
        <v>0</v>
      </c>
      <c r="L5" s="42">
        <f t="shared" si="9"/>
        <v>0</v>
      </c>
      <c r="M5" s="21">
        <f t="shared" si="10"/>
        <v>0</v>
      </c>
      <c r="N5" s="6">
        <f>'Epreuves écrites'!B5</f>
        <v>0</v>
      </c>
      <c r="O5" s="21">
        <f t="shared" si="11"/>
        <v>0</v>
      </c>
      <c r="P5" s="6">
        <f>'Epreuves écrites'!C5</f>
        <v>0</v>
      </c>
      <c r="Q5" s="21">
        <f t="shared" si="12"/>
        <v>0</v>
      </c>
      <c r="R5" s="6">
        <f>'Epreuves écrites'!D5</f>
        <v>0</v>
      </c>
      <c r="S5" s="23">
        <f t="shared" si="13"/>
        <v>0</v>
      </c>
      <c r="T5" s="23">
        <f t="shared" si="14"/>
        <v>0</v>
      </c>
      <c r="U5" s="6">
        <f>'Epreuves écrites'!E5</f>
        <v>0</v>
      </c>
      <c r="V5" s="23">
        <f t="shared" si="15"/>
        <v>0</v>
      </c>
      <c r="W5" s="6">
        <f>'Epreuves écrites'!F5</f>
        <v>0</v>
      </c>
      <c r="X5" s="23">
        <f t="shared" si="16"/>
        <v>0</v>
      </c>
      <c r="Y5" s="6">
        <f>'Epreuves écrites'!G5</f>
        <v>0</v>
      </c>
      <c r="Z5" s="23">
        <f t="shared" si="17"/>
        <v>0</v>
      </c>
      <c r="AA5" s="6">
        <f>'Epreuves écrites'!H5</f>
        <v>0</v>
      </c>
      <c r="AB5" s="23">
        <f t="shared" si="18"/>
        <v>0</v>
      </c>
      <c r="AC5" s="23">
        <f t="shared" si="19"/>
        <v>0</v>
      </c>
      <c r="AD5" s="29">
        <f t="shared" si="20"/>
        <v>0</v>
      </c>
      <c r="AE5" s="32">
        <f t="shared" si="21"/>
        <v>0</v>
      </c>
      <c r="AF5" s="23">
        <f t="shared" si="22"/>
        <v>0</v>
      </c>
      <c r="AG5" s="5" t="str">
        <f t="shared" si="23"/>
        <v>Non admis pour 350 points</v>
      </c>
      <c r="AI5" s="47" t="str">
        <f t="shared" si="24"/>
        <v/>
      </c>
      <c r="AJ5" s="47" t="str">
        <f t="shared" si="25"/>
        <v/>
      </c>
      <c r="AK5" s="47" t="str">
        <f t="shared" si="26"/>
        <v/>
      </c>
      <c r="AL5" s="47" t="str">
        <f t="shared" si="27"/>
        <v/>
      </c>
      <c r="AM5" s="47" t="str">
        <f t="shared" si="28"/>
        <v/>
      </c>
      <c r="AN5" s="47" t="str">
        <f t="shared" si="29"/>
        <v/>
      </c>
      <c r="AO5" s="47" t="str">
        <f t="shared" si="30"/>
        <v/>
      </c>
      <c r="AP5" s="47" t="str">
        <f t="shared" si="31"/>
        <v/>
      </c>
    </row>
    <row r="6" spans="1:42" x14ac:dyDescent="0.25">
      <c r="A6" s="13"/>
      <c r="B6" s="5"/>
      <c r="C6" s="38"/>
      <c r="D6" s="38"/>
      <c r="E6" s="38"/>
      <c r="F6" s="38"/>
      <c r="G6" s="38"/>
      <c r="H6" s="38"/>
      <c r="I6" s="38"/>
      <c r="J6" s="38"/>
      <c r="K6" s="41">
        <f t="shared" si="8"/>
        <v>0</v>
      </c>
      <c r="L6" s="42">
        <f t="shared" si="9"/>
        <v>0</v>
      </c>
      <c r="M6" s="21">
        <f t="shared" si="10"/>
        <v>0</v>
      </c>
      <c r="N6" s="6">
        <f>'Epreuves écrites'!B6</f>
        <v>0</v>
      </c>
      <c r="O6" s="21">
        <f t="shared" si="11"/>
        <v>0</v>
      </c>
      <c r="P6" s="6">
        <f>'Epreuves écrites'!C6</f>
        <v>0</v>
      </c>
      <c r="Q6" s="21">
        <f t="shared" si="12"/>
        <v>0</v>
      </c>
      <c r="R6" s="6">
        <f>'Epreuves écrites'!D6</f>
        <v>0</v>
      </c>
      <c r="S6" s="23">
        <f t="shared" si="13"/>
        <v>0</v>
      </c>
      <c r="T6" s="23">
        <f t="shared" si="14"/>
        <v>0</v>
      </c>
      <c r="U6" s="6">
        <f>'Epreuves écrites'!E6</f>
        <v>0</v>
      </c>
      <c r="V6" s="23">
        <f t="shared" si="15"/>
        <v>0</v>
      </c>
      <c r="W6" s="6">
        <f>'Epreuves écrites'!F6</f>
        <v>0</v>
      </c>
      <c r="X6" s="23">
        <f t="shared" si="16"/>
        <v>0</v>
      </c>
      <c r="Y6" s="6">
        <f>'Epreuves écrites'!G6</f>
        <v>0</v>
      </c>
      <c r="Z6" s="23">
        <f t="shared" si="17"/>
        <v>0</v>
      </c>
      <c r="AA6" s="6">
        <f>'Epreuves écrites'!H6</f>
        <v>0</v>
      </c>
      <c r="AB6" s="23">
        <f t="shared" si="18"/>
        <v>0</v>
      </c>
      <c r="AC6" s="23">
        <f t="shared" si="19"/>
        <v>0</v>
      </c>
      <c r="AD6" s="29">
        <f t="shared" si="20"/>
        <v>0</v>
      </c>
      <c r="AE6" s="32">
        <f t="shared" si="21"/>
        <v>0</v>
      </c>
      <c r="AF6" s="23">
        <f t="shared" si="22"/>
        <v>0</v>
      </c>
      <c r="AG6" s="5" t="str">
        <f t="shared" si="23"/>
        <v>Non admis pour 350 points</v>
      </c>
      <c r="AI6" s="47" t="str">
        <f t="shared" si="24"/>
        <v/>
      </c>
      <c r="AJ6" s="47" t="str">
        <f t="shared" si="25"/>
        <v/>
      </c>
      <c r="AK6" s="47" t="str">
        <f t="shared" si="26"/>
        <v/>
      </c>
      <c r="AL6" s="47" t="str">
        <f t="shared" si="27"/>
        <v/>
      </c>
      <c r="AM6" s="47" t="str">
        <f t="shared" si="28"/>
        <v/>
      </c>
      <c r="AN6" s="47" t="str">
        <f t="shared" si="29"/>
        <v/>
      </c>
      <c r="AO6" s="47" t="str">
        <f t="shared" si="30"/>
        <v/>
      </c>
      <c r="AP6" s="47" t="str">
        <f t="shared" si="31"/>
        <v/>
      </c>
    </row>
    <row r="7" spans="1:42" x14ac:dyDescent="0.25">
      <c r="A7" s="13"/>
      <c r="B7" s="5"/>
      <c r="C7" s="38"/>
      <c r="D7" s="38"/>
      <c r="E7" s="38"/>
      <c r="F7" s="38"/>
      <c r="G7" s="38"/>
      <c r="H7" s="38"/>
      <c r="I7" s="38"/>
      <c r="J7" s="38"/>
      <c r="K7" s="41">
        <f t="shared" si="8"/>
        <v>0</v>
      </c>
      <c r="L7" s="42">
        <f t="shared" si="9"/>
        <v>0</v>
      </c>
      <c r="M7" s="21">
        <f t="shared" si="10"/>
        <v>0</v>
      </c>
      <c r="N7" s="6">
        <f>'Epreuves écrites'!B7</f>
        <v>0</v>
      </c>
      <c r="O7" s="21">
        <f t="shared" si="11"/>
        <v>0</v>
      </c>
      <c r="P7" s="6">
        <f>'Epreuves écrites'!C7</f>
        <v>0</v>
      </c>
      <c r="Q7" s="21">
        <f t="shared" si="12"/>
        <v>0</v>
      </c>
      <c r="R7" s="6">
        <f>'Epreuves écrites'!D7</f>
        <v>0</v>
      </c>
      <c r="S7" s="23">
        <f t="shared" si="13"/>
        <v>0</v>
      </c>
      <c r="T7" s="23">
        <f t="shared" si="14"/>
        <v>0</v>
      </c>
      <c r="U7" s="6">
        <f>'Epreuves écrites'!E7</f>
        <v>0</v>
      </c>
      <c r="V7" s="23">
        <f t="shared" si="15"/>
        <v>0</v>
      </c>
      <c r="W7" s="6">
        <f>'Epreuves écrites'!F7</f>
        <v>0</v>
      </c>
      <c r="X7" s="23">
        <f t="shared" si="16"/>
        <v>0</v>
      </c>
      <c r="Y7" s="6">
        <f>'Epreuves écrites'!G7</f>
        <v>0</v>
      </c>
      <c r="Z7" s="23">
        <f t="shared" si="17"/>
        <v>0</v>
      </c>
      <c r="AA7" s="6">
        <f>'Epreuves écrites'!H7</f>
        <v>0</v>
      </c>
      <c r="AB7" s="23">
        <f t="shared" si="18"/>
        <v>0</v>
      </c>
      <c r="AC7" s="23">
        <f t="shared" si="19"/>
        <v>0</v>
      </c>
      <c r="AD7" s="29">
        <f t="shared" si="20"/>
        <v>0</v>
      </c>
      <c r="AE7" s="32">
        <f t="shared" si="21"/>
        <v>0</v>
      </c>
      <c r="AF7" s="23">
        <f t="shared" si="22"/>
        <v>0</v>
      </c>
      <c r="AG7" s="5" t="str">
        <f t="shared" si="23"/>
        <v>Non admis pour 350 points</v>
      </c>
      <c r="AI7" s="47" t="str">
        <f t="shared" si="24"/>
        <v/>
      </c>
      <c r="AJ7" s="47" t="str">
        <f t="shared" si="25"/>
        <v/>
      </c>
      <c r="AK7" s="47" t="str">
        <f t="shared" si="26"/>
        <v/>
      </c>
      <c r="AL7" s="47" t="str">
        <f t="shared" si="27"/>
        <v/>
      </c>
      <c r="AM7" s="47" t="str">
        <f t="shared" si="28"/>
        <v/>
      </c>
      <c r="AN7" s="47" t="str">
        <f t="shared" si="29"/>
        <v/>
      </c>
      <c r="AO7" s="47" t="str">
        <f t="shared" si="30"/>
        <v/>
      </c>
      <c r="AP7" s="47" t="str">
        <f t="shared" si="31"/>
        <v/>
      </c>
    </row>
    <row r="8" spans="1:42" x14ac:dyDescent="0.25">
      <c r="A8" s="13"/>
      <c r="B8" s="5"/>
      <c r="C8" s="38"/>
      <c r="D8" s="38"/>
      <c r="E8" s="38"/>
      <c r="F8" s="38"/>
      <c r="G8" s="38"/>
      <c r="H8" s="38"/>
      <c r="I8" s="38"/>
      <c r="J8" s="38"/>
      <c r="K8" s="41">
        <f t="shared" si="8"/>
        <v>0</v>
      </c>
      <c r="L8" s="42">
        <f t="shared" si="9"/>
        <v>0</v>
      </c>
      <c r="M8" s="21">
        <f t="shared" si="10"/>
        <v>0</v>
      </c>
      <c r="N8" s="6">
        <f>'Epreuves écrites'!B8</f>
        <v>0</v>
      </c>
      <c r="O8" s="21">
        <f t="shared" si="11"/>
        <v>0</v>
      </c>
      <c r="P8" s="6">
        <f>'Epreuves écrites'!C8</f>
        <v>0</v>
      </c>
      <c r="Q8" s="21">
        <f t="shared" si="12"/>
        <v>0</v>
      </c>
      <c r="R8" s="6">
        <f>'Epreuves écrites'!D8</f>
        <v>0</v>
      </c>
      <c r="S8" s="23">
        <f t="shared" si="13"/>
        <v>0</v>
      </c>
      <c r="T8" s="23">
        <f t="shared" si="14"/>
        <v>0</v>
      </c>
      <c r="U8" s="6">
        <f>'Epreuves écrites'!E8</f>
        <v>0</v>
      </c>
      <c r="V8" s="23">
        <f t="shared" si="15"/>
        <v>0</v>
      </c>
      <c r="W8" s="6">
        <f>'Epreuves écrites'!F8</f>
        <v>0</v>
      </c>
      <c r="X8" s="23">
        <f t="shared" si="16"/>
        <v>0</v>
      </c>
      <c r="Y8" s="6">
        <f>'Epreuves écrites'!G8</f>
        <v>0</v>
      </c>
      <c r="Z8" s="23">
        <f t="shared" si="17"/>
        <v>0</v>
      </c>
      <c r="AA8" s="6">
        <f>'Epreuves écrites'!H8</f>
        <v>0</v>
      </c>
      <c r="AB8" s="23">
        <f t="shared" si="18"/>
        <v>0</v>
      </c>
      <c r="AC8" s="23">
        <f t="shared" si="19"/>
        <v>0</v>
      </c>
      <c r="AD8" s="29">
        <f t="shared" si="20"/>
        <v>0</v>
      </c>
      <c r="AE8" s="32">
        <f t="shared" si="21"/>
        <v>0</v>
      </c>
      <c r="AF8" s="23">
        <f t="shared" si="22"/>
        <v>0</v>
      </c>
      <c r="AG8" s="5" t="str">
        <f t="shared" si="23"/>
        <v>Non admis pour 350 points</v>
      </c>
      <c r="AI8" s="47" t="str">
        <f t="shared" si="24"/>
        <v/>
      </c>
      <c r="AJ8" s="47" t="str">
        <f t="shared" si="25"/>
        <v/>
      </c>
      <c r="AK8" s="47" t="str">
        <f t="shared" si="26"/>
        <v/>
      </c>
      <c r="AL8" s="47" t="str">
        <f t="shared" si="27"/>
        <v/>
      </c>
      <c r="AM8" s="47" t="str">
        <f t="shared" si="28"/>
        <v/>
      </c>
      <c r="AN8" s="47" t="str">
        <f t="shared" si="29"/>
        <v/>
      </c>
      <c r="AO8" s="47" t="str">
        <f t="shared" si="30"/>
        <v/>
      </c>
      <c r="AP8" s="47" t="str">
        <f t="shared" si="31"/>
        <v/>
      </c>
    </row>
    <row r="9" spans="1:42" x14ac:dyDescent="0.25">
      <c r="A9" s="13"/>
      <c r="B9" s="5"/>
      <c r="C9" s="38"/>
      <c r="D9" s="38"/>
      <c r="E9" s="38"/>
      <c r="F9" s="38"/>
      <c r="G9" s="38"/>
      <c r="H9" s="38"/>
      <c r="I9" s="38"/>
      <c r="J9" s="38"/>
      <c r="K9" s="41">
        <f t="shared" si="8"/>
        <v>0</v>
      </c>
      <c r="L9" s="42">
        <f t="shared" si="9"/>
        <v>0</v>
      </c>
      <c r="M9" s="21">
        <f t="shared" si="10"/>
        <v>0</v>
      </c>
      <c r="N9" s="6">
        <f>'Epreuves écrites'!B9</f>
        <v>0</v>
      </c>
      <c r="O9" s="21">
        <f t="shared" si="11"/>
        <v>0</v>
      </c>
      <c r="P9" s="6">
        <f>'Epreuves écrites'!C9</f>
        <v>0</v>
      </c>
      <c r="Q9" s="21">
        <f t="shared" si="12"/>
        <v>0</v>
      </c>
      <c r="R9" s="6">
        <f>'Epreuves écrites'!D9</f>
        <v>0</v>
      </c>
      <c r="S9" s="23">
        <f t="shared" si="13"/>
        <v>0</v>
      </c>
      <c r="T9" s="23">
        <f t="shared" si="14"/>
        <v>0</v>
      </c>
      <c r="U9" s="6">
        <f>'Epreuves écrites'!E9</f>
        <v>0</v>
      </c>
      <c r="V9" s="23">
        <f t="shared" si="15"/>
        <v>0</v>
      </c>
      <c r="W9" s="6">
        <f>'Epreuves écrites'!F9</f>
        <v>0</v>
      </c>
      <c r="X9" s="23">
        <f t="shared" si="16"/>
        <v>0</v>
      </c>
      <c r="Y9" s="6">
        <f>'Epreuves écrites'!G9</f>
        <v>0</v>
      </c>
      <c r="Z9" s="23">
        <f t="shared" si="17"/>
        <v>0</v>
      </c>
      <c r="AA9" s="6">
        <f>'Epreuves écrites'!H9</f>
        <v>0</v>
      </c>
      <c r="AB9" s="23">
        <f t="shared" si="18"/>
        <v>0</v>
      </c>
      <c r="AC9" s="23">
        <f t="shared" si="19"/>
        <v>0</v>
      </c>
      <c r="AD9" s="29">
        <f t="shared" si="20"/>
        <v>0</v>
      </c>
      <c r="AE9" s="32">
        <f t="shared" si="21"/>
        <v>0</v>
      </c>
      <c r="AF9" s="23">
        <f t="shared" si="22"/>
        <v>0</v>
      </c>
      <c r="AG9" s="5" t="str">
        <f t="shared" si="23"/>
        <v>Non admis pour 350 points</v>
      </c>
      <c r="AI9" s="47" t="str">
        <f t="shared" si="24"/>
        <v/>
      </c>
      <c r="AJ9" s="47" t="str">
        <f t="shared" si="25"/>
        <v/>
      </c>
      <c r="AK9" s="47" t="str">
        <f t="shared" si="26"/>
        <v/>
      </c>
      <c r="AL9" s="47" t="str">
        <f t="shared" si="27"/>
        <v/>
      </c>
      <c r="AM9" s="47" t="str">
        <f t="shared" si="28"/>
        <v/>
      </c>
      <c r="AN9" s="47" t="str">
        <f t="shared" si="29"/>
        <v/>
      </c>
      <c r="AO9" s="47" t="str">
        <f t="shared" si="30"/>
        <v/>
      </c>
      <c r="AP9" s="47" t="str">
        <f t="shared" si="31"/>
        <v/>
      </c>
    </row>
    <row r="10" spans="1:42" x14ac:dyDescent="0.25">
      <c r="A10" s="13"/>
      <c r="B10" s="5"/>
      <c r="C10" s="38"/>
      <c r="D10" s="38"/>
      <c r="E10" s="38"/>
      <c r="F10" s="38"/>
      <c r="G10" s="38"/>
      <c r="H10" s="38"/>
      <c r="I10" s="38"/>
      <c r="J10" s="38"/>
      <c r="K10" s="41">
        <f t="shared" si="8"/>
        <v>0</v>
      </c>
      <c r="L10" s="42">
        <f t="shared" si="9"/>
        <v>0</v>
      </c>
      <c r="M10" s="21">
        <f t="shared" si="10"/>
        <v>0</v>
      </c>
      <c r="N10" s="6">
        <f>'Epreuves écrites'!B10</f>
        <v>0</v>
      </c>
      <c r="O10" s="21">
        <f t="shared" si="11"/>
        <v>0</v>
      </c>
      <c r="P10" s="6">
        <f>'Epreuves écrites'!C10</f>
        <v>0</v>
      </c>
      <c r="Q10" s="21">
        <f t="shared" si="12"/>
        <v>0</v>
      </c>
      <c r="R10" s="6">
        <f>'Epreuves écrites'!D10</f>
        <v>0</v>
      </c>
      <c r="S10" s="23">
        <f t="shared" si="13"/>
        <v>0</v>
      </c>
      <c r="T10" s="23">
        <f t="shared" si="14"/>
        <v>0</v>
      </c>
      <c r="U10" s="6">
        <f>'Epreuves écrites'!E10</f>
        <v>0</v>
      </c>
      <c r="V10" s="23">
        <f t="shared" si="15"/>
        <v>0</v>
      </c>
      <c r="W10" s="6">
        <f>'Epreuves écrites'!F10</f>
        <v>0</v>
      </c>
      <c r="X10" s="23">
        <f t="shared" si="16"/>
        <v>0</v>
      </c>
      <c r="Y10" s="6">
        <f>'Epreuves écrites'!G10</f>
        <v>0</v>
      </c>
      <c r="Z10" s="23">
        <f t="shared" si="17"/>
        <v>0</v>
      </c>
      <c r="AA10" s="6">
        <f>'Epreuves écrites'!H10</f>
        <v>0</v>
      </c>
      <c r="AB10" s="23">
        <f t="shared" si="18"/>
        <v>0</v>
      </c>
      <c r="AC10" s="23">
        <f t="shared" si="19"/>
        <v>0</v>
      </c>
      <c r="AD10" s="29">
        <f t="shared" si="20"/>
        <v>0</v>
      </c>
      <c r="AE10" s="32">
        <f t="shared" si="21"/>
        <v>0</v>
      </c>
      <c r="AF10" s="23">
        <f t="shared" si="22"/>
        <v>0</v>
      </c>
      <c r="AG10" s="5" t="str">
        <f t="shared" si="23"/>
        <v>Non admis pour 350 points</v>
      </c>
      <c r="AI10" s="47" t="str">
        <f t="shared" si="24"/>
        <v/>
      </c>
      <c r="AJ10" s="47" t="str">
        <f t="shared" si="25"/>
        <v/>
      </c>
      <c r="AK10" s="47" t="str">
        <f t="shared" si="26"/>
        <v/>
      </c>
      <c r="AL10" s="47" t="str">
        <f t="shared" si="27"/>
        <v/>
      </c>
      <c r="AM10" s="47" t="str">
        <f t="shared" si="28"/>
        <v/>
      </c>
      <c r="AN10" s="47" t="str">
        <f t="shared" si="29"/>
        <v/>
      </c>
      <c r="AO10" s="47" t="str">
        <f t="shared" si="30"/>
        <v/>
      </c>
      <c r="AP10" s="47" t="str">
        <f t="shared" si="31"/>
        <v/>
      </c>
    </row>
    <row r="11" spans="1:42" x14ac:dyDescent="0.25">
      <c r="A11" s="13"/>
      <c r="B11" s="5"/>
      <c r="C11" s="38"/>
      <c r="D11" s="38"/>
      <c r="E11" s="38"/>
      <c r="F11" s="38"/>
      <c r="G11" s="38"/>
      <c r="H11" s="38"/>
      <c r="I11" s="38"/>
      <c r="J11" s="38"/>
      <c r="K11" s="41">
        <f t="shared" si="8"/>
        <v>0</v>
      </c>
      <c r="L11" s="42">
        <f t="shared" si="9"/>
        <v>0</v>
      </c>
      <c r="M11" s="21">
        <f t="shared" si="10"/>
        <v>0</v>
      </c>
      <c r="N11" s="6">
        <f>'Epreuves écrites'!B11</f>
        <v>0</v>
      </c>
      <c r="O11" s="21">
        <f t="shared" si="11"/>
        <v>0</v>
      </c>
      <c r="P11" s="6">
        <f>'Epreuves écrites'!C11</f>
        <v>0</v>
      </c>
      <c r="Q11" s="21">
        <f t="shared" si="12"/>
        <v>0</v>
      </c>
      <c r="R11" s="6">
        <f>'Epreuves écrites'!D11</f>
        <v>0</v>
      </c>
      <c r="S11" s="23">
        <f t="shared" si="13"/>
        <v>0</v>
      </c>
      <c r="T11" s="23">
        <f t="shared" si="14"/>
        <v>0</v>
      </c>
      <c r="U11" s="6">
        <f>'Epreuves écrites'!E11</f>
        <v>0</v>
      </c>
      <c r="V11" s="23">
        <f t="shared" si="15"/>
        <v>0</v>
      </c>
      <c r="W11" s="6">
        <f>'Epreuves écrites'!F11</f>
        <v>0</v>
      </c>
      <c r="X11" s="23">
        <f t="shared" si="16"/>
        <v>0</v>
      </c>
      <c r="Y11" s="6">
        <f>'Epreuves écrites'!G11</f>
        <v>0</v>
      </c>
      <c r="Z11" s="23">
        <f t="shared" si="17"/>
        <v>0</v>
      </c>
      <c r="AA11" s="6">
        <f>'Epreuves écrites'!H11</f>
        <v>0</v>
      </c>
      <c r="AB11" s="23">
        <f t="shared" si="18"/>
        <v>0</v>
      </c>
      <c r="AC11" s="23">
        <f t="shared" si="19"/>
        <v>0</v>
      </c>
      <c r="AD11" s="29">
        <f t="shared" si="20"/>
        <v>0</v>
      </c>
      <c r="AE11" s="32">
        <f t="shared" si="21"/>
        <v>0</v>
      </c>
      <c r="AF11" s="23">
        <f t="shared" si="22"/>
        <v>0</v>
      </c>
      <c r="AG11" s="5" t="str">
        <f t="shared" si="23"/>
        <v>Non admis pour 350 points</v>
      </c>
      <c r="AI11" s="47" t="str">
        <f t="shared" si="24"/>
        <v/>
      </c>
      <c r="AJ11" s="47" t="str">
        <f t="shared" si="25"/>
        <v/>
      </c>
      <c r="AK11" s="47" t="str">
        <f t="shared" si="26"/>
        <v/>
      </c>
      <c r="AL11" s="47" t="str">
        <f t="shared" si="27"/>
        <v/>
      </c>
      <c r="AM11" s="47" t="str">
        <f t="shared" si="28"/>
        <v/>
      </c>
      <c r="AN11" s="47" t="str">
        <f t="shared" si="29"/>
        <v/>
      </c>
      <c r="AO11" s="47" t="str">
        <f t="shared" si="30"/>
        <v/>
      </c>
      <c r="AP11" s="47" t="str">
        <f t="shared" si="31"/>
        <v/>
      </c>
    </row>
    <row r="12" spans="1:42" x14ac:dyDescent="0.25">
      <c r="A12" s="13"/>
      <c r="B12" s="5"/>
      <c r="C12" s="38"/>
      <c r="D12" s="38"/>
      <c r="E12" s="38"/>
      <c r="F12" s="38"/>
      <c r="G12" s="38"/>
      <c r="H12" s="38"/>
      <c r="I12" s="38"/>
      <c r="J12" s="38"/>
      <c r="K12" s="41">
        <f t="shared" si="8"/>
        <v>0</v>
      </c>
      <c r="L12" s="42">
        <f t="shared" si="9"/>
        <v>0</v>
      </c>
      <c r="M12" s="21">
        <f t="shared" si="10"/>
        <v>0</v>
      </c>
      <c r="N12" s="6">
        <f>'Epreuves écrites'!B12</f>
        <v>0</v>
      </c>
      <c r="O12" s="21">
        <f t="shared" si="11"/>
        <v>0</v>
      </c>
      <c r="P12" s="6">
        <f>'Epreuves écrites'!C12</f>
        <v>0</v>
      </c>
      <c r="Q12" s="21">
        <f t="shared" si="12"/>
        <v>0</v>
      </c>
      <c r="R12" s="6">
        <f>'Epreuves écrites'!D12</f>
        <v>0</v>
      </c>
      <c r="S12" s="23">
        <f t="shared" si="13"/>
        <v>0</v>
      </c>
      <c r="T12" s="23">
        <f t="shared" si="14"/>
        <v>0</v>
      </c>
      <c r="U12" s="6">
        <f>'Epreuves écrites'!E12</f>
        <v>0</v>
      </c>
      <c r="V12" s="23">
        <f t="shared" si="15"/>
        <v>0</v>
      </c>
      <c r="W12" s="6">
        <f>'Epreuves écrites'!F12</f>
        <v>0</v>
      </c>
      <c r="X12" s="23">
        <f t="shared" si="16"/>
        <v>0</v>
      </c>
      <c r="Y12" s="6">
        <f>'Epreuves écrites'!G12</f>
        <v>0</v>
      </c>
      <c r="Z12" s="23">
        <f t="shared" si="17"/>
        <v>0</v>
      </c>
      <c r="AA12" s="6">
        <f>'Epreuves écrites'!H12</f>
        <v>0</v>
      </c>
      <c r="AB12" s="23">
        <f t="shared" si="18"/>
        <v>0</v>
      </c>
      <c r="AC12" s="23">
        <f t="shared" si="19"/>
        <v>0</v>
      </c>
      <c r="AD12" s="29">
        <f t="shared" si="20"/>
        <v>0</v>
      </c>
      <c r="AE12" s="32">
        <f t="shared" si="21"/>
        <v>0</v>
      </c>
      <c r="AF12" s="23">
        <f t="shared" si="22"/>
        <v>0</v>
      </c>
      <c r="AG12" s="5" t="str">
        <f t="shared" si="23"/>
        <v>Non admis pour 350 points</v>
      </c>
      <c r="AI12" s="47" t="str">
        <f t="shared" si="24"/>
        <v/>
      </c>
      <c r="AJ12" s="47" t="str">
        <f t="shared" si="25"/>
        <v/>
      </c>
      <c r="AK12" s="47" t="str">
        <f t="shared" si="26"/>
        <v/>
      </c>
      <c r="AL12" s="47" t="str">
        <f t="shared" si="27"/>
        <v/>
      </c>
      <c r="AM12" s="47" t="str">
        <f t="shared" si="28"/>
        <v/>
      </c>
      <c r="AN12" s="47" t="str">
        <f t="shared" si="29"/>
        <v/>
      </c>
      <c r="AO12" s="47" t="str">
        <f t="shared" si="30"/>
        <v/>
      </c>
      <c r="AP12" s="47" t="str">
        <f t="shared" si="31"/>
        <v/>
      </c>
    </row>
    <row r="13" spans="1:42" x14ac:dyDescent="0.25">
      <c r="A13" s="13"/>
      <c r="B13" s="5"/>
      <c r="C13" s="38"/>
      <c r="D13" s="38"/>
      <c r="E13" s="38"/>
      <c r="F13" s="38"/>
      <c r="G13" s="38"/>
      <c r="H13" s="38"/>
      <c r="I13" s="38"/>
      <c r="J13" s="38"/>
      <c r="K13" s="41">
        <f t="shared" si="8"/>
        <v>0</v>
      </c>
      <c r="L13" s="42">
        <f t="shared" si="9"/>
        <v>0</v>
      </c>
      <c r="M13" s="21">
        <f t="shared" si="10"/>
        <v>0</v>
      </c>
      <c r="N13" s="6">
        <f>'Epreuves écrites'!B13</f>
        <v>0</v>
      </c>
      <c r="O13" s="21">
        <f t="shared" si="11"/>
        <v>0</v>
      </c>
      <c r="P13" s="6">
        <f>'Epreuves écrites'!C13</f>
        <v>0</v>
      </c>
      <c r="Q13" s="21">
        <f t="shared" si="12"/>
        <v>0</v>
      </c>
      <c r="R13" s="6">
        <f>'Epreuves écrites'!D13</f>
        <v>0</v>
      </c>
      <c r="S13" s="23">
        <f t="shared" si="13"/>
        <v>0</v>
      </c>
      <c r="T13" s="23">
        <f t="shared" si="14"/>
        <v>0</v>
      </c>
      <c r="U13" s="6">
        <f>'Epreuves écrites'!E13</f>
        <v>0</v>
      </c>
      <c r="V13" s="23">
        <f t="shared" si="15"/>
        <v>0</v>
      </c>
      <c r="W13" s="6">
        <f>'Epreuves écrites'!F13</f>
        <v>0</v>
      </c>
      <c r="X13" s="23">
        <f t="shared" si="16"/>
        <v>0</v>
      </c>
      <c r="Y13" s="6">
        <f>'Epreuves écrites'!G13</f>
        <v>0</v>
      </c>
      <c r="Z13" s="23">
        <f t="shared" si="17"/>
        <v>0</v>
      </c>
      <c r="AA13" s="6">
        <f>'Epreuves écrites'!H13</f>
        <v>0</v>
      </c>
      <c r="AB13" s="23">
        <f t="shared" si="18"/>
        <v>0</v>
      </c>
      <c r="AC13" s="23">
        <f t="shared" si="19"/>
        <v>0</v>
      </c>
      <c r="AD13" s="29">
        <f t="shared" si="20"/>
        <v>0</v>
      </c>
      <c r="AE13" s="32">
        <f t="shared" si="21"/>
        <v>0</v>
      </c>
      <c r="AF13" s="23">
        <f t="shared" si="22"/>
        <v>0</v>
      </c>
      <c r="AG13" s="5" t="str">
        <f t="shared" si="23"/>
        <v>Non admis pour 350 points</v>
      </c>
      <c r="AI13" s="47" t="str">
        <f t="shared" si="24"/>
        <v/>
      </c>
      <c r="AJ13" s="47" t="str">
        <f t="shared" si="25"/>
        <v/>
      </c>
      <c r="AK13" s="47" t="str">
        <f t="shared" si="26"/>
        <v/>
      </c>
      <c r="AL13" s="47" t="str">
        <f t="shared" si="27"/>
        <v/>
      </c>
      <c r="AM13" s="47" t="str">
        <f t="shared" si="28"/>
        <v/>
      </c>
      <c r="AN13" s="47" t="str">
        <f t="shared" si="29"/>
        <v/>
      </c>
      <c r="AO13" s="47" t="str">
        <f t="shared" si="30"/>
        <v/>
      </c>
      <c r="AP13" s="47" t="str">
        <f t="shared" si="31"/>
        <v/>
      </c>
    </row>
    <row r="14" spans="1:42" x14ac:dyDescent="0.25">
      <c r="A14" s="13"/>
      <c r="B14" s="5"/>
      <c r="C14" s="38"/>
      <c r="D14" s="38"/>
      <c r="E14" s="38"/>
      <c r="F14" s="38"/>
      <c r="G14" s="38"/>
      <c r="H14" s="38"/>
      <c r="I14" s="38"/>
      <c r="J14" s="38"/>
      <c r="K14" s="41">
        <f t="shared" si="8"/>
        <v>0</v>
      </c>
      <c r="L14" s="42">
        <f t="shared" si="9"/>
        <v>0</v>
      </c>
      <c r="M14" s="21">
        <f t="shared" si="10"/>
        <v>0</v>
      </c>
      <c r="N14" s="6">
        <f>'Epreuves écrites'!B14</f>
        <v>0</v>
      </c>
      <c r="O14" s="21">
        <f t="shared" si="11"/>
        <v>0</v>
      </c>
      <c r="P14" s="6">
        <f>'Epreuves écrites'!C14</f>
        <v>0</v>
      </c>
      <c r="Q14" s="21">
        <f t="shared" si="12"/>
        <v>0</v>
      </c>
      <c r="R14" s="6">
        <f>'Epreuves écrites'!D14</f>
        <v>0</v>
      </c>
      <c r="S14" s="23">
        <f t="shared" si="13"/>
        <v>0</v>
      </c>
      <c r="T14" s="23">
        <f t="shared" si="14"/>
        <v>0</v>
      </c>
      <c r="U14" s="6">
        <f>'Epreuves écrites'!E14</f>
        <v>0</v>
      </c>
      <c r="V14" s="23">
        <f t="shared" si="15"/>
        <v>0</v>
      </c>
      <c r="W14" s="6">
        <f>'Epreuves écrites'!F14</f>
        <v>0</v>
      </c>
      <c r="X14" s="23">
        <f t="shared" si="16"/>
        <v>0</v>
      </c>
      <c r="Y14" s="6">
        <f>'Epreuves écrites'!G14</f>
        <v>0</v>
      </c>
      <c r="Z14" s="23">
        <f t="shared" si="17"/>
        <v>0</v>
      </c>
      <c r="AA14" s="6">
        <f>'Epreuves écrites'!H14</f>
        <v>0</v>
      </c>
      <c r="AB14" s="23">
        <f t="shared" si="18"/>
        <v>0</v>
      </c>
      <c r="AC14" s="23">
        <f t="shared" si="19"/>
        <v>0</v>
      </c>
      <c r="AD14" s="29">
        <f t="shared" si="20"/>
        <v>0</v>
      </c>
      <c r="AE14" s="32">
        <f t="shared" si="21"/>
        <v>0</v>
      </c>
      <c r="AF14" s="23">
        <f t="shared" si="22"/>
        <v>0</v>
      </c>
      <c r="AG14" s="5" t="str">
        <f t="shared" si="23"/>
        <v>Non admis pour 350 points</v>
      </c>
      <c r="AI14" s="47" t="str">
        <f t="shared" si="24"/>
        <v/>
      </c>
      <c r="AJ14" s="47" t="str">
        <f t="shared" si="25"/>
        <v/>
      </c>
      <c r="AK14" s="47" t="str">
        <f t="shared" si="26"/>
        <v/>
      </c>
      <c r="AL14" s="47" t="str">
        <f t="shared" si="27"/>
        <v/>
      </c>
      <c r="AM14" s="47" t="str">
        <f t="shared" si="28"/>
        <v/>
      </c>
      <c r="AN14" s="47" t="str">
        <f t="shared" si="29"/>
        <v/>
      </c>
      <c r="AO14" s="47" t="str">
        <f t="shared" si="30"/>
        <v/>
      </c>
      <c r="AP14" s="47" t="str">
        <f t="shared" si="31"/>
        <v/>
      </c>
    </row>
    <row r="15" spans="1:42" x14ac:dyDescent="0.25">
      <c r="A15" s="13"/>
      <c r="B15" s="5"/>
      <c r="C15" s="38"/>
      <c r="D15" s="38"/>
      <c r="E15" s="38"/>
      <c r="F15" s="38"/>
      <c r="G15" s="38"/>
      <c r="H15" s="38"/>
      <c r="I15" s="38"/>
      <c r="J15" s="38"/>
      <c r="K15" s="41">
        <f t="shared" si="8"/>
        <v>0</v>
      </c>
      <c r="L15" s="42">
        <f t="shared" si="9"/>
        <v>0</v>
      </c>
      <c r="M15" s="21">
        <f t="shared" si="10"/>
        <v>0</v>
      </c>
      <c r="N15" s="6">
        <f>'Epreuves écrites'!B15</f>
        <v>0</v>
      </c>
      <c r="O15" s="21">
        <f t="shared" si="11"/>
        <v>0</v>
      </c>
      <c r="P15" s="6">
        <f>'Epreuves écrites'!C15</f>
        <v>0</v>
      </c>
      <c r="Q15" s="21">
        <f t="shared" si="12"/>
        <v>0</v>
      </c>
      <c r="R15" s="6">
        <f>'Epreuves écrites'!D15</f>
        <v>0</v>
      </c>
      <c r="S15" s="23">
        <f t="shared" si="13"/>
        <v>0</v>
      </c>
      <c r="T15" s="23">
        <f t="shared" si="14"/>
        <v>0</v>
      </c>
      <c r="U15" s="6">
        <f>'Epreuves écrites'!E15</f>
        <v>0</v>
      </c>
      <c r="V15" s="23">
        <f t="shared" si="15"/>
        <v>0</v>
      </c>
      <c r="W15" s="6">
        <f>'Epreuves écrites'!F15</f>
        <v>0</v>
      </c>
      <c r="X15" s="23">
        <f t="shared" si="16"/>
        <v>0</v>
      </c>
      <c r="Y15" s="6">
        <f>'Epreuves écrites'!G15</f>
        <v>0</v>
      </c>
      <c r="Z15" s="23">
        <f t="shared" si="17"/>
        <v>0</v>
      </c>
      <c r="AA15" s="6">
        <f>'Epreuves écrites'!H15</f>
        <v>0</v>
      </c>
      <c r="AB15" s="23">
        <f t="shared" si="18"/>
        <v>0</v>
      </c>
      <c r="AC15" s="23">
        <f t="shared" si="19"/>
        <v>0</v>
      </c>
      <c r="AD15" s="29">
        <f t="shared" si="20"/>
        <v>0</v>
      </c>
      <c r="AE15" s="32">
        <f t="shared" si="21"/>
        <v>0</v>
      </c>
      <c r="AF15" s="23">
        <f t="shared" si="22"/>
        <v>0</v>
      </c>
      <c r="AG15" s="5" t="str">
        <f t="shared" si="23"/>
        <v>Non admis pour 350 points</v>
      </c>
      <c r="AI15" s="47" t="str">
        <f t="shared" si="24"/>
        <v/>
      </c>
      <c r="AJ15" s="47" t="str">
        <f t="shared" si="25"/>
        <v/>
      </c>
      <c r="AK15" s="47" t="str">
        <f t="shared" si="26"/>
        <v/>
      </c>
      <c r="AL15" s="47" t="str">
        <f t="shared" si="27"/>
        <v/>
      </c>
      <c r="AM15" s="47" t="str">
        <f t="shared" si="28"/>
        <v/>
      </c>
      <c r="AN15" s="47" t="str">
        <f t="shared" si="29"/>
        <v/>
      </c>
      <c r="AO15" s="47" t="str">
        <f t="shared" si="30"/>
        <v/>
      </c>
      <c r="AP15" s="47" t="str">
        <f t="shared" si="31"/>
        <v/>
      </c>
    </row>
    <row r="16" spans="1:42" x14ac:dyDescent="0.25">
      <c r="A16" s="13"/>
      <c r="B16" s="5"/>
      <c r="C16" s="38"/>
      <c r="D16" s="38"/>
      <c r="E16" s="38"/>
      <c r="F16" s="38"/>
      <c r="G16" s="38"/>
      <c r="H16" s="38"/>
      <c r="I16" s="38"/>
      <c r="J16" s="38"/>
      <c r="K16" s="41">
        <f t="shared" si="8"/>
        <v>0</v>
      </c>
      <c r="L16" s="42">
        <f t="shared" si="9"/>
        <v>0</v>
      </c>
      <c r="M16" s="21">
        <f t="shared" si="10"/>
        <v>0</v>
      </c>
      <c r="N16" s="6">
        <f>'Epreuves écrites'!B16</f>
        <v>0</v>
      </c>
      <c r="O16" s="21">
        <f t="shared" si="11"/>
        <v>0</v>
      </c>
      <c r="P16" s="6">
        <f>'Epreuves écrites'!C16</f>
        <v>0</v>
      </c>
      <c r="Q16" s="21">
        <f t="shared" si="12"/>
        <v>0</v>
      </c>
      <c r="R16" s="6">
        <f>'Epreuves écrites'!D16</f>
        <v>0</v>
      </c>
      <c r="S16" s="23">
        <f t="shared" si="13"/>
        <v>0</v>
      </c>
      <c r="T16" s="23">
        <f t="shared" si="14"/>
        <v>0</v>
      </c>
      <c r="U16" s="6">
        <f>'Epreuves écrites'!E16</f>
        <v>0</v>
      </c>
      <c r="V16" s="23">
        <f t="shared" si="15"/>
        <v>0</v>
      </c>
      <c r="W16" s="6">
        <f>'Epreuves écrites'!F16</f>
        <v>0</v>
      </c>
      <c r="X16" s="23">
        <f t="shared" si="16"/>
        <v>0</v>
      </c>
      <c r="Y16" s="6">
        <f>'Epreuves écrites'!G16</f>
        <v>0</v>
      </c>
      <c r="Z16" s="23">
        <f t="shared" si="17"/>
        <v>0</v>
      </c>
      <c r="AA16" s="6">
        <f>'Epreuves écrites'!H16</f>
        <v>0</v>
      </c>
      <c r="AB16" s="23">
        <f t="shared" si="18"/>
        <v>0</v>
      </c>
      <c r="AC16" s="23">
        <f t="shared" si="19"/>
        <v>0</v>
      </c>
      <c r="AD16" s="29">
        <f t="shared" si="20"/>
        <v>0</v>
      </c>
      <c r="AE16" s="32">
        <f t="shared" si="21"/>
        <v>0</v>
      </c>
      <c r="AF16" s="23">
        <f t="shared" si="22"/>
        <v>0</v>
      </c>
      <c r="AG16" s="5" t="str">
        <f t="shared" si="23"/>
        <v>Non admis pour 350 points</v>
      </c>
      <c r="AI16" s="47" t="str">
        <f t="shared" si="24"/>
        <v/>
      </c>
      <c r="AJ16" s="47" t="str">
        <f t="shared" si="25"/>
        <v/>
      </c>
      <c r="AK16" s="47" t="str">
        <f t="shared" si="26"/>
        <v/>
      </c>
      <c r="AL16" s="47" t="str">
        <f t="shared" si="27"/>
        <v/>
      </c>
      <c r="AM16" s="47" t="str">
        <f t="shared" si="28"/>
        <v/>
      </c>
      <c r="AN16" s="47" t="str">
        <f t="shared" si="29"/>
        <v/>
      </c>
      <c r="AO16" s="47" t="str">
        <f t="shared" si="30"/>
        <v/>
      </c>
      <c r="AP16" s="47" t="str">
        <f t="shared" si="31"/>
        <v/>
      </c>
    </row>
    <row r="17" spans="1:42" x14ac:dyDescent="0.25">
      <c r="A17" s="13"/>
      <c r="B17" s="5"/>
      <c r="C17" s="38"/>
      <c r="D17" s="38"/>
      <c r="E17" s="38"/>
      <c r="F17" s="38"/>
      <c r="G17" s="38"/>
      <c r="H17" s="38"/>
      <c r="I17" s="38"/>
      <c r="J17" s="38"/>
      <c r="K17" s="41">
        <f t="shared" si="8"/>
        <v>0</v>
      </c>
      <c r="L17" s="42">
        <f t="shared" si="9"/>
        <v>0</v>
      </c>
      <c r="M17" s="21">
        <f t="shared" si="10"/>
        <v>0</v>
      </c>
      <c r="N17" s="6">
        <f>'Epreuves écrites'!B17</f>
        <v>0</v>
      </c>
      <c r="O17" s="21">
        <f t="shared" si="11"/>
        <v>0</v>
      </c>
      <c r="P17" s="6">
        <f>'Epreuves écrites'!C17</f>
        <v>0</v>
      </c>
      <c r="Q17" s="21">
        <f t="shared" si="12"/>
        <v>0</v>
      </c>
      <c r="R17" s="6">
        <f>'Epreuves écrites'!D17</f>
        <v>0</v>
      </c>
      <c r="S17" s="23">
        <f t="shared" si="13"/>
        <v>0</v>
      </c>
      <c r="T17" s="23">
        <f t="shared" si="14"/>
        <v>0</v>
      </c>
      <c r="U17" s="6">
        <f>'Epreuves écrites'!E17</f>
        <v>0</v>
      </c>
      <c r="V17" s="23">
        <f t="shared" si="15"/>
        <v>0</v>
      </c>
      <c r="W17" s="6">
        <f>'Epreuves écrites'!F17</f>
        <v>0</v>
      </c>
      <c r="X17" s="23">
        <f t="shared" si="16"/>
        <v>0</v>
      </c>
      <c r="Y17" s="6">
        <f>'Epreuves écrites'!G17</f>
        <v>0</v>
      </c>
      <c r="Z17" s="23">
        <f t="shared" si="17"/>
        <v>0</v>
      </c>
      <c r="AA17" s="6">
        <f>'Epreuves écrites'!H17</f>
        <v>0</v>
      </c>
      <c r="AB17" s="23">
        <f t="shared" si="18"/>
        <v>0</v>
      </c>
      <c r="AC17" s="23">
        <f t="shared" si="19"/>
        <v>0</v>
      </c>
      <c r="AD17" s="29">
        <f t="shared" si="20"/>
        <v>0</v>
      </c>
      <c r="AE17" s="32">
        <f t="shared" si="21"/>
        <v>0</v>
      </c>
      <c r="AF17" s="23">
        <f t="shared" si="22"/>
        <v>0</v>
      </c>
      <c r="AG17" s="5" t="str">
        <f t="shared" si="23"/>
        <v>Non admis pour 350 points</v>
      </c>
      <c r="AI17" s="47" t="str">
        <f t="shared" si="24"/>
        <v/>
      </c>
      <c r="AJ17" s="47" t="str">
        <f t="shared" si="25"/>
        <v/>
      </c>
      <c r="AK17" s="47" t="str">
        <f t="shared" si="26"/>
        <v/>
      </c>
      <c r="AL17" s="47" t="str">
        <f t="shared" si="27"/>
        <v/>
      </c>
      <c r="AM17" s="47" t="str">
        <f t="shared" si="28"/>
        <v/>
      </c>
      <c r="AN17" s="47" t="str">
        <f t="shared" si="29"/>
        <v/>
      </c>
      <c r="AO17" s="47" t="str">
        <f t="shared" si="30"/>
        <v/>
      </c>
      <c r="AP17" s="47" t="str">
        <f t="shared" si="31"/>
        <v/>
      </c>
    </row>
    <row r="18" spans="1:42" x14ac:dyDescent="0.25">
      <c r="A18" s="13"/>
      <c r="B18" s="5"/>
      <c r="C18" s="38"/>
      <c r="D18" s="38"/>
      <c r="E18" s="38"/>
      <c r="F18" s="38"/>
      <c r="G18" s="38"/>
      <c r="H18" s="38"/>
      <c r="I18" s="38"/>
      <c r="J18" s="38"/>
      <c r="K18" s="41">
        <f t="shared" si="8"/>
        <v>0</v>
      </c>
      <c r="L18" s="42">
        <f t="shared" si="9"/>
        <v>0</v>
      </c>
      <c r="M18" s="21">
        <f t="shared" si="10"/>
        <v>0</v>
      </c>
      <c r="N18" s="6">
        <f>'Epreuves écrites'!B18</f>
        <v>0</v>
      </c>
      <c r="O18" s="21">
        <f t="shared" si="11"/>
        <v>0</v>
      </c>
      <c r="P18" s="6">
        <f>'Epreuves écrites'!C18</f>
        <v>0</v>
      </c>
      <c r="Q18" s="21">
        <f t="shared" si="12"/>
        <v>0</v>
      </c>
      <c r="R18" s="6">
        <f>'Epreuves écrites'!D18</f>
        <v>0</v>
      </c>
      <c r="S18" s="23">
        <f t="shared" si="13"/>
        <v>0</v>
      </c>
      <c r="T18" s="23">
        <f t="shared" si="14"/>
        <v>0</v>
      </c>
      <c r="U18" s="6">
        <f>'Epreuves écrites'!E18</f>
        <v>0</v>
      </c>
      <c r="V18" s="23">
        <f t="shared" si="15"/>
        <v>0</v>
      </c>
      <c r="W18" s="6">
        <f>'Epreuves écrites'!F18</f>
        <v>0</v>
      </c>
      <c r="X18" s="23">
        <f t="shared" si="16"/>
        <v>0</v>
      </c>
      <c r="Y18" s="6">
        <f>'Epreuves écrites'!G18</f>
        <v>0</v>
      </c>
      <c r="Z18" s="23">
        <f t="shared" si="17"/>
        <v>0</v>
      </c>
      <c r="AA18" s="6">
        <f>'Epreuves écrites'!H18</f>
        <v>0</v>
      </c>
      <c r="AB18" s="23">
        <f t="shared" si="18"/>
        <v>0</v>
      </c>
      <c r="AC18" s="23">
        <f t="shared" si="19"/>
        <v>0</v>
      </c>
      <c r="AD18" s="29">
        <f t="shared" si="20"/>
        <v>0</v>
      </c>
      <c r="AE18" s="32">
        <f t="shared" si="21"/>
        <v>0</v>
      </c>
      <c r="AF18" s="23">
        <f t="shared" si="22"/>
        <v>0</v>
      </c>
      <c r="AG18" s="5" t="str">
        <f t="shared" si="23"/>
        <v>Non admis pour 350 points</v>
      </c>
      <c r="AI18" s="47" t="str">
        <f t="shared" si="24"/>
        <v/>
      </c>
      <c r="AJ18" s="47" t="str">
        <f t="shared" si="25"/>
        <v/>
      </c>
      <c r="AK18" s="47" t="str">
        <f t="shared" si="26"/>
        <v/>
      </c>
      <c r="AL18" s="47" t="str">
        <f t="shared" si="27"/>
        <v/>
      </c>
      <c r="AM18" s="47" t="str">
        <f t="shared" si="28"/>
        <v/>
      </c>
      <c r="AN18" s="47" t="str">
        <f t="shared" si="29"/>
        <v/>
      </c>
      <c r="AO18" s="47" t="str">
        <f t="shared" si="30"/>
        <v/>
      </c>
      <c r="AP18" s="47" t="str">
        <f t="shared" si="31"/>
        <v/>
      </c>
    </row>
    <row r="19" spans="1:42" x14ac:dyDescent="0.25">
      <c r="A19" s="13"/>
      <c r="B19" s="5"/>
      <c r="C19" s="38"/>
      <c r="D19" s="38"/>
      <c r="E19" s="38"/>
      <c r="F19" s="38"/>
      <c r="G19" s="38"/>
      <c r="H19" s="38"/>
      <c r="I19" s="38"/>
      <c r="J19" s="38"/>
      <c r="K19" s="41">
        <f t="shared" si="8"/>
        <v>0</v>
      </c>
      <c r="L19" s="42">
        <f t="shared" si="9"/>
        <v>0</v>
      </c>
      <c r="M19" s="21">
        <f t="shared" si="10"/>
        <v>0</v>
      </c>
      <c r="N19" s="6">
        <f>'Epreuves écrites'!B19</f>
        <v>0</v>
      </c>
      <c r="O19" s="21">
        <f t="shared" si="11"/>
        <v>0</v>
      </c>
      <c r="P19" s="6">
        <f>'Epreuves écrites'!C19</f>
        <v>0</v>
      </c>
      <c r="Q19" s="21">
        <f t="shared" si="12"/>
        <v>0</v>
      </c>
      <c r="R19" s="6">
        <f>'Epreuves écrites'!D19</f>
        <v>0</v>
      </c>
      <c r="S19" s="23">
        <f t="shared" si="13"/>
        <v>0</v>
      </c>
      <c r="T19" s="23">
        <f t="shared" si="14"/>
        <v>0</v>
      </c>
      <c r="U19" s="6">
        <f>'Epreuves écrites'!E19</f>
        <v>0</v>
      </c>
      <c r="V19" s="23">
        <f t="shared" si="15"/>
        <v>0</v>
      </c>
      <c r="W19" s="6">
        <f>'Epreuves écrites'!F19</f>
        <v>0</v>
      </c>
      <c r="X19" s="23">
        <f t="shared" si="16"/>
        <v>0</v>
      </c>
      <c r="Y19" s="6">
        <f>'Epreuves écrites'!G19</f>
        <v>0</v>
      </c>
      <c r="Z19" s="23">
        <f t="shared" si="17"/>
        <v>0</v>
      </c>
      <c r="AA19" s="6">
        <f>'Epreuves écrites'!H19</f>
        <v>0</v>
      </c>
      <c r="AB19" s="23">
        <f t="shared" si="18"/>
        <v>0</v>
      </c>
      <c r="AC19" s="23">
        <f t="shared" si="19"/>
        <v>0</v>
      </c>
      <c r="AD19" s="29">
        <f t="shared" si="20"/>
        <v>0</v>
      </c>
      <c r="AE19" s="32">
        <f t="shared" si="21"/>
        <v>0</v>
      </c>
      <c r="AF19" s="23">
        <f t="shared" si="22"/>
        <v>0</v>
      </c>
      <c r="AG19" s="5" t="str">
        <f t="shared" si="23"/>
        <v>Non admis pour 350 points</v>
      </c>
      <c r="AI19" s="47" t="str">
        <f t="shared" si="24"/>
        <v/>
      </c>
      <c r="AJ19" s="47" t="str">
        <f t="shared" si="25"/>
        <v/>
      </c>
      <c r="AK19" s="47" t="str">
        <f t="shared" si="26"/>
        <v/>
      </c>
      <c r="AL19" s="47" t="str">
        <f t="shared" si="27"/>
        <v/>
      </c>
      <c r="AM19" s="47" t="str">
        <f t="shared" si="28"/>
        <v/>
      </c>
      <c r="AN19" s="47" t="str">
        <f t="shared" si="29"/>
        <v/>
      </c>
      <c r="AO19" s="47" t="str">
        <f t="shared" si="30"/>
        <v/>
      </c>
      <c r="AP19" s="47" t="str">
        <f t="shared" si="31"/>
        <v/>
      </c>
    </row>
    <row r="20" spans="1:42" x14ac:dyDescent="0.25">
      <c r="A20" s="13"/>
      <c r="B20" s="5"/>
      <c r="C20" s="38"/>
      <c r="D20" s="38"/>
      <c r="E20" s="38"/>
      <c r="F20" s="38"/>
      <c r="G20" s="38"/>
      <c r="H20" s="38"/>
      <c r="I20" s="38"/>
      <c r="J20" s="38"/>
      <c r="K20" s="41">
        <f t="shared" si="8"/>
        <v>0</v>
      </c>
      <c r="L20" s="42">
        <f t="shared" si="9"/>
        <v>0</v>
      </c>
      <c r="M20" s="21">
        <f t="shared" si="10"/>
        <v>0</v>
      </c>
      <c r="N20" s="6">
        <f>'Epreuves écrites'!B20</f>
        <v>0</v>
      </c>
      <c r="O20" s="21">
        <f t="shared" si="11"/>
        <v>0</v>
      </c>
      <c r="P20" s="6">
        <f>'Epreuves écrites'!C20</f>
        <v>0</v>
      </c>
      <c r="Q20" s="21">
        <f t="shared" si="12"/>
        <v>0</v>
      </c>
      <c r="R20" s="6">
        <f>'Epreuves écrites'!D20</f>
        <v>0</v>
      </c>
      <c r="S20" s="23">
        <f t="shared" si="13"/>
        <v>0</v>
      </c>
      <c r="T20" s="23">
        <f t="shared" si="14"/>
        <v>0</v>
      </c>
      <c r="U20" s="6">
        <f>'Epreuves écrites'!E20</f>
        <v>0</v>
      </c>
      <c r="V20" s="23">
        <f t="shared" si="15"/>
        <v>0</v>
      </c>
      <c r="W20" s="6">
        <f>'Epreuves écrites'!F20</f>
        <v>0</v>
      </c>
      <c r="X20" s="23">
        <f t="shared" si="16"/>
        <v>0</v>
      </c>
      <c r="Y20" s="6">
        <f>'Epreuves écrites'!G20</f>
        <v>0</v>
      </c>
      <c r="Z20" s="23">
        <f t="shared" si="17"/>
        <v>0</v>
      </c>
      <c r="AA20" s="6">
        <f>'Epreuves écrites'!H20</f>
        <v>0</v>
      </c>
      <c r="AB20" s="23">
        <f t="shared" si="18"/>
        <v>0</v>
      </c>
      <c r="AC20" s="23">
        <f t="shared" si="19"/>
        <v>0</v>
      </c>
      <c r="AD20" s="29">
        <f t="shared" si="20"/>
        <v>0</v>
      </c>
      <c r="AE20" s="32">
        <f t="shared" si="21"/>
        <v>0</v>
      </c>
      <c r="AF20" s="23">
        <f t="shared" si="22"/>
        <v>0</v>
      </c>
      <c r="AG20" s="5" t="str">
        <f t="shared" si="23"/>
        <v>Non admis pour 350 points</v>
      </c>
      <c r="AI20" s="47" t="str">
        <f t="shared" si="24"/>
        <v/>
      </c>
      <c r="AJ20" s="47" t="str">
        <f t="shared" si="25"/>
        <v/>
      </c>
      <c r="AK20" s="47" t="str">
        <f t="shared" si="26"/>
        <v/>
      </c>
      <c r="AL20" s="47" t="str">
        <f t="shared" si="27"/>
        <v/>
      </c>
      <c r="AM20" s="47" t="str">
        <f t="shared" si="28"/>
        <v/>
      </c>
      <c r="AN20" s="47" t="str">
        <f t="shared" si="29"/>
        <v/>
      </c>
      <c r="AO20" s="47" t="str">
        <f t="shared" si="30"/>
        <v/>
      </c>
      <c r="AP20" s="47" t="str">
        <f t="shared" si="31"/>
        <v/>
      </c>
    </row>
    <row r="21" spans="1:42" x14ac:dyDescent="0.25">
      <c r="A21" s="13"/>
      <c r="B21" s="5"/>
      <c r="C21" s="38"/>
      <c r="D21" s="38"/>
      <c r="E21" s="38"/>
      <c r="F21" s="38"/>
      <c r="G21" s="38"/>
      <c r="H21" s="38"/>
      <c r="I21" s="38"/>
      <c r="J21" s="38"/>
      <c r="K21" s="41">
        <f t="shared" si="8"/>
        <v>0</v>
      </c>
      <c r="L21" s="42">
        <f t="shared" si="9"/>
        <v>0</v>
      </c>
      <c r="M21" s="21">
        <f t="shared" si="10"/>
        <v>0</v>
      </c>
      <c r="N21" s="6">
        <f>'Epreuves écrites'!B21</f>
        <v>0</v>
      </c>
      <c r="O21" s="21">
        <f t="shared" si="11"/>
        <v>0</v>
      </c>
      <c r="P21" s="6">
        <f>'Epreuves écrites'!C21</f>
        <v>0</v>
      </c>
      <c r="Q21" s="21">
        <f t="shared" si="12"/>
        <v>0</v>
      </c>
      <c r="R21" s="6">
        <f>'Epreuves écrites'!D21</f>
        <v>0</v>
      </c>
      <c r="S21" s="23">
        <f t="shared" si="13"/>
        <v>0</v>
      </c>
      <c r="T21" s="23">
        <f t="shared" si="14"/>
        <v>0</v>
      </c>
      <c r="U21" s="6">
        <f>'Epreuves écrites'!E21</f>
        <v>0</v>
      </c>
      <c r="V21" s="23">
        <f t="shared" si="15"/>
        <v>0</v>
      </c>
      <c r="W21" s="6">
        <f>'Epreuves écrites'!F21</f>
        <v>0</v>
      </c>
      <c r="X21" s="23">
        <f t="shared" si="16"/>
        <v>0</v>
      </c>
      <c r="Y21" s="6">
        <f>'Epreuves écrites'!G21</f>
        <v>0</v>
      </c>
      <c r="Z21" s="23">
        <f t="shared" si="17"/>
        <v>0</v>
      </c>
      <c r="AA21" s="6">
        <f>'Epreuves écrites'!H21</f>
        <v>0</v>
      </c>
      <c r="AB21" s="23">
        <f t="shared" si="18"/>
        <v>0</v>
      </c>
      <c r="AC21" s="23">
        <f t="shared" si="19"/>
        <v>0</v>
      </c>
      <c r="AD21" s="29">
        <f t="shared" si="20"/>
        <v>0</v>
      </c>
      <c r="AE21" s="32">
        <f t="shared" si="21"/>
        <v>0</v>
      </c>
      <c r="AF21" s="23">
        <f t="shared" si="22"/>
        <v>0</v>
      </c>
      <c r="AG21" s="5" t="str">
        <f t="shared" si="23"/>
        <v>Non admis pour 350 points</v>
      </c>
      <c r="AI21" s="47" t="str">
        <f t="shared" si="24"/>
        <v/>
      </c>
      <c r="AJ21" s="47" t="str">
        <f t="shared" si="25"/>
        <v/>
      </c>
      <c r="AK21" s="47" t="str">
        <f t="shared" si="26"/>
        <v/>
      </c>
      <c r="AL21" s="47" t="str">
        <f t="shared" si="27"/>
        <v/>
      </c>
      <c r="AM21" s="47" t="str">
        <f t="shared" si="28"/>
        <v/>
      </c>
      <c r="AN21" s="47" t="str">
        <f t="shared" si="29"/>
        <v/>
      </c>
      <c r="AO21" s="47" t="str">
        <f t="shared" si="30"/>
        <v/>
      </c>
      <c r="AP21" s="47" t="str">
        <f t="shared" si="31"/>
        <v/>
      </c>
    </row>
    <row r="22" spans="1:42" x14ac:dyDescent="0.25">
      <c r="A22" s="13"/>
      <c r="B22" s="5"/>
      <c r="C22" s="38"/>
      <c r="D22" s="38"/>
      <c r="E22" s="38"/>
      <c r="F22" s="38"/>
      <c r="G22" s="38"/>
      <c r="H22" s="38"/>
      <c r="I22" s="38"/>
      <c r="J22" s="38"/>
      <c r="K22" s="41">
        <f t="shared" si="8"/>
        <v>0</v>
      </c>
      <c r="L22" s="42">
        <f t="shared" si="9"/>
        <v>0</v>
      </c>
      <c r="M22" s="21">
        <f t="shared" si="10"/>
        <v>0</v>
      </c>
      <c r="N22" s="6">
        <f>'Epreuves écrites'!B22</f>
        <v>0</v>
      </c>
      <c r="O22" s="21">
        <f t="shared" si="11"/>
        <v>0</v>
      </c>
      <c r="P22" s="6">
        <f>'Epreuves écrites'!C22</f>
        <v>0</v>
      </c>
      <c r="Q22" s="21">
        <f t="shared" si="12"/>
        <v>0</v>
      </c>
      <c r="R22" s="6">
        <f>'Epreuves écrites'!D22</f>
        <v>0</v>
      </c>
      <c r="S22" s="23">
        <f t="shared" si="13"/>
        <v>0</v>
      </c>
      <c r="T22" s="23">
        <f t="shared" si="14"/>
        <v>0</v>
      </c>
      <c r="U22" s="6">
        <f>'Epreuves écrites'!E22</f>
        <v>0</v>
      </c>
      <c r="V22" s="23">
        <f t="shared" si="15"/>
        <v>0</v>
      </c>
      <c r="W22" s="6">
        <f>'Epreuves écrites'!F22</f>
        <v>0</v>
      </c>
      <c r="X22" s="23">
        <f t="shared" si="16"/>
        <v>0</v>
      </c>
      <c r="Y22" s="6">
        <f>'Epreuves écrites'!G22</f>
        <v>0</v>
      </c>
      <c r="Z22" s="23">
        <f t="shared" si="17"/>
        <v>0</v>
      </c>
      <c r="AA22" s="6">
        <f>'Epreuves écrites'!H22</f>
        <v>0</v>
      </c>
      <c r="AB22" s="23">
        <f t="shared" si="18"/>
        <v>0</v>
      </c>
      <c r="AC22" s="23">
        <f t="shared" si="19"/>
        <v>0</v>
      </c>
      <c r="AD22" s="29">
        <f t="shared" si="20"/>
        <v>0</v>
      </c>
      <c r="AE22" s="32">
        <f t="shared" si="21"/>
        <v>0</v>
      </c>
      <c r="AF22" s="23">
        <f t="shared" si="22"/>
        <v>0</v>
      </c>
      <c r="AG22" s="5" t="str">
        <f t="shared" si="23"/>
        <v>Non admis pour 350 points</v>
      </c>
      <c r="AI22" s="47" t="str">
        <f t="shared" si="24"/>
        <v/>
      </c>
      <c r="AJ22" s="47" t="str">
        <f t="shared" si="25"/>
        <v/>
      </c>
      <c r="AK22" s="47" t="str">
        <f t="shared" si="26"/>
        <v/>
      </c>
      <c r="AL22" s="47" t="str">
        <f t="shared" si="27"/>
        <v/>
      </c>
      <c r="AM22" s="47" t="str">
        <f t="shared" si="28"/>
        <v/>
      </c>
      <c r="AN22" s="47" t="str">
        <f t="shared" si="29"/>
        <v/>
      </c>
      <c r="AO22" s="47" t="str">
        <f t="shared" si="30"/>
        <v/>
      </c>
      <c r="AP22" s="47" t="str">
        <f t="shared" si="31"/>
        <v/>
      </c>
    </row>
    <row r="23" spans="1:42" x14ac:dyDescent="0.25">
      <c r="A23" s="13"/>
      <c r="B23" s="5"/>
      <c r="C23" s="38"/>
      <c r="D23" s="38"/>
      <c r="E23" s="38"/>
      <c r="F23" s="38"/>
      <c r="G23" s="38"/>
      <c r="H23" s="38"/>
      <c r="I23" s="38"/>
      <c r="J23" s="38"/>
      <c r="K23" s="41">
        <f t="shared" si="8"/>
        <v>0</v>
      </c>
      <c r="L23" s="42">
        <f t="shared" si="9"/>
        <v>0</v>
      </c>
      <c r="M23" s="21">
        <f t="shared" si="10"/>
        <v>0</v>
      </c>
      <c r="N23" s="6">
        <f>'Epreuves écrites'!B23</f>
        <v>0</v>
      </c>
      <c r="O23" s="21">
        <f t="shared" si="11"/>
        <v>0</v>
      </c>
      <c r="P23" s="6">
        <f>'Epreuves écrites'!C23</f>
        <v>0</v>
      </c>
      <c r="Q23" s="21">
        <f t="shared" si="12"/>
        <v>0</v>
      </c>
      <c r="R23" s="6">
        <f>'Epreuves écrites'!D23</f>
        <v>0</v>
      </c>
      <c r="S23" s="23">
        <f t="shared" si="13"/>
        <v>0</v>
      </c>
      <c r="T23" s="23">
        <f t="shared" si="14"/>
        <v>0</v>
      </c>
      <c r="U23" s="6">
        <f>'Epreuves écrites'!E23</f>
        <v>0</v>
      </c>
      <c r="V23" s="23">
        <f t="shared" si="15"/>
        <v>0</v>
      </c>
      <c r="W23" s="6">
        <f>'Epreuves écrites'!F23</f>
        <v>0</v>
      </c>
      <c r="X23" s="23">
        <f t="shared" si="16"/>
        <v>0</v>
      </c>
      <c r="Y23" s="6">
        <f>'Epreuves écrites'!G23</f>
        <v>0</v>
      </c>
      <c r="Z23" s="23">
        <f t="shared" si="17"/>
        <v>0</v>
      </c>
      <c r="AA23" s="6">
        <f>'Epreuves écrites'!H23</f>
        <v>0</v>
      </c>
      <c r="AB23" s="23">
        <f t="shared" si="18"/>
        <v>0</v>
      </c>
      <c r="AC23" s="23">
        <f t="shared" si="19"/>
        <v>0</v>
      </c>
      <c r="AD23" s="29">
        <f t="shared" si="20"/>
        <v>0</v>
      </c>
      <c r="AE23" s="32">
        <f t="shared" si="21"/>
        <v>0</v>
      </c>
      <c r="AF23" s="23">
        <f t="shared" si="22"/>
        <v>0</v>
      </c>
      <c r="AG23" s="5" t="str">
        <f t="shared" si="23"/>
        <v>Non admis pour 350 points</v>
      </c>
      <c r="AI23" s="47" t="str">
        <f t="shared" si="24"/>
        <v/>
      </c>
      <c r="AJ23" s="47" t="str">
        <f t="shared" si="25"/>
        <v/>
      </c>
      <c r="AK23" s="47" t="str">
        <f t="shared" si="26"/>
        <v/>
      </c>
      <c r="AL23" s="47" t="str">
        <f t="shared" si="27"/>
        <v/>
      </c>
      <c r="AM23" s="47" t="str">
        <f t="shared" si="28"/>
        <v/>
      </c>
      <c r="AN23" s="47" t="str">
        <f t="shared" si="29"/>
        <v/>
      </c>
      <c r="AO23" s="47" t="str">
        <f t="shared" si="30"/>
        <v/>
      </c>
      <c r="AP23" s="47" t="str">
        <f t="shared" si="31"/>
        <v/>
      </c>
    </row>
    <row r="24" spans="1:42" x14ac:dyDescent="0.25">
      <c r="A24" s="13"/>
      <c r="B24" s="5"/>
      <c r="C24" s="38"/>
      <c r="D24" s="38"/>
      <c r="E24" s="38"/>
      <c r="F24" s="38"/>
      <c r="G24" s="38"/>
      <c r="H24" s="38"/>
      <c r="I24" s="38"/>
      <c r="J24" s="38"/>
      <c r="K24" s="41">
        <f t="shared" si="8"/>
        <v>0</v>
      </c>
      <c r="L24" s="42">
        <f t="shared" si="9"/>
        <v>0</v>
      </c>
      <c r="M24" s="21">
        <f t="shared" si="10"/>
        <v>0</v>
      </c>
      <c r="N24" s="6">
        <f>'Epreuves écrites'!B24</f>
        <v>0</v>
      </c>
      <c r="O24" s="21">
        <f t="shared" si="11"/>
        <v>0</v>
      </c>
      <c r="P24" s="6">
        <f>'Epreuves écrites'!C24</f>
        <v>0</v>
      </c>
      <c r="Q24" s="21">
        <f t="shared" si="12"/>
        <v>0</v>
      </c>
      <c r="R24" s="6">
        <f>'Epreuves écrites'!D24</f>
        <v>0</v>
      </c>
      <c r="S24" s="23">
        <f t="shared" si="13"/>
        <v>0</v>
      </c>
      <c r="T24" s="23">
        <f t="shared" si="14"/>
        <v>0</v>
      </c>
      <c r="U24" s="6">
        <f>'Epreuves écrites'!E24</f>
        <v>0</v>
      </c>
      <c r="V24" s="23">
        <f t="shared" si="15"/>
        <v>0</v>
      </c>
      <c r="W24" s="6">
        <f>'Epreuves écrites'!F24</f>
        <v>0</v>
      </c>
      <c r="X24" s="23">
        <f t="shared" si="16"/>
        <v>0</v>
      </c>
      <c r="Y24" s="6">
        <f>'Epreuves écrites'!G24</f>
        <v>0</v>
      </c>
      <c r="Z24" s="23">
        <f t="shared" si="17"/>
        <v>0</v>
      </c>
      <c r="AA24" s="6">
        <f>'Epreuves écrites'!H24</f>
        <v>0</v>
      </c>
      <c r="AB24" s="23">
        <f t="shared" si="18"/>
        <v>0</v>
      </c>
      <c r="AC24" s="23">
        <f t="shared" si="19"/>
        <v>0</v>
      </c>
      <c r="AD24" s="29">
        <f t="shared" si="20"/>
        <v>0</v>
      </c>
      <c r="AE24" s="32">
        <f t="shared" si="21"/>
        <v>0</v>
      </c>
      <c r="AF24" s="23">
        <f t="shared" si="22"/>
        <v>0</v>
      </c>
      <c r="AG24" s="5" t="str">
        <f t="shared" si="23"/>
        <v>Non admis pour 350 points</v>
      </c>
      <c r="AI24" s="47" t="str">
        <f t="shared" si="24"/>
        <v/>
      </c>
      <c r="AJ24" s="47" t="str">
        <f t="shared" si="25"/>
        <v/>
      </c>
      <c r="AK24" s="47" t="str">
        <f t="shared" si="26"/>
        <v/>
      </c>
      <c r="AL24" s="47" t="str">
        <f t="shared" si="27"/>
        <v/>
      </c>
      <c r="AM24" s="47" t="str">
        <f t="shared" si="28"/>
        <v/>
      </c>
      <c r="AN24" s="47" t="str">
        <f t="shared" si="29"/>
        <v/>
      </c>
      <c r="AO24" s="47" t="str">
        <f t="shared" si="30"/>
        <v/>
      </c>
      <c r="AP24" s="47" t="str">
        <f t="shared" si="31"/>
        <v/>
      </c>
    </row>
    <row r="25" spans="1:42" x14ac:dyDescent="0.25">
      <c r="A25" s="13"/>
      <c r="B25" s="5"/>
      <c r="C25" s="38"/>
      <c r="D25" s="38"/>
      <c r="E25" s="38"/>
      <c r="F25" s="38"/>
      <c r="G25" s="38"/>
      <c r="H25" s="38"/>
      <c r="I25" s="38"/>
      <c r="J25" s="38"/>
      <c r="K25" s="41">
        <f t="shared" si="8"/>
        <v>0</v>
      </c>
      <c r="L25" s="42">
        <f t="shared" si="9"/>
        <v>0</v>
      </c>
      <c r="M25" s="21">
        <f t="shared" si="10"/>
        <v>0</v>
      </c>
      <c r="N25" s="6">
        <f>'Epreuves écrites'!B25</f>
        <v>0</v>
      </c>
      <c r="O25" s="21">
        <f t="shared" si="11"/>
        <v>0</v>
      </c>
      <c r="P25" s="6">
        <f>'Epreuves écrites'!C25</f>
        <v>0</v>
      </c>
      <c r="Q25" s="21">
        <f t="shared" si="12"/>
        <v>0</v>
      </c>
      <c r="R25" s="6">
        <f>'Epreuves écrites'!D25</f>
        <v>0</v>
      </c>
      <c r="S25" s="23">
        <f t="shared" si="13"/>
        <v>0</v>
      </c>
      <c r="T25" s="23">
        <f t="shared" si="14"/>
        <v>0</v>
      </c>
      <c r="U25" s="6">
        <f>'Epreuves écrites'!E25</f>
        <v>0</v>
      </c>
      <c r="V25" s="23">
        <f t="shared" si="15"/>
        <v>0</v>
      </c>
      <c r="W25" s="6">
        <f>'Epreuves écrites'!F25</f>
        <v>0</v>
      </c>
      <c r="X25" s="23">
        <f t="shared" si="16"/>
        <v>0</v>
      </c>
      <c r="Y25" s="6">
        <f>'Epreuves écrites'!G25</f>
        <v>0</v>
      </c>
      <c r="Z25" s="23">
        <f t="shared" si="17"/>
        <v>0</v>
      </c>
      <c r="AA25" s="6">
        <f>'Epreuves écrites'!H25</f>
        <v>0</v>
      </c>
      <c r="AB25" s="23">
        <f t="shared" si="18"/>
        <v>0</v>
      </c>
      <c r="AC25" s="23">
        <f t="shared" si="19"/>
        <v>0</v>
      </c>
      <c r="AD25" s="29">
        <f t="shared" si="20"/>
        <v>0</v>
      </c>
      <c r="AE25" s="32">
        <f t="shared" si="21"/>
        <v>0</v>
      </c>
      <c r="AF25" s="23">
        <f t="shared" si="22"/>
        <v>0</v>
      </c>
      <c r="AG25" s="5" t="str">
        <f t="shared" si="23"/>
        <v>Non admis pour 350 points</v>
      </c>
      <c r="AI25" s="47" t="str">
        <f t="shared" si="24"/>
        <v/>
      </c>
      <c r="AJ25" s="47" t="str">
        <f t="shared" si="25"/>
        <v/>
      </c>
      <c r="AK25" s="47" t="str">
        <f t="shared" si="26"/>
        <v/>
      </c>
      <c r="AL25" s="47" t="str">
        <f t="shared" si="27"/>
        <v/>
      </c>
      <c r="AM25" s="47" t="str">
        <f t="shared" si="28"/>
        <v/>
      </c>
      <c r="AN25" s="47" t="str">
        <f t="shared" si="29"/>
        <v/>
      </c>
      <c r="AO25" s="47" t="str">
        <f t="shared" si="30"/>
        <v/>
      </c>
      <c r="AP25" s="47" t="str">
        <f t="shared" si="31"/>
        <v/>
      </c>
    </row>
    <row r="26" spans="1:42" x14ac:dyDescent="0.25">
      <c r="A26" s="13"/>
      <c r="B26" s="5"/>
      <c r="C26" s="38"/>
      <c r="D26" s="38"/>
      <c r="E26" s="38"/>
      <c r="F26" s="38"/>
      <c r="G26" s="38"/>
      <c r="H26" s="38"/>
      <c r="I26" s="38"/>
      <c r="J26" s="38"/>
      <c r="K26" s="41">
        <f t="shared" si="8"/>
        <v>0</v>
      </c>
      <c r="L26" s="42">
        <f t="shared" si="9"/>
        <v>0</v>
      </c>
      <c r="M26" s="21">
        <f t="shared" si="10"/>
        <v>0</v>
      </c>
      <c r="N26" s="6">
        <f>'Epreuves écrites'!B26</f>
        <v>0</v>
      </c>
      <c r="O26" s="21">
        <f t="shared" si="11"/>
        <v>0</v>
      </c>
      <c r="P26" s="6">
        <f>'Epreuves écrites'!C26</f>
        <v>0</v>
      </c>
      <c r="Q26" s="21">
        <f t="shared" si="12"/>
        <v>0</v>
      </c>
      <c r="R26" s="6">
        <f>'Epreuves écrites'!D26</f>
        <v>0</v>
      </c>
      <c r="S26" s="23">
        <f t="shared" si="13"/>
        <v>0</v>
      </c>
      <c r="T26" s="23">
        <f t="shared" si="14"/>
        <v>0</v>
      </c>
      <c r="U26" s="6">
        <f>'Epreuves écrites'!E26</f>
        <v>0</v>
      </c>
      <c r="V26" s="23">
        <f t="shared" si="15"/>
        <v>0</v>
      </c>
      <c r="W26" s="6">
        <f>'Epreuves écrites'!F26</f>
        <v>0</v>
      </c>
      <c r="X26" s="23">
        <f t="shared" si="16"/>
        <v>0</v>
      </c>
      <c r="Y26" s="6">
        <f>'Epreuves écrites'!G26</f>
        <v>0</v>
      </c>
      <c r="Z26" s="23">
        <f t="shared" si="17"/>
        <v>0</v>
      </c>
      <c r="AA26" s="6">
        <f>'Epreuves écrites'!H26</f>
        <v>0</v>
      </c>
      <c r="AB26" s="23">
        <f t="shared" si="18"/>
        <v>0</v>
      </c>
      <c r="AC26" s="23">
        <f t="shared" si="19"/>
        <v>0</v>
      </c>
      <c r="AD26" s="29">
        <f t="shared" si="20"/>
        <v>0</v>
      </c>
      <c r="AE26" s="32">
        <f t="shared" si="21"/>
        <v>0</v>
      </c>
      <c r="AF26" s="23">
        <f t="shared" si="22"/>
        <v>0</v>
      </c>
      <c r="AG26" s="5" t="str">
        <f t="shared" si="23"/>
        <v>Non admis pour 350 points</v>
      </c>
      <c r="AI26" s="47" t="str">
        <f t="shared" si="24"/>
        <v/>
      </c>
      <c r="AJ26" s="47" t="str">
        <f t="shared" si="25"/>
        <v/>
      </c>
      <c r="AK26" s="47" t="str">
        <f t="shared" si="26"/>
        <v/>
      </c>
      <c r="AL26" s="47" t="str">
        <f t="shared" si="27"/>
        <v/>
      </c>
      <c r="AM26" s="47" t="str">
        <f t="shared" si="28"/>
        <v/>
      </c>
      <c r="AN26" s="47" t="str">
        <f t="shared" si="29"/>
        <v/>
      </c>
      <c r="AO26" s="47" t="str">
        <f t="shared" si="30"/>
        <v/>
      </c>
      <c r="AP26" s="47" t="str">
        <f t="shared" si="31"/>
        <v/>
      </c>
    </row>
    <row r="27" spans="1:42" x14ac:dyDescent="0.25">
      <c r="A27" s="13"/>
      <c r="B27" s="5"/>
      <c r="C27" s="38"/>
      <c r="D27" s="38"/>
      <c r="E27" s="38"/>
      <c r="F27" s="38"/>
      <c r="G27" s="38"/>
      <c r="H27" s="38"/>
      <c r="I27" s="38"/>
      <c r="J27" s="38"/>
      <c r="K27" s="41">
        <f t="shared" si="8"/>
        <v>0</v>
      </c>
      <c r="L27" s="42">
        <f t="shared" si="9"/>
        <v>0</v>
      </c>
      <c r="M27" s="21">
        <f t="shared" si="10"/>
        <v>0</v>
      </c>
      <c r="N27" s="6">
        <f>'Epreuves écrites'!B27</f>
        <v>0</v>
      </c>
      <c r="O27" s="21">
        <f t="shared" si="11"/>
        <v>0</v>
      </c>
      <c r="P27" s="6">
        <f>'Epreuves écrites'!C27</f>
        <v>0</v>
      </c>
      <c r="Q27" s="21">
        <f t="shared" si="12"/>
        <v>0</v>
      </c>
      <c r="R27" s="6">
        <f>'Epreuves écrites'!D27</f>
        <v>0</v>
      </c>
      <c r="S27" s="23">
        <f t="shared" si="13"/>
        <v>0</v>
      </c>
      <c r="T27" s="23">
        <f t="shared" si="14"/>
        <v>0</v>
      </c>
      <c r="U27" s="6">
        <f>'Epreuves écrites'!E27</f>
        <v>0</v>
      </c>
      <c r="V27" s="23">
        <f t="shared" si="15"/>
        <v>0</v>
      </c>
      <c r="W27" s="6">
        <f>'Epreuves écrites'!F27</f>
        <v>0</v>
      </c>
      <c r="X27" s="23">
        <f t="shared" si="16"/>
        <v>0</v>
      </c>
      <c r="Y27" s="6">
        <f>'Epreuves écrites'!G27</f>
        <v>0</v>
      </c>
      <c r="Z27" s="23">
        <f t="shared" si="17"/>
        <v>0</v>
      </c>
      <c r="AA27" s="6">
        <f>'Epreuves écrites'!H27</f>
        <v>0</v>
      </c>
      <c r="AB27" s="23">
        <f t="shared" si="18"/>
        <v>0</v>
      </c>
      <c r="AC27" s="23">
        <f t="shared" si="19"/>
        <v>0</v>
      </c>
      <c r="AD27" s="29">
        <f t="shared" si="20"/>
        <v>0</v>
      </c>
      <c r="AE27" s="32">
        <f t="shared" si="21"/>
        <v>0</v>
      </c>
      <c r="AF27" s="23">
        <f t="shared" si="22"/>
        <v>0</v>
      </c>
      <c r="AG27" s="5" t="str">
        <f t="shared" si="23"/>
        <v>Non admis pour 350 points</v>
      </c>
      <c r="AI27" s="47" t="str">
        <f t="shared" si="24"/>
        <v/>
      </c>
      <c r="AJ27" s="47" t="str">
        <f t="shared" si="25"/>
        <v/>
      </c>
      <c r="AK27" s="47" t="str">
        <f t="shared" si="26"/>
        <v/>
      </c>
      <c r="AL27" s="47" t="str">
        <f t="shared" si="27"/>
        <v/>
      </c>
      <c r="AM27" s="47" t="str">
        <f t="shared" si="28"/>
        <v/>
      </c>
      <c r="AN27" s="47" t="str">
        <f t="shared" si="29"/>
        <v/>
      </c>
      <c r="AO27" s="47" t="str">
        <f t="shared" si="30"/>
        <v/>
      </c>
      <c r="AP27" s="47" t="str">
        <f t="shared" si="31"/>
        <v/>
      </c>
    </row>
    <row r="28" spans="1:42" x14ac:dyDescent="0.25">
      <c r="A28" s="13"/>
      <c r="B28" s="5"/>
      <c r="C28" s="38"/>
      <c r="D28" s="38"/>
      <c r="E28" s="38"/>
      <c r="F28" s="38"/>
      <c r="G28" s="38"/>
      <c r="H28" s="38"/>
      <c r="I28" s="38"/>
      <c r="J28" s="38"/>
      <c r="K28" s="41">
        <f t="shared" ref="K28:K29" si="32">C28+D28+E28+F28+G28+H28+I28+J28</f>
        <v>0</v>
      </c>
      <c r="L28" s="42">
        <f t="shared" ref="L28:L29" si="33">K28/20</f>
        <v>0</v>
      </c>
      <c r="M28" s="21">
        <f t="shared" si="10"/>
        <v>0</v>
      </c>
      <c r="N28" s="6">
        <f>'Epreuves écrites'!B28</f>
        <v>0</v>
      </c>
      <c r="O28" s="21">
        <f t="shared" si="11"/>
        <v>0</v>
      </c>
      <c r="P28" s="6">
        <f>'Epreuves écrites'!C28</f>
        <v>0</v>
      </c>
      <c r="Q28" s="21">
        <f t="shared" si="12"/>
        <v>0</v>
      </c>
      <c r="R28" s="6">
        <f>'Epreuves écrites'!D28</f>
        <v>0</v>
      </c>
      <c r="S28" s="23">
        <f t="shared" si="13"/>
        <v>0</v>
      </c>
      <c r="T28" s="23">
        <f t="shared" si="14"/>
        <v>0</v>
      </c>
      <c r="U28" s="6">
        <f>'Epreuves écrites'!E28</f>
        <v>0</v>
      </c>
      <c r="V28" s="23">
        <f t="shared" si="15"/>
        <v>0</v>
      </c>
      <c r="W28" s="6">
        <f>'Epreuves écrites'!F28</f>
        <v>0</v>
      </c>
      <c r="X28" s="23">
        <f t="shared" si="16"/>
        <v>0</v>
      </c>
      <c r="Y28" s="6">
        <f>'Epreuves écrites'!G28</f>
        <v>0</v>
      </c>
      <c r="Z28" s="23">
        <f t="shared" si="17"/>
        <v>0</v>
      </c>
      <c r="AA28" s="6">
        <f>'Epreuves écrites'!H28</f>
        <v>0</v>
      </c>
      <c r="AB28" s="23">
        <f t="shared" si="18"/>
        <v>0</v>
      </c>
      <c r="AC28" s="23">
        <f t="shared" si="19"/>
        <v>0</v>
      </c>
      <c r="AD28" s="29">
        <f t="shared" si="20"/>
        <v>0</v>
      </c>
      <c r="AE28" s="32">
        <f t="shared" ref="AE28:AE29" si="34">K28+AC28</f>
        <v>0</v>
      </c>
      <c r="AF28" s="23">
        <f t="shared" si="22"/>
        <v>0</v>
      </c>
      <c r="AG28" s="5" t="str">
        <f t="shared" si="23"/>
        <v>Non admis pour 350 points</v>
      </c>
      <c r="AI28" s="47" t="str">
        <f t="shared" si="24"/>
        <v/>
      </c>
      <c r="AJ28" s="47" t="str">
        <f t="shared" si="25"/>
        <v/>
      </c>
      <c r="AK28" s="47" t="str">
        <f t="shared" si="26"/>
        <v/>
      </c>
      <c r="AL28" s="47" t="str">
        <f t="shared" si="27"/>
        <v/>
      </c>
      <c r="AM28" s="47" t="str">
        <f t="shared" si="28"/>
        <v/>
      </c>
      <c r="AN28" s="47" t="str">
        <f t="shared" si="29"/>
        <v/>
      </c>
      <c r="AO28" s="47" t="str">
        <f t="shared" si="30"/>
        <v/>
      </c>
      <c r="AP28" s="47" t="str">
        <f t="shared" si="31"/>
        <v/>
      </c>
    </row>
    <row r="29" spans="1:42" x14ac:dyDescent="0.25">
      <c r="A29" s="13"/>
      <c r="B29" s="5"/>
      <c r="C29" s="38"/>
      <c r="D29" s="38"/>
      <c r="E29" s="38"/>
      <c r="F29" s="38"/>
      <c r="G29" s="38"/>
      <c r="H29" s="38"/>
      <c r="I29" s="38"/>
      <c r="J29" s="38"/>
      <c r="K29" s="41">
        <f t="shared" si="32"/>
        <v>0</v>
      </c>
      <c r="L29" s="42">
        <f t="shared" si="33"/>
        <v>0</v>
      </c>
      <c r="M29" s="21">
        <f t="shared" si="10"/>
        <v>0</v>
      </c>
      <c r="N29" s="6">
        <f>'Epreuves écrites'!B29</f>
        <v>0</v>
      </c>
      <c r="O29" s="21">
        <f t="shared" si="11"/>
        <v>0</v>
      </c>
      <c r="P29" s="6">
        <f>'Epreuves écrites'!C29</f>
        <v>0</v>
      </c>
      <c r="Q29" s="21">
        <f t="shared" si="12"/>
        <v>0</v>
      </c>
      <c r="R29" s="6">
        <f>'Epreuves écrites'!D29</f>
        <v>0</v>
      </c>
      <c r="S29" s="23">
        <f t="shared" si="13"/>
        <v>0</v>
      </c>
      <c r="T29" s="23">
        <f t="shared" si="14"/>
        <v>0</v>
      </c>
      <c r="U29" s="6">
        <f>'Epreuves écrites'!E29</f>
        <v>0</v>
      </c>
      <c r="V29" s="23">
        <f t="shared" si="15"/>
        <v>0</v>
      </c>
      <c r="W29" s="6">
        <f>'Epreuves écrites'!F29</f>
        <v>0</v>
      </c>
      <c r="X29" s="23">
        <f t="shared" si="16"/>
        <v>0</v>
      </c>
      <c r="Y29" s="6">
        <f>'Epreuves écrites'!G29</f>
        <v>0</v>
      </c>
      <c r="Z29" s="23">
        <f t="shared" si="17"/>
        <v>0</v>
      </c>
      <c r="AA29" s="6">
        <f>'Epreuves écrites'!H29</f>
        <v>0</v>
      </c>
      <c r="AB29" s="23">
        <f t="shared" si="18"/>
        <v>0</v>
      </c>
      <c r="AC29" s="23">
        <f t="shared" si="19"/>
        <v>0</v>
      </c>
      <c r="AD29" s="29">
        <f t="shared" si="20"/>
        <v>0</v>
      </c>
      <c r="AE29" s="32">
        <f t="shared" si="34"/>
        <v>0</v>
      </c>
      <c r="AF29" s="23">
        <f t="shared" si="22"/>
        <v>0</v>
      </c>
      <c r="AG29" s="5" t="str">
        <f t="shared" si="23"/>
        <v>Non admis pour 350 points</v>
      </c>
      <c r="AI29" s="47" t="str">
        <f t="shared" si="24"/>
        <v/>
      </c>
      <c r="AJ29" s="47" t="str">
        <f t="shared" si="25"/>
        <v/>
      </c>
      <c r="AK29" s="47" t="str">
        <f t="shared" si="26"/>
        <v/>
      </c>
      <c r="AL29" s="47" t="str">
        <f t="shared" si="27"/>
        <v/>
      </c>
      <c r="AM29" s="47" t="str">
        <f t="shared" si="28"/>
        <v/>
      </c>
      <c r="AN29" s="47" t="str">
        <f t="shared" si="29"/>
        <v/>
      </c>
      <c r="AO29" s="47" t="str">
        <f t="shared" si="30"/>
        <v/>
      </c>
      <c r="AP29" s="47" t="str">
        <f t="shared" si="31"/>
        <v/>
      </c>
    </row>
    <row r="30" spans="1:42" x14ac:dyDescent="0.25">
      <c r="A30" s="13"/>
      <c r="B30" s="5"/>
      <c r="C30" s="38"/>
      <c r="D30" s="38"/>
      <c r="E30" s="38"/>
      <c r="F30" s="38"/>
      <c r="G30" s="38"/>
      <c r="H30" s="38"/>
      <c r="I30" s="38"/>
      <c r="J30" s="38"/>
      <c r="K30" s="41">
        <f t="shared" ref="K30:K50" si="35">C30+D30+E30+F30+G30+H30+I30+J30</f>
        <v>0</v>
      </c>
      <c r="L30" s="42">
        <f t="shared" ref="L30:L50" si="36">K30/20</f>
        <v>0</v>
      </c>
      <c r="M30" s="21">
        <f t="shared" si="10"/>
        <v>0</v>
      </c>
      <c r="N30" s="6">
        <f>'Epreuves écrites'!B30</f>
        <v>0</v>
      </c>
      <c r="O30" s="21">
        <f t="shared" si="11"/>
        <v>0</v>
      </c>
      <c r="P30" s="6">
        <f>'Epreuves écrites'!C30</f>
        <v>0</v>
      </c>
      <c r="Q30" s="21">
        <f t="shared" si="12"/>
        <v>0</v>
      </c>
      <c r="R30" s="6">
        <f>'Epreuves écrites'!D30</f>
        <v>0</v>
      </c>
      <c r="S30" s="23">
        <f t="shared" si="13"/>
        <v>0</v>
      </c>
      <c r="T30" s="23">
        <f t="shared" si="14"/>
        <v>0</v>
      </c>
      <c r="U30" s="6">
        <f>'Epreuves écrites'!E30</f>
        <v>0</v>
      </c>
      <c r="V30" s="23">
        <f t="shared" si="15"/>
        <v>0</v>
      </c>
      <c r="W30" s="6">
        <f>'Epreuves écrites'!F30</f>
        <v>0</v>
      </c>
      <c r="X30" s="23">
        <f t="shared" si="16"/>
        <v>0</v>
      </c>
      <c r="Y30" s="6">
        <f>'Epreuves écrites'!G30</f>
        <v>0</v>
      </c>
      <c r="Z30" s="23">
        <f t="shared" si="17"/>
        <v>0</v>
      </c>
      <c r="AA30" s="6">
        <f>'Epreuves écrites'!H30</f>
        <v>0</v>
      </c>
      <c r="AB30" s="23">
        <f t="shared" si="18"/>
        <v>0</v>
      </c>
      <c r="AC30" s="23">
        <f t="shared" si="19"/>
        <v>0</v>
      </c>
      <c r="AD30" s="29">
        <f t="shared" si="20"/>
        <v>0</v>
      </c>
      <c r="AE30" s="32">
        <f t="shared" ref="AE30:AE50" si="37">K30+AC30</f>
        <v>0</v>
      </c>
      <c r="AF30" s="23">
        <f t="shared" ref="AF30:AF50" si="38">ROUND(AE30/35,2)</f>
        <v>0</v>
      </c>
      <c r="AG30" s="5" t="str">
        <f t="shared" ref="AG30:AG50" si="39">IF(AF30&gt;=16,"Admis mention TB",IF(AF30&gt;=14,"Admis mention B",IF(AF30&gt;=12,"Admis mention AB",IF(AF30&gt;=10,"Admis sans mention","Non admis pour "&amp;350-AE30&amp;" points"))))</f>
        <v>Non admis pour 350 points</v>
      </c>
      <c r="AI30" s="47" t="str">
        <f t="shared" si="24"/>
        <v/>
      </c>
      <c r="AJ30" s="47" t="str">
        <f t="shared" si="25"/>
        <v/>
      </c>
      <c r="AK30" s="47" t="str">
        <f t="shared" si="26"/>
        <v/>
      </c>
      <c r="AL30" s="47" t="str">
        <f t="shared" si="27"/>
        <v/>
      </c>
      <c r="AM30" s="47" t="str">
        <f t="shared" si="28"/>
        <v/>
      </c>
      <c r="AN30" s="47" t="str">
        <f t="shared" si="29"/>
        <v/>
      </c>
      <c r="AO30" s="47" t="str">
        <f t="shared" si="30"/>
        <v/>
      </c>
      <c r="AP30" s="47" t="str">
        <f t="shared" si="31"/>
        <v/>
      </c>
    </row>
    <row r="31" spans="1:42" x14ac:dyDescent="0.25">
      <c r="A31" s="13"/>
      <c r="B31" s="5"/>
      <c r="C31" s="38"/>
      <c r="D31" s="38"/>
      <c r="E31" s="38"/>
      <c r="F31" s="38"/>
      <c r="G31" s="38"/>
      <c r="H31" s="38"/>
      <c r="I31" s="38"/>
      <c r="J31" s="38"/>
      <c r="K31" s="41">
        <f t="shared" si="35"/>
        <v>0</v>
      </c>
      <c r="L31" s="42">
        <f t="shared" si="36"/>
        <v>0</v>
      </c>
      <c r="M31" s="21">
        <f t="shared" si="10"/>
        <v>0</v>
      </c>
      <c r="N31" s="6">
        <f>'Epreuves écrites'!B31</f>
        <v>0</v>
      </c>
      <c r="O31" s="21">
        <f t="shared" si="11"/>
        <v>0</v>
      </c>
      <c r="P31" s="6">
        <f>'Epreuves écrites'!C31</f>
        <v>0</v>
      </c>
      <c r="Q31" s="21">
        <f t="shared" si="12"/>
        <v>0</v>
      </c>
      <c r="R31" s="6">
        <f>'Epreuves écrites'!D31</f>
        <v>0</v>
      </c>
      <c r="S31" s="23">
        <f t="shared" si="13"/>
        <v>0</v>
      </c>
      <c r="T31" s="23">
        <f t="shared" si="14"/>
        <v>0</v>
      </c>
      <c r="U31" s="6">
        <f>'Epreuves écrites'!E31</f>
        <v>0</v>
      </c>
      <c r="V31" s="23">
        <f t="shared" si="15"/>
        <v>0</v>
      </c>
      <c r="W31" s="6">
        <f>'Epreuves écrites'!F31</f>
        <v>0</v>
      </c>
      <c r="X31" s="23">
        <f t="shared" si="16"/>
        <v>0</v>
      </c>
      <c r="Y31" s="6">
        <f>'Epreuves écrites'!G31</f>
        <v>0</v>
      </c>
      <c r="Z31" s="23">
        <f t="shared" si="17"/>
        <v>0</v>
      </c>
      <c r="AA31" s="6">
        <f>'Epreuves écrites'!H31</f>
        <v>0</v>
      </c>
      <c r="AB31" s="23">
        <f t="shared" si="18"/>
        <v>0</v>
      </c>
      <c r="AC31" s="23">
        <f t="shared" si="19"/>
        <v>0</v>
      </c>
      <c r="AD31" s="29">
        <f t="shared" si="20"/>
        <v>0</v>
      </c>
      <c r="AE31" s="32">
        <f t="shared" si="37"/>
        <v>0</v>
      </c>
      <c r="AF31" s="23">
        <f t="shared" si="38"/>
        <v>0</v>
      </c>
      <c r="AG31" s="5" t="str">
        <f t="shared" si="39"/>
        <v>Non admis pour 350 points</v>
      </c>
      <c r="AI31" s="47" t="str">
        <f t="shared" si="24"/>
        <v/>
      </c>
      <c r="AJ31" s="47" t="str">
        <f t="shared" si="25"/>
        <v/>
      </c>
      <c r="AK31" s="47" t="str">
        <f t="shared" si="26"/>
        <v/>
      </c>
      <c r="AL31" s="47" t="str">
        <f t="shared" si="27"/>
        <v/>
      </c>
      <c r="AM31" s="47" t="str">
        <f t="shared" si="28"/>
        <v/>
      </c>
      <c r="AN31" s="47" t="str">
        <f t="shared" si="29"/>
        <v/>
      </c>
      <c r="AO31" s="47" t="str">
        <f t="shared" si="30"/>
        <v/>
      </c>
      <c r="AP31" s="47" t="str">
        <f t="shared" si="31"/>
        <v/>
      </c>
    </row>
    <row r="32" spans="1:42" x14ac:dyDescent="0.25">
      <c r="A32" s="13"/>
      <c r="B32" s="5"/>
      <c r="C32" s="38"/>
      <c r="D32" s="38"/>
      <c r="E32" s="38"/>
      <c r="F32" s="38"/>
      <c r="G32" s="38"/>
      <c r="H32" s="38"/>
      <c r="I32" s="38"/>
      <c r="J32" s="38"/>
      <c r="K32" s="41">
        <f t="shared" si="35"/>
        <v>0</v>
      </c>
      <c r="L32" s="42">
        <f t="shared" si="36"/>
        <v>0</v>
      </c>
      <c r="M32" s="21">
        <f t="shared" si="10"/>
        <v>0</v>
      </c>
      <c r="N32" s="6">
        <f>'Epreuves écrites'!B32</f>
        <v>0</v>
      </c>
      <c r="O32" s="21">
        <f t="shared" si="11"/>
        <v>0</v>
      </c>
      <c r="P32" s="6">
        <f>'Epreuves écrites'!C32</f>
        <v>0</v>
      </c>
      <c r="Q32" s="21">
        <f t="shared" si="12"/>
        <v>0</v>
      </c>
      <c r="R32" s="6">
        <f>'Epreuves écrites'!D32</f>
        <v>0</v>
      </c>
      <c r="S32" s="23">
        <f t="shared" si="13"/>
        <v>0</v>
      </c>
      <c r="T32" s="23">
        <f t="shared" si="14"/>
        <v>0</v>
      </c>
      <c r="U32" s="6">
        <f>'Epreuves écrites'!E32</f>
        <v>0</v>
      </c>
      <c r="V32" s="23">
        <f t="shared" si="15"/>
        <v>0</v>
      </c>
      <c r="W32" s="6">
        <f>'Epreuves écrites'!F32</f>
        <v>0</v>
      </c>
      <c r="X32" s="23">
        <f t="shared" si="16"/>
        <v>0</v>
      </c>
      <c r="Y32" s="6">
        <f>'Epreuves écrites'!G32</f>
        <v>0</v>
      </c>
      <c r="Z32" s="23">
        <f t="shared" si="17"/>
        <v>0</v>
      </c>
      <c r="AA32" s="6">
        <f>'Epreuves écrites'!H32</f>
        <v>0</v>
      </c>
      <c r="AB32" s="23">
        <f t="shared" si="18"/>
        <v>0</v>
      </c>
      <c r="AC32" s="23">
        <f t="shared" si="19"/>
        <v>0</v>
      </c>
      <c r="AD32" s="29">
        <f t="shared" si="20"/>
        <v>0</v>
      </c>
      <c r="AE32" s="32">
        <f t="shared" si="37"/>
        <v>0</v>
      </c>
      <c r="AF32" s="23">
        <f t="shared" si="38"/>
        <v>0</v>
      </c>
      <c r="AG32" s="5" t="str">
        <f t="shared" si="39"/>
        <v>Non admis pour 350 points</v>
      </c>
      <c r="AI32" s="47" t="str">
        <f t="shared" si="24"/>
        <v/>
      </c>
      <c r="AJ32" s="47" t="str">
        <f t="shared" si="25"/>
        <v/>
      </c>
      <c r="AK32" s="47" t="str">
        <f t="shared" si="26"/>
        <v/>
      </c>
      <c r="AL32" s="47" t="str">
        <f t="shared" si="27"/>
        <v/>
      </c>
      <c r="AM32" s="47" t="str">
        <f t="shared" si="28"/>
        <v/>
      </c>
      <c r="AN32" s="47" t="str">
        <f t="shared" si="29"/>
        <v/>
      </c>
      <c r="AO32" s="47" t="str">
        <f t="shared" si="30"/>
        <v/>
      </c>
      <c r="AP32" s="47" t="str">
        <f t="shared" si="31"/>
        <v/>
      </c>
    </row>
    <row r="33" spans="1:42" x14ac:dyDescent="0.25">
      <c r="A33" s="13"/>
      <c r="B33" s="5"/>
      <c r="C33" s="38"/>
      <c r="D33" s="38"/>
      <c r="E33" s="38"/>
      <c r="F33" s="38"/>
      <c r="G33" s="38"/>
      <c r="H33" s="38"/>
      <c r="I33" s="38"/>
      <c r="J33" s="38"/>
      <c r="K33" s="41">
        <f t="shared" si="35"/>
        <v>0</v>
      </c>
      <c r="L33" s="42">
        <f t="shared" si="36"/>
        <v>0</v>
      </c>
      <c r="M33" s="21">
        <f t="shared" si="10"/>
        <v>0</v>
      </c>
      <c r="N33" s="6">
        <f>'Epreuves écrites'!B33</f>
        <v>0</v>
      </c>
      <c r="O33" s="21">
        <f t="shared" si="11"/>
        <v>0</v>
      </c>
      <c r="P33" s="6">
        <f>'Epreuves écrites'!C33</f>
        <v>0</v>
      </c>
      <c r="Q33" s="21">
        <f t="shared" si="12"/>
        <v>0</v>
      </c>
      <c r="R33" s="6">
        <f>'Epreuves écrites'!D33</f>
        <v>0</v>
      </c>
      <c r="S33" s="23">
        <f t="shared" si="13"/>
        <v>0</v>
      </c>
      <c r="T33" s="23">
        <f t="shared" si="14"/>
        <v>0</v>
      </c>
      <c r="U33" s="6">
        <f>'Epreuves écrites'!E33</f>
        <v>0</v>
      </c>
      <c r="V33" s="23">
        <f t="shared" si="15"/>
        <v>0</v>
      </c>
      <c r="W33" s="6">
        <f>'Epreuves écrites'!F33</f>
        <v>0</v>
      </c>
      <c r="X33" s="23">
        <f t="shared" si="16"/>
        <v>0</v>
      </c>
      <c r="Y33" s="6">
        <f>'Epreuves écrites'!G33</f>
        <v>0</v>
      </c>
      <c r="Z33" s="23">
        <f t="shared" si="17"/>
        <v>0</v>
      </c>
      <c r="AA33" s="6">
        <f>'Epreuves écrites'!H33</f>
        <v>0</v>
      </c>
      <c r="AB33" s="23">
        <f t="shared" si="18"/>
        <v>0</v>
      </c>
      <c r="AC33" s="23">
        <f t="shared" si="19"/>
        <v>0</v>
      </c>
      <c r="AD33" s="29">
        <f t="shared" si="20"/>
        <v>0</v>
      </c>
      <c r="AE33" s="32">
        <f t="shared" si="37"/>
        <v>0</v>
      </c>
      <c r="AF33" s="23">
        <f t="shared" si="38"/>
        <v>0</v>
      </c>
      <c r="AG33" s="5" t="str">
        <f t="shared" si="39"/>
        <v>Non admis pour 350 points</v>
      </c>
      <c r="AI33" s="47" t="str">
        <f t="shared" si="24"/>
        <v/>
      </c>
      <c r="AJ33" s="47" t="str">
        <f t="shared" si="25"/>
        <v/>
      </c>
      <c r="AK33" s="47" t="str">
        <f t="shared" si="26"/>
        <v/>
      </c>
      <c r="AL33" s="47" t="str">
        <f t="shared" si="27"/>
        <v/>
      </c>
      <c r="AM33" s="47" t="str">
        <f t="shared" si="28"/>
        <v/>
      </c>
      <c r="AN33" s="47" t="str">
        <f t="shared" si="29"/>
        <v/>
      </c>
      <c r="AO33" s="47" t="str">
        <f t="shared" si="30"/>
        <v/>
      </c>
      <c r="AP33" s="47" t="str">
        <f t="shared" si="31"/>
        <v/>
      </c>
    </row>
    <row r="34" spans="1:42" x14ac:dyDescent="0.25">
      <c r="A34" s="13"/>
      <c r="B34" s="5"/>
      <c r="C34" s="38"/>
      <c r="D34" s="38"/>
      <c r="E34" s="38"/>
      <c r="F34" s="38"/>
      <c r="G34" s="38"/>
      <c r="H34" s="38"/>
      <c r="I34" s="38"/>
      <c r="J34" s="38"/>
      <c r="K34" s="41">
        <f t="shared" si="35"/>
        <v>0</v>
      </c>
      <c r="L34" s="42">
        <f t="shared" si="36"/>
        <v>0</v>
      </c>
      <c r="M34" s="21">
        <f t="shared" si="10"/>
        <v>0</v>
      </c>
      <c r="N34" s="6">
        <f>'Epreuves écrites'!B34</f>
        <v>0</v>
      </c>
      <c r="O34" s="21">
        <f t="shared" si="11"/>
        <v>0</v>
      </c>
      <c r="P34" s="6">
        <f>'Epreuves écrites'!C34</f>
        <v>0</v>
      </c>
      <c r="Q34" s="21">
        <f t="shared" si="12"/>
        <v>0</v>
      </c>
      <c r="R34" s="6">
        <f>'Epreuves écrites'!D34</f>
        <v>0</v>
      </c>
      <c r="S34" s="23">
        <f t="shared" si="13"/>
        <v>0</v>
      </c>
      <c r="T34" s="23">
        <f t="shared" si="14"/>
        <v>0</v>
      </c>
      <c r="U34" s="6">
        <f>'Epreuves écrites'!E34</f>
        <v>0</v>
      </c>
      <c r="V34" s="23">
        <f t="shared" si="15"/>
        <v>0</v>
      </c>
      <c r="W34" s="6">
        <f>'Epreuves écrites'!F34</f>
        <v>0</v>
      </c>
      <c r="X34" s="23">
        <f t="shared" si="16"/>
        <v>0</v>
      </c>
      <c r="Y34" s="6">
        <f>'Epreuves écrites'!G34</f>
        <v>0</v>
      </c>
      <c r="Z34" s="23">
        <f t="shared" si="17"/>
        <v>0</v>
      </c>
      <c r="AA34" s="6">
        <f>'Epreuves écrites'!H34</f>
        <v>0</v>
      </c>
      <c r="AB34" s="23">
        <f t="shared" si="18"/>
        <v>0</v>
      </c>
      <c r="AC34" s="23">
        <f t="shared" si="19"/>
        <v>0</v>
      </c>
      <c r="AD34" s="29">
        <f t="shared" si="20"/>
        <v>0</v>
      </c>
      <c r="AE34" s="32">
        <f t="shared" si="37"/>
        <v>0</v>
      </c>
      <c r="AF34" s="23">
        <f t="shared" si="38"/>
        <v>0</v>
      </c>
      <c r="AG34" s="5" t="str">
        <f t="shared" si="39"/>
        <v>Non admis pour 350 points</v>
      </c>
      <c r="AI34" s="47" t="str">
        <f t="shared" si="24"/>
        <v/>
      </c>
      <c r="AJ34" s="47" t="str">
        <f t="shared" si="25"/>
        <v/>
      </c>
      <c r="AK34" s="47" t="str">
        <f t="shared" si="26"/>
        <v/>
      </c>
      <c r="AL34" s="47" t="str">
        <f t="shared" si="27"/>
        <v/>
      </c>
      <c r="AM34" s="47" t="str">
        <f t="shared" si="28"/>
        <v/>
      </c>
      <c r="AN34" s="47" t="str">
        <f t="shared" si="29"/>
        <v/>
      </c>
      <c r="AO34" s="47" t="str">
        <f t="shared" si="30"/>
        <v/>
      </c>
      <c r="AP34" s="47" t="str">
        <f t="shared" si="31"/>
        <v/>
      </c>
    </row>
    <row r="35" spans="1:42" x14ac:dyDescent="0.25">
      <c r="A35" s="13"/>
      <c r="B35" s="5"/>
      <c r="C35" s="38"/>
      <c r="D35" s="38"/>
      <c r="E35" s="38"/>
      <c r="F35" s="38"/>
      <c r="G35" s="38"/>
      <c r="H35" s="38"/>
      <c r="I35" s="38"/>
      <c r="J35" s="38"/>
      <c r="K35" s="41">
        <f t="shared" si="35"/>
        <v>0</v>
      </c>
      <c r="L35" s="42">
        <f t="shared" si="36"/>
        <v>0</v>
      </c>
      <c r="M35" s="21">
        <f t="shared" si="10"/>
        <v>0</v>
      </c>
      <c r="N35" s="6">
        <f>'Epreuves écrites'!B35</f>
        <v>0</v>
      </c>
      <c r="O35" s="21">
        <f t="shared" si="11"/>
        <v>0</v>
      </c>
      <c r="P35" s="6">
        <f>'Epreuves écrites'!C35</f>
        <v>0</v>
      </c>
      <c r="Q35" s="21">
        <f t="shared" si="12"/>
        <v>0</v>
      </c>
      <c r="R35" s="6">
        <f>'Epreuves écrites'!D35</f>
        <v>0</v>
      </c>
      <c r="S35" s="23">
        <f t="shared" si="13"/>
        <v>0</v>
      </c>
      <c r="T35" s="23">
        <f t="shared" si="14"/>
        <v>0</v>
      </c>
      <c r="U35" s="6">
        <f>'Epreuves écrites'!E35</f>
        <v>0</v>
      </c>
      <c r="V35" s="23">
        <f t="shared" si="15"/>
        <v>0</v>
      </c>
      <c r="W35" s="6">
        <f>'Epreuves écrites'!F35</f>
        <v>0</v>
      </c>
      <c r="X35" s="23">
        <f t="shared" si="16"/>
        <v>0</v>
      </c>
      <c r="Y35" s="6">
        <f>'Epreuves écrites'!G35</f>
        <v>0</v>
      </c>
      <c r="Z35" s="23">
        <f t="shared" si="17"/>
        <v>0</v>
      </c>
      <c r="AA35" s="6">
        <f>'Epreuves écrites'!H35</f>
        <v>0</v>
      </c>
      <c r="AB35" s="23">
        <f t="shared" si="18"/>
        <v>0</v>
      </c>
      <c r="AC35" s="23">
        <f t="shared" si="19"/>
        <v>0</v>
      </c>
      <c r="AD35" s="29">
        <f t="shared" si="20"/>
        <v>0</v>
      </c>
      <c r="AE35" s="32">
        <f t="shared" si="37"/>
        <v>0</v>
      </c>
      <c r="AF35" s="23">
        <f t="shared" si="38"/>
        <v>0</v>
      </c>
      <c r="AG35" s="5" t="str">
        <f t="shared" si="39"/>
        <v>Non admis pour 350 points</v>
      </c>
      <c r="AI35" s="47" t="str">
        <f t="shared" si="24"/>
        <v/>
      </c>
      <c r="AJ35" s="47" t="str">
        <f t="shared" si="25"/>
        <v/>
      </c>
      <c r="AK35" s="47" t="str">
        <f t="shared" si="26"/>
        <v/>
      </c>
      <c r="AL35" s="47" t="str">
        <f t="shared" si="27"/>
        <v/>
      </c>
      <c r="AM35" s="47" t="str">
        <f t="shared" si="28"/>
        <v/>
      </c>
      <c r="AN35" s="47" t="str">
        <f t="shared" si="29"/>
        <v/>
      </c>
      <c r="AO35" s="47" t="str">
        <f t="shared" si="30"/>
        <v/>
      </c>
      <c r="AP35" s="47" t="str">
        <f t="shared" si="31"/>
        <v/>
      </c>
    </row>
    <row r="36" spans="1:42" x14ac:dyDescent="0.25">
      <c r="A36" s="13"/>
      <c r="B36" s="5"/>
      <c r="C36" s="38"/>
      <c r="D36" s="38"/>
      <c r="E36" s="38"/>
      <c r="F36" s="38"/>
      <c r="G36" s="38"/>
      <c r="H36" s="38"/>
      <c r="I36" s="38"/>
      <c r="J36" s="38"/>
      <c r="K36" s="41">
        <f t="shared" si="35"/>
        <v>0</v>
      </c>
      <c r="L36" s="42">
        <f t="shared" si="36"/>
        <v>0</v>
      </c>
      <c r="M36" s="21">
        <f t="shared" si="10"/>
        <v>0</v>
      </c>
      <c r="N36" s="6">
        <f>'Epreuves écrites'!B36</f>
        <v>0</v>
      </c>
      <c r="O36" s="21">
        <f t="shared" si="11"/>
        <v>0</v>
      </c>
      <c r="P36" s="6">
        <f>'Epreuves écrites'!C36</f>
        <v>0</v>
      </c>
      <c r="Q36" s="21">
        <f t="shared" si="12"/>
        <v>0</v>
      </c>
      <c r="R36" s="6">
        <f>'Epreuves écrites'!D36</f>
        <v>0</v>
      </c>
      <c r="S36" s="23">
        <f t="shared" si="13"/>
        <v>0</v>
      </c>
      <c r="T36" s="23">
        <f t="shared" si="14"/>
        <v>0</v>
      </c>
      <c r="U36" s="6">
        <f>'Epreuves écrites'!E36</f>
        <v>0</v>
      </c>
      <c r="V36" s="23">
        <f t="shared" si="15"/>
        <v>0</v>
      </c>
      <c r="W36" s="6">
        <f>'Epreuves écrites'!F36</f>
        <v>0</v>
      </c>
      <c r="X36" s="23">
        <f t="shared" si="16"/>
        <v>0</v>
      </c>
      <c r="Y36" s="6">
        <f>'Epreuves écrites'!G36</f>
        <v>0</v>
      </c>
      <c r="Z36" s="23">
        <f t="shared" si="17"/>
        <v>0</v>
      </c>
      <c r="AA36" s="6">
        <f>'Epreuves écrites'!H36</f>
        <v>0</v>
      </c>
      <c r="AB36" s="23">
        <f t="shared" si="18"/>
        <v>0</v>
      </c>
      <c r="AC36" s="23">
        <f t="shared" si="19"/>
        <v>0</v>
      </c>
      <c r="AD36" s="29">
        <f t="shared" si="20"/>
        <v>0</v>
      </c>
      <c r="AE36" s="32">
        <f t="shared" si="37"/>
        <v>0</v>
      </c>
      <c r="AF36" s="23">
        <f t="shared" si="38"/>
        <v>0</v>
      </c>
      <c r="AG36" s="5" t="str">
        <f t="shared" si="39"/>
        <v>Non admis pour 350 points</v>
      </c>
      <c r="AI36" s="47" t="str">
        <f t="shared" si="24"/>
        <v/>
      </c>
      <c r="AJ36" s="47" t="str">
        <f t="shared" si="25"/>
        <v/>
      </c>
      <c r="AK36" s="47" t="str">
        <f t="shared" si="26"/>
        <v/>
      </c>
      <c r="AL36" s="47" t="str">
        <f t="shared" si="27"/>
        <v/>
      </c>
      <c r="AM36" s="47" t="str">
        <f t="shared" si="28"/>
        <v/>
      </c>
      <c r="AN36" s="47" t="str">
        <f t="shared" si="29"/>
        <v/>
      </c>
      <c r="AO36" s="47" t="str">
        <f t="shared" si="30"/>
        <v/>
      </c>
      <c r="AP36" s="47" t="str">
        <f t="shared" si="31"/>
        <v/>
      </c>
    </row>
    <row r="37" spans="1:42" x14ac:dyDescent="0.25">
      <c r="A37" s="13"/>
      <c r="B37" s="5"/>
      <c r="C37" s="38"/>
      <c r="D37" s="38"/>
      <c r="E37" s="38"/>
      <c r="F37" s="38"/>
      <c r="G37" s="38"/>
      <c r="H37" s="38"/>
      <c r="I37" s="38"/>
      <c r="J37" s="38"/>
      <c r="K37" s="41">
        <f t="shared" si="35"/>
        <v>0</v>
      </c>
      <c r="L37" s="42">
        <f t="shared" si="36"/>
        <v>0</v>
      </c>
      <c r="M37" s="21">
        <f t="shared" si="10"/>
        <v>0</v>
      </c>
      <c r="N37" s="6">
        <f>'Epreuves écrites'!B37</f>
        <v>0</v>
      </c>
      <c r="O37" s="21">
        <f t="shared" si="11"/>
        <v>0</v>
      </c>
      <c r="P37" s="6">
        <f>'Epreuves écrites'!C37</f>
        <v>0</v>
      </c>
      <c r="Q37" s="21">
        <f t="shared" si="12"/>
        <v>0</v>
      </c>
      <c r="R37" s="6">
        <f>'Epreuves écrites'!D37</f>
        <v>0</v>
      </c>
      <c r="S37" s="23">
        <f t="shared" si="13"/>
        <v>0</v>
      </c>
      <c r="T37" s="23">
        <f t="shared" si="14"/>
        <v>0</v>
      </c>
      <c r="U37" s="6">
        <f>'Epreuves écrites'!E37</f>
        <v>0</v>
      </c>
      <c r="V37" s="23">
        <f t="shared" si="15"/>
        <v>0</v>
      </c>
      <c r="W37" s="6">
        <f>'Epreuves écrites'!F37</f>
        <v>0</v>
      </c>
      <c r="X37" s="23">
        <f t="shared" si="16"/>
        <v>0</v>
      </c>
      <c r="Y37" s="6">
        <f>'Epreuves écrites'!G37</f>
        <v>0</v>
      </c>
      <c r="Z37" s="23">
        <f t="shared" si="17"/>
        <v>0</v>
      </c>
      <c r="AA37" s="6">
        <f>'Epreuves écrites'!H37</f>
        <v>0</v>
      </c>
      <c r="AB37" s="23">
        <f t="shared" si="18"/>
        <v>0</v>
      </c>
      <c r="AC37" s="23">
        <f t="shared" si="19"/>
        <v>0</v>
      </c>
      <c r="AD37" s="29">
        <f t="shared" si="20"/>
        <v>0</v>
      </c>
      <c r="AE37" s="32">
        <f t="shared" si="37"/>
        <v>0</v>
      </c>
      <c r="AF37" s="23">
        <f t="shared" si="38"/>
        <v>0</v>
      </c>
      <c r="AG37" s="5" t="str">
        <f t="shared" si="39"/>
        <v>Non admis pour 350 points</v>
      </c>
      <c r="AI37" s="47" t="str">
        <f t="shared" si="24"/>
        <v/>
      </c>
      <c r="AJ37" s="47" t="str">
        <f t="shared" si="25"/>
        <v/>
      </c>
      <c r="AK37" s="47" t="str">
        <f t="shared" si="26"/>
        <v/>
      </c>
      <c r="AL37" s="47" t="str">
        <f t="shared" si="27"/>
        <v/>
      </c>
      <c r="AM37" s="47" t="str">
        <f t="shared" si="28"/>
        <v/>
      </c>
      <c r="AN37" s="47" t="str">
        <f t="shared" si="29"/>
        <v/>
      </c>
      <c r="AO37" s="47" t="str">
        <f t="shared" si="30"/>
        <v/>
      </c>
      <c r="AP37" s="47" t="str">
        <f t="shared" si="31"/>
        <v/>
      </c>
    </row>
    <row r="38" spans="1:42" x14ac:dyDescent="0.25">
      <c r="A38" s="13"/>
      <c r="B38" s="5"/>
      <c r="C38" s="38"/>
      <c r="D38" s="38"/>
      <c r="E38" s="38"/>
      <c r="F38" s="38"/>
      <c r="G38" s="38"/>
      <c r="H38" s="38"/>
      <c r="I38" s="38"/>
      <c r="J38" s="38"/>
      <c r="K38" s="41">
        <f t="shared" si="35"/>
        <v>0</v>
      </c>
      <c r="L38" s="42">
        <f t="shared" si="36"/>
        <v>0</v>
      </c>
      <c r="M38" s="21">
        <f t="shared" si="10"/>
        <v>0</v>
      </c>
      <c r="N38" s="6">
        <f>'Epreuves écrites'!B38</f>
        <v>0</v>
      </c>
      <c r="O38" s="21">
        <f t="shared" si="11"/>
        <v>0</v>
      </c>
      <c r="P38" s="6">
        <f>'Epreuves écrites'!C38</f>
        <v>0</v>
      </c>
      <c r="Q38" s="21">
        <f t="shared" si="12"/>
        <v>0</v>
      </c>
      <c r="R38" s="6">
        <f>'Epreuves écrites'!D38</f>
        <v>0</v>
      </c>
      <c r="S38" s="23">
        <f t="shared" si="13"/>
        <v>0</v>
      </c>
      <c r="T38" s="23">
        <f t="shared" si="14"/>
        <v>0</v>
      </c>
      <c r="U38" s="6">
        <f>'Epreuves écrites'!E38</f>
        <v>0</v>
      </c>
      <c r="V38" s="23">
        <f t="shared" si="15"/>
        <v>0</v>
      </c>
      <c r="W38" s="6">
        <f>'Epreuves écrites'!F38</f>
        <v>0</v>
      </c>
      <c r="X38" s="23">
        <f t="shared" si="16"/>
        <v>0</v>
      </c>
      <c r="Y38" s="6">
        <f>'Epreuves écrites'!G38</f>
        <v>0</v>
      </c>
      <c r="Z38" s="23">
        <f t="shared" si="17"/>
        <v>0</v>
      </c>
      <c r="AA38" s="6">
        <f>'Epreuves écrites'!H38</f>
        <v>0</v>
      </c>
      <c r="AB38" s="23">
        <f t="shared" si="18"/>
        <v>0</v>
      </c>
      <c r="AC38" s="23">
        <f t="shared" si="19"/>
        <v>0</v>
      </c>
      <c r="AD38" s="29">
        <f t="shared" si="20"/>
        <v>0</v>
      </c>
      <c r="AE38" s="32">
        <f t="shared" si="37"/>
        <v>0</v>
      </c>
      <c r="AF38" s="23">
        <f t="shared" si="38"/>
        <v>0</v>
      </c>
      <c r="AG38" s="5" t="str">
        <f t="shared" si="39"/>
        <v>Non admis pour 350 points</v>
      </c>
      <c r="AI38" s="47" t="str">
        <f t="shared" si="24"/>
        <v/>
      </c>
      <c r="AJ38" s="47" t="str">
        <f t="shared" si="25"/>
        <v/>
      </c>
      <c r="AK38" s="47" t="str">
        <f t="shared" si="26"/>
        <v/>
      </c>
      <c r="AL38" s="47" t="str">
        <f t="shared" si="27"/>
        <v/>
      </c>
      <c r="AM38" s="47" t="str">
        <f t="shared" si="28"/>
        <v/>
      </c>
      <c r="AN38" s="47" t="str">
        <f t="shared" si="29"/>
        <v/>
      </c>
      <c r="AO38" s="47" t="str">
        <f t="shared" si="30"/>
        <v/>
      </c>
      <c r="AP38" s="47" t="str">
        <f t="shared" si="31"/>
        <v/>
      </c>
    </row>
    <row r="39" spans="1:42" x14ac:dyDescent="0.25">
      <c r="A39" s="13"/>
      <c r="B39" s="5"/>
      <c r="C39" s="38"/>
      <c r="D39" s="38"/>
      <c r="E39" s="38"/>
      <c r="F39" s="38"/>
      <c r="G39" s="38"/>
      <c r="H39" s="38"/>
      <c r="I39" s="38"/>
      <c r="J39" s="38"/>
      <c r="K39" s="41">
        <f t="shared" si="35"/>
        <v>0</v>
      </c>
      <c r="L39" s="42">
        <f t="shared" si="36"/>
        <v>0</v>
      </c>
      <c r="M39" s="21">
        <f t="shared" si="10"/>
        <v>0</v>
      </c>
      <c r="N39" s="6">
        <f>'Epreuves écrites'!B39</f>
        <v>0</v>
      </c>
      <c r="O39" s="21">
        <f t="shared" si="11"/>
        <v>0</v>
      </c>
      <c r="P39" s="6">
        <f>'Epreuves écrites'!C39</f>
        <v>0</v>
      </c>
      <c r="Q39" s="21">
        <f t="shared" si="12"/>
        <v>0</v>
      </c>
      <c r="R39" s="6">
        <f>'Epreuves écrites'!D39</f>
        <v>0</v>
      </c>
      <c r="S39" s="23">
        <f t="shared" si="13"/>
        <v>0</v>
      </c>
      <c r="T39" s="23">
        <f t="shared" si="14"/>
        <v>0</v>
      </c>
      <c r="U39" s="6">
        <f>'Epreuves écrites'!E39</f>
        <v>0</v>
      </c>
      <c r="V39" s="23">
        <f t="shared" si="15"/>
        <v>0</v>
      </c>
      <c r="W39" s="6">
        <f>'Epreuves écrites'!F39</f>
        <v>0</v>
      </c>
      <c r="X39" s="23">
        <f t="shared" si="16"/>
        <v>0</v>
      </c>
      <c r="Y39" s="6">
        <f>'Epreuves écrites'!G39</f>
        <v>0</v>
      </c>
      <c r="Z39" s="23">
        <f t="shared" si="17"/>
        <v>0</v>
      </c>
      <c r="AA39" s="6">
        <f>'Epreuves écrites'!H39</f>
        <v>0</v>
      </c>
      <c r="AB39" s="23">
        <f t="shared" si="18"/>
        <v>0</v>
      </c>
      <c r="AC39" s="23">
        <f t="shared" si="19"/>
        <v>0</v>
      </c>
      <c r="AD39" s="29">
        <f t="shared" si="20"/>
        <v>0</v>
      </c>
      <c r="AE39" s="32">
        <f t="shared" si="37"/>
        <v>0</v>
      </c>
      <c r="AF39" s="23">
        <f t="shared" si="38"/>
        <v>0</v>
      </c>
      <c r="AG39" s="5" t="str">
        <f t="shared" si="39"/>
        <v>Non admis pour 350 points</v>
      </c>
      <c r="AI39" s="47" t="str">
        <f t="shared" si="24"/>
        <v/>
      </c>
      <c r="AJ39" s="47" t="str">
        <f t="shared" si="25"/>
        <v/>
      </c>
      <c r="AK39" s="47" t="str">
        <f t="shared" si="26"/>
        <v/>
      </c>
      <c r="AL39" s="47" t="str">
        <f t="shared" si="27"/>
        <v/>
      </c>
      <c r="AM39" s="47" t="str">
        <f t="shared" si="28"/>
        <v/>
      </c>
      <c r="AN39" s="47" t="str">
        <f t="shared" si="29"/>
        <v/>
      </c>
      <c r="AO39" s="47" t="str">
        <f t="shared" si="30"/>
        <v/>
      </c>
      <c r="AP39" s="47" t="str">
        <f t="shared" si="31"/>
        <v/>
      </c>
    </row>
    <row r="40" spans="1:42" x14ac:dyDescent="0.25">
      <c r="A40" s="13"/>
      <c r="B40" s="5"/>
      <c r="C40" s="38"/>
      <c r="D40" s="38"/>
      <c r="E40" s="38"/>
      <c r="F40" s="38"/>
      <c r="G40" s="38"/>
      <c r="H40" s="38"/>
      <c r="I40" s="38"/>
      <c r="J40" s="38"/>
      <c r="K40" s="41">
        <f t="shared" si="35"/>
        <v>0</v>
      </c>
      <c r="L40" s="42">
        <f t="shared" si="36"/>
        <v>0</v>
      </c>
      <c r="M40" s="21">
        <f t="shared" si="10"/>
        <v>0</v>
      </c>
      <c r="N40" s="6">
        <f>'Epreuves écrites'!B40</f>
        <v>0</v>
      </c>
      <c r="O40" s="21">
        <f t="shared" si="11"/>
        <v>0</v>
      </c>
      <c r="P40" s="6">
        <f>'Epreuves écrites'!C40</f>
        <v>0</v>
      </c>
      <c r="Q40" s="21">
        <f t="shared" si="12"/>
        <v>0</v>
      </c>
      <c r="R40" s="6">
        <f>'Epreuves écrites'!D40</f>
        <v>0</v>
      </c>
      <c r="S40" s="23">
        <f t="shared" si="13"/>
        <v>0</v>
      </c>
      <c r="T40" s="23">
        <f t="shared" si="14"/>
        <v>0</v>
      </c>
      <c r="U40" s="6">
        <f>'Epreuves écrites'!E40</f>
        <v>0</v>
      </c>
      <c r="V40" s="23">
        <f t="shared" si="15"/>
        <v>0</v>
      </c>
      <c r="W40" s="6">
        <f>'Epreuves écrites'!F40</f>
        <v>0</v>
      </c>
      <c r="X40" s="23">
        <f t="shared" si="16"/>
        <v>0</v>
      </c>
      <c r="Y40" s="6">
        <f>'Epreuves écrites'!G40</f>
        <v>0</v>
      </c>
      <c r="Z40" s="23">
        <f t="shared" si="17"/>
        <v>0</v>
      </c>
      <c r="AA40" s="6">
        <f>'Epreuves écrites'!H40</f>
        <v>0</v>
      </c>
      <c r="AB40" s="23">
        <f t="shared" si="18"/>
        <v>0</v>
      </c>
      <c r="AC40" s="23">
        <f t="shared" si="19"/>
        <v>0</v>
      </c>
      <c r="AD40" s="29">
        <f t="shared" si="20"/>
        <v>0</v>
      </c>
      <c r="AE40" s="32">
        <f t="shared" si="37"/>
        <v>0</v>
      </c>
      <c r="AF40" s="23">
        <f t="shared" si="38"/>
        <v>0</v>
      </c>
      <c r="AG40" s="5" t="str">
        <f t="shared" si="39"/>
        <v>Non admis pour 350 points</v>
      </c>
      <c r="AI40" s="47" t="str">
        <f t="shared" si="24"/>
        <v/>
      </c>
      <c r="AJ40" s="47" t="str">
        <f t="shared" si="25"/>
        <v/>
      </c>
      <c r="AK40" s="47" t="str">
        <f t="shared" si="26"/>
        <v/>
      </c>
      <c r="AL40" s="47" t="str">
        <f t="shared" si="27"/>
        <v/>
      </c>
      <c r="AM40" s="47" t="str">
        <f t="shared" si="28"/>
        <v/>
      </c>
      <c r="AN40" s="47" t="str">
        <f t="shared" si="29"/>
        <v/>
      </c>
      <c r="AO40" s="47" t="str">
        <f t="shared" si="30"/>
        <v/>
      </c>
      <c r="AP40" s="47" t="str">
        <f t="shared" si="31"/>
        <v/>
      </c>
    </row>
    <row r="41" spans="1:42" x14ac:dyDescent="0.25">
      <c r="A41" s="13"/>
      <c r="B41" s="5"/>
      <c r="C41" s="38"/>
      <c r="D41" s="38"/>
      <c r="E41" s="38"/>
      <c r="F41" s="38"/>
      <c r="G41" s="38"/>
      <c r="H41" s="38"/>
      <c r="I41" s="38"/>
      <c r="J41" s="38"/>
      <c r="K41" s="41">
        <f t="shared" si="35"/>
        <v>0</v>
      </c>
      <c r="L41" s="42">
        <f t="shared" si="36"/>
        <v>0</v>
      </c>
      <c r="M41" s="21">
        <f t="shared" si="10"/>
        <v>0</v>
      </c>
      <c r="N41" s="6">
        <f>'Epreuves écrites'!B41</f>
        <v>0</v>
      </c>
      <c r="O41" s="21">
        <f t="shared" si="11"/>
        <v>0</v>
      </c>
      <c r="P41" s="6">
        <f>'Epreuves écrites'!C41</f>
        <v>0</v>
      </c>
      <c r="Q41" s="21">
        <f t="shared" si="12"/>
        <v>0</v>
      </c>
      <c r="R41" s="6">
        <f>'Epreuves écrites'!D41</f>
        <v>0</v>
      </c>
      <c r="S41" s="23">
        <f t="shared" si="13"/>
        <v>0</v>
      </c>
      <c r="T41" s="23">
        <f t="shared" si="14"/>
        <v>0</v>
      </c>
      <c r="U41" s="6">
        <f>'Epreuves écrites'!E41</f>
        <v>0</v>
      </c>
      <c r="V41" s="23">
        <f t="shared" si="15"/>
        <v>0</v>
      </c>
      <c r="W41" s="6">
        <f>'Epreuves écrites'!F41</f>
        <v>0</v>
      </c>
      <c r="X41" s="23">
        <f t="shared" si="16"/>
        <v>0</v>
      </c>
      <c r="Y41" s="6">
        <f>'Epreuves écrites'!G41</f>
        <v>0</v>
      </c>
      <c r="Z41" s="23">
        <f t="shared" si="17"/>
        <v>0</v>
      </c>
      <c r="AA41" s="6">
        <f>'Epreuves écrites'!H41</f>
        <v>0</v>
      </c>
      <c r="AB41" s="23">
        <f t="shared" si="18"/>
        <v>0</v>
      </c>
      <c r="AC41" s="23">
        <f t="shared" si="19"/>
        <v>0</v>
      </c>
      <c r="AD41" s="29">
        <f t="shared" si="20"/>
        <v>0</v>
      </c>
      <c r="AE41" s="32">
        <f t="shared" si="37"/>
        <v>0</v>
      </c>
      <c r="AF41" s="23">
        <f t="shared" si="38"/>
        <v>0</v>
      </c>
      <c r="AG41" s="5" t="str">
        <f t="shared" si="39"/>
        <v>Non admis pour 350 points</v>
      </c>
      <c r="AI41" s="47" t="str">
        <f t="shared" si="24"/>
        <v/>
      </c>
      <c r="AJ41" s="47" t="str">
        <f t="shared" si="25"/>
        <v/>
      </c>
      <c r="AK41" s="47" t="str">
        <f t="shared" si="26"/>
        <v/>
      </c>
      <c r="AL41" s="47" t="str">
        <f t="shared" si="27"/>
        <v/>
      </c>
      <c r="AM41" s="47" t="str">
        <f t="shared" si="28"/>
        <v/>
      </c>
      <c r="AN41" s="47" t="str">
        <f t="shared" si="29"/>
        <v/>
      </c>
      <c r="AO41" s="47" t="str">
        <f t="shared" si="30"/>
        <v/>
      </c>
      <c r="AP41" s="47" t="str">
        <f t="shared" si="31"/>
        <v/>
      </c>
    </row>
    <row r="42" spans="1:42" x14ac:dyDescent="0.25">
      <c r="A42" s="13"/>
      <c r="B42" s="5"/>
      <c r="C42" s="38"/>
      <c r="D42" s="38"/>
      <c r="E42" s="38"/>
      <c r="F42" s="38"/>
      <c r="G42" s="38"/>
      <c r="H42" s="38"/>
      <c r="I42" s="38"/>
      <c r="J42" s="38"/>
      <c r="K42" s="41">
        <f t="shared" si="35"/>
        <v>0</v>
      </c>
      <c r="L42" s="42">
        <f t="shared" si="36"/>
        <v>0</v>
      </c>
      <c r="M42" s="21">
        <f t="shared" si="10"/>
        <v>0</v>
      </c>
      <c r="N42" s="6">
        <f>'Epreuves écrites'!B42</f>
        <v>0</v>
      </c>
      <c r="O42" s="21">
        <f t="shared" si="11"/>
        <v>0</v>
      </c>
      <c r="P42" s="6">
        <f>'Epreuves écrites'!C42</f>
        <v>0</v>
      </c>
      <c r="Q42" s="21">
        <f t="shared" si="12"/>
        <v>0</v>
      </c>
      <c r="R42" s="6">
        <f>'Epreuves écrites'!D42</f>
        <v>0</v>
      </c>
      <c r="S42" s="23">
        <f t="shared" si="13"/>
        <v>0</v>
      </c>
      <c r="T42" s="23">
        <f t="shared" si="14"/>
        <v>0</v>
      </c>
      <c r="U42" s="6">
        <f>'Epreuves écrites'!E42</f>
        <v>0</v>
      </c>
      <c r="V42" s="23">
        <f t="shared" si="15"/>
        <v>0</v>
      </c>
      <c r="W42" s="6">
        <f>'Epreuves écrites'!F42</f>
        <v>0</v>
      </c>
      <c r="X42" s="23">
        <f t="shared" si="16"/>
        <v>0</v>
      </c>
      <c r="Y42" s="6">
        <f>'Epreuves écrites'!G42</f>
        <v>0</v>
      </c>
      <c r="Z42" s="23">
        <f t="shared" si="17"/>
        <v>0</v>
      </c>
      <c r="AA42" s="6">
        <f>'Epreuves écrites'!H42</f>
        <v>0</v>
      </c>
      <c r="AB42" s="23">
        <f t="shared" si="18"/>
        <v>0</v>
      </c>
      <c r="AC42" s="23">
        <f t="shared" si="19"/>
        <v>0</v>
      </c>
      <c r="AD42" s="29">
        <f t="shared" si="20"/>
        <v>0</v>
      </c>
      <c r="AE42" s="32">
        <f t="shared" si="37"/>
        <v>0</v>
      </c>
      <c r="AF42" s="23">
        <f t="shared" si="38"/>
        <v>0</v>
      </c>
      <c r="AG42" s="5" t="str">
        <f t="shared" si="39"/>
        <v>Non admis pour 350 points</v>
      </c>
      <c r="AI42" s="47" t="str">
        <f t="shared" si="24"/>
        <v/>
      </c>
      <c r="AJ42" s="47" t="str">
        <f t="shared" si="25"/>
        <v/>
      </c>
      <c r="AK42" s="47" t="str">
        <f t="shared" si="26"/>
        <v/>
      </c>
      <c r="AL42" s="47" t="str">
        <f t="shared" si="27"/>
        <v/>
      </c>
      <c r="AM42" s="47" t="str">
        <f t="shared" si="28"/>
        <v/>
      </c>
      <c r="AN42" s="47" t="str">
        <f t="shared" si="29"/>
        <v/>
      </c>
      <c r="AO42" s="47" t="str">
        <f t="shared" si="30"/>
        <v/>
      </c>
      <c r="AP42" s="47" t="str">
        <f t="shared" si="31"/>
        <v/>
      </c>
    </row>
    <row r="43" spans="1:42" x14ac:dyDescent="0.25">
      <c r="A43" s="13"/>
      <c r="B43" s="5"/>
      <c r="C43" s="38"/>
      <c r="D43" s="38"/>
      <c r="E43" s="38"/>
      <c r="F43" s="38"/>
      <c r="G43" s="38"/>
      <c r="H43" s="38"/>
      <c r="I43" s="38"/>
      <c r="J43" s="38"/>
      <c r="K43" s="41">
        <f t="shared" si="35"/>
        <v>0</v>
      </c>
      <c r="L43" s="42">
        <f t="shared" si="36"/>
        <v>0</v>
      </c>
      <c r="M43" s="21">
        <f t="shared" si="10"/>
        <v>0</v>
      </c>
      <c r="N43" s="6">
        <f>'Epreuves écrites'!B43</f>
        <v>0</v>
      </c>
      <c r="O43" s="21">
        <f t="shared" si="11"/>
        <v>0</v>
      </c>
      <c r="P43" s="6">
        <f>'Epreuves écrites'!C43</f>
        <v>0</v>
      </c>
      <c r="Q43" s="21">
        <f t="shared" si="12"/>
        <v>0</v>
      </c>
      <c r="R43" s="6">
        <f>'Epreuves écrites'!D43</f>
        <v>0</v>
      </c>
      <c r="S43" s="23">
        <f>M43+O43+Q43</f>
        <v>0</v>
      </c>
      <c r="T43" s="23">
        <f t="shared" si="14"/>
        <v>0</v>
      </c>
      <c r="U43" s="6">
        <f>'Epreuves écrites'!E43</f>
        <v>0</v>
      </c>
      <c r="V43" s="23">
        <f t="shared" si="15"/>
        <v>0</v>
      </c>
      <c r="W43" s="6">
        <f>'Epreuves écrites'!F43</f>
        <v>0</v>
      </c>
      <c r="X43" s="23">
        <f t="shared" si="16"/>
        <v>0</v>
      </c>
      <c r="Y43" s="6">
        <f>'Epreuves écrites'!G43</f>
        <v>0</v>
      </c>
      <c r="Z43" s="23">
        <f t="shared" si="17"/>
        <v>0</v>
      </c>
      <c r="AA43" s="6">
        <f>'Epreuves écrites'!H43</f>
        <v>0</v>
      </c>
      <c r="AB43" s="23">
        <f>T43+V43+X43+Z43</f>
        <v>0</v>
      </c>
      <c r="AC43" s="23">
        <f>S43+AB43</f>
        <v>0</v>
      </c>
      <c r="AD43" s="29">
        <f>AC43/15</f>
        <v>0</v>
      </c>
      <c r="AE43" s="32">
        <f t="shared" si="37"/>
        <v>0</v>
      </c>
      <c r="AF43" s="23">
        <f t="shared" si="38"/>
        <v>0</v>
      </c>
      <c r="AG43" s="5" t="str">
        <f t="shared" si="39"/>
        <v>Non admis pour 350 points</v>
      </c>
      <c r="AI43" s="47" t="str">
        <f t="shared" si="24"/>
        <v/>
      </c>
      <c r="AJ43" s="47" t="str">
        <f t="shared" si="25"/>
        <v/>
      </c>
      <c r="AK43" s="47" t="str">
        <f t="shared" si="26"/>
        <v/>
      </c>
      <c r="AL43" s="47" t="str">
        <f t="shared" si="27"/>
        <v/>
      </c>
      <c r="AM43" s="47" t="str">
        <f t="shared" si="28"/>
        <v/>
      </c>
      <c r="AN43" s="47" t="str">
        <f t="shared" si="29"/>
        <v/>
      </c>
      <c r="AO43" s="47" t="str">
        <f t="shared" si="30"/>
        <v/>
      </c>
      <c r="AP43" s="47" t="str">
        <f t="shared" si="31"/>
        <v/>
      </c>
    </row>
    <row r="44" spans="1:42" x14ac:dyDescent="0.25">
      <c r="A44" s="13"/>
      <c r="B44" s="5"/>
      <c r="C44" s="38"/>
      <c r="D44" s="38"/>
      <c r="E44" s="38"/>
      <c r="F44" s="38"/>
      <c r="G44" s="38"/>
      <c r="H44" s="38"/>
      <c r="I44" s="38"/>
      <c r="J44" s="38"/>
      <c r="K44" s="41">
        <f t="shared" si="35"/>
        <v>0</v>
      </c>
      <c r="L44" s="42">
        <f t="shared" si="36"/>
        <v>0</v>
      </c>
      <c r="M44" s="21">
        <f t="shared" si="10"/>
        <v>0</v>
      </c>
      <c r="N44" s="6">
        <f>'Epreuves écrites'!B44</f>
        <v>0</v>
      </c>
      <c r="O44" s="21">
        <f t="shared" si="11"/>
        <v>0</v>
      </c>
      <c r="P44" s="6">
        <f>'Epreuves écrites'!C44</f>
        <v>0</v>
      </c>
      <c r="Q44" s="21">
        <f t="shared" si="12"/>
        <v>0</v>
      </c>
      <c r="R44" s="6">
        <f>'Epreuves écrites'!D44</f>
        <v>0</v>
      </c>
      <c r="S44" s="23">
        <f t="shared" ref="S44:S50" si="40">M44+O44+Q44</f>
        <v>0</v>
      </c>
      <c r="T44" s="23">
        <f t="shared" si="14"/>
        <v>0</v>
      </c>
      <c r="U44" s="6">
        <f>'Epreuves écrites'!E44</f>
        <v>0</v>
      </c>
      <c r="V44" s="23">
        <f t="shared" si="15"/>
        <v>0</v>
      </c>
      <c r="W44" s="6">
        <f>'Epreuves écrites'!F44</f>
        <v>0</v>
      </c>
      <c r="X44" s="23">
        <f t="shared" si="16"/>
        <v>0</v>
      </c>
      <c r="Y44" s="6">
        <f>'Epreuves écrites'!G44</f>
        <v>0</v>
      </c>
      <c r="Z44" s="23">
        <f t="shared" si="17"/>
        <v>0</v>
      </c>
      <c r="AA44" s="6">
        <f>'Epreuves écrites'!H44</f>
        <v>0</v>
      </c>
      <c r="AB44" s="23">
        <f t="shared" ref="AB44:AB50" si="41">T44+V44+X44+Z44</f>
        <v>0</v>
      </c>
      <c r="AC44" s="23">
        <f t="shared" ref="AC44:AC50" si="42">S44+AB44</f>
        <v>0</v>
      </c>
      <c r="AD44" s="29">
        <f t="shared" si="20"/>
        <v>0</v>
      </c>
      <c r="AE44" s="32">
        <f t="shared" si="37"/>
        <v>0</v>
      </c>
      <c r="AF44" s="23">
        <f t="shared" si="38"/>
        <v>0</v>
      </c>
      <c r="AG44" s="5" t="str">
        <f t="shared" si="39"/>
        <v>Non admis pour 350 points</v>
      </c>
      <c r="AI44" s="47" t="str">
        <f t="shared" si="24"/>
        <v/>
      </c>
      <c r="AJ44" s="47" t="str">
        <f t="shared" si="25"/>
        <v/>
      </c>
      <c r="AK44" s="47" t="str">
        <f t="shared" si="26"/>
        <v/>
      </c>
      <c r="AL44" s="47" t="str">
        <f t="shared" si="27"/>
        <v/>
      </c>
      <c r="AM44" s="47" t="str">
        <f t="shared" si="28"/>
        <v/>
      </c>
      <c r="AN44" s="47" t="str">
        <f t="shared" si="29"/>
        <v/>
      </c>
      <c r="AO44" s="47" t="str">
        <f t="shared" si="30"/>
        <v/>
      </c>
      <c r="AP44" s="47" t="str">
        <f t="shared" si="31"/>
        <v/>
      </c>
    </row>
    <row r="45" spans="1:42" x14ac:dyDescent="0.25">
      <c r="A45" s="13"/>
      <c r="B45" s="5"/>
      <c r="C45" s="38"/>
      <c r="D45" s="38"/>
      <c r="E45" s="38"/>
      <c r="F45" s="38"/>
      <c r="G45" s="38"/>
      <c r="H45" s="38"/>
      <c r="I45" s="38"/>
      <c r="J45" s="38"/>
      <c r="K45" s="41">
        <f t="shared" si="35"/>
        <v>0</v>
      </c>
      <c r="L45" s="42">
        <f t="shared" si="36"/>
        <v>0</v>
      </c>
      <c r="M45" s="21">
        <f t="shared" si="10"/>
        <v>0</v>
      </c>
      <c r="N45" s="6">
        <f>'Epreuves écrites'!B45</f>
        <v>0</v>
      </c>
      <c r="O45" s="21">
        <f t="shared" si="11"/>
        <v>0</v>
      </c>
      <c r="P45" s="6">
        <f>'Epreuves écrites'!C45</f>
        <v>0</v>
      </c>
      <c r="Q45" s="21">
        <f t="shared" si="12"/>
        <v>0</v>
      </c>
      <c r="R45" s="6">
        <f>'Epreuves écrites'!D45</f>
        <v>0</v>
      </c>
      <c r="S45" s="23">
        <f t="shared" si="40"/>
        <v>0</v>
      </c>
      <c r="T45" s="23">
        <f t="shared" si="14"/>
        <v>0</v>
      </c>
      <c r="U45" s="6">
        <f>'Epreuves écrites'!E45</f>
        <v>0</v>
      </c>
      <c r="V45" s="23">
        <f t="shared" si="15"/>
        <v>0</v>
      </c>
      <c r="W45" s="6">
        <f>'Epreuves écrites'!F45</f>
        <v>0</v>
      </c>
      <c r="X45" s="23">
        <f t="shared" si="16"/>
        <v>0</v>
      </c>
      <c r="Y45" s="6">
        <f>'Epreuves écrites'!G45</f>
        <v>0</v>
      </c>
      <c r="Z45" s="23">
        <f t="shared" si="17"/>
        <v>0</v>
      </c>
      <c r="AA45" s="6">
        <f>'Epreuves écrites'!H45</f>
        <v>0</v>
      </c>
      <c r="AB45" s="23">
        <f t="shared" si="41"/>
        <v>0</v>
      </c>
      <c r="AC45" s="23">
        <f t="shared" si="42"/>
        <v>0</v>
      </c>
      <c r="AD45" s="29">
        <f t="shared" si="20"/>
        <v>0</v>
      </c>
      <c r="AE45" s="32">
        <f t="shared" si="37"/>
        <v>0</v>
      </c>
      <c r="AF45" s="23">
        <f t="shared" si="38"/>
        <v>0</v>
      </c>
      <c r="AG45" s="5" t="str">
        <f t="shared" si="39"/>
        <v>Non admis pour 350 points</v>
      </c>
      <c r="AI45" s="47" t="str">
        <f t="shared" si="24"/>
        <v/>
      </c>
      <c r="AJ45" s="47" t="str">
        <f t="shared" si="25"/>
        <v/>
      </c>
      <c r="AK45" s="47" t="str">
        <f t="shared" si="26"/>
        <v/>
      </c>
      <c r="AL45" s="47" t="str">
        <f t="shared" si="27"/>
        <v/>
      </c>
      <c r="AM45" s="47" t="str">
        <f t="shared" si="28"/>
        <v/>
      </c>
      <c r="AN45" s="47" t="str">
        <f t="shared" si="29"/>
        <v/>
      </c>
      <c r="AO45" s="47" t="str">
        <f t="shared" si="30"/>
        <v/>
      </c>
      <c r="AP45" s="47" t="str">
        <f t="shared" si="31"/>
        <v/>
      </c>
    </row>
    <row r="46" spans="1:42" x14ac:dyDescent="0.25">
      <c r="A46" s="13"/>
      <c r="B46" s="5"/>
      <c r="C46" s="38"/>
      <c r="D46" s="38"/>
      <c r="E46" s="38"/>
      <c r="F46" s="38"/>
      <c r="G46" s="38"/>
      <c r="H46" s="38"/>
      <c r="I46" s="38"/>
      <c r="J46" s="38"/>
      <c r="K46" s="41">
        <f t="shared" si="35"/>
        <v>0</v>
      </c>
      <c r="L46" s="42">
        <f t="shared" si="36"/>
        <v>0</v>
      </c>
      <c r="M46" s="21">
        <f t="shared" si="10"/>
        <v>0</v>
      </c>
      <c r="N46" s="6">
        <f>'Epreuves écrites'!B46</f>
        <v>0</v>
      </c>
      <c r="O46" s="21">
        <f t="shared" si="11"/>
        <v>0</v>
      </c>
      <c r="P46" s="6">
        <f>'Epreuves écrites'!C46</f>
        <v>0</v>
      </c>
      <c r="Q46" s="21">
        <f t="shared" si="12"/>
        <v>0</v>
      </c>
      <c r="R46" s="6">
        <f>'Epreuves écrites'!D46</f>
        <v>0</v>
      </c>
      <c r="S46" s="23">
        <f t="shared" si="40"/>
        <v>0</v>
      </c>
      <c r="T46" s="23">
        <f t="shared" si="14"/>
        <v>0</v>
      </c>
      <c r="U46" s="6">
        <f>'Epreuves écrites'!E46</f>
        <v>0</v>
      </c>
      <c r="V46" s="23">
        <f t="shared" si="15"/>
        <v>0</v>
      </c>
      <c r="W46" s="6">
        <f>'Epreuves écrites'!F46</f>
        <v>0</v>
      </c>
      <c r="X46" s="23">
        <f t="shared" si="16"/>
        <v>0</v>
      </c>
      <c r="Y46" s="6">
        <f>'Epreuves écrites'!G46</f>
        <v>0</v>
      </c>
      <c r="Z46" s="23">
        <f t="shared" si="17"/>
        <v>0</v>
      </c>
      <c r="AA46" s="6">
        <f>'Epreuves écrites'!H46</f>
        <v>0</v>
      </c>
      <c r="AB46" s="23">
        <f t="shared" si="41"/>
        <v>0</v>
      </c>
      <c r="AC46" s="23">
        <f t="shared" si="42"/>
        <v>0</v>
      </c>
      <c r="AD46" s="29">
        <f t="shared" si="20"/>
        <v>0</v>
      </c>
      <c r="AE46" s="32">
        <f t="shared" si="37"/>
        <v>0</v>
      </c>
      <c r="AF46" s="23">
        <f t="shared" si="38"/>
        <v>0</v>
      </c>
      <c r="AG46" s="5" t="str">
        <f t="shared" si="39"/>
        <v>Non admis pour 350 points</v>
      </c>
      <c r="AI46" s="47" t="str">
        <f t="shared" si="24"/>
        <v/>
      </c>
      <c r="AJ46" s="47" t="str">
        <f t="shared" si="25"/>
        <v/>
      </c>
      <c r="AK46" s="47" t="str">
        <f t="shared" si="26"/>
        <v/>
      </c>
      <c r="AL46" s="47" t="str">
        <f t="shared" si="27"/>
        <v/>
      </c>
      <c r="AM46" s="47" t="str">
        <f t="shared" si="28"/>
        <v/>
      </c>
      <c r="AN46" s="47" t="str">
        <f t="shared" si="29"/>
        <v/>
      </c>
      <c r="AO46" s="47" t="str">
        <f t="shared" si="30"/>
        <v/>
      </c>
      <c r="AP46" s="47" t="str">
        <f t="shared" si="31"/>
        <v/>
      </c>
    </row>
    <row r="47" spans="1:42" x14ac:dyDescent="0.25">
      <c r="A47" s="13"/>
      <c r="B47" s="5"/>
      <c r="C47" s="38"/>
      <c r="D47" s="38"/>
      <c r="E47" s="38"/>
      <c r="F47" s="38"/>
      <c r="G47" s="38"/>
      <c r="H47" s="38"/>
      <c r="I47" s="38"/>
      <c r="J47" s="38"/>
      <c r="K47" s="41">
        <f t="shared" si="35"/>
        <v>0</v>
      </c>
      <c r="L47" s="42">
        <f t="shared" si="36"/>
        <v>0</v>
      </c>
      <c r="M47" s="21">
        <f t="shared" si="10"/>
        <v>0</v>
      </c>
      <c r="N47" s="6">
        <f>'Epreuves écrites'!B47</f>
        <v>0</v>
      </c>
      <c r="O47" s="21">
        <f t="shared" si="11"/>
        <v>0</v>
      </c>
      <c r="P47" s="6">
        <f>'Epreuves écrites'!C47</f>
        <v>0</v>
      </c>
      <c r="Q47" s="21">
        <f t="shared" si="12"/>
        <v>0</v>
      </c>
      <c r="R47" s="6">
        <f>'Epreuves écrites'!D47</f>
        <v>0</v>
      </c>
      <c r="S47" s="23">
        <f t="shared" si="40"/>
        <v>0</v>
      </c>
      <c r="T47" s="23">
        <f t="shared" si="14"/>
        <v>0</v>
      </c>
      <c r="U47" s="6">
        <f>'Epreuves écrites'!E47</f>
        <v>0</v>
      </c>
      <c r="V47" s="23">
        <f t="shared" si="15"/>
        <v>0</v>
      </c>
      <c r="W47" s="6">
        <f>'Epreuves écrites'!F47</f>
        <v>0</v>
      </c>
      <c r="X47" s="23">
        <f t="shared" si="16"/>
        <v>0</v>
      </c>
      <c r="Y47" s="6">
        <f>'Epreuves écrites'!G47</f>
        <v>0</v>
      </c>
      <c r="Z47" s="23">
        <f t="shared" si="17"/>
        <v>0</v>
      </c>
      <c r="AA47" s="6">
        <f>'Epreuves écrites'!H47</f>
        <v>0</v>
      </c>
      <c r="AB47" s="23">
        <f t="shared" si="41"/>
        <v>0</v>
      </c>
      <c r="AC47" s="23">
        <f t="shared" si="42"/>
        <v>0</v>
      </c>
      <c r="AD47" s="29">
        <f t="shared" si="20"/>
        <v>0</v>
      </c>
      <c r="AE47" s="32">
        <f t="shared" si="37"/>
        <v>0</v>
      </c>
      <c r="AF47" s="23">
        <f t="shared" si="38"/>
        <v>0</v>
      </c>
      <c r="AG47" s="5" t="str">
        <f t="shared" si="39"/>
        <v>Non admis pour 350 points</v>
      </c>
      <c r="AI47" s="47" t="str">
        <f t="shared" si="24"/>
        <v/>
      </c>
      <c r="AJ47" s="47" t="str">
        <f t="shared" si="25"/>
        <v/>
      </c>
      <c r="AK47" s="47" t="str">
        <f t="shared" si="26"/>
        <v/>
      </c>
      <c r="AL47" s="47" t="str">
        <f t="shared" si="27"/>
        <v/>
      </c>
      <c r="AM47" s="47" t="str">
        <f t="shared" si="28"/>
        <v/>
      </c>
      <c r="AN47" s="47" t="str">
        <f t="shared" si="29"/>
        <v/>
      </c>
      <c r="AO47" s="47" t="str">
        <f t="shared" si="30"/>
        <v/>
      </c>
      <c r="AP47" s="47" t="str">
        <f t="shared" si="31"/>
        <v/>
      </c>
    </row>
    <row r="48" spans="1:42" x14ac:dyDescent="0.25">
      <c r="A48" s="13"/>
      <c r="B48" s="5"/>
      <c r="C48" s="38"/>
      <c r="D48" s="38"/>
      <c r="E48" s="38"/>
      <c r="F48" s="38"/>
      <c r="G48" s="38"/>
      <c r="H48" s="38"/>
      <c r="I48" s="38"/>
      <c r="J48" s="38"/>
      <c r="K48" s="41">
        <f t="shared" si="35"/>
        <v>0</v>
      </c>
      <c r="L48" s="42">
        <f t="shared" si="36"/>
        <v>0</v>
      </c>
      <c r="M48" s="21">
        <f t="shared" si="10"/>
        <v>0</v>
      </c>
      <c r="N48" s="6">
        <f>'Epreuves écrites'!B48</f>
        <v>0</v>
      </c>
      <c r="O48" s="21">
        <f t="shared" si="11"/>
        <v>0</v>
      </c>
      <c r="P48" s="6">
        <f>'Epreuves écrites'!C48</f>
        <v>0</v>
      </c>
      <c r="Q48" s="21">
        <f t="shared" si="12"/>
        <v>0</v>
      </c>
      <c r="R48" s="6">
        <f>'Epreuves écrites'!D48</f>
        <v>0</v>
      </c>
      <c r="S48" s="23">
        <f t="shared" si="40"/>
        <v>0</v>
      </c>
      <c r="T48" s="23">
        <f t="shared" si="14"/>
        <v>0</v>
      </c>
      <c r="U48" s="6">
        <f>'Epreuves écrites'!E48</f>
        <v>0</v>
      </c>
      <c r="V48" s="23">
        <f t="shared" si="15"/>
        <v>0</v>
      </c>
      <c r="W48" s="6">
        <f>'Epreuves écrites'!F48</f>
        <v>0</v>
      </c>
      <c r="X48" s="23">
        <f t="shared" si="16"/>
        <v>0</v>
      </c>
      <c r="Y48" s="6">
        <f>'Epreuves écrites'!G48</f>
        <v>0</v>
      </c>
      <c r="Z48" s="23">
        <f t="shared" si="17"/>
        <v>0</v>
      </c>
      <c r="AA48" s="6">
        <f>'Epreuves écrites'!H48</f>
        <v>0</v>
      </c>
      <c r="AB48" s="23">
        <f t="shared" si="41"/>
        <v>0</v>
      </c>
      <c r="AC48" s="23">
        <f t="shared" si="42"/>
        <v>0</v>
      </c>
      <c r="AD48" s="29">
        <f t="shared" si="20"/>
        <v>0</v>
      </c>
      <c r="AE48" s="32">
        <f t="shared" si="37"/>
        <v>0</v>
      </c>
      <c r="AF48" s="23">
        <f t="shared" si="38"/>
        <v>0</v>
      </c>
      <c r="AG48" s="5" t="str">
        <f t="shared" si="39"/>
        <v>Non admis pour 350 points</v>
      </c>
      <c r="AI48" s="47" t="str">
        <f t="shared" si="24"/>
        <v/>
      </c>
      <c r="AJ48" s="47" t="str">
        <f t="shared" si="25"/>
        <v/>
      </c>
      <c r="AK48" s="47" t="str">
        <f t="shared" si="26"/>
        <v/>
      </c>
      <c r="AL48" s="47" t="str">
        <f t="shared" si="27"/>
        <v/>
      </c>
      <c r="AM48" s="47" t="str">
        <f t="shared" si="28"/>
        <v/>
      </c>
      <c r="AN48" s="47" t="str">
        <f t="shared" si="29"/>
        <v/>
      </c>
      <c r="AO48" s="47" t="str">
        <f t="shared" si="30"/>
        <v/>
      </c>
      <c r="AP48" s="47" t="str">
        <f t="shared" si="31"/>
        <v/>
      </c>
    </row>
    <row r="49" spans="1:42" x14ac:dyDescent="0.25">
      <c r="A49" s="13"/>
      <c r="B49" s="5"/>
      <c r="C49" s="38"/>
      <c r="D49" s="38"/>
      <c r="E49" s="38"/>
      <c r="F49" s="38"/>
      <c r="G49" s="38"/>
      <c r="H49" s="38"/>
      <c r="I49" s="38"/>
      <c r="J49" s="38"/>
      <c r="K49" s="41">
        <f t="shared" si="35"/>
        <v>0</v>
      </c>
      <c r="L49" s="42">
        <f t="shared" si="36"/>
        <v>0</v>
      </c>
      <c r="M49" s="21">
        <f t="shared" si="10"/>
        <v>0</v>
      </c>
      <c r="N49" s="6">
        <f>'Epreuves écrites'!B49</f>
        <v>0</v>
      </c>
      <c r="O49" s="21">
        <f t="shared" si="11"/>
        <v>0</v>
      </c>
      <c r="P49" s="6">
        <f>'Epreuves écrites'!C49</f>
        <v>0</v>
      </c>
      <c r="Q49" s="21">
        <f t="shared" si="12"/>
        <v>0</v>
      </c>
      <c r="R49" s="6">
        <f>'Epreuves écrites'!D49</f>
        <v>0</v>
      </c>
      <c r="S49" s="23">
        <f t="shared" si="40"/>
        <v>0</v>
      </c>
      <c r="T49" s="23">
        <f t="shared" si="14"/>
        <v>0</v>
      </c>
      <c r="U49" s="6">
        <f>'Epreuves écrites'!E49</f>
        <v>0</v>
      </c>
      <c r="V49" s="23">
        <f t="shared" si="15"/>
        <v>0</v>
      </c>
      <c r="W49" s="6">
        <f>'Epreuves écrites'!F49</f>
        <v>0</v>
      </c>
      <c r="X49" s="23">
        <f t="shared" si="16"/>
        <v>0</v>
      </c>
      <c r="Y49" s="6">
        <f>'Epreuves écrites'!G49</f>
        <v>0</v>
      </c>
      <c r="Z49" s="23">
        <f t="shared" si="17"/>
        <v>0</v>
      </c>
      <c r="AA49" s="6">
        <f>'Epreuves écrites'!H49</f>
        <v>0</v>
      </c>
      <c r="AB49" s="23">
        <f t="shared" si="41"/>
        <v>0</v>
      </c>
      <c r="AC49" s="23">
        <f t="shared" si="42"/>
        <v>0</v>
      </c>
      <c r="AD49" s="29">
        <f t="shared" si="20"/>
        <v>0</v>
      </c>
      <c r="AE49" s="32">
        <f t="shared" si="37"/>
        <v>0</v>
      </c>
      <c r="AF49" s="23">
        <f t="shared" si="38"/>
        <v>0</v>
      </c>
      <c r="AG49" s="5" t="str">
        <f t="shared" si="39"/>
        <v>Non admis pour 350 points</v>
      </c>
      <c r="AI49" s="47" t="str">
        <f t="shared" si="24"/>
        <v/>
      </c>
      <c r="AJ49" s="47" t="str">
        <f t="shared" si="25"/>
        <v/>
      </c>
      <c r="AK49" s="47" t="str">
        <f t="shared" si="26"/>
        <v/>
      </c>
      <c r="AL49" s="47" t="str">
        <f t="shared" si="27"/>
        <v/>
      </c>
      <c r="AM49" s="47" t="str">
        <f t="shared" si="28"/>
        <v/>
      </c>
      <c r="AN49" s="47" t="str">
        <f t="shared" si="29"/>
        <v/>
      </c>
      <c r="AO49" s="47" t="str">
        <f t="shared" si="30"/>
        <v/>
      </c>
      <c r="AP49" s="47" t="str">
        <f t="shared" si="31"/>
        <v/>
      </c>
    </row>
    <row r="50" spans="1:42" x14ac:dyDescent="0.25">
      <c r="A50" s="13"/>
      <c r="B50" s="5"/>
      <c r="C50" s="38"/>
      <c r="D50" s="38"/>
      <c r="E50" s="38"/>
      <c r="F50" s="38"/>
      <c r="G50" s="38"/>
      <c r="H50" s="38"/>
      <c r="I50" s="38"/>
      <c r="J50" s="38"/>
      <c r="K50" s="41">
        <f t="shared" si="35"/>
        <v>0</v>
      </c>
      <c r="L50" s="42">
        <f t="shared" si="36"/>
        <v>0</v>
      </c>
      <c r="M50" s="21">
        <f t="shared" si="10"/>
        <v>0</v>
      </c>
      <c r="N50" s="6">
        <f>'Epreuves écrites'!B50</f>
        <v>0</v>
      </c>
      <c r="O50" s="21">
        <f t="shared" si="11"/>
        <v>0</v>
      </c>
      <c r="P50" s="6">
        <f>'Epreuves écrites'!C50</f>
        <v>0</v>
      </c>
      <c r="Q50" s="21">
        <f t="shared" si="12"/>
        <v>0</v>
      </c>
      <c r="R50" s="6">
        <f>'Epreuves écrites'!D50</f>
        <v>0</v>
      </c>
      <c r="S50" s="23">
        <f t="shared" si="40"/>
        <v>0</v>
      </c>
      <c r="T50" s="23">
        <f t="shared" si="14"/>
        <v>0</v>
      </c>
      <c r="U50" s="6">
        <f>'Epreuves écrites'!E50</f>
        <v>0</v>
      </c>
      <c r="V50" s="23">
        <f t="shared" si="15"/>
        <v>0</v>
      </c>
      <c r="W50" s="6">
        <f>'Epreuves écrites'!F50</f>
        <v>0</v>
      </c>
      <c r="X50" s="23">
        <f t="shared" si="16"/>
        <v>0</v>
      </c>
      <c r="Y50" s="6">
        <f>'Epreuves écrites'!G50</f>
        <v>0</v>
      </c>
      <c r="Z50" s="23">
        <f t="shared" si="17"/>
        <v>0</v>
      </c>
      <c r="AA50" s="6">
        <f>'Epreuves écrites'!H50</f>
        <v>0</v>
      </c>
      <c r="AB50" s="23">
        <f t="shared" si="41"/>
        <v>0</v>
      </c>
      <c r="AC50" s="23">
        <f t="shared" si="42"/>
        <v>0</v>
      </c>
      <c r="AD50" s="29">
        <f t="shared" si="20"/>
        <v>0</v>
      </c>
      <c r="AE50" s="32">
        <f t="shared" si="37"/>
        <v>0</v>
      </c>
      <c r="AF50" s="23">
        <f t="shared" si="38"/>
        <v>0</v>
      </c>
      <c r="AG50" s="5" t="str">
        <f t="shared" si="39"/>
        <v>Non admis pour 350 points</v>
      </c>
      <c r="AI50" s="47" t="str">
        <f t="shared" si="24"/>
        <v/>
      </c>
      <c r="AJ50" s="47" t="str">
        <f t="shared" si="25"/>
        <v/>
      </c>
      <c r="AK50" s="47" t="str">
        <f t="shared" si="26"/>
        <v/>
      </c>
      <c r="AL50" s="47" t="str">
        <f t="shared" si="27"/>
        <v/>
      </c>
      <c r="AM50" s="47" t="str">
        <f t="shared" si="28"/>
        <v/>
      </c>
      <c r="AN50" s="47" t="str">
        <f t="shared" si="29"/>
        <v/>
      </c>
      <c r="AO50" s="47" t="str">
        <f t="shared" si="30"/>
        <v/>
      </c>
      <c r="AP50" s="47" t="str">
        <f t="shared" si="31"/>
        <v/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B4" sqref="B4"/>
    </sheetView>
  </sheetViews>
  <sheetFormatPr baseColWidth="10" defaultRowHeight="15" x14ac:dyDescent="0.25"/>
  <cols>
    <col min="1" max="1" width="21" bestFit="1" customWidth="1"/>
    <col min="2" max="2" width="14.85546875" style="1" customWidth="1"/>
    <col min="3" max="3" width="14.5703125" style="1" customWidth="1"/>
    <col min="4" max="4" width="14" style="1" customWidth="1"/>
    <col min="5" max="5" width="14.42578125" style="1" customWidth="1"/>
    <col min="6" max="6" width="15" style="1" customWidth="1"/>
    <col min="7" max="7" width="15.140625" style="1" customWidth="1"/>
    <col min="8" max="8" width="16" style="1" customWidth="1"/>
  </cols>
  <sheetData>
    <row r="1" spans="1:8" s="1" customFormat="1" ht="60" x14ac:dyDescent="0.25">
      <c r="A1" s="2" t="s">
        <v>23</v>
      </c>
      <c r="B1" s="19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</row>
    <row r="2" spans="1:8" x14ac:dyDescent="0.25">
      <c r="A2" s="17"/>
      <c r="B2" s="49"/>
      <c r="C2" s="49"/>
      <c r="D2" s="49"/>
      <c r="E2" s="49"/>
      <c r="F2" s="49"/>
      <c r="G2" s="49"/>
      <c r="H2" s="50"/>
    </row>
    <row r="3" spans="1:8" x14ac:dyDescent="0.25">
      <c r="A3" s="17"/>
      <c r="B3" s="49"/>
      <c r="C3" s="49"/>
      <c r="D3" s="49"/>
      <c r="E3" s="49"/>
      <c r="F3" s="49"/>
      <c r="G3" s="49"/>
      <c r="H3" s="50"/>
    </row>
    <row r="4" spans="1:8" x14ac:dyDescent="0.25">
      <c r="A4" s="17"/>
      <c r="B4" s="49"/>
      <c r="C4" s="49"/>
      <c r="D4" s="49"/>
      <c r="E4" s="49"/>
      <c r="F4" s="49"/>
      <c r="G4" s="49"/>
      <c r="H4" s="50"/>
    </row>
    <row r="5" spans="1:8" x14ac:dyDescent="0.25">
      <c r="A5" s="17"/>
      <c r="B5" s="49"/>
      <c r="C5" s="49"/>
      <c r="D5" s="49"/>
      <c r="E5" s="49"/>
      <c r="F5" s="49"/>
      <c r="G5" s="49"/>
      <c r="H5" s="50"/>
    </row>
    <row r="6" spans="1:8" x14ac:dyDescent="0.25">
      <c r="A6" s="17"/>
      <c r="B6" s="49"/>
      <c r="C6" s="49"/>
      <c r="D6" s="49"/>
      <c r="E6" s="49"/>
      <c r="F6" s="49"/>
      <c r="G6" s="49"/>
      <c r="H6" s="50"/>
    </row>
    <row r="7" spans="1:8" x14ac:dyDescent="0.25">
      <c r="A7" s="17"/>
      <c r="B7" s="49"/>
      <c r="C7" s="49"/>
      <c r="D7" s="49"/>
      <c r="E7" s="49"/>
      <c r="F7" s="49"/>
      <c r="G7" s="49"/>
      <c r="H7" s="50"/>
    </row>
    <row r="8" spans="1:8" x14ac:dyDescent="0.25">
      <c r="A8" s="17"/>
      <c r="B8" s="49"/>
      <c r="C8" s="49"/>
      <c r="D8" s="49"/>
      <c r="E8" s="49"/>
      <c r="F8" s="49"/>
      <c r="G8" s="49"/>
      <c r="H8" s="50"/>
    </row>
    <row r="9" spans="1:8" x14ac:dyDescent="0.25">
      <c r="A9" s="17"/>
      <c r="B9" s="49"/>
      <c r="C9" s="49"/>
      <c r="D9" s="49"/>
      <c r="E9" s="49"/>
      <c r="F9" s="49"/>
      <c r="G9" s="49"/>
      <c r="H9" s="50"/>
    </row>
    <row r="10" spans="1:8" x14ac:dyDescent="0.25">
      <c r="A10" s="17"/>
      <c r="B10" s="49"/>
      <c r="C10" s="49"/>
      <c r="D10" s="49"/>
      <c r="E10" s="49"/>
      <c r="F10" s="49"/>
      <c r="G10" s="49"/>
      <c r="H10" s="50"/>
    </row>
    <row r="11" spans="1:8" x14ac:dyDescent="0.25">
      <c r="A11" s="17"/>
      <c r="B11" s="49"/>
      <c r="C11" s="49"/>
      <c r="D11" s="49"/>
      <c r="E11" s="49"/>
      <c r="F11" s="49"/>
      <c r="G11" s="49"/>
      <c r="H11" s="50"/>
    </row>
    <row r="12" spans="1:8" x14ac:dyDescent="0.25">
      <c r="A12" s="17"/>
      <c r="B12" s="49"/>
      <c r="C12" s="49"/>
      <c r="D12" s="49"/>
      <c r="E12" s="49"/>
      <c r="F12" s="49"/>
      <c r="G12" s="49"/>
      <c r="H12" s="50"/>
    </row>
    <row r="13" spans="1:8" x14ac:dyDescent="0.25">
      <c r="A13" s="17"/>
      <c r="B13" s="49"/>
      <c r="C13" s="49"/>
      <c r="D13" s="49"/>
      <c r="E13" s="49"/>
      <c r="F13" s="49"/>
      <c r="G13" s="49"/>
      <c r="H13" s="50"/>
    </row>
    <row r="14" spans="1:8" x14ac:dyDescent="0.25">
      <c r="A14" s="17"/>
      <c r="B14" s="49"/>
      <c r="C14" s="49"/>
      <c r="D14" s="49"/>
      <c r="E14" s="49"/>
      <c r="F14" s="49"/>
      <c r="G14" s="49"/>
      <c r="H14" s="50"/>
    </row>
    <row r="15" spans="1:8" x14ac:dyDescent="0.25">
      <c r="A15" s="17"/>
      <c r="B15" s="49"/>
      <c r="C15" s="49"/>
      <c r="D15" s="49"/>
      <c r="E15" s="49"/>
      <c r="F15" s="49"/>
      <c r="G15" s="49"/>
      <c r="H15" s="50"/>
    </row>
    <row r="16" spans="1:8" x14ac:dyDescent="0.25">
      <c r="A16" s="17"/>
      <c r="B16" s="49"/>
      <c r="C16" s="49"/>
      <c r="D16" s="49"/>
      <c r="E16" s="49"/>
      <c r="F16" s="49"/>
      <c r="G16" s="49"/>
      <c r="H16" s="50"/>
    </row>
    <row r="17" spans="1:8" x14ac:dyDescent="0.25">
      <c r="A17" s="17"/>
      <c r="B17" s="49"/>
      <c r="C17" s="49"/>
      <c r="D17" s="49"/>
      <c r="E17" s="49"/>
      <c r="F17" s="49"/>
      <c r="G17" s="49"/>
      <c r="H17" s="50"/>
    </row>
    <row r="18" spans="1:8" x14ac:dyDescent="0.25">
      <c r="A18" s="17"/>
      <c r="B18" s="49"/>
      <c r="C18" s="49"/>
      <c r="D18" s="49"/>
      <c r="E18" s="49"/>
      <c r="F18" s="49"/>
      <c r="G18" s="49"/>
      <c r="H18" s="50"/>
    </row>
    <row r="19" spans="1:8" x14ac:dyDescent="0.25">
      <c r="A19" s="17"/>
      <c r="B19" s="49"/>
      <c r="C19" s="49"/>
      <c r="D19" s="49"/>
      <c r="E19" s="49"/>
      <c r="F19" s="49"/>
      <c r="G19" s="49"/>
      <c r="H19" s="50"/>
    </row>
    <row r="20" spans="1:8" x14ac:dyDescent="0.25">
      <c r="A20" s="17"/>
      <c r="B20" s="49"/>
      <c r="C20" s="49"/>
      <c r="D20" s="49"/>
      <c r="E20" s="49"/>
      <c r="F20" s="49"/>
      <c r="G20" s="49"/>
      <c r="H20" s="50"/>
    </row>
    <row r="21" spans="1:8" x14ac:dyDescent="0.25">
      <c r="A21" s="17"/>
      <c r="B21" s="49"/>
      <c r="C21" s="49"/>
      <c r="D21" s="49"/>
      <c r="E21" s="49"/>
      <c r="F21" s="49"/>
      <c r="G21" s="49"/>
      <c r="H21" s="50"/>
    </row>
    <row r="22" spans="1:8" x14ac:dyDescent="0.25">
      <c r="A22" s="17"/>
      <c r="B22" s="49"/>
      <c r="C22" s="49"/>
      <c r="D22" s="49"/>
      <c r="E22" s="49"/>
      <c r="F22" s="49"/>
      <c r="G22" s="49"/>
      <c r="H22" s="50"/>
    </row>
    <row r="23" spans="1:8" x14ac:dyDescent="0.25">
      <c r="A23" s="17"/>
      <c r="B23" s="49"/>
      <c r="C23" s="49"/>
      <c r="D23" s="49"/>
      <c r="E23" s="49"/>
      <c r="F23" s="49"/>
      <c r="G23" s="49"/>
      <c r="H23" s="50"/>
    </row>
    <row r="24" spans="1:8" x14ac:dyDescent="0.25">
      <c r="A24" s="17"/>
      <c r="B24" s="49"/>
      <c r="C24" s="49"/>
      <c r="D24" s="49"/>
      <c r="E24" s="49"/>
      <c r="F24" s="49"/>
      <c r="G24" s="49"/>
      <c r="H24" s="50"/>
    </row>
    <row r="25" spans="1:8" x14ac:dyDescent="0.25">
      <c r="A25" s="17"/>
      <c r="B25" s="49"/>
      <c r="C25" s="49"/>
      <c r="D25" s="49"/>
      <c r="E25" s="49"/>
      <c r="F25" s="49"/>
      <c r="G25" s="49"/>
      <c r="H25" s="50"/>
    </row>
    <row r="26" spans="1:8" x14ac:dyDescent="0.25">
      <c r="A26" s="17"/>
      <c r="B26" s="49"/>
      <c r="C26" s="49"/>
      <c r="D26" s="49"/>
      <c r="E26" s="49"/>
      <c r="F26" s="49"/>
      <c r="G26" s="49"/>
      <c r="H26" s="50"/>
    </row>
    <row r="27" spans="1:8" x14ac:dyDescent="0.25">
      <c r="A27" s="17"/>
      <c r="B27" s="49"/>
      <c r="C27" s="49"/>
      <c r="D27" s="49"/>
      <c r="E27" s="49"/>
      <c r="F27" s="49"/>
      <c r="G27" s="49"/>
      <c r="H27" s="50"/>
    </row>
    <row r="28" spans="1:8" x14ac:dyDescent="0.25">
      <c r="A28" s="17"/>
      <c r="B28" s="49"/>
      <c r="C28" s="49"/>
      <c r="D28" s="49"/>
      <c r="E28" s="49"/>
      <c r="F28" s="49"/>
      <c r="G28" s="49"/>
      <c r="H28" s="50"/>
    </row>
    <row r="29" spans="1:8" x14ac:dyDescent="0.25">
      <c r="A29" s="17"/>
      <c r="B29" s="49"/>
      <c r="C29" s="49"/>
      <c r="D29" s="49"/>
      <c r="E29" s="49"/>
      <c r="F29" s="49"/>
      <c r="G29" s="49"/>
      <c r="H29" s="50"/>
    </row>
    <row r="30" spans="1:8" x14ac:dyDescent="0.25">
      <c r="A30" s="18"/>
      <c r="B30" s="51"/>
      <c r="C30" s="51"/>
      <c r="D30" s="51"/>
      <c r="E30" s="51"/>
      <c r="F30" s="51"/>
      <c r="G30" s="51"/>
      <c r="H30" s="52"/>
    </row>
    <row r="31" spans="1:8" x14ac:dyDescent="0.25">
      <c r="A31" s="18"/>
      <c r="B31" s="51"/>
      <c r="C31" s="51"/>
      <c r="D31" s="51"/>
      <c r="E31" s="51"/>
      <c r="F31" s="51"/>
      <c r="G31" s="51"/>
      <c r="H31" s="52"/>
    </row>
    <row r="32" spans="1:8" x14ac:dyDescent="0.25">
      <c r="A32" s="18"/>
      <c r="B32" s="51"/>
      <c r="C32" s="51"/>
      <c r="D32" s="51"/>
      <c r="E32" s="51"/>
      <c r="F32" s="51"/>
      <c r="G32" s="51"/>
      <c r="H32" s="52"/>
    </row>
    <row r="33" spans="1:8" x14ac:dyDescent="0.25">
      <c r="A33" s="18"/>
      <c r="B33" s="51"/>
      <c r="C33" s="51"/>
      <c r="D33" s="51"/>
      <c r="E33" s="51"/>
      <c r="F33" s="51"/>
      <c r="G33" s="51"/>
      <c r="H33" s="52"/>
    </row>
    <row r="34" spans="1:8" x14ac:dyDescent="0.25">
      <c r="A34" s="18"/>
      <c r="B34" s="51"/>
      <c r="C34" s="51"/>
      <c r="D34" s="51"/>
      <c r="E34" s="51"/>
      <c r="F34" s="51"/>
      <c r="G34" s="51"/>
      <c r="H34" s="52"/>
    </row>
    <row r="35" spans="1:8" x14ac:dyDescent="0.25">
      <c r="A35" s="18"/>
      <c r="B35" s="51"/>
      <c r="C35" s="51"/>
      <c r="D35" s="51"/>
      <c r="E35" s="51"/>
      <c r="F35" s="51"/>
      <c r="G35" s="51"/>
      <c r="H35" s="52"/>
    </row>
    <row r="36" spans="1:8" x14ac:dyDescent="0.25">
      <c r="A36" s="18"/>
      <c r="B36" s="51"/>
      <c r="C36" s="51"/>
      <c r="D36" s="51"/>
      <c r="E36" s="51"/>
      <c r="F36" s="51"/>
      <c r="G36" s="51"/>
      <c r="H36" s="52"/>
    </row>
    <row r="37" spans="1:8" x14ac:dyDescent="0.25">
      <c r="A37" s="18"/>
      <c r="B37" s="51"/>
      <c r="C37" s="51"/>
      <c r="D37" s="51"/>
      <c r="E37" s="51"/>
      <c r="F37" s="51"/>
      <c r="G37" s="51"/>
      <c r="H37" s="52"/>
    </row>
    <row r="38" spans="1:8" x14ac:dyDescent="0.25">
      <c r="A38" s="18"/>
      <c r="B38" s="51"/>
      <c r="C38" s="51"/>
      <c r="D38" s="51"/>
      <c r="E38" s="51"/>
      <c r="F38" s="51"/>
      <c r="G38" s="51"/>
      <c r="H38" s="52"/>
    </row>
    <row r="39" spans="1:8" x14ac:dyDescent="0.25">
      <c r="A39" s="18"/>
      <c r="B39" s="51"/>
      <c r="C39" s="51"/>
      <c r="D39" s="51"/>
      <c r="E39" s="51"/>
      <c r="F39" s="51"/>
      <c r="G39" s="51"/>
      <c r="H39" s="52"/>
    </row>
    <row r="40" spans="1:8" x14ac:dyDescent="0.25">
      <c r="A40" s="18"/>
      <c r="B40" s="51"/>
      <c r="C40" s="51"/>
      <c r="D40" s="51"/>
      <c r="E40" s="51"/>
      <c r="F40" s="51"/>
      <c r="G40" s="51"/>
      <c r="H40" s="52"/>
    </row>
    <row r="41" spans="1:8" x14ac:dyDescent="0.25">
      <c r="A41" s="18"/>
      <c r="B41" s="51"/>
      <c r="C41" s="51"/>
      <c r="D41" s="51"/>
      <c r="E41" s="51"/>
      <c r="F41" s="51"/>
      <c r="G41" s="51"/>
      <c r="H41" s="52"/>
    </row>
    <row r="42" spans="1:8" x14ac:dyDescent="0.25">
      <c r="A42" s="18"/>
      <c r="B42" s="51"/>
      <c r="C42" s="51"/>
      <c r="D42" s="51"/>
      <c r="E42" s="51"/>
      <c r="F42" s="51"/>
      <c r="G42" s="51"/>
      <c r="H42" s="52"/>
    </row>
    <row r="43" spans="1:8" x14ac:dyDescent="0.25">
      <c r="A43" s="18"/>
      <c r="B43" s="51"/>
      <c r="C43" s="51"/>
      <c r="D43" s="51"/>
      <c r="E43" s="51"/>
      <c r="F43" s="51"/>
      <c r="G43" s="51"/>
      <c r="H43" s="52"/>
    </row>
    <row r="44" spans="1:8" x14ac:dyDescent="0.25">
      <c r="A44" s="18"/>
      <c r="B44" s="51"/>
      <c r="C44" s="51"/>
      <c r="D44" s="51"/>
      <c r="E44" s="51"/>
      <c r="F44" s="51"/>
      <c r="G44" s="51"/>
      <c r="H44" s="52"/>
    </row>
    <row r="45" spans="1:8" x14ac:dyDescent="0.25">
      <c r="A45" s="15"/>
      <c r="B45" s="51"/>
      <c r="C45" s="51"/>
      <c r="D45" s="51"/>
      <c r="E45" s="51"/>
      <c r="F45" s="51"/>
      <c r="G45" s="51"/>
      <c r="H45" s="51"/>
    </row>
    <row r="46" spans="1:8" x14ac:dyDescent="0.25">
      <c r="A46" s="15"/>
      <c r="B46" s="51"/>
      <c r="C46" s="51"/>
      <c r="D46" s="51"/>
      <c r="E46" s="51"/>
      <c r="F46" s="51"/>
      <c r="G46" s="51"/>
      <c r="H46" s="51"/>
    </row>
    <row r="47" spans="1:8" x14ac:dyDescent="0.25">
      <c r="A47" s="15"/>
      <c r="B47" s="51"/>
      <c r="C47" s="51"/>
      <c r="D47" s="51"/>
      <c r="E47" s="51"/>
      <c r="F47" s="51"/>
      <c r="G47" s="51"/>
      <c r="H47" s="51"/>
    </row>
    <row r="48" spans="1:8" x14ac:dyDescent="0.25">
      <c r="A48" s="15"/>
      <c r="B48" s="16"/>
      <c r="C48" s="16"/>
      <c r="D48" s="16"/>
      <c r="E48" s="16"/>
      <c r="F48" s="16"/>
      <c r="G48" s="16"/>
      <c r="H48" s="16"/>
    </row>
    <row r="49" spans="1:8" x14ac:dyDescent="0.25">
      <c r="A49" s="15"/>
      <c r="B49" s="16"/>
      <c r="C49" s="16"/>
      <c r="D49" s="16"/>
      <c r="E49" s="16"/>
      <c r="F49" s="16"/>
      <c r="G49" s="16"/>
      <c r="H49" s="16"/>
    </row>
    <row r="50" spans="1:8" x14ac:dyDescent="0.25">
      <c r="A50" s="15"/>
      <c r="B50" s="16"/>
      <c r="C50" s="16"/>
      <c r="D50" s="16"/>
      <c r="E50" s="16"/>
      <c r="F50" s="16"/>
      <c r="G50" s="16"/>
      <c r="H50" s="16"/>
    </row>
    <row r="51" spans="1:8" x14ac:dyDescent="0.25">
      <c r="A51" s="15"/>
      <c r="B51" s="16"/>
      <c r="C51" s="16"/>
      <c r="D51" s="16"/>
      <c r="E51" s="16"/>
      <c r="F51" s="16"/>
      <c r="G51" s="16"/>
      <c r="H51" s="16"/>
    </row>
    <row r="52" spans="1:8" x14ac:dyDescent="0.25">
      <c r="A52" s="15"/>
      <c r="B52" s="16"/>
      <c r="C52" s="16"/>
      <c r="D52" s="16"/>
      <c r="E52" s="16"/>
      <c r="F52" s="16"/>
      <c r="G52" s="16"/>
      <c r="H52" s="16"/>
    </row>
    <row r="53" spans="1:8" x14ac:dyDescent="0.25">
      <c r="A53" s="15"/>
      <c r="B53" s="16"/>
      <c r="C53" s="16"/>
      <c r="D53" s="16"/>
      <c r="E53" s="16"/>
      <c r="F53" s="16"/>
      <c r="G53" s="16"/>
      <c r="H53" s="16"/>
    </row>
    <row r="54" spans="1:8" x14ac:dyDescent="0.25">
      <c r="A54" s="15"/>
      <c r="B54" s="16"/>
      <c r="C54" s="16"/>
      <c r="D54" s="16"/>
      <c r="E54" s="16"/>
      <c r="F54" s="16"/>
      <c r="G54" s="16"/>
      <c r="H54" s="16"/>
    </row>
    <row r="55" spans="1:8" x14ac:dyDescent="0.25">
      <c r="A55" s="15"/>
      <c r="B55" s="16"/>
      <c r="C55" s="16"/>
      <c r="D55" s="16"/>
      <c r="E55" s="16"/>
      <c r="F55" s="16"/>
      <c r="G55" s="16"/>
      <c r="H55" s="16"/>
    </row>
    <row r="56" spans="1:8" x14ac:dyDescent="0.25">
      <c r="A56" s="15"/>
      <c r="B56" s="16"/>
      <c r="C56" s="16"/>
      <c r="D56" s="16"/>
      <c r="E56" s="16"/>
      <c r="F56" s="16"/>
      <c r="G56" s="16"/>
      <c r="H56" s="16"/>
    </row>
    <row r="57" spans="1:8" x14ac:dyDescent="0.25">
      <c r="A57" s="15"/>
      <c r="B57" s="16"/>
      <c r="C57" s="16"/>
      <c r="D57" s="16"/>
      <c r="E57" s="16"/>
      <c r="F57" s="16"/>
      <c r="G57" s="16"/>
      <c r="H57" s="16"/>
    </row>
    <row r="58" spans="1:8" x14ac:dyDescent="0.25">
      <c r="A58" s="15"/>
      <c r="B58" s="16"/>
      <c r="C58" s="16"/>
      <c r="D58" s="16"/>
      <c r="E58" s="16"/>
      <c r="F58" s="16"/>
      <c r="G58" s="16"/>
      <c r="H58" s="16"/>
    </row>
    <row r="59" spans="1:8" x14ac:dyDescent="0.25">
      <c r="A59" s="15"/>
      <c r="B59" s="16"/>
      <c r="C59" s="16"/>
      <c r="D59" s="16"/>
      <c r="E59" s="16"/>
      <c r="F59" s="16"/>
      <c r="G59" s="16"/>
      <c r="H59" s="16"/>
    </row>
    <row r="60" spans="1:8" x14ac:dyDescent="0.25">
      <c r="A60" s="15"/>
      <c r="B60" s="16"/>
      <c r="C60" s="16"/>
      <c r="D60" s="16"/>
      <c r="E60" s="16"/>
      <c r="F60" s="16"/>
      <c r="G60" s="16"/>
      <c r="H60" s="16"/>
    </row>
    <row r="61" spans="1:8" x14ac:dyDescent="0.25">
      <c r="A61" s="15"/>
      <c r="B61" s="16"/>
      <c r="C61" s="16"/>
      <c r="D61" s="16"/>
      <c r="E61" s="16"/>
      <c r="F61" s="16"/>
      <c r="G61" s="16"/>
      <c r="H61" s="16"/>
    </row>
    <row r="62" spans="1:8" x14ac:dyDescent="0.25">
      <c r="A62" s="15"/>
      <c r="B62" s="16"/>
      <c r="C62" s="16"/>
      <c r="D62" s="16"/>
      <c r="E62" s="16"/>
      <c r="F62" s="16"/>
      <c r="G62" s="16"/>
      <c r="H62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Récapitulatif</vt:lpstr>
      <vt:lpstr>Epreuves écrites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User</cp:lastModifiedBy>
  <cp:lastPrinted>2018-01-09T09:02:49Z</cp:lastPrinted>
  <dcterms:created xsi:type="dcterms:W3CDTF">2017-01-27T17:36:26Z</dcterms:created>
  <dcterms:modified xsi:type="dcterms:W3CDTF">2019-02-18T17:12:05Z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