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ÜM UÇAK" sheetId="1" state="visible" r:id="rId2"/>
    <sheet name="YOLCU" sheetId="2" state="visible" r:id="rId3"/>
    <sheet name="TİCARİ UÇAK" sheetId="3" state="visible" r:id="rId4"/>
    <sheet name="YÜK"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<sst xmlns="http://schemas.openxmlformats.org/spreadsheetml/2006/main" count="295" uniqueCount="76">
  <si>
    <t xml:space="preserve">   TÜM UÇAK TRAFİĞİ</t>
  </si>
  <si>
    <t xml:space="preserve">Havalimanları </t>
  </si>
  <si>
    <t xml:space="preserve">2015 YILI  KASIM SONU
</t>
  </si>
  <si>
    <t xml:space="preserve">2016 YILI  KASIM SONU
(Kesin Olmayan)</t>
  </si>
  <si>
    <t xml:space="preserve"> 2016 /2015 (%)</t>
  </si>
  <si>
    <t xml:space="preserve">İç Hat</t>
  </si>
  <si>
    <t xml:space="preserve">Dış Hat</t>
  </si>
  <si>
    <t xml:space="preserve">Toplam</t>
  </si>
  <si>
    <t xml:space="preserve">İstanbul Atatürk</t>
  </si>
  <si>
    <t xml:space="preserve">İstanbul Sabiha Gökçen </t>
  </si>
  <si>
    <t xml:space="preserve">Ankara Esenboğa</t>
  </si>
  <si>
    <t xml:space="preserve">İzmir Adnan Menderes</t>
  </si>
  <si>
    <t xml:space="preserve">Antalya</t>
  </si>
  <si>
    <t xml:space="preserve">Gazipaşa Alanya</t>
  </si>
  <si>
    <t xml:space="preserve">Muğla Dalaman</t>
  </si>
  <si>
    <t xml:space="preserve">Muğla Milas-Bodrum</t>
  </si>
  <si>
    <t xml:space="preserve">Adana</t>
  </si>
  <si>
    <t xml:space="preserve">Trabzon</t>
  </si>
  <si>
    <t xml:space="preserve">Erzurum</t>
  </si>
  <si>
    <t xml:space="preserve">Gaziantep</t>
  </si>
  <si>
    <t xml:space="preserve">Adıyaman</t>
  </si>
  <si>
    <t xml:space="preserve">Ağrı Ahmed-i Hani</t>
  </si>
  <si>
    <t xml:space="preserve">Amasya Merzifon</t>
  </si>
  <si>
    <t xml:space="preserve">Aydın Çıldır</t>
  </si>
  <si>
    <t xml:space="preserve">Balıkesir Koca Seyit</t>
  </si>
  <si>
    <t xml:space="preserve">Balıkesir Merkez</t>
  </si>
  <si>
    <t xml:space="preserve">Batman</t>
  </si>
  <si>
    <t xml:space="preserve">Bingöl</t>
  </si>
  <si>
    <t xml:space="preserve">Bursa Yenişehir</t>
  </si>
  <si>
    <t xml:space="preserve">Çanakkale</t>
  </si>
  <si>
    <t xml:space="preserve">Çanakkale Gökçeada</t>
  </si>
  <si>
    <t xml:space="preserve">Denizli Çardak</t>
  </si>
  <si>
    <t xml:space="preserve">Diyarbakır</t>
  </si>
  <si>
    <t xml:space="preserve">Elazığ</t>
  </si>
  <si>
    <t xml:space="preserve">Erzincan</t>
  </si>
  <si>
    <t xml:space="preserve">Eskişehir Hasan Polatkan</t>
  </si>
  <si>
    <t xml:space="preserve">Hakkari Yüksekova S.E.</t>
  </si>
  <si>
    <t xml:space="preserve">Hatay </t>
  </si>
  <si>
    <t xml:space="preserve">Iğdır</t>
  </si>
  <si>
    <t xml:space="preserve">Isparta Süleyman Demirel</t>
  </si>
  <si>
    <t xml:space="preserve">Kahramanmaraş</t>
  </si>
  <si>
    <t xml:space="preserve">Kars Harakani</t>
  </si>
  <si>
    <t xml:space="preserve">Kastamonu</t>
  </si>
  <si>
    <t xml:space="preserve">Kayseri</t>
  </si>
  <si>
    <t xml:space="preserve">Kocaeli Cengiz Topel</t>
  </si>
  <si>
    <t xml:space="preserve">Konya</t>
  </si>
  <si>
    <t xml:space="preserve">Malatya</t>
  </si>
  <si>
    <t xml:space="preserve">Mardin</t>
  </si>
  <si>
    <t xml:space="preserve">Muş</t>
  </si>
  <si>
    <t xml:space="preserve">Kapadokya</t>
  </si>
  <si>
    <t xml:space="preserve">Ordu-Giresun</t>
  </si>
  <si>
    <t xml:space="preserve">Samsun Çarşamba</t>
  </si>
  <si>
    <t xml:space="preserve">Siirt</t>
  </si>
  <si>
    <t xml:space="preserve">Sinop</t>
  </si>
  <si>
    <t xml:space="preserve">Sivas Nuri Demirağ</t>
  </si>
  <si>
    <t xml:space="preserve">Şanlıurfa Gap</t>
  </si>
  <si>
    <t xml:space="preserve">Şırnak Şerafettin Elçi</t>
  </si>
  <si>
    <t xml:space="preserve">Tekirdağ Çorlu</t>
  </si>
  <si>
    <t xml:space="preserve">Tokat</t>
  </si>
  <si>
    <t xml:space="preserve">Uşak</t>
  </si>
  <si>
    <t xml:space="preserve">Van Ferit Melen</t>
  </si>
  <si>
    <t xml:space="preserve">Zafer </t>
  </si>
  <si>
    <t xml:space="preserve">Zonguldak Çaycuma</t>
  </si>
  <si>
    <t xml:space="preserve">DHMİ TOPLAMI</t>
  </si>
  <si>
    <t xml:space="preserve">TÜRKİYE GENELİ</t>
  </si>
  <si>
    <t xml:space="preserve">OVERFLIGHT</t>
  </si>
  <si>
    <t xml:space="preserve">TÜRKİYE GENELİ OVERFLIGHT DAHİL</t>
  </si>
  <si>
    <t xml:space="preserve">(*)İşaretli havalimanlarından  Zonguldak Çaycuma,Gazipaşa Alanya,Zafer ve Aydın Çıldır Havalimanları DHMİ denetimli özel şirket tarafından işletilmektedir. İstanbul Sabiha Gökçen Havalimanı Savunma Sanayi Müsteşarlığı denetiminde özel şirket tarafından,Eskişehir Hasan Polatkan Havalimanı, Eskişehir Anadolu Üniversitesi SHYO tarafından işletilmekte olduğundan DHMİ toplamında hariç tutulmuştur.</t>
  </si>
  <si>
    <t xml:space="preserve">YOLCU TRAFİĞİ (Gelen-Giden)</t>
  </si>
  <si>
    <t xml:space="preserve">DHMİ DİREKT TR</t>
  </si>
  <si>
    <t xml:space="preserve">DİĞER DİREKT TR.Yolcu</t>
  </si>
  <si>
    <t xml:space="preserve"> DİREKT TR.Yolcu</t>
  </si>
  <si>
    <t xml:space="preserve">TÜRKİYE GENELİ DİREKT TRANSİT DAHİL</t>
  </si>
  <si>
    <t xml:space="preserve">   TİCARİ  UÇAK TRAFİĞİ</t>
  </si>
  <si>
    <t xml:space="preserve">YÜK TRAFİĞİ ( Bagaj+Kargo+Posta) (TON)</t>
  </si>
  <si>
    <t xml:space="preserve"> </t>
  </si>
</sst>
</file>

<file path=xl/styles.xml><?xml version="1.0" encoding="utf-8"?>
<styleSheet xmlns="http://schemas.openxmlformats.org/spreadsheetml/2006/main">
  <numFmts count="9">
    <numFmt numFmtId="164" formatCode="General"/>
    <numFmt numFmtId="165" formatCode="_-* #,##0.00,_T_L_-;\-* #,##0.00,_T_L_-;_-* \-??\ _T_L_-;_-@_-"/>
    <numFmt numFmtId="166" formatCode="0\ %"/>
    <numFmt numFmtId="167" formatCode="_-* #,##0,_T_L_-;\-* #,##0,_T_L_-;_-* \-??\ _T_L_-;_-@_-"/>
    <numFmt numFmtId="168" formatCode="0.00"/>
    <numFmt numFmtId="169" formatCode="#,##0"/>
    <numFmt numFmtId="170" formatCode="#,##0.0"/>
    <numFmt numFmtId="171" formatCode="#,##0_ ;\-#,##0,"/>
    <numFmt numFmtId="172" formatCode="#,##0.00"/>
  </numFmts>
  <fonts count="13">
    <font>
      <sz val="11"/>
      <color rgb="FF000000"/>
      <name val="Calibri"/>
      <family val="2"/>
      <charset val="162"/>
    </font>
    <font>
      <sz val="10"/>
      <name val="Arial"/>
      <family val="0"/>
    </font>
    <font>
      <sz val="10"/>
      <name val="Arial"/>
      <family val="0"/>
    </font>
    <font>
      <sz val="10"/>
      <name val="Arial"/>
      <family val="0"/>
    </font>
    <font>
      <sz val="10"/>
      <name val="Arial Tur"/>
      <family val="0"/>
      <charset val="162"/>
    </font>
    <font>
      <b val="true"/>
      <sz val="11"/>
      <color rgb="FF000000"/>
      <name val="Tahoma"/>
      <family val="2"/>
      <charset val="162"/>
    </font>
    <font>
      <sz val="11"/>
      <color rgb="FFFFFFFF"/>
      <name val="Calibri"/>
      <family val="2"/>
      <charset val="162"/>
    </font>
    <font>
      <b val="true"/>
      <sz val="11"/>
      <color rgb="FFFFFFFF"/>
      <name val="Tahoma"/>
      <family val="2"/>
      <charset val="162"/>
    </font>
    <font>
      <b val="true"/>
      <sz val="10"/>
      <color rgb="FFFFFFFF"/>
      <name val="Tahoma"/>
      <family val="2"/>
      <charset val="162"/>
    </font>
    <font>
      <b val="true"/>
      <sz val="8"/>
      <color rgb="FF000000"/>
      <name val="Tahoma"/>
      <family val="2"/>
      <charset val="162"/>
    </font>
    <font>
      <b val="true"/>
      <sz val="9.5"/>
      <color rgb="FF000000"/>
      <name val="Tahoma"/>
      <family val="2"/>
      <charset val="162"/>
    </font>
    <font>
      <b val="true"/>
      <sz val="9.5"/>
      <color rgb="FFFF0000"/>
      <name val="Tahoma"/>
      <family val="2"/>
      <charset val="162"/>
    </font>
    <font>
      <b val="true"/>
      <sz val="9.5"/>
      <color rgb="FFFFFFFF"/>
      <name val="Tahoma"/>
      <family val="2"/>
      <charset val="162"/>
    </font>
  </fonts>
  <fills count="14">
    <fill>
      <patternFill patternType="none"/>
    </fill>
    <fill>
      <patternFill patternType="gray125"/>
    </fill>
    <fill>
      <patternFill patternType="solid">
        <fgColor rgb="FF5B9BD5"/>
        <bgColor rgb="FF808080"/>
      </patternFill>
    </fill>
    <fill>
      <patternFill patternType="solid">
        <fgColor rgb="FFFFC000"/>
        <bgColor rgb="FFFF9900"/>
      </patternFill>
    </fill>
    <fill>
      <patternFill patternType="solid">
        <fgColor rgb="FFED7D31"/>
        <bgColor rgb="FFFF8080"/>
      </patternFill>
    </fill>
    <fill>
      <patternFill patternType="solid">
        <fgColor rgb="FFC5E0B4"/>
        <bgColor rgb="FFCCFFCC"/>
      </patternFill>
    </fill>
    <fill>
      <patternFill patternType="solid">
        <fgColor rgb="FF385724"/>
        <bgColor rgb="FF222A35"/>
      </patternFill>
    </fill>
    <fill>
      <patternFill patternType="solid">
        <fgColor rgb="FFFFFFFF"/>
        <bgColor rgb="FFFFFFCC"/>
      </patternFill>
    </fill>
    <fill>
      <patternFill patternType="solid">
        <fgColor rgb="FFFF0000"/>
        <bgColor rgb="FF993300"/>
      </patternFill>
    </fill>
    <fill>
      <patternFill patternType="solid">
        <fgColor rgb="FF222A35"/>
        <bgColor rgb="FF002060"/>
      </patternFill>
    </fill>
    <fill>
      <patternFill patternType="solid">
        <fgColor rgb="FFA6A6A6"/>
        <bgColor rgb="FFCC99FF"/>
      </patternFill>
    </fill>
    <fill>
      <patternFill patternType="solid">
        <fgColor rgb="FF00B0F0"/>
        <bgColor rgb="FF33CCCC"/>
      </patternFill>
    </fill>
    <fill>
      <patternFill patternType="solid">
        <fgColor rgb="FF002060"/>
        <bgColor rgb="FF222A35"/>
      </patternFill>
    </fill>
    <fill>
      <patternFill patternType="solid">
        <fgColor rgb="FF0070C0"/>
        <bgColor rgb="FF008080"/>
      </patternFill>
    </fill>
  </fills>
  <borders count="15">
    <border diagonalUp="false" diagonalDown="false">
      <left/>
      <right/>
      <top/>
      <bottom/>
      <diagonal/>
    </border>
    <border diagonalUp="false" diagonalDown="false">
      <left style="medium"/>
      <right style="medium"/>
      <top style="medium"/>
      <bottom/>
      <diagonal/>
    </border>
    <border diagonalUp="false" diagonalDown="false">
      <left style="medium"/>
      <right/>
      <top/>
      <bottom style="thin"/>
      <diagonal/>
    </border>
    <border diagonalUp="false" diagonalDown="false">
      <left/>
      <right style="medium"/>
      <top/>
      <bottom/>
      <diagonal/>
    </border>
    <border diagonalUp="false" diagonalDown="false">
      <left/>
      <right/>
      <top/>
      <bottom style="thin"/>
      <diagonal/>
    </border>
    <border diagonalUp="false" diagonalDown="false">
      <left/>
      <right style="medium"/>
      <top/>
      <bottom style="thin"/>
      <diagonal/>
    </border>
    <border diagonalUp="false" diagonalDown="false">
      <left style="medium"/>
      <right/>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7" fontId="5" fillId="5" borderId="1" xfId="23" applyFont="true" applyBorder="true" applyAlignment="true" applyProtection="true">
      <alignment horizontal="center" vertical="center" textRotation="0" wrapText="false" indent="0" shrinkToFit="false"/>
      <protection locked="true" hidden="false"/>
    </xf>
    <xf numFmtId="167" fontId="7" fillId="6" borderId="2" xfId="23" applyFont="true" applyBorder="true" applyAlignment="true" applyProtection="true">
      <alignment horizontal="center" vertical="center" textRotation="0" wrapText="false" indent="0" shrinkToFit="false"/>
      <protection locked="true" hidden="false"/>
    </xf>
    <xf numFmtId="164" fontId="8" fillId="6" borderId="0" xfId="23" applyFont="true" applyBorder="true" applyAlignment="true" applyProtection="true">
      <alignment horizontal="center" vertical="center" textRotation="0" wrapText="true" indent="0" shrinkToFit="false"/>
      <protection locked="true" hidden="false"/>
    </xf>
    <xf numFmtId="164" fontId="8" fillId="6" borderId="3" xfId="23" applyFont="true" applyBorder="true" applyAlignment="true" applyProtection="true">
      <alignment horizontal="center" vertical="center" textRotation="0" wrapText="false" indent="0" shrinkToFit="false"/>
      <protection locked="true" hidden="false"/>
    </xf>
    <xf numFmtId="168" fontId="8" fillId="6" borderId="4" xfId="23" applyFont="true" applyBorder="true" applyAlignment="true" applyProtection="true">
      <alignment horizontal="right" vertical="center" textRotation="0" wrapText="false" indent="0" shrinkToFit="false"/>
      <protection locked="true" hidden="false"/>
    </xf>
    <xf numFmtId="168" fontId="8" fillId="6" borderId="5" xfId="23" applyFont="true" applyBorder="true" applyAlignment="true" applyProtection="true">
      <alignment horizontal="right" vertical="center" textRotation="0" wrapText="false" indent="0" shrinkToFit="false"/>
      <protection locked="true" hidden="false"/>
    </xf>
    <xf numFmtId="167" fontId="9" fillId="7" borderId="6" xfId="20" applyFont="true" applyBorder="true" applyAlignment="true" applyProtection="true">
      <alignment horizontal="left" vertical="center" textRotation="0" wrapText="false" indent="0" shrinkToFit="false"/>
      <protection locked="true" hidden="false"/>
    </xf>
    <xf numFmtId="169" fontId="10" fillId="7" borderId="0" xfId="20" applyFont="true" applyBorder="true" applyAlignment="true" applyProtection="true">
      <alignment horizontal="right" vertical="center" textRotation="0" wrapText="false" indent="0" shrinkToFit="false"/>
      <protection locked="true" hidden="false"/>
    </xf>
    <xf numFmtId="169" fontId="11" fillId="7" borderId="0" xfId="20" applyFont="true" applyBorder="true" applyAlignment="true" applyProtection="true">
      <alignment horizontal="right" vertical="center" textRotation="0" wrapText="false" indent="0" shrinkToFit="false"/>
      <protection locked="true" hidden="false"/>
    </xf>
    <xf numFmtId="169" fontId="11" fillId="7" borderId="3" xfId="20" applyFont="true" applyBorder="true" applyAlignment="true" applyProtection="true">
      <alignment horizontal="right" vertical="center" textRotation="0" wrapText="false" indent="0" shrinkToFit="false"/>
      <protection locked="true" hidden="false"/>
    </xf>
    <xf numFmtId="167" fontId="9" fillId="5" borderId="6" xfId="20" applyFont="true" applyBorder="true" applyAlignment="true" applyProtection="true">
      <alignment horizontal="left" vertical="center" textRotation="0" wrapText="false" indent="0" shrinkToFit="false"/>
      <protection locked="true" hidden="false"/>
    </xf>
    <xf numFmtId="169" fontId="10" fillId="5" borderId="0" xfId="20" applyFont="true" applyBorder="true" applyAlignment="true" applyProtection="true">
      <alignment horizontal="right" vertical="center" textRotation="0" wrapText="false" indent="0" shrinkToFit="false"/>
      <protection locked="true" hidden="false"/>
    </xf>
    <xf numFmtId="169" fontId="11" fillId="5" borderId="0" xfId="20" applyFont="true" applyBorder="true" applyAlignment="true" applyProtection="true">
      <alignment horizontal="right" vertical="center" textRotation="0" wrapText="false" indent="0" shrinkToFit="false"/>
      <protection locked="true" hidden="false"/>
    </xf>
    <xf numFmtId="169" fontId="11" fillId="5" borderId="3" xfId="20" applyFont="true" applyBorder="true" applyAlignment="true" applyProtection="true">
      <alignment horizontal="right" vertical="center" textRotation="0" wrapText="false" indent="0" shrinkToFit="false"/>
      <protection locked="true" hidden="false"/>
    </xf>
    <xf numFmtId="170" fontId="11" fillId="5" borderId="3" xfId="20" applyFont="true" applyBorder="true" applyAlignment="true" applyProtection="true">
      <alignment horizontal="right" vertical="center" textRotation="0" wrapText="false" indent="0" shrinkToFit="false"/>
      <protection locked="true" hidden="false"/>
    </xf>
    <xf numFmtId="170" fontId="11" fillId="7" borderId="0" xfId="20" applyFont="true" applyBorder="true" applyAlignment="true" applyProtection="true">
      <alignment horizontal="right" vertical="center" textRotation="0" wrapText="false" indent="0" shrinkToFit="false"/>
      <protection locked="true" hidden="false"/>
    </xf>
    <xf numFmtId="164" fontId="8" fillId="6" borderId="6" xfId="20" applyFont="true" applyBorder="true" applyAlignment="true" applyProtection="true">
      <alignment horizontal="left" vertical="center" textRotation="0" wrapText="false" indent="0" shrinkToFit="false"/>
      <protection locked="true" hidden="false"/>
    </xf>
    <xf numFmtId="169" fontId="12" fillId="6" borderId="0" xfId="20" applyFont="true" applyBorder="true" applyAlignment="true" applyProtection="true">
      <alignment horizontal="right" vertical="center" textRotation="0" wrapText="false" indent="0" shrinkToFit="false"/>
      <protection locked="true" hidden="false"/>
    </xf>
    <xf numFmtId="170" fontId="12" fillId="6" borderId="0" xfId="22" applyFont="true" applyBorder="true" applyAlignment="true" applyProtection="true">
      <alignment horizontal="right" vertical="center" textRotation="0" wrapText="false" indent="0" shrinkToFit="false"/>
      <protection locked="true" hidden="false"/>
    </xf>
    <xf numFmtId="164" fontId="8" fillId="8" borderId="6" xfId="20" applyFont="true" applyBorder="true" applyAlignment="true" applyProtection="true">
      <alignment horizontal="left" vertical="center" textRotation="0" wrapText="false" indent="0" shrinkToFit="false"/>
      <protection locked="true" hidden="false"/>
    </xf>
    <xf numFmtId="169" fontId="12" fillId="8" borderId="0" xfId="20" applyFont="true" applyBorder="true" applyAlignment="true" applyProtection="true">
      <alignment horizontal="right" vertical="center" textRotation="0" wrapText="false" indent="0" shrinkToFit="false"/>
      <protection locked="true" hidden="false"/>
    </xf>
    <xf numFmtId="170" fontId="12" fillId="8" borderId="0" xfId="22" applyFont="true" applyBorder="true" applyAlignment="true" applyProtection="true">
      <alignment horizontal="right" vertical="center" textRotation="0" wrapText="false" indent="0" shrinkToFit="false"/>
      <protection locked="true" hidden="false"/>
    </xf>
    <xf numFmtId="164" fontId="8" fillId="9" borderId="7" xfId="23" applyFont="true" applyBorder="true" applyAlignment="true" applyProtection="true">
      <alignment horizontal="left" vertical="center" textRotation="0" wrapText="false" indent="0" shrinkToFit="false"/>
      <protection locked="true" hidden="false"/>
    </xf>
    <xf numFmtId="171" fontId="12" fillId="9" borderId="0" xfId="24" applyFont="true" applyBorder="true" applyAlignment="true" applyProtection="true">
      <alignment horizontal="right" vertical="center" textRotation="0" wrapText="false" indent="0" shrinkToFit="false"/>
      <protection locked="true" hidden="false"/>
    </xf>
    <xf numFmtId="170" fontId="12" fillId="9" borderId="8" xfId="24" applyFont="true" applyBorder="true" applyAlignment="true" applyProtection="true">
      <alignment horizontal="right" vertical="center" textRotation="0" wrapText="false" indent="0" shrinkToFit="false"/>
      <protection locked="true" hidden="false"/>
    </xf>
    <xf numFmtId="167" fontId="12" fillId="10" borderId="9" xfId="24" applyFont="true" applyBorder="true" applyAlignment="true" applyProtection="true">
      <alignment horizontal="center" vertical="center" textRotation="0" wrapText="false" indent="0" shrinkToFit="false"/>
      <protection locked="true" hidden="false"/>
    </xf>
    <xf numFmtId="167" fontId="12" fillId="10" borderId="10" xfId="24"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false">
      <alignment horizontal="left" vertical="bottom" textRotation="0" wrapText="true" indent="0" shrinkToFit="false"/>
      <protection locked="true" hidden="false"/>
    </xf>
    <xf numFmtId="170" fontId="11" fillId="5" borderId="0" xfId="20" applyFont="true" applyBorder="true" applyAlignment="true" applyProtection="true">
      <alignment horizontal="right" vertical="center" textRotation="0" wrapText="false" indent="0" shrinkToFit="false"/>
      <protection locked="true" hidden="false"/>
    </xf>
    <xf numFmtId="172" fontId="11" fillId="5" borderId="0" xfId="20" applyFont="true" applyBorder="true" applyAlignment="true" applyProtection="true">
      <alignment horizontal="right" vertical="center" textRotation="0" wrapText="false" indent="0" shrinkToFit="false"/>
      <protection locked="true" hidden="false"/>
    </xf>
    <xf numFmtId="172" fontId="11" fillId="7" borderId="0" xfId="20" applyFont="true" applyBorder="true" applyAlignment="true" applyProtection="true">
      <alignment horizontal="right" vertical="center" textRotation="0" wrapText="false" indent="0" shrinkToFit="false"/>
      <protection locked="true" hidden="false"/>
    </xf>
    <xf numFmtId="172" fontId="11" fillId="7" borderId="3" xfId="20" applyFont="true" applyBorder="true" applyAlignment="true" applyProtection="true">
      <alignment horizontal="right" vertical="center" textRotation="0" wrapText="false" indent="0" shrinkToFit="false"/>
      <protection locked="true" hidden="false"/>
    </xf>
    <xf numFmtId="164" fontId="8" fillId="11" borderId="6" xfId="21" applyFont="true" applyBorder="true" applyAlignment="true" applyProtection="false">
      <alignment horizontal="left" vertical="center" textRotation="0" wrapText="false" indent="0" shrinkToFit="false"/>
      <protection locked="true" hidden="false"/>
    </xf>
    <xf numFmtId="169" fontId="12" fillId="11" borderId="0" xfId="21" applyFont="true" applyBorder="true" applyAlignment="true" applyProtection="false">
      <alignment horizontal="right" vertical="center" textRotation="0" wrapText="false" indent="0" shrinkToFit="false"/>
      <protection locked="true" hidden="false"/>
    </xf>
    <xf numFmtId="170" fontId="12" fillId="11" borderId="3" xfId="21" applyFont="true" applyBorder="true" applyAlignment="true" applyProtection="false">
      <alignment horizontal="right" vertical="center" textRotation="0" wrapText="false" indent="0" shrinkToFit="false"/>
      <protection locked="true" hidden="false"/>
    </xf>
    <xf numFmtId="164" fontId="8" fillId="12" borderId="6" xfId="21" applyFont="true" applyBorder="true" applyAlignment="true" applyProtection="false">
      <alignment horizontal="left" vertical="center" textRotation="0" wrapText="false" indent="0" shrinkToFit="false"/>
      <protection locked="true" hidden="false"/>
    </xf>
    <xf numFmtId="169" fontId="12" fillId="12" borderId="0" xfId="25" applyFont="true" applyBorder="true" applyAlignment="true" applyProtection="true">
      <alignment horizontal="right" vertical="center" textRotation="0" wrapText="false" indent="0" shrinkToFit="false"/>
      <protection locked="true" hidden="false"/>
    </xf>
    <xf numFmtId="170" fontId="12" fillId="12" borderId="3" xfId="25" applyFont="true" applyBorder="true" applyAlignment="true" applyProtection="true">
      <alignment horizontal="right" vertical="center" textRotation="0" wrapText="false" indent="0" shrinkToFit="false"/>
      <protection locked="true" hidden="false"/>
    </xf>
    <xf numFmtId="164" fontId="8" fillId="13" borderId="7" xfId="21" applyFont="true" applyBorder="true" applyAlignment="true" applyProtection="false">
      <alignment horizontal="left" vertical="center" textRotation="0" wrapText="false" indent="0" shrinkToFit="false"/>
      <protection locked="true" hidden="false"/>
    </xf>
    <xf numFmtId="169" fontId="12" fillId="13" borderId="12" xfId="21" applyFont="true" applyBorder="true" applyAlignment="true" applyProtection="false">
      <alignment horizontal="right" vertical="center" textRotation="0" wrapText="false" indent="0" shrinkToFit="false"/>
      <protection locked="true" hidden="false"/>
    </xf>
    <xf numFmtId="170" fontId="12" fillId="13" borderId="8" xfId="21" applyFont="true" applyBorder="true" applyAlignment="true" applyProtection="false">
      <alignment horizontal="right" vertical="center" textRotation="0" wrapText="false" indent="0" shrinkToFit="false"/>
      <protection locked="true" hidden="false"/>
    </xf>
    <xf numFmtId="164" fontId="8" fillId="8" borderId="7" xfId="21" applyFont="true" applyBorder="true" applyAlignment="true" applyProtection="false">
      <alignment horizontal="left" vertical="center" textRotation="0" wrapText="false" indent="0" shrinkToFit="false"/>
      <protection locked="true" hidden="false"/>
    </xf>
    <xf numFmtId="169" fontId="12" fillId="8" borderId="12" xfId="21" applyFont="true" applyBorder="true" applyAlignment="true" applyProtection="false">
      <alignment horizontal="right" vertical="center" textRotation="0" wrapText="false" indent="0" shrinkToFit="false"/>
      <protection locked="true" hidden="false"/>
    </xf>
    <xf numFmtId="169" fontId="12" fillId="8" borderId="13" xfId="21" applyFont="true" applyBorder="true" applyAlignment="true" applyProtection="false">
      <alignment horizontal="right" vertical="center" textRotation="0" wrapText="false" indent="0" shrinkToFit="false"/>
      <protection locked="true" hidden="false"/>
    </xf>
    <xf numFmtId="170" fontId="12" fillId="8" borderId="14" xfId="21" applyFont="true" applyBorder="true" applyAlignment="true" applyProtection="false">
      <alignment horizontal="right"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9" fontId="8" fillId="6" borderId="0" xfId="20" applyFont="true" applyBorder="true" applyAlignment="true" applyProtection="true">
      <alignment horizontal="right" vertical="center" textRotation="0" wrapText="false" indent="0" shrinkToFit="false"/>
      <protection locked="true" hidden="false"/>
    </xf>
    <xf numFmtId="170" fontId="8" fillId="6" borderId="0" xfId="22" applyFont="true" applyBorder="true" applyAlignment="true" applyProtection="true">
      <alignment horizontal="right" vertical="center" textRotation="0" wrapText="false" indent="0" shrinkToFit="false"/>
      <protection locked="true" hidden="false"/>
    </xf>
    <xf numFmtId="169" fontId="8" fillId="8" borderId="0" xfId="20" applyFont="true" applyBorder="true" applyAlignment="true" applyProtection="true">
      <alignment horizontal="right" vertical="center" textRotation="0" wrapText="false" indent="0" shrinkToFit="false"/>
      <protection locked="true" hidden="false"/>
    </xf>
    <xf numFmtId="170" fontId="8" fillId="8" borderId="0" xfId="22" applyFont="true" applyBorder="true" applyAlignment="true" applyProtection="true">
      <alignment horizontal="right" vertical="center" textRotation="0" wrapText="false" indent="0" shrinkToFit="false"/>
      <protection locked="true" hidden="false"/>
    </xf>
    <xf numFmtId="167" fontId="12" fillId="9" borderId="6" xfId="24" applyFont="true" applyBorder="true" applyAlignment="true" applyProtection="true">
      <alignment horizontal="general" vertical="center" textRotation="0" wrapText="false" indent="0" shrinkToFit="false"/>
      <protection locked="true" hidden="false"/>
    </xf>
    <xf numFmtId="167" fontId="12" fillId="9" borderId="0" xfId="24" applyFont="true" applyBorder="true" applyAlignment="true" applyProtection="true">
      <alignment horizontal="general" vertical="center" textRotation="0" wrapText="false" indent="0" shrinkToFit="false"/>
      <protection locked="true" hidden="false"/>
    </xf>
    <xf numFmtId="167" fontId="12" fillId="9" borderId="3" xfId="24" applyFont="true" applyBorder="true" applyAlignment="true" applyProtection="true">
      <alignment horizontal="general" vertical="center" textRotation="0" wrapText="false" indent="0" shrinkToFit="false"/>
      <protection locked="true" hidden="false"/>
    </xf>
    <xf numFmtId="167" fontId="12" fillId="9" borderId="7" xfId="24" applyFont="true" applyBorder="true" applyAlignment="true" applyProtection="true">
      <alignment horizontal="general" vertical="center" textRotation="0" wrapText="false" indent="0" shrinkToFit="false"/>
      <protection locked="true" hidden="false"/>
    </xf>
    <xf numFmtId="167" fontId="12" fillId="9" borderId="12" xfId="24" applyFont="true" applyBorder="true" applyAlignment="true" applyProtection="true">
      <alignment horizontal="general" vertical="center" textRotation="0" wrapText="false" indent="0" shrinkToFit="false"/>
      <protection locked="true" hidden="false"/>
    </xf>
    <xf numFmtId="167" fontId="12" fillId="9" borderId="8" xfId="24" applyFont="true" applyBorder="true" applyAlignment="true" applyProtection="true">
      <alignment horizontal="general" vertical="center" textRotation="0" wrapText="false" indent="0" shrinkToFit="false"/>
      <protection locked="true" hidden="false"/>
    </xf>
    <xf numFmtId="170" fontId="11" fillId="7" borderId="3" xfId="20" applyFont="true" applyBorder="true" applyAlignment="true" applyProtection="true">
      <alignment horizontal="right" vertical="center"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Binlik Ayracı 2" xfId="20" builtinId="53" customBuiltin="true"/>
    <cellStyle name="Normal 2" xfId="21" builtinId="53" customBuiltin="true"/>
    <cellStyle name="Yüzde 2" xfId="22" builtinId="53" customBuiltin="true"/>
    <cellStyle name="Excel Built-in Accent1" xfId="23" builtinId="53" customBuiltin="true"/>
    <cellStyle name="Excel Built-in Accent4" xfId="24" builtinId="53" customBuiltin="true"/>
    <cellStyle name="Excel Built-in Accent2" xfId="25"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A6A6A6"/>
      <rgbColor rgb="FF002060"/>
      <rgbColor rgb="FF339966"/>
      <rgbColor rgb="FF003300"/>
      <rgbColor rgb="FF385724"/>
      <rgbColor rgb="FF993300"/>
      <rgbColor rgb="FF993366"/>
      <rgbColor rgb="FF333399"/>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
  <sheetViews>
    <sheetView windowProtection="false" showFormulas="false" showGridLines="true" showRowColHeaders="true" showZeros="true" rightToLeft="false" tabSelected="false" showOutlineSymbols="true" defaultGridColor="true" view="normal" topLeftCell="A23" colorId="64" zoomScale="80" zoomScaleNormal="80" zoomScalePageLayoutView="100" workbookViewId="0">
      <selection pane="topLeft" activeCell="A1" activeCellId="0" sqref="A1"/>
    </sheetView>
  </sheetViews>
  <sheetFormatPr defaultRowHeight="15"/>
  <cols>
    <col collapsed="false" hidden="false" max="1" min="1" style="0" width="29.6720647773279"/>
    <col collapsed="false" hidden="false" max="10" min="2" style="0" width="14.4615384615385"/>
    <col collapsed="false" hidden="false" max="1025" min="11" style="0" width="8.57085020242915"/>
  </cols>
  <sheetData>
    <row r="1" customFormat="false" ht="15" hidden="false" customHeight="false" outlineLevel="0" collapsed="false">
      <c r="A1" s="1" t="s">
        <v>0</v>
      </c>
      <c r="B1" s="1"/>
      <c r="C1" s="1"/>
      <c r="D1" s="1"/>
      <c r="E1" s="1"/>
      <c r="F1" s="1"/>
      <c r="G1" s="1"/>
      <c r="H1" s="1"/>
      <c r="I1" s="1"/>
      <c r="J1" s="1"/>
    </row>
    <row r="2" customFormat="false" ht="27" hidden="false" customHeight="true" outlineLevel="0" collapsed="false">
      <c r="A2" s="2" t="s">
        <v>1</v>
      </c>
      <c r="B2" s="3" t="s">
        <v>2</v>
      </c>
      <c r="C2" s="3"/>
      <c r="D2" s="3"/>
      <c r="E2" s="3" t="s">
        <v>3</v>
      </c>
      <c r="F2" s="3"/>
      <c r="G2" s="3"/>
      <c r="H2" s="4" t="s">
        <v>4</v>
      </c>
      <c r="I2" s="4"/>
      <c r="J2" s="4"/>
    </row>
    <row r="3" customFormat="false" ht="15" hidden="false" customHeight="false" outlineLevel="0" collapsed="false">
      <c r="A3" s="2"/>
      <c r="B3" s="5" t="s">
        <v>5</v>
      </c>
      <c r="C3" s="5" t="s">
        <v>6</v>
      </c>
      <c r="D3" s="5" t="s">
        <v>7</v>
      </c>
      <c r="E3" s="5" t="s">
        <v>5</v>
      </c>
      <c r="F3" s="5" t="s">
        <v>6</v>
      </c>
      <c r="G3" s="5" t="s">
        <v>7</v>
      </c>
      <c r="H3" s="5" t="s">
        <v>5</v>
      </c>
      <c r="I3" s="5" t="s">
        <v>6</v>
      </c>
      <c r="J3" s="6" t="s">
        <v>7</v>
      </c>
    </row>
    <row r="4" customFormat="false" ht="15" hidden="false" customHeight="false" outlineLevel="0" collapsed="false">
      <c r="A4" s="7" t="s">
        <v>8</v>
      </c>
      <c r="B4" s="8" t="n">
        <v>133086</v>
      </c>
      <c r="C4" s="8" t="n">
        <v>294131</v>
      </c>
      <c r="D4" s="8" t="n">
        <v>427217</v>
      </c>
      <c r="E4" s="8" t="n">
        <v>130939</v>
      </c>
      <c r="F4" s="8" t="n">
        <v>299822</v>
      </c>
      <c r="G4" s="8" t="n">
        <v>430761</v>
      </c>
      <c r="H4" s="9" t="n">
        <f aca="false">+((E4-B4)/B4)*100</f>
        <v>-1.613242564958</v>
      </c>
      <c r="I4" s="9" t="n">
        <f aca="false">+((F4-C4)/C4)*100</f>
        <v>1.93485215771204</v>
      </c>
      <c r="J4" s="10" t="n">
        <f aca="false">+((G4-D4)/D4)*100</f>
        <v>0.829555003663244</v>
      </c>
    </row>
    <row r="5" customFormat="false" ht="15" hidden="false" customHeight="false" outlineLevel="0" collapsed="false">
      <c r="A5" s="11" t="s">
        <v>9</v>
      </c>
      <c r="B5" s="12" t="n">
        <v>125213</v>
      </c>
      <c r="C5" s="12" t="n">
        <v>75953</v>
      </c>
      <c r="D5" s="12" t="n">
        <v>201166</v>
      </c>
      <c r="E5" s="12" t="n">
        <v>134959</v>
      </c>
      <c r="F5" s="12" t="n">
        <v>78227</v>
      </c>
      <c r="G5" s="12" t="n">
        <v>213186</v>
      </c>
      <c r="H5" s="13" t="n">
        <f aca="false">+((E5-B5)/B5)*100</f>
        <v>7.78353685320214</v>
      </c>
      <c r="I5" s="13" t="n">
        <f aca="false">+((F5-C5)/C5)*100</f>
        <v>2.99395678906692</v>
      </c>
      <c r="J5" s="14" t="n">
        <f aca="false">+((G5-D5)/D5)*100</f>
        <v>5.97516478927851</v>
      </c>
    </row>
    <row r="6" customFormat="false" ht="15" hidden="false" customHeight="false" outlineLevel="0" collapsed="false">
      <c r="A6" s="7" t="s">
        <v>10</v>
      </c>
      <c r="B6" s="8" t="n">
        <v>75968</v>
      </c>
      <c r="C6" s="8" t="n">
        <v>14535</v>
      </c>
      <c r="D6" s="8" t="n">
        <v>90503</v>
      </c>
      <c r="E6" s="8" t="n">
        <v>82275</v>
      </c>
      <c r="F6" s="8" t="n">
        <v>14438</v>
      </c>
      <c r="G6" s="8" t="n">
        <v>96713</v>
      </c>
      <c r="H6" s="9" t="n">
        <f aca="false">+((E6-B6)/B6)*100</f>
        <v>8.3021798652064</v>
      </c>
      <c r="I6" s="9" t="n">
        <f aca="false">+((F6-C6)/C6)*100</f>
        <v>-0.667354661162711</v>
      </c>
      <c r="J6" s="10" t="n">
        <f aca="false">+((G6-D6)/D6)*100</f>
        <v>6.86165099499464</v>
      </c>
    </row>
    <row r="7" customFormat="false" ht="15" hidden="false" customHeight="false" outlineLevel="0" collapsed="false">
      <c r="A7" s="11" t="s">
        <v>11</v>
      </c>
      <c r="B7" s="12" t="n">
        <v>60502</v>
      </c>
      <c r="C7" s="12" t="n">
        <v>19990</v>
      </c>
      <c r="D7" s="12" t="n">
        <v>80492</v>
      </c>
      <c r="E7" s="12" t="n">
        <v>63446</v>
      </c>
      <c r="F7" s="12" t="n">
        <v>16102</v>
      </c>
      <c r="G7" s="12" t="n">
        <v>79548</v>
      </c>
      <c r="H7" s="13" t="n">
        <f aca="false">+((E7-B7)/B7)*100</f>
        <v>4.86595484446795</v>
      </c>
      <c r="I7" s="13" t="n">
        <f aca="false">+((F7-C7)/C7)*100</f>
        <v>-19.4497248624312</v>
      </c>
      <c r="J7" s="15" t="n">
        <f aca="false">+((G7-D7)/D7)*100</f>
        <v>-1.17278735774984</v>
      </c>
    </row>
    <row r="8" customFormat="false" ht="15" hidden="false" customHeight="false" outlineLevel="0" collapsed="false">
      <c r="A8" s="7" t="s">
        <v>12</v>
      </c>
      <c r="B8" s="8" t="n">
        <v>47486</v>
      </c>
      <c r="C8" s="8" t="n">
        <v>121932</v>
      </c>
      <c r="D8" s="8" t="n">
        <v>169418</v>
      </c>
      <c r="E8" s="8" t="n">
        <v>47658</v>
      </c>
      <c r="F8" s="8" t="n">
        <v>74513</v>
      </c>
      <c r="G8" s="8" t="n">
        <v>122171</v>
      </c>
      <c r="H8" s="16" t="n">
        <f aca="false">+((E8-B8)/B8)*100</f>
        <v>0.362212020384956</v>
      </c>
      <c r="I8" s="9" t="n">
        <f aca="false">+((F8-C8)/C8)*100</f>
        <v>-38.8897090181413</v>
      </c>
      <c r="J8" s="10" t="n">
        <f aca="false">+((G8-D8)/D8)*100</f>
        <v>-27.8878277396735</v>
      </c>
    </row>
    <row r="9" customFormat="false" ht="15" hidden="false" customHeight="false" outlineLevel="0" collapsed="false">
      <c r="A9" s="11" t="s">
        <v>13</v>
      </c>
      <c r="B9" s="12" t="n">
        <v>3117</v>
      </c>
      <c r="C9" s="12" t="n">
        <v>3660</v>
      </c>
      <c r="D9" s="12" t="n">
        <v>6777</v>
      </c>
      <c r="E9" s="12" t="n">
        <v>3554</v>
      </c>
      <c r="F9" s="12" t="n">
        <v>2364</v>
      </c>
      <c r="G9" s="12" t="n">
        <v>5918</v>
      </c>
      <c r="H9" s="13" t="n">
        <f aca="false">+((E9-B9)/B9)*100</f>
        <v>14.0198909207571</v>
      </c>
      <c r="I9" s="13" t="n">
        <f aca="false">+((F9-C9)/C9)*100</f>
        <v>-35.4098360655738</v>
      </c>
      <c r="J9" s="14" t="n">
        <f aca="false">+((G9-D9)/D9)*100</f>
        <v>-12.6752250258226</v>
      </c>
    </row>
    <row r="10" customFormat="false" ht="15" hidden="false" customHeight="false" outlineLevel="0" collapsed="false">
      <c r="A10" s="7" t="s">
        <v>14</v>
      </c>
      <c r="B10" s="8" t="n">
        <v>13659</v>
      </c>
      <c r="C10" s="8" t="n">
        <v>19327</v>
      </c>
      <c r="D10" s="8" t="n">
        <v>32986</v>
      </c>
      <c r="E10" s="8" t="n">
        <v>13355</v>
      </c>
      <c r="F10" s="8" t="n">
        <v>12250</v>
      </c>
      <c r="G10" s="8" t="n">
        <v>25605</v>
      </c>
      <c r="H10" s="9" t="n">
        <f aca="false">+((E10-B10)/B10)*100</f>
        <v>-2.2256387729702</v>
      </c>
      <c r="I10" s="9" t="n">
        <f aca="false">+((F10-C10)/C10)*100</f>
        <v>-36.6171676928649</v>
      </c>
      <c r="J10" s="10" t="n">
        <f aca="false">+((G10-D10)/D10)*100</f>
        <v>-22.3761595828533</v>
      </c>
    </row>
    <row r="11" customFormat="false" ht="15" hidden="false" customHeight="false" outlineLevel="0" collapsed="false">
      <c r="A11" s="11" t="s">
        <v>15</v>
      </c>
      <c r="B11" s="12" t="n">
        <v>20452</v>
      </c>
      <c r="C11" s="12" t="n">
        <v>12776</v>
      </c>
      <c r="D11" s="12" t="n">
        <v>33228</v>
      </c>
      <c r="E11" s="12" t="n">
        <v>21865</v>
      </c>
      <c r="F11" s="12" t="n">
        <v>8056</v>
      </c>
      <c r="G11" s="12" t="n">
        <v>29921</v>
      </c>
      <c r="H11" s="13" t="n">
        <f aca="false">+((E11-B11)/B11)*100</f>
        <v>6.90885976921573</v>
      </c>
      <c r="I11" s="13" t="n">
        <f aca="false">+((F11-C11)/C11)*100</f>
        <v>-36.944270507201</v>
      </c>
      <c r="J11" s="14" t="n">
        <f aca="false">+((G11-D11)/D11)*100</f>
        <v>-9.95244974118214</v>
      </c>
    </row>
    <row r="12" customFormat="false" ht="15" hidden="false" customHeight="false" outlineLevel="0" collapsed="false">
      <c r="A12" s="7" t="s">
        <v>16</v>
      </c>
      <c r="B12" s="8" t="n">
        <v>35267</v>
      </c>
      <c r="C12" s="8" t="n">
        <v>7278</v>
      </c>
      <c r="D12" s="8" t="n">
        <v>42545</v>
      </c>
      <c r="E12" s="8" t="n">
        <v>36812</v>
      </c>
      <c r="F12" s="8" t="n">
        <v>7986</v>
      </c>
      <c r="G12" s="8" t="n">
        <v>44798</v>
      </c>
      <c r="H12" s="9" t="n">
        <f aca="false">+((E12-B12)/B12)*100</f>
        <v>4.38086596535004</v>
      </c>
      <c r="I12" s="9" t="n">
        <f aca="false">+((F12-C12)/C12)*100</f>
        <v>9.72794723825227</v>
      </c>
      <c r="J12" s="10" t="n">
        <f aca="false">+((G12-D12)/D12)*100</f>
        <v>5.29556939710894</v>
      </c>
    </row>
    <row r="13" customFormat="false" ht="15" hidden="false" customHeight="false" outlineLevel="0" collapsed="false">
      <c r="A13" s="11" t="s">
        <v>17</v>
      </c>
      <c r="B13" s="12" t="n">
        <v>21146</v>
      </c>
      <c r="C13" s="12" t="n">
        <v>2205</v>
      </c>
      <c r="D13" s="12" t="n">
        <v>23351</v>
      </c>
      <c r="E13" s="12" t="n">
        <v>21862</v>
      </c>
      <c r="F13" s="12" t="n">
        <v>2291</v>
      </c>
      <c r="G13" s="12" t="n">
        <v>24153</v>
      </c>
      <c r="H13" s="13" t="n">
        <f aca="false">+((E13-B13)/B13)*100</f>
        <v>3.38598316466471</v>
      </c>
      <c r="I13" s="13" t="n">
        <f aca="false">+((F13-C13)/C13)*100</f>
        <v>3.90022675736961</v>
      </c>
      <c r="J13" s="14" t="n">
        <f aca="false">+((G13-D13)/D13)*100</f>
        <v>3.4345424178836</v>
      </c>
    </row>
    <row r="14" customFormat="false" ht="15" hidden="false" customHeight="false" outlineLevel="0" collapsed="false">
      <c r="A14" s="7" t="s">
        <v>18</v>
      </c>
      <c r="B14" s="8" t="n">
        <v>7809</v>
      </c>
      <c r="C14" s="8" t="n">
        <v>217</v>
      </c>
      <c r="D14" s="8" t="n">
        <v>8026</v>
      </c>
      <c r="E14" s="8" t="n">
        <v>8307</v>
      </c>
      <c r="F14" s="8" t="n">
        <v>114</v>
      </c>
      <c r="G14" s="8" t="n">
        <v>8421</v>
      </c>
      <c r="H14" s="9" t="n">
        <f aca="false">+((E14-B14)/B14)*100</f>
        <v>6.37725701114099</v>
      </c>
      <c r="I14" s="9" t="n">
        <f aca="false">+((F14-C14)/C14)*100</f>
        <v>-47.4654377880184</v>
      </c>
      <c r="J14" s="10" t="n">
        <f aca="false">+((G14-D14)/D14)*100</f>
        <v>4.92150510839771</v>
      </c>
    </row>
    <row r="15" customFormat="false" ht="15" hidden="false" customHeight="false" outlineLevel="0" collapsed="false">
      <c r="A15" s="11" t="s">
        <v>19</v>
      </c>
      <c r="B15" s="12" t="n">
        <v>14934</v>
      </c>
      <c r="C15" s="12" t="n">
        <v>1353</v>
      </c>
      <c r="D15" s="12" t="n">
        <v>16287</v>
      </c>
      <c r="E15" s="12" t="n">
        <v>14551</v>
      </c>
      <c r="F15" s="12" t="n">
        <v>1706</v>
      </c>
      <c r="G15" s="12" t="n">
        <v>16257</v>
      </c>
      <c r="H15" s="13" t="n">
        <f aca="false">+((E15-B15)/B15)*100</f>
        <v>-2.56461765099772</v>
      </c>
      <c r="I15" s="13" t="n">
        <f aca="false">+((F15-C15)/C15)*100</f>
        <v>26.090169992609</v>
      </c>
      <c r="J15" s="14" t="n">
        <f aca="false">+((G15-D15)/D15)*100</f>
        <v>-0.184195984527537</v>
      </c>
    </row>
    <row r="16" customFormat="false" ht="15" hidden="false" customHeight="false" outlineLevel="0" collapsed="false">
      <c r="A16" s="7" t="s">
        <v>20</v>
      </c>
      <c r="B16" s="8" t="n">
        <v>1556</v>
      </c>
      <c r="C16" s="8" t="n">
        <v>9</v>
      </c>
      <c r="D16" s="8" t="n">
        <v>1565</v>
      </c>
      <c r="E16" s="8" t="n">
        <v>1657</v>
      </c>
      <c r="F16" s="8" t="n">
        <v>31</v>
      </c>
      <c r="G16" s="8" t="n">
        <v>1688</v>
      </c>
      <c r="H16" s="9" t="n">
        <f aca="false">+((E16-B16)/B16)*100</f>
        <v>6.49100257069409</v>
      </c>
      <c r="I16" s="9" t="n">
        <f aca="false">+((F16-C16)/C16)*100</f>
        <v>244.444444444444</v>
      </c>
      <c r="J16" s="10" t="n">
        <f aca="false">+((G16-D16)/D16)*100</f>
        <v>7.8594249201278</v>
      </c>
    </row>
    <row r="17" customFormat="false" ht="15" hidden="false" customHeight="false" outlineLevel="0" collapsed="false">
      <c r="A17" s="11" t="s">
        <v>21</v>
      </c>
      <c r="B17" s="12" t="n">
        <v>1697</v>
      </c>
      <c r="C17" s="12" t="n">
        <v>15</v>
      </c>
      <c r="D17" s="12" t="n">
        <v>1712</v>
      </c>
      <c r="E17" s="12" t="n">
        <v>1837</v>
      </c>
      <c r="F17" s="12" t="n">
        <v>2</v>
      </c>
      <c r="G17" s="12" t="n">
        <v>1839</v>
      </c>
      <c r="H17" s="13" t="n">
        <f aca="false">+((E17-B17)/B17)*100</f>
        <v>8.24985268120212</v>
      </c>
      <c r="I17" s="13" t="n">
        <f aca="false">+((F17-C17)/C17)*100</f>
        <v>-86.6666666666667</v>
      </c>
      <c r="J17" s="14" t="n">
        <f aca="false">+((G17-D17)/D17)*100</f>
        <v>7.41822429906542</v>
      </c>
    </row>
    <row r="18" customFormat="false" ht="15" hidden="false" customHeight="false" outlineLevel="0" collapsed="false">
      <c r="A18" s="7" t="s">
        <v>22</v>
      </c>
      <c r="B18" s="8" t="n">
        <v>1055</v>
      </c>
      <c r="C18" s="8" t="n">
        <v>27</v>
      </c>
      <c r="D18" s="8" t="n">
        <v>1082</v>
      </c>
      <c r="E18" s="8" t="n">
        <v>573</v>
      </c>
      <c r="F18" s="8" t="n">
        <v>19</v>
      </c>
      <c r="G18" s="8" t="n">
        <v>592</v>
      </c>
      <c r="H18" s="9" t="n">
        <f aca="false">+((E18-B18)/B18)*100</f>
        <v>-45.6872037914692</v>
      </c>
      <c r="I18" s="9" t="n">
        <f aca="false">+((F18-C18)/C18)*100</f>
        <v>-29.6296296296296</v>
      </c>
      <c r="J18" s="10" t="n">
        <f aca="false">+((G18-D18)/D18)*100</f>
        <v>-45.2865064695009</v>
      </c>
    </row>
    <row r="19" customFormat="false" ht="15" hidden="false" customHeight="false" outlineLevel="0" collapsed="false">
      <c r="A19" s="11" t="s">
        <v>23</v>
      </c>
      <c r="B19" s="12" t="n">
        <v>15081</v>
      </c>
      <c r="C19" s="12" t="n">
        <v>1</v>
      </c>
      <c r="D19" s="12" t="n">
        <v>15082</v>
      </c>
      <c r="E19" s="12" t="n">
        <v>15898</v>
      </c>
      <c r="F19" s="12"/>
      <c r="G19" s="12" t="n">
        <v>15898</v>
      </c>
      <c r="H19" s="13" t="n">
        <f aca="false">+((E19-B19)/B19)*100</f>
        <v>5.4174126384192</v>
      </c>
      <c r="I19" s="13" t="n">
        <f aca="false">+((F19-C19)/C19)*100</f>
        <v>-100</v>
      </c>
      <c r="J19" s="14" t="n">
        <f aca="false">+((G19-D19)/D19)*100</f>
        <v>5.41042302081952</v>
      </c>
    </row>
    <row r="20" customFormat="false" ht="15" hidden="false" customHeight="false" outlineLevel="0" collapsed="false">
      <c r="A20" s="7" t="s">
        <v>24</v>
      </c>
      <c r="B20" s="8" t="n">
        <v>6601</v>
      </c>
      <c r="C20" s="8" t="n">
        <v>119</v>
      </c>
      <c r="D20" s="8" t="n">
        <v>6720</v>
      </c>
      <c r="E20" s="8" t="n">
        <v>18682</v>
      </c>
      <c r="F20" s="8" t="n">
        <v>167</v>
      </c>
      <c r="G20" s="8" t="n">
        <v>18849</v>
      </c>
      <c r="H20" s="9" t="n">
        <f aca="false">+((E20-B20)/B20)*100</f>
        <v>183.017724587184</v>
      </c>
      <c r="I20" s="9" t="n">
        <f aca="false">+((F20-C20)/C20)*100</f>
        <v>40.3361344537815</v>
      </c>
      <c r="J20" s="10" t="n">
        <f aca="false">+((G20-D20)/D20)*100</f>
        <v>180.491071428571</v>
      </c>
    </row>
    <row r="21" customFormat="false" ht="15" hidden="false" customHeight="false" outlineLevel="0" collapsed="false">
      <c r="A21" s="11" t="s">
        <v>25</v>
      </c>
      <c r="B21" s="12" t="n">
        <v>152</v>
      </c>
      <c r="C21" s="12"/>
      <c r="D21" s="12" t="n">
        <v>152</v>
      </c>
      <c r="E21" s="12" t="n">
        <v>115</v>
      </c>
      <c r="F21" s="12"/>
      <c r="G21" s="12" t="n">
        <v>115</v>
      </c>
      <c r="H21" s="13" t="n">
        <f aca="false">+((E21-B21)/B21)*100</f>
        <v>-24.3421052631579</v>
      </c>
      <c r="I21" s="13"/>
      <c r="J21" s="14" t="n">
        <f aca="false">+((G21-D21)/D21)*100</f>
        <v>-24.3421052631579</v>
      </c>
    </row>
    <row r="22" customFormat="false" ht="15" hidden="false" customHeight="false" outlineLevel="0" collapsed="false">
      <c r="A22" s="7" t="s">
        <v>26</v>
      </c>
      <c r="B22" s="8" t="n">
        <v>1350</v>
      </c>
      <c r="C22" s="8" t="n">
        <v>5</v>
      </c>
      <c r="D22" s="8" t="n">
        <v>1355</v>
      </c>
      <c r="E22" s="8" t="n">
        <v>2892</v>
      </c>
      <c r="F22" s="8" t="n">
        <v>14</v>
      </c>
      <c r="G22" s="8" t="n">
        <v>2906</v>
      </c>
      <c r="H22" s="9" t="n">
        <f aca="false">+((E22-B22)/B22)*100</f>
        <v>114.222222222222</v>
      </c>
      <c r="I22" s="9" t="n">
        <f aca="false">+((F22-C22)/C22)*100</f>
        <v>180</v>
      </c>
      <c r="J22" s="10" t="n">
        <f aca="false">+((G22-D22)/D22)*100</f>
        <v>114.464944649447</v>
      </c>
    </row>
    <row r="23" customFormat="false" ht="15" hidden="false" customHeight="false" outlineLevel="0" collapsed="false">
      <c r="A23" s="11" t="s">
        <v>27</v>
      </c>
      <c r="B23" s="12" t="n">
        <v>1108</v>
      </c>
      <c r="C23" s="12" t="n">
        <v>15</v>
      </c>
      <c r="D23" s="12" t="n">
        <v>1123</v>
      </c>
      <c r="E23" s="12" t="n">
        <v>1257</v>
      </c>
      <c r="F23" s="12" t="n">
        <v>2</v>
      </c>
      <c r="G23" s="12" t="n">
        <v>1259</v>
      </c>
      <c r="H23" s="13" t="n">
        <f aca="false">+((E23-B23)/B23)*100</f>
        <v>13.4476534296029</v>
      </c>
      <c r="I23" s="13" t="n">
        <f aca="false">+((F23-C23)/C23)*100</f>
        <v>-86.6666666666667</v>
      </c>
      <c r="J23" s="14" t="n">
        <f aca="false">+((G23-D23)/D23)*100</f>
        <v>12.1104185218166</v>
      </c>
    </row>
    <row r="24" customFormat="false" ht="15" hidden="false" customHeight="false" outlineLevel="0" collapsed="false">
      <c r="A24" s="7" t="s">
        <v>28</v>
      </c>
      <c r="B24" s="8" t="n">
        <v>5898</v>
      </c>
      <c r="C24" s="8" t="n">
        <v>325</v>
      </c>
      <c r="D24" s="8" t="n">
        <v>6223</v>
      </c>
      <c r="E24" s="8" t="n">
        <v>6189</v>
      </c>
      <c r="F24" s="8" t="n">
        <v>341</v>
      </c>
      <c r="G24" s="8" t="n">
        <v>6530</v>
      </c>
      <c r="H24" s="9" t="n">
        <f aca="false">+((E24-B24)/B24)*100</f>
        <v>4.93387589013225</v>
      </c>
      <c r="I24" s="9" t="n">
        <f aca="false">+((F24-C24)/C24)*100</f>
        <v>4.92307692307692</v>
      </c>
      <c r="J24" s="10" t="n">
        <f aca="false">+((G24-D24)/D24)*100</f>
        <v>4.93331190744014</v>
      </c>
    </row>
    <row r="25" customFormat="false" ht="15" hidden="false" customHeight="false" outlineLevel="0" collapsed="false">
      <c r="A25" s="11" t="s">
        <v>29</v>
      </c>
      <c r="B25" s="12" t="n">
        <v>4195</v>
      </c>
      <c r="C25" s="12" t="n">
        <v>71</v>
      </c>
      <c r="D25" s="12" t="n">
        <v>4266</v>
      </c>
      <c r="E25" s="12" t="n">
        <v>5223</v>
      </c>
      <c r="F25" s="12" t="n">
        <v>26</v>
      </c>
      <c r="G25" s="12" t="n">
        <v>5249</v>
      </c>
      <c r="H25" s="13" t="n">
        <f aca="false">+((E25-B25)/B25)*100</f>
        <v>24.5053635280095</v>
      </c>
      <c r="I25" s="13" t="n">
        <f aca="false">+((F25-C25)/C25)*100</f>
        <v>-63.3802816901409</v>
      </c>
      <c r="J25" s="14" t="n">
        <f aca="false">+((G25-D25)/D25)*100</f>
        <v>23.0426629160806</v>
      </c>
    </row>
    <row r="26" customFormat="false" ht="15" hidden="false" customHeight="false" outlineLevel="0" collapsed="false">
      <c r="A26" s="7" t="s">
        <v>30</v>
      </c>
      <c r="B26" s="8" t="n">
        <v>108</v>
      </c>
      <c r="C26" s="8"/>
      <c r="D26" s="8" t="n">
        <v>108</v>
      </c>
      <c r="E26" s="8" t="n">
        <v>226</v>
      </c>
      <c r="F26" s="8"/>
      <c r="G26" s="8" t="n">
        <v>226</v>
      </c>
      <c r="H26" s="9" t="n">
        <f aca="false">+((E26-B26)/B26)*100</f>
        <v>109.259259259259</v>
      </c>
      <c r="I26" s="9"/>
      <c r="J26" s="10" t="n">
        <f aca="false">+((G26-D26)/D26)*100</f>
        <v>109.259259259259</v>
      </c>
    </row>
    <row r="27" customFormat="false" ht="15" hidden="false" customHeight="false" outlineLevel="0" collapsed="false">
      <c r="A27" s="11" t="s">
        <v>31</v>
      </c>
      <c r="B27" s="12" t="n">
        <v>5771</v>
      </c>
      <c r="C27" s="12" t="n">
        <v>73</v>
      </c>
      <c r="D27" s="12" t="n">
        <v>5844</v>
      </c>
      <c r="E27" s="12" t="n">
        <v>5722</v>
      </c>
      <c r="F27" s="12" t="n">
        <v>103</v>
      </c>
      <c r="G27" s="12" t="n">
        <v>5825</v>
      </c>
      <c r="H27" s="13" t="n">
        <f aca="false">+((E27-B27)/B27)*100</f>
        <v>-0.849072950961705</v>
      </c>
      <c r="I27" s="13" t="n">
        <f aca="false">+((F27-C27)/C27)*100</f>
        <v>41.0958904109589</v>
      </c>
      <c r="J27" s="14" t="n">
        <f aca="false">+((G27-D27)/D27)*100</f>
        <v>-0.325119780971937</v>
      </c>
    </row>
    <row r="28" customFormat="false" ht="15" hidden="false" customHeight="false" outlineLevel="0" collapsed="false">
      <c r="A28" s="7" t="s">
        <v>32</v>
      </c>
      <c r="B28" s="8" t="n">
        <v>13107</v>
      </c>
      <c r="C28" s="8" t="n">
        <v>145</v>
      </c>
      <c r="D28" s="8" t="n">
        <v>13252</v>
      </c>
      <c r="E28" s="8" t="n">
        <v>12345</v>
      </c>
      <c r="F28" s="8" t="n">
        <v>363</v>
      </c>
      <c r="G28" s="8" t="n">
        <v>12708</v>
      </c>
      <c r="H28" s="9" t="n">
        <f aca="false">+((E28-B28)/B28)*100</f>
        <v>-5.81368734264134</v>
      </c>
      <c r="I28" s="9" t="n">
        <f aca="false">+((F28-C28)/C28)*100</f>
        <v>150.344827586207</v>
      </c>
      <c r="J28" s="10" t="n">
        <f aca="false">+((G28-D28)/D28)*100</f>
        <v>-4.10504074856625</v>
      </c>
    </row>
    <row r="29" customFormat="false" ht="15" hidden="false" customHeight="false" outlineLevel="0" collapsed="false">
      <c r="A29" s="11" t="s">
        <v>33</v>
      </c>
      <c r="B29" s="12" t="n">
        <v>6299</v>
      </c>
      <c r="C29" s="12" t="n">
        <v>249</v>
      </c>
      <c r="D29" s="12" t="n">
        <v>6548</v>
      </c>
      <c r="E29" s="12" t="n">
        <v>6633</v>
      </c>
      <c r="F29" s="12" t="n">
        <v>214</v>
      </c>
      <c r="G29" s="12" t="n">
        <v>6847</v>
      </c>
      <c r="H29" s="13" t="n">
        <f aca="false">+((E29-B29)/B29)*100</f>
        <v>5.3024289569773</v>
      </c>
      <c r="I29" s="13" t="n">
        <f aca="false">+((F29-C29)/C29)*100</f>
        <v>-14.0562248995984</v>
      </c>
      <c r="J29" s="14" t="n">
        <f aca="false">+((G29-D29)/D29)*100</f>
        <v>4.56627978008552</v>
      </c>
    </row>
    <row r="30" customFormat="false" ht="15" hidden="false" customHeight="false" outlineLevel="0" collapsed="false">
      <c r="A30" s="7" t="s">
        <v>34</v>
      </c>
      <c r="B30" s="8" t="n">
        <v>2392</v>
      </c>
      <c r="C30" s="8" t="n">
        <v>14</v>
      </c>
      <c r="D30" s="8" t="n">
        <v>2406</v>
      </c>
      <c r="E30" s="8" t="n">
        <v>2640</v>
      </c>
      <c r="F30" s="8" t="n">
        <v>23</v>
      </c>
      <c r="G30" s="8" t="n">
        <v>2663</v>
      </c>
      <c r="H30" s="9" t="n">
        <f aca="false">+((E30-B30)/B30)*100</f>
        <v>10.3678929765886</v>
      </c>
      <c r="I30" s="9" t="n">
        <f aca="false">+((F30-C30)/C30)*100</f>
        <v>64.2857142857143</v>
      </c>
      <c r="J30" s="10" t="n">
        <f aca="false">+((G30-D30)/D30)*100</f>
        <v>10.6816292601829</v>
      </c>
    </row>
    <row r="31" customFormat="false" ht="15" hidden="false" customHeight="false" outlineLevel="0" collapsed="false">
      <c r="A31" s="11" t="s">
        <v>35</v>
      </c>
      <c r="B31" s="12" t="n">
        <v>4253</v>
      </c>
      <c r="C31" s="12" t="n">
        <v>481</v>
      </c>
      <c r="D31" s="12" t="n">
        <v>4734</v>
      </c>
      <c r="E31" s="12" t="n">
        <v>5634</v>
      </c>
      <c r="F31" s="12" t="n">
        <v>445</v>
      </c>
      <c r="G31" s="12" t="n">
        <v>6079</v>
      </c>
      <c r="H31" s="13" t="n">
        <f aca="false">+((E31-B31)/B31)*100</f>
        <v>32.4711968022572</v>
      </c>
      <c r="I31" s="13" t="n">
        <f aca="false">+((F31-C31)/C31)*100</f>
        <v>-7.48440748440749</v>
      </c>
      <c r="J31" s="14" t="n">
        <f aca="false">+((G31-D31)/D31)*100</f>
        <v>28.411491339248</v>
      </c>
    </row>
    <row r="32" customFormat="false" ht="15" hidden="false" customHeight="false" outlineLevel="0" collapsed="false">
      <c r="A32" s="7" t="s">
        <v>36</v>
      </c>
      <c r="B32" s="8" t="n">
        <v>196</v>
      </c>
      <c r="C32" s="8"/>
      <c r="D32" s="8" t="n">
        <v>196</v>
      </c>
      <c r="E32" s="8" t="n">
        <v>292</v>
      </c>
      <c r="F32" s="8"/>
      <c r="G32" s="8" t="n">
        <v>292</v>
      </c>
      <c r="H32" s="9" t="n">
        <f aca="false">+((E32-B32)/B32)*100</f>
        <v>48.9795918367347</v>
      </c>
      <c r="I32" s="9"/>
      <c r="J32" s="10" t="n">
        <f aca="false">+((G32-D32)/D32)*100</f>
        <v>48.9795918367347</v>
      </c>
    </row>
    <row r="33" customFormat="false" ht="15" hidden="false" customHeight="false" outlineLevel="0" collapsed="false">
      <c r="A33" s="11" t="s">
        <v>37</v>
      </c>
      <c r="B33" s="12" t="n">
        <v>6545</v>
      </c>
      <c r="C33" s="12" t="n">
        <v>2353</v>
      </c>
      <c r="D33" s="12" t="n">
        <v>8898</v>
      </c>
      <c r="E33" s="12" t="n">
        <v>6745</v>
      </c>
      <c r="F33" s="12" t="n">
        <v>2080</v>
      </c>
      <c r="G33" s="12" t="n">
        <v>8825</v>
      </c>
      <c r="H33" s="13" t="n">
        <f aca="false">+((E33-B33)/B33)*100</f>
        <v>3.05576776165011</v>
      </c>
      <c r="I33" s="13" t="n">
        <f aca="false">+((F33-C33)/C33)*100</f>
        <v>-11.6022099447514</v>
      </c>
      <c r="J33" s="14" t="n">
        <f aca="false">+((G33-D33)/D33)*100</f>
        <v>-0.82040908069229</v>
      </c>
    </row>
    <row r="34" customFormat="false" ht="15" hidden="false" customHeight="false" outlineLevel="0" collapsed="false">
      <c r="A34" s="7" t="s">
        <v>38</v>
      </c>
      <c r="B34" s="8" t="n">
        <v>1433</v>
      </c>
      <c r="C34" s="8" t="n">
        <v>13</v>
      </c>
      <c r="D34" s="8" t="n">
        <v>1446</v>
      </c>
      <c r="E34" s="8" t="n">
        <v>1385</v>
      </c>
      <c r="F34" s="8"/>
      <c r="G34" s="8" t="n">
        <v>1385</v>
      </c>
      <c r="H34" s="9" t="n">
        <f aca="false">+((E34-B34)/B34)*100</f>
        <v>-3.34961618981158</v>
      </c>
      <c r="I34" s="9" t="n">
        <f aca="false">+((F34-C34)/C34)*100</f>
        <v>-100</v>
      </c>
      <c r="J34" s="10" t="n">
        <f aca="false">+((G34-D34)/D34)*100</f>
        <v>-4.21853388658368</v>
      </c>
    </row>
    <row r="35" customFormat="false" ht="15" hidden="false" customHeight="false" outlineLevel="0" collapsed="false">
      <c r="A35" s="11" t="s">
        <v>39</v>
      </c>
      <c r="B35" s="12" t="n">
        <v>20528</v>
      </c>
      <c r="C35" s="12" t="n">
        <v>1071</v>
      </c>
      <c r="D35" s="12" t="n">
        <v>21599</v>
      </c>
      <c r="E35" s="12" t="n">
        <v>21632</v>
      </c>
      <c r="F35" s="12" t="n">
        <v>826</v>
      </c>
      <c r="G35" s="12" t="n">
        <v>22458</v>
      </c>
      <c r="H35" s="13" t="n">
        <f aca="false">+((E35-B35)/B35)*100</f>
        <v>5.3780202650039</v>
      </c>
      <c r="I35" s="13" t="n">
        <f aca="false">+((F35-C35)/C35)*100</f>
        <v>-22.875816993464</v>
      </c>
      <c r="J35" s="14" t="n">
        <f aca="false">+((G35-D35)/D35)*100</f>
        <v>3.97703597388768</v>
      </c>
    </row>
    <row r="36" customFormat="false" ht="15" hidden="false" customHeight="false" outlineLevel="0" collapsed="false">
      <c r="A36" s="7" t="s">
        <v>40</v>
      </c>
      <c r="B36" s="8" t="n">
        <v>2176</v>
      </c>
      <c r="C36" s="8" t="n">
        <v>2</v>
      </c>
      <c r="D36" s="8" t="n">
        <v>2178</v>
      </c>
      <c r="E36" s="8" t="n">
        <v>2271</v>
      </c>
      <c r="F36" s="8" t="n">
        <v>11</v>
      </c>
      <c r="G36" s="8" t="n">
        <v>2282</v>
      </c>
      <c r="H36" s="9" t="n">
        <f aca="false">+((E36-B36)/B36)*100</f>
        <v>4.36580882352941</v>
      </c>
      <c r="I36" s="9" t="n">
        <f aca="false">+((F36-C36)/C36)*100</f>
        <v>450</v>
      </c>
      <c r="J36" s="10" t="n">
        <f aca="false">+((G36-D36)/D36)*100</f>
        <v>4.77502295684114</v>
      </c>
    </row>
    <row r="37" customFormat="false" ht="15" hidden="false" customHeight="false" outlineLevel="0" collapsed="false">
      <c r="A37" s="11" t="s">
        <v>41</v>
      </c>
      <c r="B37" s="12" t="n">
        <v>2904</v>
      </c>
      <c r="C37" s="12" t="n">
        <v>15</v>
      </c>
      <c r="D37" s="12" t="n">
        <v>2919</v>
      </c>
      <c r="E37" s="12" t="n">
        <v>3652</v>
      </c>
      <c r="F37" s="12"/>
      <c r="G37" s="12" t="n">
        <v>3652</v>
      </c>
      <c r="H37" s="13" t="n">
        <f aca="false">+((E37-B37)/B37)*100</f>
        <v>25.7575757575758</v>
      </c>
      <c r="I37" s="13" t="n">
        <f aca="false">+((F37-C37)/C37)*100</f>
        <v>-100</v>
      </c>
      <c r="J37" s="14" t="n">
        <f aca="false">+((G37-D37)/D37)*100</f>
        <v>25.1113394998287</v>
      </c>
    </row>
    <row r="38" customFormat="false" ht="15" hidden="false" customHeight="false" outlineLevel="0" collapsed="false">
      <c r="A38" s="7" t="s">
        <v>42</v>
      </c>
      <c r="B38" s="8" t="n">
        <v>769</v>
      </c>
      <c r="C38" s="8" t="n">
        <v>1</v>
      </c>
      <c r="D38" s="8" t="n">
        <v>770</v>
      </c>
      <c r="E38" s="8" t="n">
        <v>969</v>
      </c>
      <c r="F38" s="8" t="n">
        <v>7</v>
      </c>
      <c r="G38" s="8" t="n">
        <v>976</v>
      </c>
      <c r="H38" s="9" t="n">
        <f aca="false">+((E38-B38)/B38)*100</f>
        <v>26.0078023407022</v>
      </c>
      <c r="I38" s="9" t="n">
        <f aca="false">+((F38-C38)/C38)*100</f>
        <v>600</v>
      </c>
      <c r="J38" s="10" t="n">
        <f aca="false">+((G38-D38)/D38)*100</f>
        <v>26.7532467532467</v>
      </c>
    </row>
    <row r="39" customFormat="false" ht="15" hidden="false" customHeight="false" outlineLevel="0" collapsed="false">
      <c r="A39" s="11" t="s">
        <v>43</v>
      </c>
      <c r="B39" s="12" t="n">
        <v>12013</v>
      </c>
      <c r="C39" s="12" t="n">
        <v>1987</v>
      </c>
      <c r="D39" s="12" t="n">
        <v>14000</v>
      </c>
      <c r="E39" s="12" t="n">
        <v>12623</v>
      </c>
      <c r="F39" s="12" t="n">
        <v>1643</v>
      </c>
      <c r="G39" s="12" t="n">
        <v>14266</v>
      </c>
      <c r="H39" s="13" t="n">
        <f aca="false">+((E39-B39)/B39)*100</f>
        <v>5.07783234828935</v>
      </c>
      <c r="I39" s="13" t="n">
        <f aca="false">+((F39-C39)/C39)*100</f>
        <v>-17.312531454454</v>
      </c>
      <c r="J39" s="14" t="n">
        <f aca="false">+((G39-D39)/D39)*100</f>
        <v>1.9</v>
      </c>
    </row>
    <row r="40" customFormat="false" ht="15" hidden="false" customHeight="false" outlineLevel="0" collapsed="false">
      <c r="A40" s="7" t="s">
        <v>44</v>
      </c>
      <c r="B40" s="8" t="n">
        <v>733</v>
      </c>
      <c r="C40" s="8" t="n">
        <v>34</v>
      </c>
      <c r="D40" s="8" t="n">
        <v>767</v>
      </c>
      <c r="E40" s="8" t="n">
        <v>1047</v>
      </c>
      <c r="F40" s="8" t="n">
        <v>30</v>
      </c>
      <c r="G40" s="8" t="n">
        <v>1077</v>
      </c>
      <c r="H40" s="9" t="n">
        <f aca="false">+((E40-B40)/B40)*100</f>
        <v>42.837653478854</v>
      </c>
      <c r="I40" s="9" t="n">
        <f aca="false">+((F40-C40)/C40)*100</f>
        <v>-11.7647058823529</v>
      </c>
      <c r="J40" s="10" t="n">
        <f aca="false">+((G40-D40)/D40)*100</f>
        <v>40.4172099087353</v>
      </c>
    </row>
    <row r="41" customFormat="false" ht="15" hidden="false" customHeight="false" outlineLevel="0" collapsed="false">
      <c r="A41" s="11" t="s">
        <v>45</v>
      </c>
      <c r="B41" s="12" t="n">
        <v>7311</v>
      </c>
      <c r="C41" s="12" t="n">
        <v>743</v>
      </c>
      <c r="D41" s="12" t="n">
        <v>8054</v>
      </c>
      <c r="E41" s="12" t="n">
        <v>7527</v>
      </c>
      <c r="F41" s="12" t="n">
        <v>688</v>
      </c>
      <c r="G41" s="12" t="n">
        <v>8215</v>
      </c>
      <c r="H41" s="13" t="n">
        <f aca="false">+((E41-B41)/B41)*100</f>
        <v>2.95445219532212</v>
      </c>
      <c r="I41" s="13" t="n">
        <f aca="false">+((F41-C41)/C41)*100</f>
        <v>-7.40242261103634</v>
      </c>
      <c r="J41" s="14" t="n">
        <f aca="false">+((G41-D41)/D41)*100</f>
        <v>1.99900670474298</v>
      </c>
    </row>
    <row r="42" customFormat="false" ht="15" hidden="false" customHeight="false" outlineLevel="0" collapsed="false">
      <c r="A42" s="7" t="s">
        <v>46</v>
      </c>
      <c r="B42" s="8" t="n">
        <v>6421</v>
      </c>
      <c r="C42" s="8" t="n">
        <v>104</v>
      </c>
      <c r="D42" s="8" t="n">
        <v>6525</v>
      </c>
      <c r="E42" s="8" t="n">
        <v>5924</v>
      </c>
      <c r="F42" s="8" t="n">
        <v>69</v>
      </c>
      <c r="G42" s="8" t="n">
        <v>5993</v>
      </c>
      <c r="H42" s="9" t="n">
        <f aca="false">+((E42-B42)/B42)*100</f>
        <v>-7.74022737891294</v>
      </c>
      <c r="I42" s="9" t="n">
        <f aca="false">+((F42-C42)/C42)*100</f>
        <v>-33.6538461538462</v>
      </c>
      <c r="J42" s="10" t="n">
        <f aca="false">+((G42-D42)/D42)*100</f>
        <v>-8.15325670498084</v>
      </c>
    </row>
    <row r="43" customFormat="false" ht="15" hidden="false" customHeight="false" outlineLevel="0" collapsed="false">
      <c r="A43" s="11" t="s">
        <v>47</v>
      </c>
      <c r="B43" s="12" t="n">
        <v>3976</v>
      </c>
      <c r="C43" s="12" t="n">
        <v>9</v>
      </c>
      <c r="D43" s="12" t="n">
        <v>3985</v>
      </c>
      <c r="E43" s="12" t="n">
        <v>4744</v>
      </c>
      <c r="F43" s="12" t="n">
        <v>18</v>
      </c>
      <c r="G43" s="12" t="n">
        <v>4762</v>
      </c>
      <c r="H43" s="13" t="n">
        <f aca="false">+((E43-B43)/B43)*100</f>
        <v>19.3158953722334</v>
      </c>
      <c r="I43" s="13" t="n">
        <f aca="false">+((F43-C43)/C43)*100</f>
        <v>100</v>
      </c>
      <c r="J43" s="14" t="n">
        <f aca="false">+((G43-D43)/D43)*100</f>
        <v>19.4981179422836</v>
      </c>
    </row>
    <row r="44" customFormat="false" ht="15" hidden="false" customHeight="false" outlineLevel="0" collapsed="false">
      <c r="A44" s="7" t="s">
        <v>48</v>
      </c>
      <c r="B44" s="8" t="n">
        <v>2282</v>
      </c>
      <c r="C44" s="8" t="n">
        <v>16</v>
      </c>
      <c r="D44" s="8" t="n">
        <v>2298</v>
      </c>
      <c r="E44" s="8" t="n">
        <v>2331</v>
      </c>
      <c r="F44" s="8" t="n">
        <v>14</v>
      </c>
      <c r="G44" s="8" t="n">
        <v>2345</v>
      </c>
      <c r="H44" s="9" t="n">
        <f aca="false">+((E44-B44)/B44)*100</f>
        <v>2.14723926380368</v>
      </c>
      <c r="I44" s="9" t="n">
        <f aca="false">+((F44-C44)/C44)*100</f>
        <v>-12.5</v>
      </c>
      <c r="J44" s="10" t="n">
        <f aca="false">+((G44-D44)/D44)*100</f>
        <v>2.04525674499565</v>
      </c>
    </row>
    <row r="45" customFormat="false" ht="15" hidden="false" customHeight="false" outlineLevel="0" collapsed="false">
      <c r="A45" s="11" t="s">
        <v>49</v>
      </c>
      <c r="B45" s="12" t="n">
        <v>3415</v>
      </c>
      <c r="C45" s="12" t="n">
        <v>105</v>
      </c>
      <c r="D45" s="12" t="n">
        <v>3520</v>
      </c>
      <c r="E45" s="12" t="n">
        <v>5998</v>
      </c>
      <c r="F45" s="12" t="n">
        <v>40</v>
      </c>
      <c r="G45" s="12" t="n">
        <v>6038</v>
      </c>
      <c r="H45" s="13" t="n">
        <f aca="false">+((E45-B45)/B45)*100</f>
        <v>75.6368960468521</v>
      </c>
      <c r="I45" s="13" t="n">
        <f aca="false">+((F45-C45)/C45)*100</f>
        <v>-61.9047619047619</v>
      </c>
      <c r="J45" s="14" t="n">
        <f aca="false">+((G45-D45)/D45)*100</f>
        <v>71.5340909090909</v>
      </c>
    </row>
    <row r="46" customFormat="false" ht="15" hidden="false" customHeight="false" outlineLevel="0" collapsed="false">
      <c r="A46" s="7" t="s">
        <v>50</v>
      </c>
      <c r="B46" s="8" t="n">
        <v>1398</v>
      </c>
      <c r="C46" s="8" t="n">
        <v>8</v>
      </c>
      <c r="D46" s="8" t="n">
        <v>1406</v>
      </c>
      <c r="E46" s="8" t="n">
        <v>5866</v>
      </c>
      <c r="F46" s="8" t="n">
        <v>139</v>
      </c>
      <c r="G46" s="8" t="n">
        <v>6005</v>
      </c>
      <c r="H46" s="9" t="n">
        <f aca="false">+((E46-B46)/B46)*100</f>
        <v>319.599427753934</v>
      </c>
      <c r="I46" s="9" t="n">
        <f aca="false">+((F46-C46)/C46)*100</f>
        <v>1637.5</v>
      </c>
      <c r="J46" s="10" t="n">
        <f aca="false">+((G46-D46)/D46)*100</f>
        <v>327.098150782361</v>
      </c>
    </row>
    <row r="47" customFormat="false" ht="15" hidden="false" customHeight="false" outlineLevel="0" collapsed="false">
      <c r="A47" s="11" t="s">
        <v>51</v>
      </c>
      <c r="B47" s="12" t="n">
        <v>14953</v>
      </c>
      <c r="C47" s="12" t="n">
        <v>780</v>
      </c>
      <c r="D47" s="12" t="n">
        <v>15733</v>
      </c>
      <c r="E47" s="12" t="n">
        <v>17754</v>
      </c>
      <c r="F47" s="12" t="n">
        <v>800</v>
      </c>
      <c r="G47" s="12" t="n">
        <v>18554</v>
      </c>
      <c r="H47" s="13" t="n">
        <f aca="false">+((E47-B47)/B47)*100</f>
        <v>18.7320270179897</v>
      </c>
      <c r="I47" s="13" t="n">
        <f aca="false">+((F47-C47)/C47)*100</f>
        <v>2.56410256410256</v>
      </c>
      <c r="J47" s="14" t="n">
        <f aca="false">+((G47-D47)/D47)*100</f>
        <v>17.9304646284879</v>
      </c>
    </row>
    <row r="48" customFormat="false" ht="15" hidden="false" customHeight="false" outlineLevel="0" collapsed="false">
      <c r="A48" s="7" t="s">
        <v>52</v>
      </c>
      <c r="B48" s="8" t="n">
        <v>998</v>
      </c>
      <c r="C48" s="8" t="n">
        <v>0</v>
      </c>
      <c r="D48" s="8" t="n">
        <v>998</v>
      </c>
      <c r="E48" s="8" t="n">
        <v>1430</v>
      </c>
      <c r="F48" s="8" t="n">
        <v>0</v>
      </c>
      <c r="G48" s="8" t="n">
        <v>1430</v>
      </c>
      <c r="H48" s="9" t="n">
        <f aca="false">+((E48-B48)/B48)*100</f>
        <v>43.2865731462926</v>
      </c>
      <c r="I48" s="9"/>
      <c r="J48" s="10" t="n">
        <f aca="false">+((G48-D48)/D48)*100</f>
        <v>43.2865731462926</v>
      </c>
    </row>
    <row r="49" customFormat="false" ht="15" hidden="false" customHeight="false" outlineLevel="0" collapsed="false">
      <c r="A49" s="11" t="s">
        <v>53</v>
      </c>
      <c r="B49" s="12" t="n">
        <v>975</v>
      </c>
      <c r="C49" s="12" t="n">
        <v>7</v>
      </c>
      <c r="D49" s="12" t="n">
        <v>982</v>
      </c>
      <c r="E49" s="12" t="n">
        <v>807</v>
      </c>
      <c r="F49" s="12" t="n">
        <v>13</v>
      </c>
      <c r="G49" s="12" t="n">
        <v>820</v>
      </c>
      <c r="H49" s="13" t="n">
        <f aca="false">+((E49-B49)/B49)*100</f>
        <v>-17.2307692307692</v>
      </c>
      <c r="I49" s="13" t="n">
        <f aca="false">+((F49-C49)/C49)*100</f>
        <v>85.7142857142857</v>
      </c>
      <c r="J49" s="14" t="n">
        <f aca="false">+((G49-D49)/D49)*100</f>
        <v>-16.4969450101833</v>
      </c>
    </row>
    <row r="50" customFormat="false" ht="15" hidden="false" customHeight="false" outlineLevel="0" collapsed="false">
      <c r="A50" s="7" t="s">
        <v>54</v>
      </c>
      <c r="B50" s="8" t="n">
        <v>3928</v>
      </c>
      <c r="C50" s="8" t="n">
        <v>61</v>
      </c>
      <c r="D50" s="8" t="n">
        <v>3989</v>
      </c>
      <c r="E50" s="8" t="n">
        <v>3899</v>
      </c>
      <c r="F50" s="8" t="n">
        <v>58</v>
      </c>
      <c r="G50" s="8" t="n">
        <v>3957</v>
      </c>
      <c r="H50" s="9" t="n">
        <f aca="false">+((E50-B50)/B50)*100</f>
        <v>-0.738289205702648</v>
      </c>
      <c r="I50" s="9" t="n">
        <f aca="false">+((F50-C50)/C50)*100</f>
        <v>-4.91803278688525</v>
      </c>
      <c r="J50" s="10" t="n">
        <f aca="false">+((G50-D50)/D50)*100</f>
        <v>-0.802206066683379</v>
      </c>
    </row>
    <row r="51" customFormat="false" ht="15" hidden="false" customHeight="false" outlineLevel="0" collapsed="false">
      <c r="A51" s="11" t="s">
        <v>55</v>
      </c>
      <c r="B51" s="12" t="n">
        <v>5115</v>
      </c>
      <c r="C51" s="12" t="n">
        <v>163</v>
      </c>
      <c r="D51" s="12" t="n">
        <v>5278</v>
      </c>
      <c r="E51" s="12" t="n">
        <v>5034</v>
      </c>
      <c r="F51" s="12" t="n">
        <v>156</v>
      </c>
      <c r="G51" s="12" t="n">
        <v>5190</v>
      </c>
      <c r="H51" s="13" t="n">
        <f aca="false">+((E51-B51)/B51)*100</f>
        <v>-1.58357771260997</v>
      </c>
      <c r="I51" s="13" t="n">
        <f aca="false">+((F51-C51)/C51)*100</f>
        <v>-4.29447852760736</v>
      </c>
      <c r="J51" s="14" t="n">
        <f aca="false">+((G51-D51)/D51)*100</f>
        <v>-1.66729821902236</v>
      </c>
    </row>
    <row r="52" customFormat="false" ht="15" hidden="false" customHeight="false" outlineLevel="0" collapsed="false">
      <c r="A52" s="7" t="s">
        <v>56</v>
      </c>
      <c r="B52" s="8" t="n">
        <v>2297</v>
      </c>
      <c r="C52" s="8" t="n">
        <v>3</v>
      </c>
      <c r="D52" s="8" t="n">
        <v>2300</v>
      </c>
      <c r="E52" s="8" t="n">
        <v>2560</v>
      </c>
      <c r="F52" s="8"/>
      <c r="G52" s="8" t="n">
        <v>2560</v>
      </c>
      <c r="H52" s="9" t="n">
        <f aca="false">+((E52-B52)/B52)*100</f>
        <v>11.4497170222029</v>
      </c>
      <c r="I52" s="9" t="n">
        <f aca="false">+((F52-C52)/C52)*100</f>
        <v>-100</v>
      </c>
      <c r="J52" s="10" t="n">
        <f aca="false">+((G52-D52)/D52)*100</f>
        <v>11.304347826087</v>
      </c>
    </row>
    <row r="53" customFormat="false" ht="15" hidden="false" customHeight="false" outlineLevel="0" collapsed="false">
      <c r="A53" s="11" t="s">
        <v>57</v>
      </c>
      <c r="B53" s="12" t="n">
        <v>22767</v>
      </c>
      <c r="C53" s="12" t="n">
        <v>1917</v>
      </c>
      <c r="D53" s="12" t="n">
        <v>24684</v>
      </c>
      <c r="E53" s="12" t="n">
        <v>24791</v>
      </c>
      <c r="F53" s="12" t="n">
        <v>999</v>
      </c>
      <c r="G53" s="12" t="n">
        <v>25790</v>
      </c>
      <c r="H53" s="13" t="n">
        <f aca="false">+((E53-B53)/B53)*100</f>
        <v>8.89006017481442</v>
      </c>
      <c r="I53" s="13" t="n">
        <f aca="false">+((F53-C53)/C53)*100</f>
        <v>-47.887323943662</v>
      </c>
      <c r="J53" s="14" t="n">
        <f aca="false">+((G53-D53)/D53)*100</f>
        <v>4.48063522929833</v>
      </c>
    </row>
    <row r="54" customFormat="false" ht="15" hidden="false" customHeight="false" outlineLevel="0" collapsed="false">
      <c r="A54" s="7" t="s">
        <v>58</v>
      </c>
      <c r="B54" s="8" t="n">
        <v>1121</v>
      </c>
      <c r="C54" s="8"/>
      <c r="D54" s="8" t="n">
        <v>1121</v>
      </c>
      <c r="E54" s="8" t="n">
        <v>1083</v>
      </c>
      <c r="F54" s="8"/>
      <c r="G54" s="8" t="n">
        <v>1083</v>
      </c>
      <c r="H54" s="9" t="n">
        <f aca="false">+((E54-B54)/B54)*100</f>
        <v>-3.38983050847458</v>
      </c>
      <c r="I54" s="9"/>
      <c r="J54" s="10" t="n">
        <f aca="false">+((G54-D54)/D54)*100</f>
        <v>-3.38983050847458</v>
      </c>
    </row>
    <row r="55" customFormat="false" ht="15" hidden="false" customHeight="false" outlineLevel="0" collapsed="false">
      <c r="A55" s="11" t="s">
        <v>59</v>
      </c>
      <c r="B55" s="12" t="n">
        <v>1709</v>
      </c>
      <c r="C55" s="12" t="n">
        <v>7</v>
      </c>
      <c r="D55" s="12" t="n">
        <v>1716</v>
      </c>
      <c r="E55" s="12" t="n">
        <v>1198</v>
      </c>
      <c r="F55" s="12" t="n">
        <v>1</v>
      </c>
      <c r="G55" s="12" t="n">
        <v>1199</v>
      </c>
      <c r="H55" s="13" t="n">
        <f aca="false">+((E55-B55)/B55)*100</f>
        <v>-29.9005266237566</v>
      </c>
      <c r="I55" s="13" t="n">
        <f aca="false">+((F55-C55)/C55)*100</f>
        <v>-85.7142857142857</v>
      </c>
      <c r="J55" s="14" t="n">
        <f aca="false">+((G55-D55)/D55)*100</f>
        <v>-30.1282051282051</v>
      </c>
    </row>
    <row r="56" customFormat="false" ht="15" hidden="false" customHeight="false" outlineLevel="0" collapsed="false">
      <c r="A56" s="7" t="s">
        <v>60</v>
      </c>
      <c r="B56" s="8" t="n">
        <v>10312</v>
      </c>
      <c r="C56" s="8" t="n">
        <v>129</v>
      </c>
      <c r="D56" s="8" t="n">
        <v>10441</v>
      </c>
      <c r="E56" s="8" t="n">
        <v>10792</v>
      </c>
      <c r="F56" s="8" t="n">
        <v>160</v>
      </c>
      <c r="G56" s="8" t="n">
        <v>10952</v>
      </c>
      <c r="H56" s="9" t="n">
        <f aca="false">+((E56-B56)/B56)*100</f>
        <v>4.65477114041893</v>
      </c>
      <c r="I56" s="9" t="n">
        <f aca="false">+((F56-C56)/C56)*100</f>
        <v>24.031007751938</v>
      </c>
      <c r="J56" s="10" t="n">
        <f aca="false">+((G56-D56)/D56)*100</f>
        <v>4.89416722536156</v>
      </c>
    </row>
    <row r="57" customFormat="false" ht="15" hidden="false" customHeight="false" outlineLevel="0" collapsed="false">
      <c r="A57" s="11" t="s">
        <v>61</v>
      </c>
      <c r="B57" s="12" t="n">
        <v>740</v>
      </c>
      <c r="C57" s="12" t="n">
        <v>201</v>
      </c>
      <c r="D57" s="12" t="n">
        <v>941</v>
      </c>
      <c r="E57" s="12" t="n">
        <v>677</v>
      </c>
      <c r="F57" s="12" t="n">
        <v>134</v>
      </c>
      <c r="G57" s="12" t="n">
        <v>811</v>
      </c>
      <c r="H57" s="13" t="n">
        <f aca="false">+((E57-B57)/B57)*100</f>
        <v>-8.51351351351351</v>
      </c>
      <c r="I57" s="13" t="n">
        <f aca="false">+((F57-C57)/C57)*100</f>
        <v>-33.3333333333333</v>
      </c>
      <c r="J57" s="14" t="n">
        <f aca="false">+((G57-D57)/D57)*100</f>
        <v>-13.8150903294368</v>
      </c>
    </row>
    <row r="58" customFormat="false" ht="15" hidden="false" customHeight="false" outlineLevel="0" collapsed="false">
      <c r="A58" s="7" t="s">
        <v>62</v>
      </c>
      <c r="B58" s="8" t="n">
        <v>167</v>
      </c>
      <c r="C58" s="8" t="n">
        <v>223</v>
      </c>
      <c r="D58" s="8" t="n">
        <v>390</v>
      </c>
      <c r="E58" s="8" t="n">
        <v>206</v>
      </c>
      <c r="F58" s="8" t="n">
        <v>258</v>
      </c>
      <c r="G58" s="8" t="n">
        <v>464</v>
      </c>
      <c r="H58" s="9" t="n">
        <f aca="false">+((E58-B58)/B58)*100</f>
        <v>23.3532934131737</v>
      </c>
      <c r="I58" s="9" t="n">
        <f aca="false">+((F58-C58)/C58)*100</f>
        <v>15.695067264574</v>
      </c>
      <c r="J58" s="10" t="n">
        <f aca="false">+((G58-D58)/D58)*100</f>
        <v>18.974358974359</v>
      </c>
    </row>
    <row r="59" customFormat="false" ht="15" hidden="false" customHeight="false" outlineLevel="0" collapsed="false">
      <c r="A59" s="17" t="s">
        <v>63</v>
      </c>
      <c r="B59" s="18" t="n">
        <f aca="false">B60-SUM(B5+B9+B19+B31+B57+B58)</f>
        <v>617873</v>
      </c>
      <c r="C59" s="18" t="n">
        <f aca="false">C60-SUM(C5+C9+C19+C31+C57+C58)</f>
        <v>504339</v>
      </c>
      <c r="D59" s="18" t="n">
        <f aca="false">D60-SUM(D5+D9+D19+D31+D57+D58)</f>
        <v>1122212</v>
      </c>
      <c r="E59" s="18" t="n">
        <f aca="false">E60-SUM(E5+E9+E19+E31+E57+E58)</f>
        <v>659415</v>
      </c>
      <c r="F59" s="18" t="n">
        <f aca="false">F60-SUM(F5+F9+F19+F31+F57+F58)</f>
        <v>446335</v>
      </c>
      <c r="G59" s="18" t="n">
        <f aca="false">G60-SUM(G5+G9+G19+G31+G57+G58)</f>
        <v>1105750</v>
      </c>
      <c r="H59" s="19" t="n">
        <f aca="false">+((E59-B59)/B59)*100</f>
        <v>6.72338813963387</v>
      </c>
      <c r="I59" s="19" t="n">
        <f aca="false">+((F59-C59)/C59)*100</f>
        <v>-11.5009943708498</v>
      </c>
      <c r="J59" s="19" t="n">
        <f aca="false">+((G59-D59)/D59)*100</f>
        <v>-1.46692425317142</v>
      </c>
    </row>
    <row r="60" customFormat="false" ht="15" hidden="false" customHeight="false" outlineLevel="0" collapsed="false">
      <c r="A60" s="20" t="s">
        <v>64</v>
      </c>
      <c r="B60" s="21" t="n">
        <f aca="false">SUM(B4:B58)</f>
        <v>766444</v>
      </c>
      <c r="C60" s="21" t="n">
        <f aca="false">SUM(C4:C58)</f>
        <v>584858</v>
      </c>
      <c r="D60" s="21" t="n">
        <f aca="false">SUM(D4:D58)</f>
        <v>1351302</v>
      </c>
      <c r="E60" s="21" t="n">
        <f aca="false">SUM(E4:E58)</f>
        <v>820343</v>
      </c>
      <c r="F60" s="21" t="n">
        <f aca="false">SUM(F4:F58)</f>
        <v>527763</v>
      </c>
      <c r="G60" s="21" t="n">
        <f aca="false">SUM(G4:G58)</f>
        <v>1348106</v>
      </c>
      <c r="H60" s="22" t="n">
        <f aca="false">+((E60-B60)/B60)*100</f>
        <v>7.03234678593609</v>
      </c>
      <c r="I60" s="22" t="n">
        <f aca="false">+((F60-C60)/C60)*100</f>
        <v>-9.76219868754467</v>
      </c>
      <c r="J60" s="22" t="n">
        <f aca="false">+((G60-D60)/D60)*100</f>
        <v>-0.236512637441519</v>
      </c>
    </row>
    <row r="61" customFormat="false" ht="15.75" hidden="false" customHeight="false" outlineLevel="0" collapsed="false">
      <c r="A61" s="23" t="s">
        <v>65</v>
      </c>
      <c r="B61" s="24" t="n">
        <f aca="false">305271+27557</f>
        <v>332828</v>
      </c>
      <c r="C61" s="24"/>
      <c r="D61" s="24"/>
      <c r="E61" s="24" t="n">
        <v>346044</v>
      </c>
      <c r="F61" s="24"/>
      <c r="G61" s="24"/>
      <c r="H61" s="25" t="n">
        <f aca="false">+((E61-B61)/B61)*100</f>
        <v>3.97081976276034</v>
      </c>
      <c r="I61" s="25"/>
      <c r="J61" s="25"/>
    </row>
    <row r="62" customFormat="false" ht="15" hidden="false" customHeight="false" outlineLevel="0" collapsed="false">
      <c r="A62" s="20" t="s">
        <v>66</v>
      </c>
      <c r="B62" s="21"/>
      <c r="C62" s="21"/>
      <c r="D62" s="21" t="n">
        <f aca="false">+D60+B61</f>
        <v>1684130</v>
      </c>
      <c r="E62" s="21"/>
      <c r="F62" s="21"/>
      <c r="G62" s="21" t="n">
        <f aca="false">+G60+E61</f>
        <v>1694150</v>
      </c>
      <c r="H62" s="22"/>
      <c r="I62" s="22"/>
      <c r="J62" s="22" t="n">
        <f aca="false">+((G62-D62)/D62)*100</f>
        <v>0.594965946809332</v>
      </c>
    </row>
    <row r="63" customFormat="false" ht="15" hidden="false" customHeight="false" outlineLevel="0" collapsed="false">
      <c r="A63" s="26"/>
      <c r="B63" s="26"/>
      <c r="C63" s="26"/>
      <c r="D63" s="26"/>
      <c r="E63" s="26"/>
      <c r="F63" s="26"/>
      <c r="G63" s="26"/>
      <c r="H63" s="26"/>
      <c r="I63" s="26"/>
      <c r="J63" s="26"/>
    </row>
    <row r="64" customFormat="false" ht="15.75" hidden="false" customHeight="false" outlineLevel="0" collapsed="false">
      <c r="A64" s="27"/>
      <c r="B64" s="27"/>
      <c r="C64" s="27"/>
      <c r="D64" s="27"/>
      <c r="E64" s="27"/>
      <c r="F64" s="27"/>
      <c r="G64" s="27"/>
      <c r="H64" s="27"/>
      <c r="I64" s="27"/>
      <c r="J64" s="27"/>
    </row>
    <row r="65" customFormat="false" ht="51" hidden="false" customHeight="true" outlineLevel="0" collapsed="false">
      <c r="A65" s="28" t="s">
        <v>67</v>
      </c>
      <c r="B65" s="28"/>
      <c r="C65" s="28"/>
      <c r="D65" s="28"/>
      <c r="E65" s="28"/>
      <c r="F65" s="28"/>
      <c r="G65" s="28"/>
      <c r="H65" s="28"/>
      <c r="I65" s="28"/>
      <c r="J65" s="28"/>
    </row>
  </sheetData>
  <mergeCells count="11">
    <mergeCell ref="A1:J1"/>
    <mergeCell ref="A2:A3"/>
    <mergeCell ref="B2:D2"/>
    <mergeCell ref="E2:G2"/>
    <mergeCell ref="H2:J2"/>
    <mergeCell ref="B61:D61"/>
    <mergeCell ref="E61:G61"/>
    <mergeCell ref="H61:J61"/>
    <mergeCell ref="A63:J63"/>
    <mergeCell ref="A64:J64"/>
    <mergeCell ref="A65:J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5"/>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 min="1" style="0" width="29.3522267206478"/>
    <col collapsed="false" hidden="false" max="10" min="2" style="0" width="14.4615384615385"/>
    <col collapsed="false" hidden="false" max="1025" min="11" style="0" width="8.57085020242915"/>
  </cols>
  <sheetData>
    <row r="1" customFormat="false" ht="25.5" hidden="false" customHeight="true" outlineLevel="0" collapsed="false">
      <c r="A1" s="1" t="s">
        <v>68</v>
      </c>
      <c r="B1" s="1"/>
      <c r="C1" s="1"/>
      <c r="D1" s="1"/>
      <c r="E1" s="1"/>
      <c r="F1" s="1"/>
      <c r="G1" s="1"/>
      <c r="H1" s="1"/>
      <c r="I1" s="1"/>
      <c r="J1" s="1"/>
    </row>
    <row r="2" customFormat="false" ht="30" hidden="false" customHeight="true" outlineLevel="0" collapsed="false">
      <c r="A2" s="2" t="s">
        <v>1</v>
      </c>
      <c r="B2" s="3" t="s">
        <v>2</v>
      </c>
      <c r="C2" s="3"/>
      <c r="D2" s="3"/>
      <c r="E2" s="3" t="s">
        <v>3</v>
      </c>
      <c r="F2" s="3"/>
      <c r="G2" s="3"/>
      <c r="H2" s="4" t="s">
        <v>4</v>
      </c>
      <c r="I2" s="4"/>
      <c r="J2" s="4"/>
    </row>
    <row r="3" customFormat="false" ht="15" hidden="false" customHeight="false" outlineLevel="0" collapsed="false">
      <c r="A3" s="2"/>
      <c r="B3" s="5" t="s">
        <v>5</v>
      </c>
      <c r="C3" s="5" t="s">
        <v>6</v>
      </c>
      <c r="D3" s="5" t="s">
        <v>7</v>
      </c>
      <c r="E3" s="5" t="s">
        <v>5</v>
      </c>
      <c r="F3" s="5" t="s">
        <v>6</v>
      </c>
      <c r="G3" s="5" t="s">
        <v>7</v>
      </c>
      <c r="H3" s="5" t="s">
        <v>5</v>
      </c>
      <c r="I3" s="5" t="s">
        <v>6</v>
      </c>
      <c r="J3" s="6" t="s">
        <v>7</v>
      </c>
    </row>
    <row r="4" customFormat="false" ht="15" hidden="false" customHeight="false" outlineLevel="0" collapsed="false">
      <c r="A4" s="7" t="s">
        <v>8</v>
      </c>
      <c r="B4" s="8" t="n">
        <v>17887951</v>
      </c>
      <c r="C4" s="8" t="n">
        <v>38807660</v>
      </c>
      <c r="D4" s="8" t="n">
        <v>56695611</v>
      </c>
      <c r="E4" s="8" t="n">
        <v>17702036</v>
      </c>
      <c r="F4" s="8" t="n">
        <v>37936916</v>
      </c>
      <c r="G4" s="8" t="n">
        <v>55638952</v>
      </c>
      <c r="H4" s="9" t="n">
        <f aca="false">+((E4-B4)/B4)*100</f>
        <v>-1.03933088814924</v>
      </c>
      <c r="I4" s="9" t="n">
        <f aca="false">+((F4-C4)/C4)*100</f>
        <v>-2.2437426013318</v>
      </c>
      <c r="J4" s="10" t="n">
        <f aca="false">+((G4-D4)/D4)*100</f>
        <v>-1.86374038724091</v>
      </c>
    </row>
    <row r="5" customFormat="false" ht="15" hidden="false" customHeight="false" outlineLevel="0" collapsed="false">
      <c r="A5" s="11" t="s">
        <v>9</v>
      </c>
      <c r="B5" s="12" t="n">
        <v>17011162</v>
      </c>
      <c r="C5" s="12" t="n">
        <v>8850997</v>
      </c>
      <c r="D5" s="12" t="n">
        <v>25862159</v>
      </c>
      <c r="E5" s="12" t="n">
        <v>18618254</v>
      </c>
      <c r="F5" s="12" t="n">
        <v>8748958</v>
      </c>
      <c r="G5" s="12" t="n">
        <v>27367212</v>
      </c>
      <c r="H5" s="13" t="n">
        <f aca="false">+((E5-B5)/B5)*100</f>
        <v>9.44727938044444</v>
      </c>
      <c r="I5" s="29" t="n">
        <f aca="false">+((F5-C5)/C5)*100</f>
        <v>-1.15285317574958</v>
      </c>
      <c r="J5" s="14" t="n">
        <f aca="false">+((G5-D5)/D5)*100</f>
        <v>5.81951800698464</v>
      </c>
    </row>
    <row r="6" customFormat="false" ht="15" hidden="false" customHeight="false" outlineLevel="0" collapsed="false">
      <c r="A6" s="7" t="s">
        <v>10</v>
      </c>
      <c r="B6" s="8" t="n">
        <v>9669606</v>
      </c>
      <c r="C6" s="8" t="n">
        <v>1449618</v>
      </c>
      <c r="D6" s="8" t="n">
        <v>11119224</v>
      </c>
      <c r="E6" s="8" t="n">
        <v>10591300</v>
      </c>
      <c r="F6" s="8" t="n">
        <v>1364623</v>
      </c>
      <c r="G6" s="8" t="n">
        <v>11955923</v>
      </c>
      <c r="H6" s="9" t="n">
        <f aca="false">+((E6-B6)/B6)*100</f>
        <v>9.53186717225087</v>
      </c>
      <c r="I6" s="9" t="n">
        <f aca="false">+((F6-C6)/C6)*100</f>
        <v>-5.86326880598889</v>
      </c>
      <c r="J6" s="10" t="n">
        <f aca="false">+((G6-D6)/D6)*100</f>
        <v>7.52479669444558</v>
      </c>
    </row>
    <row r="7" customFormat="false" ht="15" hidden="false" customHeight="false" outlineLevel="0" collapsed="false">
      <c r="A7" s="11" t="s">
        <v>11</v>
      </c>
      <c r="B7" s="12" t="n">
        <v>8750978</v>
      </c>
      <c r="C7" s="12" t="n">
        <v>2539419</v>
      </c>
      <c r="D7" s="12" t="n">
        <v>11290397</v>
      </c>
      <c r="E7" s="12" t="n">
        <v>9057345</v>
      </c>
      <c r="F7" s="12" t="n">
        <v>1979804</v>
      </c>
      <c r="G7" s="12" t="n">
        <v>11037149</v>
      </c>
      <c r="H7" s="13" t="n">
        <f aca="false">+((E7-B7)/B7)*100</f>
        <v>3.50094583713957</v>
      </c>
      <c r="I7" s="13" t="n">
        <f aca="false">+((F7-C7)/C7)*100</f>
        <v>-22.0371273901629</v>
      </c>
      <c r="J7" s="15" t="n">
        <f aca="false">+((G7-D7)/D7)*100</f>
        <v>-2.24303892945483</v>
      </c>
    </row>
    <row r="8" customFormat="false" ht="15" hidden="false" customHeight="false" outlineLevel="0" collapsed="false">
      <c r="A8" s="7" t="s">
        <v>12</v>
      </c>
      <c r="B8" s="8" t="n">
        <v>6423995</v>
      </c>
      <c r="C8" s="8" t="n">
        <v>20641028</v>
      </c>
      <c r="D8" s="8" t="n">
        <v>27065023</v>
      </c>
      <c r="E8" s="8" t="n">
        <v>6545051</v>
      </c>
      <c r="F8" s="8" t="n">
        <v>11523620</v>
      </c>
      <c r="G8" s="8" t="n">
        <v>18068671</v>
      </c>
      <c r="H8" s="9" t="n">
        <f aca="false">+((E8-B8)/B8)*100</f>
        <v>1.88443484155887</v>
      </c>
      <c r="I8" s="9" t="n">
        <f aca="false">+((F8-C8)/C8)*100</f>
        <v>-44.1712883680018</v>
      </c>
      <c r="J8" s="10" t="n">
        <f aca="false">+((G8-D8)/D8)*100</f>
        <v>-33.2397722329665</v>
      </c>
    </row>
    <row r="9" customFormat="false" ht="15" hidden="false" customHeight="false" outlineLevel="0" collapsed="false">
      <c r="A9" s="11" t="s">
        <v>13</v>
      </c>
      <c r="B9" s="12" t="n">
        <v>379676</v>
      </c>
      <c r="C9" s="12" t="n">
        <v>506767</v>
      </c>
      <c r="D9" s="12" t="n">
        <v>886443</v>
      </c>
      <c r="E9" s="12" t="n">
        <v>400884</v>
      </c>
      <c r="F9" s="12" t="n">
        <v>317223</v>
      </c>
      <c r="G9" s="12" t="n">
        <v>718107</v>
      </c>
      <c r="H9" s="13" t="n">
        <f aca="false">+((E9-B9)/B9)*100</f>
        <v>5.58581527407579</v>
      </c>
      <c r="I9" s="13" t="n">
        <f aca="false">+((F9-C9)/C9)*100</f>
        <v>-37.4025933022474</v>
      </c>
      <c r="J9" s="14" t="n">
        <f aca="false">+((G9-D9)/D9)*100</f>
        <v>-18.9900535059784</v>
      </c>
    </row>
    <row r="10" customFormat="false" ht="15" hidden="false" customHeight="false" outlineLevel="0" collapsed="false">
      <c r="A10" s="7" t="s">
        <v>14</v>
      </c>
      <c r="B10" s="8" t="n">
        <v>1182755</v>
      </c>
      <c r="C10" s="8" t="n">
        <v>3151142</v>
      </c>
      <c r="D10" s="8" t="n">
        <v>4333897</v>
      </c>
      <c r="E10" s="8" t="n">
        <v>1185795</v>
      </c>
      <c r="F10" s="8" t="n">
        <v>1849549</v>
      </c>
      <c r="G10" s="8" t="n">
        <v>3035344</v>
      </c>
      <c r="H10" s="9" t="n">
        <f aca="false">+((E10-B10)/B10)*100</f>
        <v>0.257027025884482</v>
      </c>
      <c r="I10" s="9" t="n">
        <f aca="false">+((F10-C10)/C10)*100</f>
        <v>-41.3054378380917</v>
      </c>
      <c r="J10" s="10" t="n">
        <f aca="false">+((G10-D10)/D10)*100</f>
        <v>-29.9627102351533</v>
      </c>
    </row>
    <row r="11" customFormat="false" ht="15" hidden="false" customHeight="false" outlineLevel="0" collapsed="false">
      <c r="A11" s="11" t="s">
        <v>15</v>
      </c>
      <c r="B11" s="12" t="n">
        <v>2227117</v>
      </c>
      <c r="C11" s="12" t="n">
        <v>1568758</v>
      </c>
      <c r="D11" s="12" t="n">
        <v>3795875</v>
      </c>
      <c r="E11" s="12" t="n">
        <v>2227335</v>
      </c>
      <c r="F11" s="12" t="n">
        <v>914612</v>
      </c>
      <c r="G11" s="12" t="n">
        <v>3141947</v>
      </c>
      <c r="H11" s="30" t="n">
        <f aca="false">+((E11-B11)/B11)*100</f>
        <v>0.0097884394937491</v>
      </c>
      <c r="I11" s="13" t="n">
        <f aca="false">+((F11-C11)/C11)*100</f>
        <v>-41.6983371558902</v>
      </c>
      <c r="J11" s="14" t="n">
        <f aca="false">+((G11-D11)/D11)*100</f>
        <v>-17.2273323015115</v>
      </c>
    </row>
    <row r="12" customFormat="false" ht="15" hidden="false" customHeight="false" outlineLevel="0" collapsed="false">
      <c r="A12" s="7" t="s">
        <v>16</v>
      </c>
      <c r="B12" s="8" t="n">
        <v>4190997</v>
      </c>
      <c r="C12" s="8" t="n">
        <v>668033</v>
      </c>
      <c r="D12" s="8" t="n">
        <v>4859030</v>
      </c>
      <c r="E12" s="8" t="n">
        <v>4488181</v>
      </c>
      <c r="F12" s="8" t="n">
        <v>659364</v>
      </c>
      <c r="G12" s="8" t="n">
        <v>5147545</v>
      </c>
      <c r="H12" s="9" t="n">
        <f aca="false">+((E12-B12)/B12)*100</f>
        <v>7.09100960940798</v>
      </c>
      <c r="I12" s="9" t="n">
        <f aca="false">+((F12-C12)/C12)*100</f>
        <v>-1.2976903835589</v>
      </c>
      <c r="J12" s="10" t="n">
        <f aca="false">+((G12-D12)/D12)*100</f>
        <v>5.93770773179009</v>
      </c>
    </row>
    <row r="13" customFormat="false" ht="15" hidden="false" customHeight="false" outlineLevel="0" collapsed="false">
      <c r="A13" s="11" t="s">
        <v>17</v>
      </c>
      <c r="B13" s="12" t="n">
        <v>2992437</v>
      </c>
      <c r="C13" s="12" t="n">
        <v>111883</v>
      </c>
      <c r="D13" s="12" t="n">
        <v>3104320</v>
      </c>
      <c r="E13" s="12" t="n">
        <v>3328208</v>
      </c>
      <c r="F13" s="12" t="n">
        <v>122770</v>
      </c>
      <c r="G13" s="12" t="n">
        <v>3450978</v>
      </c>
      <c r="H13" s="13" t="n">
        <f aca="false">+((E13-B13)/B13)*100</f>
        <v>11.2206539352374</v>
      </c>
      <c r="I13" s="13" t="n">
        <f aca="false">+((F13-C13)/C13)*100</f>
        <v>9.73070082139378</v>
      </c>
      <c r="J13" s="14" t="n">
        <f aca="false">+((G13-D13)/D13)*100</f>
        <v>11.1669544376868</v>
      </c>
    </row>
    <row r="14" customFormat="false" ht="15" hidden="false" customHeight="false" outlineLevel="0" collapsed="false">
      <c r="A14" s="7" t="s">
        <v>18</v>
      </c>
      <c r="B14" s="8" t="n">
        <v>975655</v>
      </c>
      <c r="C14" s="8" t="n">
        <v>12019</v>
      </c>
      <c r="D14" s="8" t="n">
        <v>987674</v>
      </c>
      <c r="E14" s="8" t="n">
        <v>1128755</v>
      </c>
      <c r="F14" s="8" t="n">
        <v>6695</v>
      </c>
      <c r="G14" s="8" t="n">
        <v>1135450</v>
      </c>
      <c r="H14" s="9" t="n">
        <f aca="false">+((E14-B14)/B14)*100</f>
        <v>15.6920222824667</v>
      </c>
      <c r="I14" s="9" t="n">
        <f aca="false">+((F14-C14)/C14)*100</f>
        <v>-44.2965304933855</v>
      </c>
      <c r="J14" s="10" t="n">
        <f aca="false">+((G14-D14)/D14)*100</f>
        <v>14.962021881714</v>
      </c>
    </row>
    <row r="15" customFormat="false" ht="15" hidden="false" customHeight="false" outlineLevel="0" collapsed="false">
      <c r="A15" s="11" t="s">
        <v>19</v>
      </c>
      <c r="B15" s="12" t="n">
        <v>1969929</v>
      </c>
      <c r="C15" s="12" t="n">
        <v>186525</v>
      </c>
      <c r="D15" s="12" t="n">
        <v>2156454</v>
      </c>
      <c r="E15" s="12" t="n">
        <v>2240722</v>
      </c>
      <c r="F15" s="12" t="n">
        <v>232282</v>
      </c>
      <c r="G15" s="12" t="n">
        <v>2473004</v>
      </c>
      <c r="H15" s="13" t="n">
        <f aca="false">+((E15-B15)/B15)*100</f>
        <v>13.7463329896661</v>
      </c>
      <c r="I15" s="13" t="n">
        <f aca="false">+((F15-C15)/C15)*100</f>
        <v>24.5312960729125</v>
      </c>
      <c r="J15" s="14" t="n">
        <f aca="false">+((G15-D15)/D15)*100</f>
        <v>14.6791909310377</v>
      </c>
    </row>
    <row r="16" customFormat="false" ht="15" hidden="false" customHeight="false" outlineLevel="0" collapsed="false">
      <c r="A16" s="7" t="s">
        <v>20</v>
      </c>
      <c r="B16" s="8" t="n">
        <v>174494</v>
      </c>
      <c r="C16" s="8"/>
      <c r="D16" s="8" t="n">
        <v>174494</v>
      </c>
      <c r="E16" s="8" t="n">
        <v>222071</v>
      </c>
      <c r="F16" s="8" t="n">
        <v>3440</v>
      </c>
      <c r="G16" s="8" t="n">
        <v>225511</v>
      </c>
      <c r="H16" s="9" t="n">
        <f aca="false">+((E16-B16)/B16)*100</f>
        <v>27.2656939493622</v>
      </c>
      <c r="I16" s="9"/>
      <c r="J16" s="10" t="n">
        <f aca="false">+((G16-D16)/D16)*100</f>
        <v>29.2371084392587</v>
      </c>
    </row>
    <row r="17" customFormat="false" ht="15" hidden="false" customHeight="false" outlineLevel="0" collapsed="false">
      <c r="A17" s="11" t="s">
        <v>21</v>
      </c>
      <c r="B17" s="12" t="n">
        <v>195542</v>
      </c>
      <c r="C17" s="12"/>
      <c r="D17" s="12" t="n">
        <v>195542</v>
      </c>
      <c r="E17" s="12" t="n">
        <v>213522</v>
      </c>
      <c r="F17" s="12"/>
      <c r="G17" s="12" t="n">
        <v>213522</v>
      </c>
      <c r="H17" s="13" t="n">
        <f aca="false">+((E17-B17)/B17)*100</f>
        <v>9.19495555941946</v>
      </c>
      <c r="I17" s="13"/>
      <c r="J17" s="14" t="n">
        <f aca="false">+((G17-D17)/D17)*100</f>
        <v>9.19495555941946</v>
      </c>
    </row>
    <row r="18" customFormat="false" ht="15" hidden="false" customHeight="false" outlineLevel="0" collapsed="false">
      <c r="A18" s="7" t="s">
        <v>22</v>
      </c>
      <c r="B18" s="8" t="n">
        <v>130319</v>
      </c>
      <c r="C18" s="8" t="n">
        <v>3482</v>
      </c>
      <c r="D18" s="8" t="n">
        <v>133801</v>
      </c>
      <c r="E18" s="8" t="n">
        <v>76290</v>
      </c>
      <c r="F18" s="8" t="n">
        <v>2451</v>
      </c>
      <c r="G18" s="8" t="n">
        <v>78741</v>
      </c>
      <c r="H18" s="9" t="n">
        <f aca="false">+((E18-B18)/B18)*100</f>
        <v>-41.4590351368565</v>
      </c>
      <c r="I18" s="9" t="n">
        <f aca="false">+((F18-C18)/C18)*100</f>
        <v>-29.6094198736358</v>
      </c>
      <c r="J18" s="10" t="n">
        <f aca="false">+((G18-D18)/D18)*100</f>
        <v>-41.1506640458591</v>
      </c>
    </row>
    <row r="19" customFormat="false" ht="15" hidden="false" customHeight="false" outlineLevel="0" collapsed="false">
      <c r="A19" s="11" t="s">
        <v>23</v>
      </c>
      <c r="B19" s="12"/>
      <c r="C19" s="12"/>
      <c r="D19" s="12"/>
      <c r="E19" s="12"/>
      <c r="F19" s="12"/>
      <c r="G19" s="12"/>
      <c r="H19" s="13"/>
      <c r="I19" s="13"/>
      <c r="J19" s="14"/>
    </row>
    <row r="20" customFormat="false" ht="15" hidden="false" customHeight="false" outlineLevel="0" collapsed="false">
      <c r="A20" s="7" t="s">
        <v>24</v>
      </c>
      <c r="B20" s="8" t="n">
        <v>295952</v>
      </c>
      <c r="C20" s="8" t="n">
        <v>9496</v>
      </c>
      <c r="D20" s="8" t="n">
        <v>305448</v>
      </c>
      <c r="E20" s="8" t="n">
        <v>343656</v>
      </c>
      <c r="F20" s="8" t="n">
        <v>10229</v>
      </c>
      <c r="G20" s="8" t="n">
        <v>353885</v>
      </c>
      <c r="H20" s="9" t="n">
        <f aca="false">+((E20-B20)/B20)*100</f>
        <v>16.1188300805536</v>
      </c>
      <c r="I20" s="9" t="n">
        <f aca="false">+((F20-C20)/C20)*100</f>
        <v>7.71903959561921</v>
      </c>
      <c r="J20" s="10" t="n">
        <f aca="false">+((G20-D20)/D20)*100</f>
        <v>15.8576909981404</v>
      </c>
    </row>
    <row r="21" customFormat="false" ht="15" hidden="false" customHeight="false" outlineLevel="0" collapsed="false">
      <c r="A21" s="11" t="s">
        <v>25</v>
      </c>
      <c r="B21" s="12" t="n">
        <v>286</v>
      </c>
      <c r="C21" s="12"/>
      <c r="D21" s="12" t="n">
        <v>286</v>
      </c>
      <c r="E21" s="12"/>
      <c r="F21" s="12"/>
      <c r="G21" s="12"/>
      <c r="H21" s="13" t="n">
        <f aca="false">+((E21-B21)/B21)*100</f>
        <v>-100</v>
      </c>
      <c r="I21" s="13"/>
      <c r="J21" s="14" t="n">
        <f aca="false">+((G21-D21)/D21)*100</f>
        <v>-100</v>
      </c>
    </row>
    <row r="22" customFormat="false" ht="15" hidden="false" customHeight="false" outlineLevel="0" collapsed="false">
      <c r="A22" s="7" t="s">
        <v>26</v>
      </c>
      <c r="B22" s="8" t="n">
        <v>161432</v>
      </c>
      <c r="C22" s="8" t="n">
        <v>350</v>
      </c>
      <c r="D22" s="8" t="n">
        <v>161782</v>
      </c>
      <c r="E22" s="8" t="n">
        <v>404549</v>
      </c>
      <c r="F22" s="8" t="n">
        <v>1889</v>
      </c>
      <c r="G22" s="8" t="n">
        <v>406438</v>
      </c>
      <c r="H22" s="9" t="n">
        <f aca="false">+((E22-B22)/B22)*100</f>
        <v>150.600252737995</v>
      </c>
      <c r="I22" s="9" t="n">
        <f aca="false">+((F22-C22)/C22)*100</f>
        <v>439.714285714286</v>
      </c>
      <c r="J22" s="10" t="n">
        <f aca="false">+((G22-D22)/D22)*100</f>
        <v>151.225723504469</v>
      </c>
    </row>
    <row r="23" customFormat="false" ht="15" hidden="false" customHeight="false" outlineLevel="0" collapsed="false">
      <c r="A23" s="11" t="s">
        <v>27</v>
      </c>
      <c r="B23" s="12" t="n">
        <v>123547</v>
      </c>
      <c r="C23" s="12"/>
      <c r="D23" s="12" t="n">
        <v>123547</v>
      </c>
      <c r="E23" s="12" t="n">
        <v>145092</v>
      </c>
      <c r="F23" s="12" t="n">
        <v>124</v>
      </c>
      <c r="G23" s="12" t="n">
        <v>145216</v>
      </c>
      <c r="H23" s="13" t="n">
        <f aca="false">+((E23-B23)/B23)*100</f>
        <v>17.4387075364032</v>
      </c>
      <c r="I23" s="13"/>
      <c r="J23" s="14" t="n">
        <f aca="false">+((G23-D23)/D23)*100</f>
        <v>17.5390741984832</v>
      </c>
    </row>
    <row r="24" customFormat="false" ht="15" hidden="false" customHeight="false" outlineLevel="0" collapsed="false">
      <c r="A24" s="7" t="s">
        <v>28</v>
      </c>
      <c r="B24" s="8" t="n">
        <v>139676</v>
      </c>
      <c r="C24" s="8" t="n">
        <v>25834</v>
      </c>
      <c r="D24" s="8" t="n">
        <v>165510</v>
      </c>
      <c r="E24" s="8" t="n">
        <v>238766</v>
      </c>
      <c r="F24" s="8" t="n">
        <v>19897</v>
      </c>
      <c r="G24" s="8" t="n">
        <v>258663</v>
      </c>
      <c r="H24" s="9" t="n">
        <f aca="false">+((E24-B24)/B24)*100</f>
        <v>70.9427532289012</v>
      </c>
      <c r="I24" s="9" t="n">
        <f aca="false">+((F24-C24)/C24)*100</f>
        <v>-22.9813424169699</v>
      </c>
      <c r="J24" s="10" t="n">
        <f aca="false">+((G24-D24)/D24)*100</f>
        <v>56.2823998549937</v>
      </c>
    </row>
    <row r="25" customFormat="false" ht="15" hidden="false" customHeight="false" outlineLevel="0" collapsed="false">
      <c r="A25" s="11" t="s">
        <v>29</v>
      </c>
      <c r="B25" s="12" t="n">
        <v>160457</v>
      </c>
      <c r="C25" s="12" t="n">
        <v>319</v>
      </c>
      <c r="D25" s="12" t="n">
        <v>160776</v>
      </c>
      <c r="E25" s="12" t="n">
        <v>171964</v>
      </c>
      <c r="F25" s="12" t="n">
        <v>2253</v>
      </c>
      <c r="G25" s="12" t="n">
        <v>174217</v>
      </c>
      <c r="H25" s="13" t="n">
        <f aca="false">+((E25-B25)/B25)*100</f>
        <v>7.1713917124214</v>
      </c>
      <c r="I25" s="13" t="n">
        <f aca="false">+((F25-C25)/C25)*100</f>
        <v>606.269592476489</v>
      </c>
      <c r="J25" s="14" t="n">
        <f aca="false">+((G25-D25)/D25)*100</f>
        <v>8.36007861869931</v>
      </c>
    </row>
    <row r="26" customFormat="false" ht="15" hidden="false" customHeight="false" outlineLevel="0" collapsed="false">
      <c r="A26" s="7" t="s">
        <v>30</v>
      </c>
      <c r="B26" s="8"/>
      <c r="C26" s="8"/>
      <c r="D26" s="8"/>
      <c r="E26" s="8"/>
      <c r="F26" s="8"/>
      <c r="G26" s="8"/>
      <c r="H26" s="9"/>
      <c r="I26" s="9"/>
      <c r="J26" s="10"/>
    </row>
    <row r="27" customFormat="false" ht="15" hidden="false" customHeight="false" outlineLevel="0" collapsed="false">
      <c r="A27" s="11" t="s">
        <v>31</v>
      </c>
      <c r="B27" s="12" t="n">
        <v>461458</v>
      </c>
      <c r="C27" s="12" t="n">
        <v>6982</v>
      </c>
      <c r="D27" s="12" t="n">
        <v>468440</v>
      </c>
      <c r="E27" s="12" t="n">
        <v>502693</v>
      </c>
      <c r="F27" s="12" t="n">
        <v>9998</v>
      </c>
      <c r="G27" s="12" t="n">
        <v>512691</v>
      </c>
      <c r="H27" s="13" t="n">
        <f aca="false">+((E27-B27)/B27)*100</f>
        <v>8.9358078091614</v>
      </c>
      <c r="I27" s="13" t="n">
        <f aca="false">+((F27-C27)/C27)*100</f>
        <v>43.1967917502148</v>
      </c>
      <c r="J27" s="14" t="n">
        <f aca="false">+((G27-D27)/D27)*100</f>
        <v>9.44646059260524</v>
      </c>
    </row>
    <row r="28" customFormat="false" ht="15" hidden="false" customHeight="false" outlineLevel="0" collapsed="false">
      <c r="A28" s="7" t="s">
        <v>32</v>
      </c>
      <c r="B28" s="8" t="n">
        <v>1939143</v>
      </c>
      <c r="C28" s="8" t="n">
        <v>14946</v>
      </c>
      <c r="D28" s="8" t="n">
        <v>1954089</v>
      </c>
      <c r="E28" s="8" t="n">
        <v>1731740</v>
      </c>
      <c r="F28" s="8" t="n">
        <v>32485</v>
      </c>
      <c r="G28" s="8" t="n">
        <v>1764225</v>
      </c>
      <c r="H28" s="9" t="n">
        <f aca="false">+((E28-B28)/B28)*100</f>
        <v>-10.6956010980108</v>
      </c>
      <c r="I28" s="9" t="n">
        <f aca="false">+((F28-C28)/C28)*100</f>
        <v>117.349123511307</v>
      </c>
      <c r="J28" s="10" t="n">
        <f aca="false">+((G28-D28)/D28)*100</f>
        <v>-9.7162411742761</v>
      </c>
    </row>
    <row r="29" customFormat="false" ht="15" hidden="false" customHeight="false" outlineLevel="0" collapsed="false">
      <c r="A29" s="11" t="s">
        <v>33</v>
      </c>
      <c r="B29" s="12" t="n">
        <v>853425</v>
      </c>
      <c r="C29" s="12" t="n">
        <v>28291</v>
      </c>
      <c r="D29" s="12" t="n">
        <v>881716</v>
      </c>
      <c r="E29" s="12" t="n">
        <v>918140</v>
      </c>
      <c r="F29" s="12" t="n">
        <v>27220</v>
      </c>
      <c r="G29" s="12" t="n">
        <v>945360</v>
      </c>
      <c r="H29" s="13" t="n">
        <f aca="false">+((E29-B29)/B29)*100</f>
        <v>7.58297448516273</v>
      </c>
      <c r="I29" s="13" t="n">
        <f aca="false">+((F29-C29)/C29)*100</f>
        <v>-3.78565621575766</v>
      </c>
      <c r="J29" s="14" t="n">
        <f aca="false">+((G29-D29)/D29)*100</f>
        <v>7.21819724264956</v>
      </c>
    </row>
    <row r="30" customFormat="false" ht="15" hidden="false" customHeight="false" outlineLevel="0" collapsed="false">
      <c r="A30" s="7" t="s">
        <v>34</v>
      </c>
      <c r="B30" s="8" t="n">
        <v>271567</v>
      </c>
      <c r="C30" s="8" t="n">
        <v>283</v>
      </c>
      <c r="D30" s="8" t="n">
        <v>271850</v>
      </c>
      <c r="E30" s="8" t="n">
        <v>319551</v>
      </c>
      <c r="F30" s="8" t="n">
        <v>1508</v>
      </c>
      <c r="G30" s="8" t="n">
        <v>321059</v>
      </c>
      <c r="H30" s="9" t="n">
        <f aca="false">+((E30-B30)/B30)*100</f>
        <v>17.6693044442071</v>
      </c>
      <c r="I30" s="9" t="n">
        <f aca="false">+((F30-C30)/C30)*100</f>
        <v>432.862190812721</v>
      </c>
      <c r="J30" s="10" t="n">
        <f aca="false">+((G30-D30)/D30)*100</f>
        <v>18.1015265771565</v>
      </c>
    </row>
    <row r="31" customFormat="false" ht="15" hidden="false" customHeight="false" outlineLevel="0" collapsed="false">
      <c r="A31" s="11" t="s">
        <v>35</v>
      </c>
      <c r="B31" s="12" t="n">
        <v>2212</v>
      </c>
      <c r="C31" s="12" t="n">
        <v>46592</v>
      </c>
      <c r="D31" s="12" t="n">
        <v>48804</v>
      </c>
      <c r="E31" s="12" t="n">
        <v>1115</v>
      </c>
      <c r="F31" s="12" t="n">
        <v>52673</v>
      </c>
      <c r="G31" s="12" t="n">
        <v>53788</v>
      </c>
      <c r="H31" s="13" t="n">
        <f aca="false">+((E31-B31)/B31)*100</f>
        <v>-49.5931283905968</v>
      </c>
      <c r="I31" s="13" t="n">
        <f aca="false">+((F31-C31)/C31)*100</f>
        <v>13.0515968406593</v>
      </c>
      <c r="J31" s="14" t="n">
        <f aca="false">+((G31-D31)/D31)*100</f>
        <v>10.2122776821572</v>
      </c>
    </row>
    <row r="32" customFormat="false" ht="15" hidden="false" customHeight="false" outlineLevel="0" collapsed="false">
      <c r="A32" s="7" t="s">
        <v>36</v>
      </c>
      <c r="B32" s="8" t="n">
        <v>20876</v>
      </c>
      <c r="C32" s="8"/>
      <c r="D32" s="8" t="n">
        <v>20876</v>
      </c>
      <c r="E32" s="8" t="n">
        <v>30940</v>
      </c>
      <c r="F32" s="8"/>
      <c r="G32" s="8" t="n">
        <v>30940</v>
      </c>
      <c r="H32" s="31" t="n">
        <f aca="false">+((E32-B32)/B32)*100</f>
        <v>48.2084690553746</v>
      </c>
      <c r="I32" s="9"/>
      <c r="J32" s="32" t="n">
        <f aca="false">+((G32-D32)/D32)*100</f>
        <v>48.2084690553746</v>
      </c>
    </row>
    <row r="33" customFormat="false" ht="15" hidden="false" customHeight="false" outlineLevel="0" collapsed="false">
      <c r="A33" s="11" t="s">
        <v>37</v>
      </c>
      <c r="B33" s="12" t="n">
        <v>819018</v>
      </c>
      <c r="C33" s="12" t="n">
        <v>265030</v>
      </c>
      <c r="D33" s="12" t="n">
        <v>1084048</v>
      </c>
      <c r="E33" s="12" t="n">
        <v>852899</v>
      </c>
      <c r="F33" s="12" t="n">
        <v>245677</v>
      </c>
      <c r="G33" s="12" t="n">
        <v>1098576</v>
      </c>
      <c r="H33" s="13" t="n">
        <f aca="false">+((E33-B33)/B33)*100</f>
        <v>4.13678331855954</v>
      </c>
      <c r="I33" s="13" t="n">
        <f aca="false">+((F33-C33)/C33)*100</f>
        <v>-7.30219220465608</v>
      </c>
      <c r="J33" s="15" t="n">
        <f aca="false">+((G33-D33)/D33)*100</f>
        <v>1.34016205924461</v>
      </c>
    </row>
    <row r="34" customFormat="false" ht="15" hidden="false" customHeight="false" outlineLevel="0" collapsed="false">
      <c r="A34" s="7" t="s">
        <v>38</v>
      </c>
      <c r="B34" s="8" t="n">
        <v>196360</v>
      </c>
      <c r="C34" s="8"/>
      <c r="D34" s="8" t="n">
        <v>196360</v>
      </c>
      <c r="E34" s="8" t="n">
        <v>202892</v>
      </c>
      <c r="F34" s="8"/>
      <c r="G34" s="8" t="n">
        <v>202892</v>
      </c>
      <c r="H34" s="9" t="n">
        <f aca="false">+((E34-B34)/B34)*100</f>
        <v>3.32654308413119</v>
      </c>
      <c r="I34" s="9"/>
      <c r="J34" s="10" t="n">
        <f aca="false">+((G34-D34)/D34)*100</f>
        <v>3.32654308413119</v>
      </c>
    </row>
    <row r="35" customFormat="false" ht="15" hidden="false" customHeight="false" outlineLevel="0" collapsed="false">
      <c r="A35" s="11" t="s">
        <v>39</v>
      </c>
      <c r="B35" s="12" t="n">
        <v>71492</v>
      </c>
      <c r="C35" s="12" t="n">
        <v>164228</v>
      </c>
      <c r="D35" s="12" t="n">
        <v>235720</v>
      </c>
      <c r="E35" s="12" t="n">
        <v>70191</v>
      </c>
      <c r="F35" s="12" t="n">
        <v>126662</v>
      </c>
      <c r="G35" s="12" t="n">
        <v>196853</v>
      </c>
      <c r="H35" s="13" t="n">
        <f aca="false">+((E35-B35)/B35)*100</f>
        <v>-1.81978403177978</v>
      </c>
      <c r="I35" s="13" t="n">
        <f aca="false">+((F35-C35)/C35)*100</f>
        <v>-22.8742967094527</v>
      </c>
      <c r="J35" s="14" t="n">
        <f aca="false">+((G35-D35)/D35)*100</f>
        <v>-16.4886305786526</v>
      </c>
    </row>
    <row r="36" customFormat="false" ht="15" hidden="false" customHeight="false" outlineLevel="0" collapsed="false">
      <c r="A36" s="7" t="s">
        <v>40</v>
      </c>
      <c r="B36" s="8" t="n">
        <v>209394</v>
      </c>
      <c r="C36" s="8"/>
      <c r="D36" s="8" t="n">
        <v>209394</v>
      </c>
      <c r="E36" s="8" t="n">
        <v>246097</v>
      </c>
      <c r="F36" s="8" t="n">
        <v>983</v>
      </c>
      <c r="G36" s="8" t="n">
        <v>247080</v>
      </c>
      <c r="H36" s="9" t="n">
        <f aca="false">+((E36-B36)/B36)*100</f>
        <v>17.5282004259912</v>
      </c>
      <c r="I36" s="9"/>
      <c r="J36" s="10" t="n">
        <f aca="false">+((G36-D36)/D36)*100</f>
        <v>17.9976503624746</v>
      </c>
    </row>
    <row r="37" customFormat="false" ht="15" hidden="false" customHeight="false" outlineLevel="0" collapsed="false">
      <c r="A37" s="11" t="s">
        <v>41</v>
      </c>
      <c r="B37" s="12" t="n">
        <v>387176</v>
      </c>
      <c r="C37" s="12"/>
      <c r="D37" s="12" t="n">
        <v>387176</v>
      </c>
      <c r="E37" s="12" t="n">
        <v>495608</v>
      </c>
      <c r="F37" s="12"/>
      <c r="G37" s="12" t="n">
        <v>495608</v>
      </c>
      <c r="H37" s="13" t="n">
        <f aca="false">+((E37-B37)/B37)*100</f>
        <v>28.0058681323223</v>
      </c>
      <c r="I37" s="13"/>
      <c r="J37" s="14" t="n">
        <f aca="false">+((G37-D37)/D37)*100</f>
        <v>28.0058681323223</v>
      </c>
    </row>
    <row r="38" customFormat="false" ht="15" hidden="false" customHeight="false" outlineLevel="0" collapsed="false">
      <c r="A38" s="7" t="s">
        <v>42</v>
      </c>
      <c r="B38" s="8" t="n">
        <v>76476</v>
      </c>
      <c r="C38" s="8"/>
      <c r="D38" s="8" t="n">
        <v>76476</v>
      </c>
      <c r="E38" s="8" t="n">
        <v>100573</v>
      </c>
      <c r="F38" s="8" t="n">
        <v>823</v>
      </c>
      <c r="G38" s="8" t="n">
        <v>101396</v>
      </c>
      <c r="H38" s="9" t="n">
        <f aca="false">+((E38-B38)/B38)*100</f>
        <v>31.5092316543752</v>
      </c>
      <c r="I38" s="9"/>
      <c r="J38" s="10" t="n">
        <f aca="false">+((G38-D38)/D38)*100</f>
        <v>32.585386264972</v>
      </c>
    </row>
    <row r="39" customFormat="false" ht="15" hidden="false" customHeight="false" outlineLevel="0" collapsed="false">
      <c r="A39" s="11" t="s">
        <v>43</v>
      </c>
      <c r="B39" s="12" t="n">
        <v>1621127</v>
      </c>
      <c r="C39" s="12" t="n">
        <v>206379</v>
      </c>
      <c r="D39" s="12" t="n">
        <v>1827506</v>
      </c>
      <c r="E39" s="12" t="n">
        <v>1649839</v>
      </c>
      <c r="F39" s="12" t="n">
        <v>191136</v>
      </c>
      <c r="G39" s="12" t="n">
        <v>1840975</v>
      </c>
      <c r="H39" s="13" t="n">
        <f aca="false">+((E39-B39)/B39)*100</f>
        <v>1.7711135524854</v>
      </c>
      <c r="I39" s="13" t="n">
        <f aca="false">+((F39-C39)/C39)*100</f>
        <v>-7.3859258936229</v>
      </c>
      <c r="J39" s="14" t="n">
        <f aca="false">+((G39-D39)/D39)*100</f>
        <v>0.737015364108244</v>
      </c>
    </row>
    <row r="40" customFormat="false" ht="15" hidden="false" customHeight="false" outlineLevel="0" collapsed="false">
      <c r="A40" s="7" t="s">
        <v>44</v>
      </c>
      <c r="B40" s="8" t="n">
        <v>37115</v>
      </c>
      <c r="C40" s="8" t="n">
        <v>103</v>
      </c>
      <c r="D40" s="8" t="n">
        <v>37218</v>
      </c>
      <c r="E40" s="8" t="n">
        <v>55186</v>
      </c>
      <c r="F40" s="8" t="n">
        <v>1198</v>
      </c>
      <c r="G40" s="8" t="n">
        <v>56384</v>
      </c>
      <c r="H40" s="9" t="n">
        <f aca="false">+((E40-B40)/B40)*100</f>
        <v>48.6892092146033</v>
      </c>
      <c r="I40" s="9" t="n">
        <f aca="false">+((F40-C40)/C40)*100</f>
        <v>1063.1067961165</v>
      </c>
      <c r="J40" s="10" t="n">
        <f aca="false">+((G40-D40)/D40)*100</f>
        <v>51.4965876726315</v>
      </c>
    </row>
    <row r="41" customFormat="false" ht="15" hidden="false" customHeight="false" outlineLevel="0" collapsed="false">
      <c r="A41" s="11" t="s">
        <v>45</v>
      </c>
      <c r="B41" s="12" t="n">
        <v>898631</v>
      </c>
      <c r="C41" s="12" t="n">
        <v>84537</v>
      </c>
      <c r="D41" s="12" t="n">
        <v>983168</v>
      </c>
      <c r="E41" s="12" t="n">
        <v>923002</v>
      </c>
      <c r="F41" s="12" t="n">
        <v>85801</v>
      </c>
      <c r="G41" s="12" t="n">
        <v>1008803</v>
      </c>
      <c r="H41" s="13" t="n">
        <f aca="false">+((E41-B41)/B41)*100</f>
        <v>2.71201416376689</v>
      </c>
      <c r="I41" s="13" t="n">
        <f aca="false">+((F41-C41)/C41)*100</f>
        <v>1.49520328376924</v>
      </c>
      <c r="J41" s="14" t="n">
        <f aca="false">+((G41-D41)/D41)*100</f>
        <v>2.60738754719438</v>
      </c>
    </row>
    <row r="42" customFormat="false" ht="15" hidden="false" customHeight="false" outlineLevel="0" collapsed="false">
      <c r="A42" s="7" t="s">
        <v>46</v>
      </c>
      <c r="B42" s="8" t="n">
        <v>692551</v>
      </c>
      <c r="C42" s="8" t="n">
        <v>10725</v>
      </c>
      <c r="D42" s="8" t="n">
        <v>703276</v>
      </c>
      <c r="E42" s="8" t="n">
        <v>719680</v>
      </c>
      <c r="F42" s="8" t="n">
        <v>5152</v>
      </c>
      <c r="G42" s="8" t="n">
        <v>724832</v>
      </c>
      <c r="H42" s="9" t="n">
        <f aca="false">+((E42-B42)/B42)*100</f>
        <v>3.91725663525141</v>
      </c>
      <c r="I42" s="9" t="n">
        <f aca="false">+((F42-C42)/C42)*100</f>
        <v>-51.962703962704</v>
      </c>
      <c r="J42" s="10" t="n">
        <f aca="false">+((G42-D42)/D42)*100</f>
        <v>3.06508397840961</v>
      </c>
    </row>
    <row r="43" customFormat="false" ht="15" hidden="false" customHeight="false" outlineLevel="0" collapsed="false">
      <c r="A43" s="11" t="s">
        <v>47</v>
      </c>
      <c r="B43" s="12" t="n">
        <v>515044</v>
      </c>
      <c r="C43" s="12" t="n">
        <v>362</v>
      </c>
      <c r="D43" s="12" t="n">
        <v>515406</v>
      </c>
      <c r="E43" s="12" t="n">
        <v>596615</v>
      </c>
      <c r="F43" s="12" t="n">
        <v>1227</v>
      </c>
      <c r="G43" s="12" t="n">
        <v>597842</v>
      </c>
      <c r="H43" s="13" t="n">
        <f aca="false">+((E43-B43)/B43)*100</f>
        <v>15.8376760043802</v>
      </c>
      <c r="I43" s="13" t="n">
        <f aca="false">+((F43-C43)/C43)*100</f>
        <v>238.950276243094</v>
      </c>
      <c r="J43" s="14" t="n">
        <f aca="false">+((G43-D43)/D43)*100</f>
        <v>15.9943811286636</v>
      </c>
    </row>
    <row r="44" customFormat="false" ht="15" hidden="false" customHeight="false" outlineLevel="0" collapsed="false">
      <c r="A44" s="7" t="s">
        <v>48</v>
      </c>
      <c r="B44" s="8" t="n">
        <v>313137</v>
      </c>
      <c r="C44" s="8" t="n">
        <v>1163</v>
      </c>
      <c r="D44" s="8" t="n">
        <v>314300</v>
      </c>
      <c r="E44" s="8" t="n">
        <v>349391</v>
      </c>
      <c r="F44" s="8" t="n">
        <v>1130</v>
      </c>
      <c r="G44" s="8" t="n">
        <v>350521</v>
      </c>
      <c r="H44" s="9" t="n">
        <f aca="false">+((E44-B44)/B44)*100</f>
        <v>11.5776800569719</v>
      </c>
      <c r="I44" s="9" t="n">
        <f aca="false">+((F44-C44)/C44)*100</f>
        <v>-2.83748925193465</v>
      </c>
      <c r="J44" s="10" t="n">
        <f aca="false">+((G44-D44)/D44)*100</f>
        <v>11.5243398027362</v>
      </c>
    </row>
    <row r="45" customFormat="false" ht="15" hidden="false" customHeight="false" outlineLevel="0" collapsed="false">
      <c r="A45" s="11" t="s">
        <v>49</v>
      </c>
      <c r="B45" s="12" t="n">
        <v>337946</v>
      </c>
      <c r="C45" s="12" t="n">
        <v>3549</v>
      </c>
      <c r="D45" s="12" t="n">
        <v>341495</v>
      </c>
      <c r="E45" s="12" t="n">
        <v>343001</v>
      </c>
      <c r="F45" s="12" t="n">
        <v>2176</v>
      </c>
      <c r="G45" s="12" t="n">
        <v>345177</v>
      </c>
      <c r="H45" s="13" t="n">
        <f aca="false">+((E45-B45)/B45)*100</f>
        <v>1.49580110431844</v>
      </c>
      <c r="I45" s="13" t="n">
        <f aca="false">+((F45-C45)/C45)*100</f>
        <v>-38.6869540715695</v>
      </c>
      <c r="J45" s="14" t="n">
        <f aca="false">+((G45-D45)/D45)*100</f>
        <v>1.07820026647535</v>
      </c>
    </row>
    <row r="46" customFormat="false" ht="15" hidden="false" customHeight="false" outlineLevel="0" collapsed="false">
      <c r="A46" s="7" t="s">
        <v>50</v>
      </c>
      <c r="B46" s="8" t="n">
        <v>169869</v>
      </c>
      <c r="C46" s="8" t="n">
        <v>1564</v>
      </c>
      <c r="D46" s="8" t="n">
        <v>171433</v>
      </c>
      <c r="E46" s="8" t="n">
        <v>698901</v>
      </c>
      <c r="F46" s="8" t="n">
        <v>13144</v>
      </c>
      <c r="G46" s="8" t="n">
        <v>712045</v>
      </c>
      <c r="H46" s="9" t="n">
        <f aca="false">+((E46-B46)/B46)*100</f>
        <v>311.435282482383</v>
      </c>
      <c r="I46" s="9" t="n">
        <f aca="false">+((F46-C46)/C46)*100</f>
        <v>740.409207161125</v>
      </c>
      <c r="J46" s="10" t="n">
        <f aca="false">+((G46-D46)/D46)*100</f>
        <v>315.348853487952</v>
      </c>
    </row>
    <row r="47" customFormat="false" ht="15" hidden="false" customHeight="false" outlineLevel="0" collapsed="false">
      <c r="A47" s="11" t="s">
        <v>51</v>
      </c>
      <c r="B47" s="12" t="n">
        <v>1510146</v>
      </c>
      <c r="C47" s="12" t="n">
        <v>71804</v>
      </c>
      <c r="D47" s="12" t="n">
        <v>1581950</v>
      </c>
      <c r="E47" s="12" t="n">
        <v>1586809</v>
      </c>
      <c r="F47" s="12" t="n">
        <v>68032</v>
      </c>
      <c r="G47" s="12" t="n">
        <v>1654841</v>
      </c>
      <c r="H47" s="13" t="n">
        <f aca="false">+((E47-B47)/B47)*100</f>
        <v>5.07652902434599</v>
      </c>
      <c r="I47" s="13" t="n">
        <f aca="false">+((F47-C47)/C47)*100</f>
        <v>-5.25318923736839</v>
      </c>
      <c r="J47" s="14" t="n">
        <f aca="false">+((G47-D47)/D47)*100</f>
        <v>4.60766775182528</v>
      </c>
    </row>
    <row r="48" customFormat="false" ht="15" hidden="false" customHeight="false" outlineLevel="0" collapsed="false">
      <c r="A48" s="7" t="s">
        <v>52</v>
      </c>
      <c r="B48" s="8" t="n">
        <v>61373</v>
      </c>
      <c r="C48" s="8"/>
      <c r="D48" s="8" t="n">
        <v>61373</v>
      </c>
      <c r="E48" s="8" t="n">
        <v>92004</v>
      </c>
      <c r="F48" s="8"/>
      <c r="G48" s="8" t="n">
        <v>92004</v>
      </c>
      <c r="H48" s="9" t="n">
        <f aca="false">+((E48-B48)/B48)*100</f>
        <v>49.9095693546022</v>
      </c>
      <c r="I48" s="9"/>
      <c r="J48" s="10" t="n">
        <f aca="false">+((G48-D48)/D48)*100</f>
        <v>49.9095693546022</v>
      </c>
    </row>
    <row r="49" customFormat="false" ht="15" hidden="false" customHeight="false" outlineLevel="0" collapsed="false">
      <c r="A49" s="11" t="s">
        <v>53</v>
      </c>
      <c r="B49" s="12" t="n">
        <v>84171</v>
      </c>
      <c r="C49" s="12" t="n">
        <v>354</v>
      </c>
      <c r="D49" s="12" t="n">
        <v>84525</v>
      </c>
      <c r="E49" s="12" t="n">
        <v>81905</v>
      </c>
      <c r="F49" s="12" t="n">
        <v>395</v>
      </c>
      <c r="G49" s="12" t="n">
        <v>82300</v>
      </c>
      <c r="H49" s="13" t="n">
        <f aca="false">+((E49-B49)/B49)*100</f>
        <v>-2.69213862256597</v>
      </c>
      <c r="I49" s="13" t="n">
        <f aca="false">+((F49-C49)/C49)*100</f>
        <v>11.5819209039548</v>
      </c>
      <c r="J49" s="14" t="n">
        <f aca="false">+((G49-D49)/D49)*100</f>
        <v>-2.63235729074238</v>
      </c>
    </row>
    <row r="50" customFormat="false" ht="15" hidden="false" customHeight="false" outlineLevel="0" collapsed="false">
      <c r="A50" s="7" t="s">
        <v>54</v>
      </c>
      <c r="B50" s="8" t="n">
        <v>488150</v>
      </c>
      <c r="C50" s="8" t="n">
        <v>5879</v>
      </c>
      <c r="D50" s="8" t="n">
        <v>494029</v>
      </c>
      <c r="E50" s="8" t="n">
        <v>528511</v>
      </c>
      <c r="F50" s="8" t="n">
        <v>5552</v>
      </c>
      <c r="G50" s="8" t="n">
        <v>534063</v>
      </c>
      <c r="H50" s="9" t="n">
        <f aca="false">+((E50-B50)/B50)*100</f>
        <v>8.2681552801393</v>
      </c>
      <c r="I50" s="9" t="n">
        <f aca="false">+((F50-C50)/C50)*100</f>
        <v>-5.56217043714918</v>
      </c>
      <c r="J50" s="10" t="n">
        <f aca="false">+((G50-D50)/D50)*100</f>
        <v>8.10357286717986</v>
      </c>
    </row>
    <row r="51" customFormat="false" ht="15" hidden="false" customHeight="false" outlineLevel="0" collapsed="false">
      <c r="A51" s="11" t="s">
        <v>55</v>
      </c>
      <c r="B51" s="12" t="n">
        <v>617578</v>
      </c>
      <c r="C51" s="12" t="n">
        <v>18938</v>
      </c>
      <c r="D51" s="12" t="n">
        <v>636516</v>
      </c>
      <c r="E51" s="12" t="n">
        <v>691620</v>
      </c>
      <c r="F51" s="12" t="n">
        <v>18397</v>
      </c>
      <c r="G51" s="12" t="n">
        <v>710017</v>
      </c>
      <c r="H51" s="13" t="n">
        <f aca="false">+((E51-B51)/B51)*100</f>
        <v>11.9890928757177</v>
      </c>
      <c r="I51" s="13" t="n">
        <f aca="false">+((F51-C51)/C51)*100</f>
        <v>-2.85669025240258</v>
      </c>
      <c r="J51" s="14" t="n">
        <f aca="false">+((G51-D51)/D51)*100</f>
        <v>11.5473923671989</v>
      </c>
    </row>
    <row r="52" customFormat="false" ht="15" hidden="false" customHeight="false" outlineLevel="0" collapsed="false">
      <c r="A52" s="7" t="s">
        <v>56</v>
      </c>
      <c r="B52" s="8" t="n">
        <v>258573</v>
      </c>
      <c r="C52" s="8" t="n">
        <v>71</v>
      </c>
      <c r="D52" s="8" t="n">
        <v>258644</v>
      </c>
      <c r="E52" s="8" t="n">
        <v>208738</v>
      </c>
      <c r="F52" s="8"/>
      <c r="G52" s="8" t="n">
        <v>208738</v>
      </c>
      <c r="H52" s="9" t="n">
        <f aca="false">+((E52-B52)/B52)*100</f>
        <v>-19.2730872906297</v>
      </c>
      <c r="I52" s="9" t="n">
        <f aca="false">+((F52-C52)/C52)*100</f>
        <v>-100</v>
      </c>
      <c r="J52" s="10" t="n">
        <f aca="false">+((G52-D52)/D52)*100</f>
        <v>-19.29524752169</v>
      </c>
    </row>
    <row r="53" customFormat="false" ht="15" hidden="false" customHeight="false" outlineLevel="0" collapsed="false">
      <c r="A53" s="11" t="s">
        <v>57</v>
      </c>
      <c r="B53" s="12" t="n">
        <v>93415</v>
      </c>
      <c r="C53" s="12" t="n">
        <v>52078</v>
      </c>
      <c r="D53" s="12" t="n">
        <v>145493</v>
      </c>
      <c r="E53" s="12" t="n">
        <v>88322</v>
      </c>
      <c r="F53" s="12" t="n">
        <v>3592</v>
      </c>
      <c r="G53" s="12" t="n">
        <v>91914</v>
      </c>
      <c r="H53" s="13" t="n">
        <f aca="false">+((E53-B53)/B53)*100</f>
        <v>-5.45201520098485</v>
      </c>
      <c r="I53" s="13" t="n">
        <f aca="false">+((F53-C53)/C53)*100</f>
        <v>-93.1026537117401</v>
      </c>
      <c r="J53" s="14" t="n">
        <f aca="false">+((G53-D53)/D53)*100</f>
        <v>-36.8258266720736</v>
      </c>
    </row>
    <row r="54" customFormat="false" ht="15" hidden="false" customHeight="false" outlineLevel="0" collapsed="false">
      <c r="A54" s="7" t="s">
        <v>58</v>
      </c>
      <c r="B54" s="8" t="n">
        <v>52840</v>
      </c>
      <c r="C54" s="8"/>
      <c r="D54" s="8" t="n">
        <v>52840</v>
      </c>
      <c r="E54" s="8" t="n">
        <v>49604</v>
      </c>
      <c r="F54" s="8"/>
      <c r="G54" s="8" t="n">
        <v>49604</v>
      </c>
      <c r="H54" s="9" t="n">
        <f aca="false">+((E54-B54)/B54)*100</f>
        <v>-6.12414837244512</v>
      </c>
      <c r="I54" s="9"/>
      <c r="J54" s="10" t="n">
        <f aca="false">+((G54-D54)/D54)*100</f>
        <v>-6.12414837244512</v>
      </c>
    </row>
    <row r="55" customFormat="false" ht="15" hidden="false" customHeight="false" outlineLevel="0" collapsed="false">
      <c r="A55" s="11" t="s">
        <v>59</v>
      </c>
      <c r="B55" s="12" t="n">
        <v>9558</v>
      </c>
      <c r="C55" s="12"/>
      <c r="D55" s="12" t="n">
        <v>9558</v>
      </c>
      <c r="E55" s="12" t="n">
        <v>12327</v>
      </c>
      <c r="F55" s="12"/>
      <c r="G55" s="12" t="n">
        <v>12327</v>
      </c>
      <c r="H55" s="13" t="n">
        <f aca="false">+((E55-B55)/B55)*100</f>
        <v>28.9704959196485</v>
      </c>
      <c r="I55" s="13"/>
      <c r="J55" s="14" t="n">
        <f aca="false">+((G55-D55)/D55)*100</f>
        <v>28.9704959196485</v>
      </c>
    </row>
    <row r="56" customFormat="false" ht="15" hidden="false" customHeight="false" outlineLevel="0" collapsed="false">
      <c r="A56" s="7" t="s">
        <v>60</v>
      </c>
      <c r="B56" s="8" t="n">
        <v>1275227</v>
      </c>
      <c r="C56" s="8" t="n">
        <v>3849</v>
      </c>
      <c r="D56" s="8" t="n">
        <v>1279076</v>
      </c>
      <c r="E56" s="8" t="n">
        <v>1381799</v>
      </c>
      <c r="F56" s="8" t="n">
        <v>3398</v>
      </c>
      <c r="G56" s="8" t="n">
        <v>1385197</v>
      </c>
      <c r="H56" s="9" t="n">
        <f aca="false">+((E56-B56)/B56)*100</f>
        <v>8.35710034370351</v>
      </c>
      <c r="I56" s="9" t="n">
        <f aca="false">+((F56-C56)/C56)*100</f>
        <v>-11.7173291764095</v>
      </c>
      <c r="J56" s="10" t="n">
        <f aca="false">+((G56-D56)/D56)*100</f>
        <v>8.29669229975388</v>
      </c>
    </row>
    <row r="57" customFormat="false" ht="15" hidden="false" customHeight="false" outlineLevel="0" collapsed="false">
      <c r="A57" s="11" t="s">
        <v>61</v>
      </c>
      <c r="B57" s="12" t="n">
        <v>64663</v>
      </c>
      <c r="C57" s="12" t="n">
        <v>22178</v>
      </c>
      <c r="D57" s="12" t="n">
        <v>86841</v>
      </c>
      <c r="E57" s="12" t="n">
        <v>62011</v>
      </c>
      <c r="F57" s="12" t="n">
        <v>18501</v>
      </c>
      <c r="G57" s="12" t="n">
        <v>80512</v>
      </c>
      <c r="H57" s="13" t="n">
        <f aca="false">+((E57-B57)/B57)*100</f>
        <v>-4.10126347370212</v>
      </c>
      <c r="I57" s="13" t="n">
        <f aca="false">+((F57-C57)/C57)*100</f>
        <v>-16.579493191451</v>
      </c>
      <c r="J57" s="14" t="n">
        <f aca="false">+((G57-D57)/D57)*100</f>
        <v>-7.28803215071222</v>
      </c>
    </row>
    <row r="58" customFormat="false" ht="15" hidden="false" customHeight="false" outlineLevel="0" collapsed="false">
      <c r="A58" s="7" t="s">
        <v>62</v>
      </c>
      <c r="B58" s="8"/>
      <c r="C58" s="8" t="n">
        <v>27631</v>
      </c>
      <c r="D58" s="8" t="n">
        <v>27631</v>
      </c>
      <c r="E58" s="8"/>
      <c r="F58" s="8" t="n">
        <v>25746</v>
      </c>
      <c r="G58" s="8" t="n">
        <v>25746</v>
      </c>
      <c r="H58" s="9"/>
      <c r="I58" s="9" t="n">
        <f aca="false">+((F58-C58)/C58)*100</f>
        <v>-6.82204770004705</v>
      </c>
      <c r="J58" s="10" t="n">
        <f aca="false">+((G58-D58)/D58)*100</f>
        <v>-6.82204770004705</v>
      </c>
    </row>
    <row r="59" customFormat="false" ht="15" hidden="false" customHeight="false" outlineLevel="0" collapsed="false">
      <c r="A59" s="17" t="s">
        <v>63</v>
      </c>
      <c r="B59" s="18" t="n">
        <f aca="false">B60-SUM(B5+B9+B19+B31+B57+B58)</f>
        <v>71995961</v>
      </c>
      <c r="C59" s="18" t="n">
        <f aca="false">C60-SUM(C5+C9+C19+C31+C57+C58)</f>
        <v>70116681</v>
      </c>
      <c r="D59" s="18" t="n">
        <f aca="false">D60-SUM(D5+D9+D19+D31+D57+D58)</f>
        <v>142112642</v>
      </c>
      <c r="E59" s="18" t="n">
        <f aca="false">E60-SUM(E5+E9+E19+E31+E57+E58)</f>
        <v>75839216</v>
      </c>
      <c r="F59" s="18" t="n">
        <f aca="false">F60-SUM(F5+F9+F19+F31+F57+F58)</f>
        <v>57476204</v>
      </c>
      <c r="G59" s="18" t="n">
        <f aca="false">G60-SUM(G5+G9+G19+G31+G57+G58)</f>
        <v>133315420</v>
      </c>
      <c r="H59" s="19" t="n">
        <f aca="false">+((E59-B59)/B59)*100</f>
        <v>5.33815362225667</v>
      </c>
      <c r="I59" s="19" t="n">
        <f aca="false">+((F59-C59)/C59)*100</f>
        <v>-18.0277743038065</v>
      </c>
      <c r="J59" s="19" t="n">
        <f aca="false">+((G59-D59)/D59)*100</f>
        <v>-6.19031627038501</v>
      </c>
    </row>
    <row r="60" customFormat="false" ht="15" hidden="false" customHeight="false" outlineLevel="0" collapsed="false">
      <c r="A60" s="20" t="s">
        <v>64</v>
      </c>
      <c r="B60" s="21" t="n">
        <f aca="false">SUM(B4:B58)</f>
        <v>89453674</v>
      </c>
      <c r="C60" s="21" t="n">
        <f aca="false">SUM(C4:C58)</f>
        <v>79570846</v>
      </c>
      <c r="D60" s="21" t="n">
        <f aca="false">SUM(D4:D58)</f>
        <v>169024520</v>
      </c>
      <c r="E60" s="21" t="n">
        <f aca="false">SUM(E4:E58)</f>
        <v>94921480</v>
      </c>
      <c r="F60" s="21" t="n">
        <f aca="false">SUM(F4:F58)</f>
        <v>66639305</v>
      </c>
      <c r="G60" s="21" t="n">
        <f aca="false">SUM(G4:G58)</f>
        <v>161560785</v>
      </c>
      <c r="H60" s="22" t="n">
        <f aca="false">+((E60-B60)/B60)*100</f>
        <v>6.11244430273484</v>
      </c>
      <c r="I60" s="22" t="n">
        <f aca="false">+((F60-C60)/C60)*100</f>
        <v>-16.2516067756776</v>
      </c>
      <c r="J60" s="22" t="n">
        <f aca="false">+((G60-D60)/D60)*100</f>
        <v>-4.41577056393948</v>
      </c>
    </row>
    <row r="61" customFormat="false" ht="15" hidden="true" customHeight="false" outlineLevel="0" collapsed="false">
      <c r="A61" s="33" t="s">
        <v>69</v>
      </c>
      <c r="B61" s="34" t="n">
        <v>278579</v>
      </c>
      <c r="C61" s="34"/>
      <c r="D61" s="34"/>
      <c r="E61" s="34" t="n">
        <v>228571</v>
      </c>
      <c r="F61" s="34"/>
      <c r="G61" s="34"/>
      <c r="H61" s="35" t="n">
        <f aca="false">+((E61-B61)/B61)*100</f>
        <v>-17.9511018418474</v>
      </c>
      <c r="I61" s="35"/>
      <c r="J61" s="35"/>
    </row>
    <row r="62" customFormat="false" ht="15" hidden="true" customHeight="false" outlineLevel="0" collapsed="false">
      <c r="A62" s="36" t="s">
        <v>70</v>
      </c>
      <c r="B62" s="37" t="n">
        <v>66100</v>
      </c>
      <c r="C62" s="37"/>
      <c r="D62" s="37"/>
      <c r="E62" s="37" t="n">
        <v>85642</v>
      </c>
      <c r="F62" s="37"/>
      <c r="G62" s="37"/>
      <c r="H62" s="38" t="n">
        <f aca="false">+((E62-B62)/B62)*100</f>
        <v>29.5642965204236</v>
      </c>
      <c r="I62" s="38"/>
      <c r="J62" s="38"/>
    </row>
    <row r="63" customFormat="false" ht="15.75" hidden="false" customHeight="false" outlineLevel="0" collapsed="false">
      <c r="A63" s="39" t="s">
        <v>71</v>
      </c>
      <c r="B63" s="40" t="n">
        <v>344679</v>
      </c>
      <c r="C63" s="40"/>
      <c r="D63" s="40"/>
      <c r="E63" s="40" t="n">
        <v>314213</v>
      </c>
      <c r="F63" s="40"/>
      <c r="G63" s="40"/>
      <c r="H63" s="41" t="n">
        <f aca="false">+((E63-B63)/B63)*100</f>
        <v>-8.83894870299612</v>
      </c>
      <c r="I63" s="41"/>
      <c r="J63" s="41"/>
    </row>
    <row r="64" customFormat="false" ht="15.75" hidden="false" customHeight="false" outlineLevel="0" collapsed="false">
      <c r="A64" s="42" t="s">
        <v>72</v>
      </c>
      <c r="B64" s="43"/>
      <c r="C64" s="43"/>
      <c r="D64" s="43" t="n">
        <f aca="false">+D60+B63</f>
        <v>169369199</v>
      </c>
      <c r="E64" s="44" t="n">
        <f aca="false">+G60+E63</f>
        <v>161874998</v>
      </c>
      <c r="F64" s="44"/>
      <c r="G64" s="44"/>
      <c r="H64" s="45" t="n">
        <f aca="false">+((E64-D64)/D64)*100</f>
        <v>-4.42477206259917</v>
      </c>
      <c r="I64" s="45"/>
      <c r="J64" s="45"/>
      <c r="L64" s="46"/>
    </row>
    <row r="65" customFormat="false" ht="51" hidden="false" customHeight="true" outlineLevel="0" collapsed="false">
      <c r="A65" s="28" t="s">
        <v>67</v>
      </c>
      <c r="B65" s="28"/>
      <c r="C65" s="28"/>
      <c r="D65" s="28"/>
      <c r="E65" s="28"/>
      <c r="F65" s="28"/>
      <c r="G65" s="28"/>
      <c r="H65" s="28"/>
      <c r="I65" s="28"/>
      <c r="J65" s="28"/>
    </row>
  </sheetData>
  <mergeCells count="17">
    <mergeCell ref="A1:J1"/>
    <mergeCell ref="A2:A3"/>
    <mergeCell ref="B2:D2"/>
    <mergeCell ref="E2:G2"/>
    <mergeCell ref="H2:J2"/>
    <mergeCell ref="B61:D61"/>
    <mergeCell ref="E61:G61"/>
    <mergeCell ref="H61:J61"/>
    <mergeCell ref="B62:D62"/>
    <mergeCell ref="E62:G62"/>
    <mergeCell ref="H62:J62"/>
    <mergeCell ref="B63:D63"/>
    <mergeCell ref="E63:G63"/>
    <mergeCell ref="H63:J63"/>
    <mergeCell ref="E64:G64"/>
    <mergeCell ref="H64:J64"/>
    <mergeCell ref="A65:J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4"/>
  <sheetViews>
    <sheetView windowProtection="false"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D70" activeCellId="0" sqref="D70"/>
    </sheetView>
  </sheetViews>
  <sheetFormatPr defaultRowHeight="15"/>
  <cols>
    <col collapsed="false" hidden="false" max="1" min="1" style="0" width="29.7773279352227"/>
    <col collapsed="false" hidden="false" max="10" min="2" style="0" width="14.4615384615385"/>
    <col collapsed="false" hidden="false" max="1025" min="11" style="0" width="8.57085020242915"/>
  </cols>
  <sheetData>
    <row r="1" customFormat="false" ht="28.5" hidden="false" customHeight="true" outlineLevel="0" collapsed="false">
      <c r="A1" s="1" t="s">
        <v>73</v>
      </c>
      <c r="B1" s="1"/>
      <c r="C1" s="1"/>
      <c r="D1" s="1"/>
      <c r="E1" s="1"/>
      <c r="F1" s="1"/>
      <c r="G1" s="1"/>
      <c r="H1" s="1"/>
      <c r="I1" s="1"/>
      <c r="J1" s="1"/>
    </row>
    <row r="2" customFormat="false" ht="27.75" hidden="false" customHeight="true" outlineLevel="0" collapsed="false">
      <c r="A2" s="2" t="s">
        <v>1</v>
      </c>
      <c r="B2" s="3" t="s">
        <v>2</v>
      </c>
      <c r="C2" s="3"/>
      <c r="D2" s="3"/>
      <c r="E2" s="3" t="s">
        <v>3</v>
      </c>
      <c r="F2" s="3"/>
      <c r="G2" s="3"/>
      <c r="H2" s="4" t="s">
        <v>4</v>
      </c>
      <c r="I2" s="4"/>
      <c r="J2" s="4"/>
    </row>
    <row r="3" customFormat="false" ht="15" hidden="false" customHeight="false" outlineLevel="0" collapsed="false">
      <c r="A3" s="2"/>
      <c r="B3" s="5" t="s">
        <v>5</v>
      </c>
      <c r="C3" s="5" t="s">
        <v>6</v>
      </c>
      <c r="D3" s="5" t="s">
        <v>7</v>
      </c>
      <c r="E3" s="5" t="s">
        <v>5</v>
      </c>
      <c r="F3" s="5" t="s">
        <v>6</v>
      </c>
      <c r="G3" s="5" t="s">
        <v>7</v>
      </c>
      <c r="H3" s="5" t="s">
        <v>5</v>
      </c>
      <c r="I3" s="5" t="s">
        <v>6</v>
      </c>
      <c r="J3" s="6" t="s">
        <v>7</v>
      </c>
    </row>
    <row r="4" customFormat="false" ht="15" hidden="false" customHeight="false" outlineLevel="0" collapsed="false">
      <c r="A4" s="7" t="s">
        <v>8</v>
      </c>
      <c r="B4" s="8" t="n">
        <v>122924</v>
      </c>
      <c r="C4" s="8" t="n">
        <v>287872</v>
      </c>
      <c r="D4" s="8" t="n">
        <v>410796</v>
      </c>
      <c r="E4" s="8" t="n">
        <v>121651</v>
      </c>
      <c r="F4" s="8" t="n">
        <v>295554</v>
      </c>
      <c r="G4" s="8" t="n">
        <v>417205</v>
      </c>
      <c r="H4" s="9" t="n">
        <f aca="false">+((E4-B4)/B4)*100</f>
        <v>-1.03559923204582</v>
      </c>
      <c r="I4" s="9" t="n">
        <f aca="false">+((F4-C4)/C4)*100</f>
        <v>2.66854713205869</v>
      </c>
      <c r="J4" s="10" t="n">
        <f aca="false">+((G4-D4)/D4)*100</f>
        <v>1.56014177353236</v>
      </c>
    </row>
    <row r="5" customFormat="false" ht="15" hidden="false" customHeight="false" outlineLevel="0" collapsed="false">
      <c r="A5" s="11" t="s">
        <v>9</v>
      </c>
      <c r="B5" s="12" t="n">
        <v>118517</v>
      </c>
      <c r="C5" s="12" t="n">
        <v>69402</v>
      </c>
      <c r="D5" s="12" t="n">
        <v>187919</v>
      </c>
      <c r="E5" s="12" t="n">
        <v>129601</v>
      </c>
      <c r="F5" s="12" t="n">
        <v>74093</v>
      </c>
      <c r="G5" s="12" t="n">
        <v>203694</v>
      </c>
      <c r="H5" s="13" t="n">
        <f aca="false">+((E5-B5)/B5)*100</f>
        <v>9.35224482563683</v>
      </c>
      <c r="I5" s="13" t="n">
        <f aca="false">+((F5-C5)/C5)*100</f>
        <v>6.75917120544077</v>
      </c>
      <c r="J5" s="14" t="n">
        <f aca="false">+((G5-D5)/D5)*100</f>
        <v>8.39457425805799</v>
      </c>
    </row>
    <row r="6" customFormat="false" ht="15" hidden="false" customHeight="false" outlineLevel="0" collapsed="false">
      <c r="A6" s="7" t="s">
        <v>10</v>
      </c>
      <c r="B6" s="8" t="n">
        <v>69458</v>
      </c>
      <c r="C6" s="8" t="n">
        <v>11259</v>
      </c>
      <c r="D6" s="8" t="n">
        <v>80717</v>
      </c>
      <c r="E6" s="8" t="n">
        <v>74998</v>
      </c>
      <c r="F6" s="8" t="n">
        <v>11342</v>
      </c>
      <c r="G6" s="8" t="n">
        <v>86340</v>
      </c>
      <c r="H6" s="9" t="n">
        <f aca="false">+((E6-B6)/B6)*100</f>
        <v>7.97604307639149</v>
      </c>
      <c r="I6" s="16" t="n">
        <f aca="false">+((F6-C6)/C6)*100</f>
        <v>0.737188027355893</v>
      </c>
      <c r="J6" s="10" t="n">
        <f aca="false">+((G6-D6)/D6)*100</f>
        <v>6.96631440712613</v>
      </c>
    </row>
    <row r="7" customFormat="false" ht="15" hidden="false" customHeight="false" outlineLevel="0" collapsed="false">
      <c r="A7" s="11" t="s">
        <v>11</v>
      </c>
      <c r="B7" s="12" t="n">
        <v>55268</v>
      </c>
      <c r="C7" s="12" t="n">
        <v>18387</v>
      </c>
      <c r="D7" s="12" t="n">
        <v>73655</v>
      </c>
      <c r="E7" s="12" t="n">
        <v>58091</v>
      </c>
      <c r="F7" s="12" t="n">
        <v>15761</v>
      </c>
      <c r="G7" s="12" t="n">
        <v>73852</v>
      </c>
      <c r="H7" s="13" t="n">
        <f aca="false">+((E7-B7)/B7)*100</f>
        <v>5.10783817036983</v>
      </c>
      <c r="I7" s="13" t="n">
        <f aca="false">+((F7-C7)/C7)*100</f>
        <v>-14.2818295534889</v>
      </c>
      <c r="J7" s="15" t="n">
        <f aca="false">+((G7-D7)/D7)*100</f>
        <v>0.267463172900686</v>
      </c>
    </row>
    <row r="8" customFormat="false" ht="15" hidden="false" customHeight="false" outlineLevel="0" collapsed="false">
      <c r="A8" s="7" t="s">
        <v>12</v>
      </c>
      <c r="B8" s="8" t="n">
        <v>42355</v>
      </c>
      <c r="C8" s="8" t="n">
        <v>114509</v>
      </c>
      <c r="D8" s="8" t="n">
        <v>156864</v>
      </c>
      <c r="E8" s="8" t="n">
        <v>45451</v>
      </c>
      <c r="F8" s="8" t="n">
        <v>73378</v>
      </c>
      <c r="G8" s="8" t="n">
        <v>118829</v>
      </c>
      <c r="H8" s="9" t="n">
        <f aca="false">+((E8-B8)/B8)*100</f>
        <v>7.30964467005076</v>
      </c>
      <c r="I8" s="9" t="n">
        <f aca="false">+((F8-C8)/C8)*100</f>
        <v>-35.9194473796819</v>
      </c>
      <c r="J8" s="10" t="n">
        <f aca="false">+((G8-D8)/D8)*100</f>
        <v>-24.2471185230518</v>
      </c>
    </row>
    <row r="9" customFormat="false" ht="15" hidden="false" customHeight="false" outlineLevel="0" collapsed="false">
      <c r="A9" s="11" t="s">
        <v>13</v>
      </c>
      <c r="B9" s="12" t="n">
        <v>2787</v>
      </c>
      <c r="C9" s="12" t="n">
        <v>3407</v>
      </c>
      <c r="D9" s="12" t="n">
        <v>6194</v>
      </c>
      <c r="E9" s="12" t="n">
        <v>3193</v>
      </c>
      <c r="F9" s="12" t="n">
        <v>2362</v>
      </c>
      <c r="G9" s="12" t="n">
        <v>5555</v>
      </c>
      <c r="H9" s="13" t="n">
        <f aca="false">+((E9-B9)/B9)*100</f>
        <v>14.567635450305</v>
      </c>
      <c r="I9" s="13" t="n">
        <f aca="false">+((F9-C9)/C9)*100</f>
        <v>-30.672145582624</v>
      </c>
      <c r="J9" s="14" t="n">
        <f aca="false">+((G9-D9)/D9)*100</f>
        <v>-10.316435259929</v>
      </c>
    </row>
    <row r="10" customFormat="false" ht="15" hidden="false" customHeight="false" outlineLevel="0" collapsed="false">
      <c r="A10" s="7" t="s">
        <v>14</v>
      </c>
      <c r="B10" s="8" t="n">
        <v>8779</v>
      </c>
      <c r="C10" s="8" t="n">
        <v>17944</v>
      </c>
      <c r="D10" s="8" t="n">
        <v>26723</v>
      </c>
      <c r="E10" s="8" t="n">
        <v>9168</v>
      </c>
      <c r="F10" s="8" t="n">
        <v>11371</v>
      </c>
      <c r="G10" s="8" t="n">
        <v>20539</v>
      </c>
      <c r="H10" s="9" t="n">
        <f aca="false">+((E10-B10)/B10)*100</f>
        <v>4.43102859095569</v>
      </c>
      <c r="I10" s="9" t="n">
        <f aca="false">+((F10-C10)/C10)*100</f>
        <v>-36.6306286223807</v>
      </c>
      <c r="J10" s="10" t="n">
        <f aca="false">+((G10-D10)/D10)*100</f>
        <v>-23.1411143958388</v>
      </c>
    </row>
    <row r="11" customFormat="false" ht="15" hidden="false" customHeight="false" outlineLevel="0" collapsed="false">
      <c r="A11" s="11" t="s">
        <v>15</v>
      </c>
      <c r="B11" s="12" t="n">
        <v>15800</v>
      </c>
      <c r="C11" s="12" t="n">
        <v>9910</v>
      </c>
      <c r="D11" s="12" t="n">
        <v>25710</v>
      </c>
      <c r="E11" s="12" t="n">
        <v>16198</v>
      </c>
      <c r="F11" s="12" t="n">
        <v>6471</v>
      </c>
      <c r="G11" s="12" t="n">
        <v>22669</v>
      </c>
      <c r="H11" s="13" t="n">
        <f aca="false">+((E11-B11)/B11)*100</f>
        <v>2.51898734177215</v>
      </c>
      <c r="I11" s="13" t="n">
        <f aca="false">+((F11-C11)/C11)*100</f>
        <v>-34.7023208879919</v>
      </c>
      <c r="J11" s="14" t="n">
        <f aca="false">+((G11-D11)/D11)*100</f>
        <v>-11.8280824581875</v>
      </c>
    </row>
    <row r="12" customFormat="false" ht="15" hidden="false" customHeight="false" outlineLevel="0" collapsed="false">
      <c r="A12" s="7" t="s">
        <v>16</v>
      </c>
      <c r="B12" s="8" t="n">
        <v>28454</v>
      </c>
      <c r="C12" s="8" t="n">
        <v>5944</v>
      </c>
      <c r="D12" s="8" t="n">
        <v>34398</v>
      </c>
      <c r="E12" s="8" t="n">
        <v>31419</v>
      </c>
      <c r="F12" s="8" t="n">
        <v>6891</v>
      </c>
      <c r="G12" s="8" t="n">
        <v>38310</v>
      </c>
      <c r="H12" s="9" t="n">
        <f aca="false">+((E12-B12)/B12)*100</f>
        <v>10.4203275462149</v>
      </c>
      <c r="I12" s="9" t="n">
        <f aca="false">+((F12-C12)/C12)*100</f>
        <v>15.9320323014805</v>
      </c>
      <c r="J12" s="10" t="n">
        <f aca="false">+((G12-D12)/D12)*100</f>
        <v>11.3727542298971</v>
      </c>
    </row>
    <row r="13" customFormat="false" ht="15" hidden="false" customHeight="false" outlineLevel="0" collapsed="false">
      <c r="A13" s="11" t="s">
        <v>17</v>
      </c>
      <c r="B13" s="12" t="n">
        <v>20256</v>
      </c>
      <c r="C13" s="12" t="n">
        <v>899</v>
      </c>
      <c r="D13" s="12" t="n">
        <v>21155</v>
      </c>
      <c r="E13" s="12" t="n">
        <v>21111</v>
      </c>
      <c r="F13" s="12" t="n">
        <v>1012</v>
      </c>
      <c r="G13" s="12" t="n">
        <v>22123</v>
      </c>
      <c r="H13" s="13" t="n">
        <f aca="false">+((E13-B13)/B13)*100</f>
        <v>4.22097156398104</v>
      </c>
      <c r="I13" s="13" t="n">
        <f aca="false">+((F13-C13)/C13)*100</f>
        <v>12.5695216907675</v>
      </c>
      <c r="J13" s="14" t="n">
        <f aca="false">+((G13-D13)/D13)*100</f>
        <v>4.5757504136138</v>
      </c>
    </row>
    <row r="14" customFormat="false" ht="15" hidden="false" customHeight="false" outlineLevel="0" collapsed="false">
      <c r="A14" s="7" t="s">
        <v>18</v>
      </c>
      <c r="B14" s="8" t="n">
        <v>6252</v>
      </c>
      <c r="C14" s="8" t="n">
        <v>91</v>
      </c>
      <c r="D14" s="8" t="n">
        <v>6343</v>
      </c>
      <c r="E14" s="8" t="n">
        <v>7051</v>
      </c>
      <c r="F14" s="8" t="n">
        <v>52</v>
      </c>
      <c r="G14" s="8" t="n">
        <v>7103</v>
      </c>
      <c r="H14" s="9" t="n">
        <f aca="false">+((E14-B14)/B14)*100</f>
        <v>12.7799104286628</v>
      </c>
      <c r="I14" s="9" t="n">
        <f aca="false">+((F14-C14)/C14)*100</f>
        <v>-42.8571428571429</v>
      </c>
      <c r="J14" s="10" t="n">
        <f aca="false">+((G14-D14)/D14)*100</f>
        <v>11.9817121236008</v>
      </c>
    </row>
    <row r="15" customFormat="false" ht="15" hidden="false" customHeight="false" outlineLevel="0" collapsed="false">
      <c r="A15" s="11" t="s">
        <v>19</v>
      </c>
      <c r="B15" s="12" t="n">
        <v>13340</v>
      </c>
      <c r="C15" s="12" t="n">
        <v>1227</v>
      </c>
      <c r="D15" s="12" t="n">
        <v>14567</v>
      </c>
      <c r="E15" s="12" t="n">
        <v>13130</v>
      </c>
      <c r="F15" s="12" t="n">
        <v>1590</v>
      </c>
      <c r="G15" s="12" t="n">
        <v>14720</v>
      </c>
      <c r="H15" s="13" t="n">
        <f aca="false">+((E15-B15)/B15)*100</f>
        <v>-1.57421289355322</v>
      </c>
      <c r="I15" s="13" t="n">
        <f aca="false">+((F15-C15)/C15)*100</f>
        <v>29.5843520782396</v>
      </c>
      <c r="J15" s="15" t="n">
        <f aca="false">+((G15-D15)/D15)*100</f>
        <v>1.05031921466328</v>
      </c>
    </row>
    <row r="16" customFormat="false" ht="15" hidden="false" customHeight="false" outlineLevel="0" collapsed="false">
      <c r="A16" s="7" t="s">
        <v>20</v>
      </c>
      <c r="B16" s="8" t="n">
        <v>1416</v>
      </c>
      <c r="C16" s="8"/>
      <c r="D16" s="8" t="n">
        <v>1416</v>
      </c>
      <c r="E16" s="8" t="n">
        <v>1596</v>
      </c>
      <c r="F16" s="8" t="n">
        <v>30</v>
      </c>
      <c r="G16" s="8" t="n">
        <v>1626</v>
      </c>
      <c r="H16" s="9" t="n">
        <f aca="false">+((E16-B16)/B16)*100</f>
        <v>12.7118644067797</v>
      </c>
      <c r="I16" s="9"/>
      <c r="J16" s="10" t="n">
        <f aca="false">+((G16-D16)/D16)*100</f>
        <v>14.8305084745763</v>
      </c>
    </row>
    <row r="17" customFormat="false" ht="15" hidden="false" customHeight="false" outlineLevel="0" collapsed="false">
      <c r="A17" s="11" t="s">
        <v>21</v>
      </c>
      <c r="B17" s="12" t="n">
        <v>1290</v>
      </c>
      <c r="C17" s="12"/>
      <c r="D17" s="12" t="n">
        <v>1290</v>
      </c>
      <c r="E17" s="12" t="n">
        <v>1444</v>
      </c>
      <c r="F17" s="12"/>
      <c r="G17" s="12" t="n">
        <v>1444</v>
      </c>
      <c r="H17" s="13" t="n">
        <f aca="false">+((E17-B17)/B17)*100</f>
        <v>11.937984496124</v>
      </c>
      <c r="I17" s="13"/>
      <c r="J17" s="14" t="n">
        <f aca="false">+((G17-D17)/D17)*100</f>
        <v>11.937984496124</v>
      </c>
    </row>
    <row r="18" customFormat="false" ht="15" hidden="false" customHeight="false" outlineLevel="0" collapsed="false">
      <c r="A18" s="7" t="s">
        <v>22</v>
      </c>
      <c r="B18" s="8" t="n">
        <v>988</v>
      </c>
      <c r="C18" s="8" t="n">
        <v>22</v>
      </c>
      <c r="D18" s="8" t="n">
        <v>1010</v>
      </c>
      <c r="E18" s="8" t="n">
        <v>563</v>
      </c>
      <c r="F18" s="8" t="n">
        <v>17</v>
      </c>
      <c r="G18" s="8" t="n">
        <v>580</v>
      </c>
      <c r="H18" s="9" t="n">
        <f aca="false">+((E18-B18)/B18)*100</f>
        <v>-43.0161943319838</v>
      </c>
      <c r="I18" s="9" t="n">
        <f aca="false">+((F18-C18)/C18)*100</f>
        <v>-22.7272727272727</v>
      </c>
      <c r="J18" s="10" t="n">
        <f aca="false">+((G18-D18)/D18)*100</f>
        <v>-42.5742574257426</v>
      </c>
    </row>
    <row r="19" customFormat="false" ht="15" hidden="false" customHeight="false" outlineLevel="0" collapsed="false">
      <c r="A19" s="11" t="s">
        <v>23</v>
      </c>
      <c r="B19" s="12"/>
      <c r="C19" s="12"/>
      <c r="D19" s="12"/>
      <c r="E19" s="12"/>
      <c r="F19" s="12"/>
      <c r="G19" s="12"/>
      <c r="H19" s="13"/>
      <c r="I19" s="13"/>
      <c r="J19" s="14"/>
    </row>
    <row r="20" customFormat="false" ht="15" hidden="false" customHeight="false" outlineLevel="0" collapsed="false">
      <c r="A20" s="7" t="s">
        <v>24</v>
      </c>
      <c r="B20" s="8" t="n">
        <v>2867</v>
      </c>
      <c r="C20" s="8" t="n">
        <v>77</v>
      </c>
      <c r="D20" s="8" t="n">
        <v>2944</v>
      </c>
      <c r="E20" s="8" t="n">
        <v>3214</v>
      </c>
      <c r="F20" s="8" t="n">
        <v>146</v>
      </c>
      <c r="G20" s="8" t="n">
        <v>3360</v>
      </c>
      <c r="H20" s="9" t="n">
        <f aca="false">+((E20-B20)/B20)*100</f>
        <v>12.1032438088594</v>
      </c>
      <c r="I20" s="9" t="n">
        <f aca="false">+((F20-C20)/C20)*100</f>
        <v>89.6103896103896</v>
      </c>
      <c r="J20" s="10" t="n">
        <f aca="false">+((G20-D20)/D20)*100</f>
        <v>14.1304347826087</v>
      </c>
    </row>
    <row r="21" customFormat="false" ht="15" hidden="false" customHeight="false" outlineLevel="0" collapsed="false">
      <c r="A21" s="11" t="s">
        <v>25</v>
      </c>
      <c r="B21" s="12" t="n">
        <v>3</v>
      </c>
      <c r="C21" s="12"/>
      <c r="D21" s="12" t="n">
        <v>3</v>
      </c>
      <c r="E21" s="12"/>
      <c r="F21" s="12"/>
      <c r="G21" s="12"/>
      <c r="H21" s="13" t="n">
        <f aca="false">+((E21-B21)/B21)*100</f>
        <v>-100</v>
      </c>
      <c r="I21" s="13"/>
      <c r="J21" s="14" t="n">
        <f aca="false">+((G21-D21)/D21)*100</f>
        <v>-100</v>
      </c>
    </row>
    <row r="22" customFormat="false" ht="15" hidden="false" customHeight="false" outlineLevel="0" collapsed="false">
      <c r="A22" s="7" t="s">
        <v>26</v>
      </c>
      <c r="B22" s="8" t="n">
        <v>1116</v>
      </c>
      <c r="C22" s="8" t="n">
        <v>4</v>
      </c>
      <c r="D22" s="8" t="n">
        <v>1120</v>
      </c>
      <c r="E22" s="8" t="n">
        <v>2629</v>
      </c>
      <c r="F22" s="8" t="n">
        <v>14</v>
      </c>
      <c r="G22" s="8" t="n">
        <v>2643</v>
      </c>
      <c r="H22" s="9" t="n">
        <f aca="false">+((E22-B22)/B22)*100</f>
        <v>135.573476702509</v>
      </c>
      <c r="I22" s="9" t="n">
        <f aca="false">+((F22-C22)/C22)*100</f>
        <v>250</v>
      </c>
      <c r="J22" s="10" t="n">
        <f aca="false">+((G22-D22)/D22)*100</f>
        <v>135.982142857143</v>
      </c>
    </row>
    <row r="23" customFormat="false" ht="15" hidden="false" customHeight="false" outlineLevel="0" collapsed="false">
      <c r="A23" s="11" t="s">
        <v>27</v>
      </c>
      <c r="B23" s="12" t="n">
        <v>972</v>
      </c>
      <c r="C23" s="12" t="n">
        <v>0</v>
      </c>
      <c r="D23" s="12" t="n">
        <v>972</v>
      </c>
      <c r="E23" s="12" t="n">
        <v>1092</v>
      </c>
      <c r="F23" s="12" t="n">
        <v>2</v>
      </c>
      <c r="G23" s="12" t="n">
        <v>1094</v>
      </c>
      <c r="H23" s="13" t="n">
        <f aca="false">+((E23-B23)/B23)*100</f>
        <v>12.3456790123457</v>
      </c>
      <c r="I23" s="13"/>
      <c r="J23" s="14" t="n">
        <f aca="false">+((G23-D23)/D23)*100</f>
        <v>12.5514403292181</v>
      </c>
    </row>
    <row r="24" customFormat="false" ht="15" hidden="false" customHeight="false" outlineLevel="0" collapsed="false">
      <c r="A24" s="7" t="s">
        <v>28</v>
      </c>
      <c r="B24" s="8" t="n">
        <v>1190</v>
      </c>
      <c r="C24" s="8" t="n">
        <v>171</v>
      </c>
      <c r="D24" s="8" t="n">
        <v>1361</v>
      </c>
      <c r="E24" s="8" t="n">
        <v>1778</v>
      </c>
      <c r="F24" s="8" t="n">
        <v>138</v>
      </c>
      <c r="G24" s="8" t="n">
        <v>1916</v>
      </c>
      <c r="H24" s="9" t="n">
        <f aca="false">+((E24-B24)/B24)*100</f>
        <v>49.4117647058824</v>
      </c>
      <c r="I24" s="9" t="n">
        <f aca="false">+((F24-C24)/C24)*100</f>
        <v>-19.2982456140351</v>
      </c>
      <c r="J24" s="10" t="n">
        <f aca="false">+((G24-D24)/D24)*100</f>
        <v>40.7788390889052</v>
      </c>
    </row>
    <row r="25" customFormat="false" ht="15" hidden="false" customHeight="false" outlineLevel="0" collapsed="false">
      <c r="A25" s="11" t="s">
        <v>29</v>
      </c>
      <c r="B25" s="12" t="n">
        <v>1494</v>
      </c>
      <c r="C25" s="12" t="n">
        <v>2</v>
      </c>
      <c r="D25" s="12" t="n">
        <v>1496</v>
      </c>
      <c r="E25" s="12" t="n">
        <v>1612</v>
      </c>
      <c r="F25" s="12" t="n">
        <v>13</v>
      </c>
      <c r="G25" s="12" t="n">
        <v>1625</v>
      </c>
      <c r="H25" s="13" t="n">
        <f aca="false">+((E25-B25)/B25)*100</f>
        <v>7.89825970548862</v>
      </c>
      <c r="I25" s="13" t="n">
        <f aca="false">+((F25-C25)/C25)*100</f>
        <v>550</v>
      </c>
      <c r="J25" s="14" t="n">
        <f aca="false">+((G25-D25)/D25)*100</f>
        <v>8.62299465240642</v>
      </c>
    </row>
    <row r="26" customFormat="false" ht="15" hidden="false" customHeight="false" outlineLevel="0" collapsed="false">
      <c r="A26" s="7" t="s">
        <v>30</v>
      </c>
      <c r="B26" s="8"/>
      <c r="C26" s="8"/>
      <c r="D26" s="8"/>
      <c r="E26" s="8"/>
      <c r="F26" s="8"/>
      <c r="G26" s="8"/>
      <c r="H26" s="9"/>
      <c r="I26" s="9"/>
      <c r="J26" s="10"/>
    </row>
    <row r="27" customFormat="false" ht="15" hidden="false" customHeight="false" outlineLevel="0" collapsed="false">
      <c r="A27" s="11" t="s">
        <v>31</v>
      </c>
      <c r="B27" s="12" t="n">
        <v>3518</v>
      </c>
      <c r="C27" s="12" t="n">
        <v>43</v>
      </c>
      <c r="D27" s="12" t="n">
        <v>3561</v>
      </c>
      <c r="E27" s="12" t="n">
        <v>3648</v>
      </c>
      <c r="F27" s="12" t="n">
        <v>47</v>
      </c>
      <c r="G27" s="12" t="n">
        <v>3695</v>
      </c>
      <c r="H27" s="13" t="n">
        <f aca="false">+((E27-B27)/B27)*100</f>
        <v>3.69528140989198</v>
      </c>
      <c r="I27" s="13" t="n">
        <f aca="false">+((F27-C27)/C27)*100</f>
        <v>9.30232558139535</v>
      </c>
      <c r="J27" s="14" t="n">
        <f aca="false">+((G27-D27)/D27)*100</f>
        <v>3.76298792474024</v>
      </c>
    </row>
    <row r="28" customFormat="false" ht="15" hidden="false" customHeight="false" outlineLevel="0" collapsed="false">
      <c r="A28" s="7" t="s">
        <v>32</v>
      </c>
      <c r="B28" s="8" t="n">
        <v>12430</v>
      </c>
      <c r="C28" s="8" t="n">
        <v>90</v>
      </c>
      <c r="D28" s="8" t="n">
        <v>12520</v>
      </c>
      <c r="E28" s="8" t="n">
        <v>11964</v>
      </c>
      <c r="F28" s="8" t="n">
        <v>362</v>
      </c>
      <c r="G28" s="8" t="n">
        <v>12326</v>
      </c>
      <c r="H28" s="9" t="n">
        <f aca="false">+((E28-B28)/B28)*100</f>
        <v>-3.74899436846339</v>
      </c>
      <c r="I28" s="9" t="n">
        <f aca="false">+((F28-C28)/C28)*100</f>
        <v>302.222222222222</v>
      </c>
      <c r="J28" s="10" t="n">
        <f aca="false">+((G28-D28)/D28)*100</f>
        <v>-1.54952076677316</v>
      </c>
    </row>
    <row r="29" customFormat="false" ht="15" hidden="false" customHeight="false" outlineLevel="0" collapsed="false">
      <c r="A29" s="11" t="s">
        <v>33</v>
      </c>
      <c r="B29" s="12" t="n">
        <v>5681</v>
      </c>
      <c r="C29" s="12" t="n">
        <v>212</v>
      </c>
      <c r="D29" s="12" t="n">
        <v>5893</v>
      </c>
      <c r="E29" s="12" t="n">
        <v>5992</v>
      </c>
      <c r="F29" s="12" t="n">
        <v>208</v>
      </c>
      <c r="G29" s="12" t="n">
        <v>6200</v>
      </c>
      <c r="H29" s="13" t="n">
        <f aca="false">+((E29-B29)/B29)*100</f>
        <v>5.47438831191692</v>
      </c>
      <c r="I29" s="13" t="n">
        <f aca="false">+((F29-C29)/C29)*100</f>
        <v>-1.88679245283019</v>
      </c>
      <c r="J29" s="14" t="n">
        <f aca="false">+((G29-D29)/D29)*100</f>
        <v>5.2095706770745</v>
      </c>
    </row>
    <row r="30" customFormat="false" ht="15" hidden="false" customHeight="false" outlineLevel="0" collapsed="false">
      <c r="A30" s="7" t="s">
        <v>34</v>
      </c>
      <c r="B30" s="8" t="n">
        <v>1960</v>
      </c>
      <c r="C30" s="8" t="n">
        <v>2</v>
      </c>
      <c r="D30" s="8" t="n">
        <v>1962</v>
      </c>
      <c r="E30" s="8" t="n">
        <v>2203</v>
      </c>
      <c r="F30" s="8" t="n">
        <v>12</v>
      </c>
      <c r="G30" s="8" t="n">
        <v>2215</v>
      </c>
      <c r="H30" s="9" t="n">
        <f aca="false">+((E30-B30)/B30)*100</f>
        <v>12.3979591836735</v>
      </c>
      <c r="I30" s="9" t="n">
        <f aca="false">+((F30-C30)/C30)*100</f>
        <v>500</v>
      </c>
      <c r="J30" s="10" t="n">
        <f aca="false">+((G30-D30)/D30)*100</f>
        <v>12.89500509684</v>
      </c>
    </row>
    <row r="31" customFormat="false" ht="15" hidden="false" customHeight="false" outlineLevel="0" collapsed="false">
      <c r="A31" s="11" t="s">
        <v>35</v>
      </c>
      <c r="B31" s="12" t="n">
        <v>26</v>
      </c>
      <c r="C31" s="12" t="n">
        <v>398</v>
      </c>
      <c r="D31" s="12" t="n">
        <v>424</v>
      </c>
      <c r="E31" s="12" t="n">
        <v>15</v>
      </c>
      <c r="F31" s="12" t="n">
        <v>354</v>
      </c>
      <c r="G31" s="12" t="n">
        <v>369</v>
      </c>
      <c r="H31" s="13" t="n">
        <f aca="false">+((E31-B31)/B31)*100</f>
        <v>-42.3076923076923</v>
      </c>
      <c r="I31" s="13" t="n">
        <f aca="false">+((F31-C31)/C31)*100</f>
        <v>-11.0552763819096</v>
      </c>
      <c r="J31" s="14" t="n">
        <f aca="false">+((G31-D31)/D31)*100</f>
        <v>-12.9716981132075</v>
      </c>
    </row>
    <row r="32" customFormat="false" ht="15" hidden="false" customHeight="false" outlineLevel="0" collapsed="false">
      <c r="A32" s="7" t="s">
        <v>36</v>
      </c>
      <c r="B32" s="8" t="n">
        <v>183</v>
      </c>
      <c r="C32" s="8"/>
      <c r="D32" s="8" t="n">
        <v>183</v>
      </c>
      <c r="E32" s="8" t="n">
        <v>270</v>
      </c>
      <c r="F32" s="8"/>
      <c r="G32" s="8" t="n">
        <v>270</v>
      </c>
      <c r="H32" s="9" t="n">
        <f aca="false">+((E32-B32)/B32)*100</f>
        <v>47.5409836065574</v>
      </c>
      <c r="I32" s="9"/>
      <c r="J32" s="10" t="n">
        <f aca="false">+((G32-D32)/D32)*100</f>
        <v>47.5409836065574</v>
      </c>
    </row>
    <row r="33" customFormat="false" ht="15" hidden="false" customHeight="false" outlineLevel="0" collapsed="false">
      <c r="A33" s="11" t="s">
        <v>37</v>
      </c>
      <c r="B33" s="12" t="n">
        <v>5869</v>
      </c>
      <c r="C33" s="12" t="n">
        <v>2256</v>
      </c>
      <c r="D33" s="12" t="n">
        <v>8125</v>
      </c>
      <c r="E33" s="12" t="n">
        <v>6125</v>
      </c>
      <c r="F33" s="12" t="n">
        <v>2035</v>
      </c>
      <c r="G33" s="12" t="n">
        <v>8160</v>
      </c>
      <c r="H33" s="13" t="n">
        <f aca="false">+((E33-B33)/B33)*100</f>
        <v>4.36190151644232</v>
      </c>
      <c r="I33" s="13" t="n">
        <f aca="false">+((F33-C33)/C33)*100</f>
        <v>-9.79609929078014</v>
      </c>
      <c r="J33" s="14" t="n">
        <f aca="false">+((G33-D33)/D33)*100</f>
        <v>0.430769230769231</v>
      </c>
    </row>
    <row r="34" customFormat="false" ht="15" hidden="false" customHeight="false" outlineLevel="0" collapsed="false">
      <c r="A34" s="7" t="s">
        <v>38</v>
      </c>
      <c r="B34" s="8" t="n">
        <v>1277</v>
      </c>
      <c r="C34" s="8"/>
      <c r="D34" s="8" t="n">
        <v>1277</v>
      </c>
      <c r="E34" s="8" t="n">
        <v>1296</v>
      </c>
      <c r="F34" s="8"/>
      <c r="G34" s="8" t="n">
        <v>1296</v>
      </c>
      <c r="H34" s="9" t="n">
        <f aca="false">+((E34-B34)/B34)*100</f>
        <v>1.48786217697729</v>
      </c>
      <c r="I34" s="9"/>
      <c r="J34" s="10" t="n">
        <f aca="false">+((G34-D34)/D34)*100</f>
        <v>1.48786217697729</v>
      </c>
    </row>
    <row r="35" customFormat="false" ht="15" hidden="false" customHeight="false" outlineLevel="0" collapsed="false">
      <c r="A35" s="11" t="s">
        <v>39</v>
      </c>
      <c r="B35" s="12" t="n">
        <v>633</v>
      </c>
      <c r="C35" s="12" t="n">
        <v>879</v>
      </c>
      <c r="D35" s="12" t="n">
        <v>1512</v>
      </c>
      <c r="E35" s="12" t="n">
        <v>600</v>
      </c>
      <c r="F35" s="12" t="n">
        <v>823</v>
      </c>
      <c r="G35" s="12" t="n">
        <v>1423</v>
      </c>
      <c r="H35" s="13" t="n">
        <f aca="false">+((E35-B35)/B35)*100</f>
        <v>-5.2132701421801</v>
      </c>
      <c r="I35" s="13" t="n">
        <f aca="false">+((F35-C35)/C35)*100</f>
        <v>-6.37087599544937</v>
      </c>
      <c r="J35" s="14" t="n">
        <f aca="false">+((G35-D35)/D35)*100</f>
        <v>-5.88624338624339</v>
      </c>
    </row>
    <row r="36" customFormat="false" ht="15" hidden="false" customHeight="false" outlineLevel="0" collapsed="false">
      <c r="A36" s="7" t="s">
        <v>40</v>
      </c>
      <c r="B36" s="8" t="n">
        <v>1754</v>
      </c>
      <c r="C36" s="8"/>
      <c r="D36" s="8" t="n">
        <v>1754</v>
      </c>
      <c r="E36" s="8" t="n">
        <v>1886</v>
      </c>
      <c r="F36" s="8" t="n">
        <v>6</v>
      </c>
      <c r="G36" s="8" t="n">
        <v>1892</v>
      </c>
      <c r="H36" s="9" t="n">
        <f aca="false">+((E36-B36)/B36)*100</f>
        <v>7.52565564424173</v>
      </c>
      <c r="I36" s="9"/>
      <c r="J36" s="10" t="n">
        <f aca="false">+((G36-D36)/D36)*100</f>
        <v>7.86773090079818</v>
      </c>
    </row>
    <row r="37" customFormat="false" ht="15" hidden="false" customHeight="false" outlineLevel="0" collapsed="false">
      <c r="A37" s="11" t="s">
        <v>41</v>
      </c>
      <c r="B37" s="12" t="n">
        <v>2426</v>
      </c>
      <c r="C37" s="12"/>
      <c r="D37" s="12" t="n">
        <v>2426</v>
      </c>
      <c r="E37" s="12" t="n">
        <v>3061</v>
      </c>
      <c r="F37" s="12"/>
      <c r="G37" s="12" t="n">
        <v>3061</v>
      </c>
      <c r="H37" s="13" t="n">
        <f aca="false">+((E37-B37)/B37)*100</f>
        <v>26.1747732893652</v>
      </c>
      <c r="I37" s="13"/>
      <c r="J37" s="14" t="n">
        <f aca="false">+((G37-D37)/D37)*100</f>
        <v>26.1747732893652</v>
      </c>
    </row>
    <row r="38" customFormat="false" ht="15" hidden="false" customHeight="false" outlineLevel="0" collapsed="false">
      <c r="A38" s="7" t="s">
        <v>42</v>
      </c>
      <c r="B38" s="8" t="n">
        <v>684</v>
      </c>
      <c r="C38" s="8"/>
      <c r="D38" s="8" t="n">
        <v>684</v>
      </c>
      <c r="E38" s="8" t="n">
        <v>837</v>
      </c>
      <c r="F38" s="8" t="n">
        <v>5</v>
      </c>
      <c r="G38" s="8" t="n">
        <v>842</v>
      </c>
      <c r="H38" s="9" t="n">
        <f aca="false">+((E38-B38)/B38)*100</f>
        <v>22.3684210526316</v>
      </c>
      <c r="I38" s="9"/>
      <c r="J38" s="10" t="n">
        <f aca="false">+((G38-D38)/D38)*100</f>
        <v>23.0994152046784</v>
      </c>
    </row>
    <row r="39" customFormat="false" ht="15" hidden="false" customHeight="false" outlineLevel="0" collapsed="false">
      <c r="A39" s="11" t="s">
        <v>43</v>
      </c>
      <c r="B39" s="12" t="n">
        <v>11385</v>
      </c>
      <c r="C39" s="12" t="n">
        <v>1771</v>
      </c>
      <c r="D39" s="12" t="n">
        <v>13156</v>
      </c>
      <c r="E39" s="12" t="n">
        <v>11881</v>
      </c>
      <c r="F39" s="12" t="n">
        <v>1546</v>
      </c>
      <c r="G39" s="12" t="n">
        <v>13427</v>
      </c>
      <c r="H39" s="13" t="n">
        <f aca="false">+((E39-B39)/B39)*100</f>
        <v>4.35660957400088</v>
      </c>
      <c r="I39" s="13" t="n">
        <f aca="false">+((F39-C39)/C39)*100</f>
        <v>-12.7046866177301</v>
      </c>
      <c r="J39" s="14" t="n">
        <f aca="false">+((G39-D39)/D39)*100</f>
        <v>2.05989662511402</v>
      </c>
    </row>
    <row r="40" customFormat="false" ht="15" hidden="false" customHeight="false" outlineLevel="0" collapsed="false">
      <c r="A40" s="7" t="s">
        <v>44</v>
      </c>
      <c r="B40" s="8" t="n">
        <v>310</v>
      </c>
      <c r="C40" s="8" t="n">
        <v>1</v>
      </c>
      <c r="D40" s="8" t="n">
        <v>311</v>
      </c>
      <c r="E40" s="8" t="n">
        <v>407</v>
      </c>
      <c r="F40" s="8" t="n">
        <v>8</v>
      </c>
      <c r="G40" s="8" t="n">
        <v>415</v>
      </c>
      <c r="H40" s="9" t="n">
        <f aca="false">+((E40-B40)/B40)*100</f>
        <v>31.2903225806452</v>
      </c>
      <c r="I40" s="9" t="n">
        <f aca="false">+((F40-C40)/C40)*100</f>
        <v>700</v>
      </c>
      <c r="J40" s="10" t="n">
        <f aca="false">+((G40-D40)/D40)*100</f>
        <v>33.4405144694534</v>
      </c>
    </row>
    <row r="41" customFormat="false" ht="15" hidden="false" customHeight="false" outlineLevel="0" collapsed="false">
      <c r="A41" s="11" t="s">
        <v>45</v>
      </c>
      <c r="B41" s="12" t="n">
        <v>6679</v>
      </c>
      <c r="C41" s="12" t="n">
        <v>584</v>
      </c>
      <c r="D41" s="12" t="n">
        <v>7263</v>
      </c>
      <c r="E41" s="12" t="n">
        <v>6971</v>
      </c>
      <c r="F41" s="12" t="n">
        <v>643</v>
      </c>
      <c r="G41" s="12" t="n">
        <v>7614</v>
      </c>
      <c r="H41" s="13" t="n">
        <f aca="false">+((E41-B41)/B41)*100</f>
        <v>4.37191196286869</v>
      </c>
      <c r="I41" s="13" t="n">
        <f aca="false">+((F41-C41)/C41)*100</f>
        <v>10.1027397260274</v>
      </c>
      <c r="J41" s="14" t="n">
        <f aca="false">+((G41-D41)/D41)*100</f>
        <v>4.83271375464684</v>
      </c>
    </row>
    <row r="42" customFormat="false" ht="15" hidden="false" customHeight="false" outlineLevel="0" collapsed="false">
      <c r="A42" s="7" t="s">
        <v>46</v>
      </c>
      <c r="B42" s="8" t="n">
        <v>4543</v>
      </c>
      <c r="C42" s="8" t="n">
        <v>68</v>
      </c>
      <c r="D42" s="8" t="n">
        <v>4611</v>
      </c>
      <c r="E42" s="8" t="n">
        <v>4643</v>
      </c>
      <c r="F42" s="8" t="n">
        <v>44</v>
      </c>
      <c r="G42" s="8" t="n">
        <v>4687</v>
      </c>
      <c r="H42" s="9" t="n">
        <f aca="false">+((E42-B42)/B42)*100</f>
        <v>2.20118864186661</v>
      </c>
      <c r="I42" s="9" t="n">
        <f aca="false">+((F42-C42)/C42)*100</f>
        <v>-35.2941176470588</v>
      </c>
      <c r="J42" s="10" t="n">
        <f aca="false">+((G42-D42)/D42)*100</f>
        <v>1.64823248752982</v>
      </c>
    </row>
    <row r="43" customFormat="false" ht="15" hidden="false" customHeight="false" outlineLevel="0" collapsed="false">
      <c r="A43" s="11" t="s">
        <v>47</v>
      </c>
      <c r="B43" s="12" t="n">
        <v>3531</v>
      </c>
      <c r="C43" s="12" t="n">
        <v>2</v>
      </c>
      <c r="D43" s="12" t="n">
        <v>3533</v>
      </c>
      <c r="E43" s="12" t="n">
        <v>3962</v>
      </c>
      <c r="F43" s="12" t="n">
        <v>13</v>
      </c>
      <c r="G43" s="12" t="n">
        <v>3975</v>
      </c>
      <c r="H43" s="13" t="n">
        <f aca="false">+((E43-B43)/B43)*100</f>
        <v>12.2061738884169</v>
      </c>
      <c r="I43" s="13" t="n">
        <f aca="false">+((F43-C43)/C43)*100</f>
        <v>550</v>
      </c>
      <c r="J43" s="14" t="n">
        <f aca="false">+((G43-D43)/D43)*100</f>
        <v>12.5106142088876</v>
      </c>
    </row>
    <row r="44" customFormat="false" ht="15" hidden="false" customHeight="false" outlineLevel="0" collapsed="false">
      <c r="A44" s="7" t="s">
        <v>48</v>
      </c>
      <c r="B44" s="8" t="n">
        <v>2017</v>
      </c>
      <c r="C44" s="8" t="n">
        <v>8</v>
      </c>
      <c r="D44" s="8" t="n">
        <v>2025</v>
      </c>
      <c r="E44" s="8" t="n">
        <v>2187</v>
      </c>
      <c r="F44" s="8" t="n">
        <v>11</v>
      </c>
      <c r="G44" s="8" t="n">
        <v>2198</v>
      </c>
      <c r="H44" s="9" t="n">
        <f aca="false">+((E44-B44)/B44)*100</f>
        <v>8.42835894893406</v>
      </c>
      <c r="I44" s="9" t="n">
        <f aca="false">+((F44-C44)/C44)*100</f>
        <v>37.5</v>
      </c>
      <c r="J44" s="10" t="n">
        <f aca="false">+((G44-D44)/D44)*100</f>
        <v>8.54320987654321</v>
      </c>
    </row>
    <row r="45" customFormat="false" ht="15" hidden="false" customHeight="false" outlineLevel="0" collapsed="false">
      <c r="A45" s="11" t="s">
        <v>49</v>
      </c>
      <c r="B45" s="12" t="n">
        <v>2599</v>
      </c>
      <c r="C45" s="12" t="n">
        <v>26</v>
      </c>
      <c r="D45" s="12" t="n">
        <v>2625</v>
      </c>
      <c r="E45" s="12" t="n">
        <v>2826</v>
      </c>
      <c r="F45" s="12" t="n">
        <v>13</v>
      </c>
      <c r="G45" s="12" t="n">
        <v>2839</v>
      </c>
      <c r="H45" s="13" t="n">
        <f aca="false">+((E45-B45)/B45)*100</f>
        <v>8.73412851096576</v>
      </c>
      <c r="I45" s="13" t="n">
        <f aca="false">+((F45-C45)/C45)*100</f>
        <v>-50</v>
      </c>
      <c r="J45" s="14" t="n">
        <f aca="false">+((G45-D45)/D45)*100</f>
        <v>8.15238095238095</v>
      </c>
    </row>
    <row r="46" customFormat="false" ht="15" hidden="false" customHeight="false" outlineLevel="0" collapsed="false">
      <c r="A46" s="7" t="s">
        <v>50</v>
      </c>
      <c r="B46" s="8" t="n">
        <v>1223</v>
      </c>
      <c r="C46" s="8" t="n">
        <v>8</v>
      </c>
      <c r="D46" s="8" t="n">
        <v>1231</v>
      </c>
      <c r="E46" s="8" t="n">
        <v>4915</v>
      </c>
      <c r="F46" s="8" t="n">
        <v>112</v>
      </c>
      <c r="G46" s="8" t="n">
        <v>5027</v>
      </c>
      <c r="H46" s="9" t="n">
        <f aca="false">+((E46-B46)/B46)*100</f>
        <v>301.880621422731</v>
      </c>
      <c r="I46" s="9" t="n">
        <f aca="false">+((F46-C46)/C46)*100</f>
        <v>1300</v>
      </c>
      <c r="J46" s="10" t="n">
        <f aca="false">+((G46-D46)/D46)*100</f>
        <v>308.367181153534</v>
      </c>
    </row>
    <row r="47" customFormat="false" ht="15" hidden="false" customHeight="false" outlineLevel="0" collapsed="false">
      <c r="A47" s="11" t="s">
        <v>51</v>
      </c>
      <c r="B47" s="12" t="n">
        <v>10416</v>
      </c>
      <c r="C47" s="12" t="n">
        <v>490</v>
      </c>
      <c r="D47" s="12" t="n">
        <v>10906</v>
      </c>
      <c r="E47" s="12" t="n">
        <v>11347</v>
      </c>
      <c r="F47" s="12" t="n">
        <v>533</v>
      </c>
      <c r="G47" s="12" t="n">
        <v>11880</v>
      </c>
      <c r="H47" s="13" t="n">
        <f aca="false">+((E47-B47)/B47)*100</f>
        <v>8.93817204301075</v>
      </c>
      <c r="I47" s="13" t="n">
        <f aca="false">+((F47-C47)/C47)*100</f>
        <v>8.77551020408163</v>
      </c>
      <c r="J47" s="14" t="n">
        <f aca="false">+((G47-D47)/D47)*100</f>
        <v>8.93086374472767</v>
      </c>
    </row>
    <row r="48" customFormat="false" ht="15" hidden="false" customHeight="false" outlineLevel="0" collapsed="false">
      <c r="A48" s="7" t="s">
        <v>52</v>
      </c>
      <c r="B48" s="8" t="n">
        <v>825</v>
      </c>
      <c r="C48" s="8"/>
      <c r="D48" s="8" t="n">
        <v>825</v>
      </c>
      <c r="E48" s="8" t="n">
        <v>1246</v>
      </c>
      <c r="F48" s="8"/>
      <c r="G48" s="8" t="n">
        <v>1246</v>
      </c>
      <c r="H48" s="9" t="n">
        <f aca="false">+((E48-B48)/B48)*100</f>
        <v>51.030303030303</v>
      </c>
      <c r="I48" s="9"/>
      <c r="J48" s="10" t="n">
        <f aca="false">+((G48-D48)/D48)*100</f>
        <v>51.030303030303</v>
      </c>
    </row>
    <row r="49" customFormat="false" ht="15" hidden="false" customHeight="false" outlineLevel="0" collapsed="false">
      <c r="A49" s="11" t="s">
        <v>53</v>
      </c>
      <c r="B49" s="12" t="n">
        <v>656</v>
      </c>
      <c r="C49" s="12" t="n">
        <v>2</v>
      </c>
      <c r="D49" s="12" t="n">
        <v>658</v>
      </c>
      <c r="E49" s="12" t="n">
        <v>656</v>
      </c>
      <c r="F49" s="12" t="n">
        <v>5</v>
      </c>
      <c r="G49" s="12" t="n">
        <v>661</v>
      </c>
      <c r="H49" s="29" t="n">
        <f aca="false">+((E49-B49)/B49)*100</f>
        <v>0</v>
      </c>
      <c r="I49" s="13" t="n">
        <f aca="false">+((F49-C49)/C49)*100</f>
        <v>150</v>
      </c>
      <c r="J49" s="14" t="n">
        <f aca="false">+((G49-D49)/D49)*100</f>
        <v>0.455927051671732</v>
      </c>
    </row>
    <row r="50" customFormat="false" ht="15" hidden="false" customHeight="false" outlineLevel="0" collapsed="false">
      <c r="A50" s="7" t="s">
        <v>54</v>
      </c>
      <c r="B50" s="8" t="n">
        <v>3472</v>
      </c>
      <c r="C50" s="8" t="n">
        <v>36</v>
      </c>
      <c r="D50" s="8" t="n">
        <v>3508</v>
      </c>
      <c r="E50" s="8" t="n">
        <v>3671</v>
      </c>
      <c r="F50" s="8" t="n">
        <v>58</v>
      </c>
      <c r="G50" s="8" t="n">
        <v>3729</v>
      </c>
      <c r="H50" s="9" t="n">
        <f aca="false">+((E50-B50)/B50)*100</f>
        <v>5.7315668202765</v>
      </c>
      <c r="I50" s="9" t="n">
        <f aca="false">+((F50-C50)/C50)*100</f>
        <v>61.1111111111111</v>
      </c>
      <c r="J50" s="10" t="n">
        <f aca="false">+((G50-D50)/D50)*100</f>
        <v>6.29988597491448</v>
      </c>
    </row>
    <row r="51" customFormat="false" ht="15" hidden="false" customHeight="false" outlineLevel="0" collapsed="false">
      <c r="A51" s="11" t="s">
        <v>55</v>
      </c>
      <c r="B51" s="12" t="n">
        <v>4384</v>
      </c>
      <c r="C51" s="12" t="n">
        <v>118</v>
      </c>
      <c r="D51" s="12" t="n">
        <v>4502</v>
      </c>
      <c r="E51" s="12" t="n">
        <v>4696</v>
      </c>
      <c r="F51" s="12" t="n">
        <v>147</v>
      </c>
      <c r="G51" s="12" t="n">
        <v>4843</v>
      </c>
      <c r="H51" s="13" t="n">
        <f aca="false">+((E51-B51)/B51)*100</f>
        <v>7.11678832116788</v>
      </c>
      <c r="I51" s="13" t="n">
        <f aca="false">+((F51-C51)/C51)*100</f>
        <v>24.5762711864407</v>
      </c>
      <c r="J51" s="14" t="n">
        <f aca="false">+((G51-D51)/D51)*100</f>
        <v>7.57441137272324</v>
      </c>
    </row>
    <row r="52" customFormat="false" ht="15" hidden="false" customHeight="false" outlineLevel="0" collapsed="false">
      <c r="A52" s="7" t="s">
        <v>56</v>
      </c>
      <c r="B52" s="8" t="n">
        <v>1714</v>
      </c>
      <c r="C52" s="8" t="n">
        <v>1</v>
      </c>
      <c r="D52" s="8" t="n">
        <v>1715</v>
      </c>
      <c r="E52" s="8" t="n">
        <v>1450</v>
      </c>
      <c r="F52" s="8"/>
      <c r="G52" s="8" t="n">
        <v>1450</v>
      </c>
      <c r="H52" s="9" t="n">
        <f aca="false">+((E52-B52)/B52)*100</f>
        <v>-15.4025670945158</v>
      </c>
      <c r="I52" s="9" t="n">
        <f aca="false">+((F52-C52)/C52)*100</f>
        <v>-100</v>
      </c>
      <c r="J52" s="10" t="n">
        <f aca="false">+((G52-D52)/D52)*100</f>
        <v>-15.4518950437318</v>
      </c>
    </row>
    <row r="53" customFormat="false" ht="15" hidden="false" customHeight="false" outlineLevel="0" collapsed="false">
      <c r="A53" s="11" t="s">
        <v>57</v>
      </c>
      <c r="B53" s="12" t="n">
        <v>962</v>
      </c>
      <c r="C53" s="12" t="n">
        <v>506</v>
      </c>
      <c r="D53" s="12" t="n">
        <v>1468</v>
      </c>
      <c r="E53" s="12" t="n">
        <v>690</v>
      </c>
      <c r="F53" s="12" t="n">
        <v>150</v>
      </c>
      <c r="G53" s="12" t="n">
        <v>840</v>
      </c>
      <c r="H53" s="13" t="n">
        <f aca="false">+((E53-B53)/B53)*100</f>
        <v>-28.2744282744283</v>
      </c>
      <c r="I53" s="13" t="n">
        <f aca="false">+((F53-C53)/C53)*100</f>
        <v>-70.3557312252965</v>
      </c>
      <c r="J53" s="14" t="n">
        <f aca="false">+((G53-D53)/D53)*100</f>
        <v>-42.7792915531335</v>
      </c>
    </row>
    <row r="54" customFormat="false" ht="15" hidden="false" customHeight="false" outlineLevel="0" collapsed="false">
      <c r="A54" s="7" t="s">
        <v>58</v>
      </c>
      <c r="B54" s="8" t="n">
        <v>758</v>
      </c>
      <c r="C54" s="8"/>
      <c r="D54" s="8" t="n">
        <v>758</v>
      </c>
      <c r="E54" s="8" t="n">
        <v>621</v>
      </c>
      <c r="F54" s="8"/>
      <c r="G54" s="8" t="n">
        <v>621</v>
      </c>
      <c r="H54" s="9" t="n">
        <f aca="false">+((E54-B54)/B54)*100</f>
        <v>-18.0738786279683</v>
      </c>
      <c r="I54" s="9"/>
      <c r="J54" s="10" t="n">
        <f aca="false">+((G54-D54)/D54)*100</f>
        <v>-18.0738786279683</v>
      </c>
    </row>
    <row r="55" customFormat="false" ht="15" hidden="false" customHeight="false" outlineLevel="0" collapsed="false">
      <c r="A55" s="11" t="s">
        <v>59</v>
      </c>
      <c r="B55" s="12" t="n">
        <v>136</v>
      </c>
      <c r="C55" s="12"/>
      <c r="D55" s="12" t="n">
        <v>136</v>
      </c>
      <c r="E55" s="12" t="n">
        <v>142</v>
      </c>
      <c r="F55" s="12"/>
      <c r="G55" s="12" t="n">
        <v>142</v>
      </c>
      <c r="H55" s="13" t="n">
        <f aca="false">+((E55-B55)/B55)*100</f>
        <v>4.41176470588235</v>
      </c>
      <c r="I55" s="13"/>
      <c r="J55" s="14" t="n">
        <f aca="false">+((G55-D55)/D55)*100</f>
        <v>4.41176470588235</v>
      </c>
    </row>
    <row r="56" customFormat="false" ht="15" hidden="false" customHeight="false" outlineLevel="0" collapsed="false">
      <c r="A56" s="7" t="s">
        <v>60</v>
      </c>
      <c r="B56" s="8" t="n">
        <v>7881</v>
      </c>
      <c r="C56" s="8" t="n">
        <v>22</v>
      </c>
      <c r="D56" s="8" t="n">
        <v>7903</v>
      </c>
      <c r="E56" s="8" t="n">
        <v>8371</v>
      </c>
      <c r="F56" s="8" t="n">
        <v>91</v>
      </c>
      <c r="G56" s="8" t="n">
        <v>8462</v>
      </c>
      <c r="H56" s="9" t="n">
        <f aca="false">+((E56-B56)/B56)*100</f>
        <v>6.21748509072453</v>
      </c>
      <c r="I56" s="9" t="n">
        <f aca="false">+((F56-C56)/C56)*100</f>
        <v>313.636363636364</v>
      </c>
      <c r="J56" s="10" t="n">
        <f aca="false">+((G56-D56)/D56)*100</f>
        <v>7.07326331772745</v>
      </c>
    </row>
    <row r="57" customFormat="false" ht="15" hidden="false" customHeight="false" outlineLevel="0" collapsed="false">
      <c r="A57" s="11" t="s">
        <v>61</v>
      </c>
      <c r="B57" s="12" t="n">
        <v>632</v>
      </c>
      <c r="C57" s="12" t="n">
        <v>171</v>
      </c>
      <c r="D57" s="12" t="n">
        <v>803</v>
      </c>
      <c r="E57" s="12" t="n">
        <v>671</v>
      </c>
      <c r="F57" s="12" t="n">
        <v>134</v>
      </c>
      <c r="G57" s="12" t="n">
        <v>805</v>
      </c>
      <c r="H57" s="13" t="n">
        <f aca="false">+((E57-B57)/B57)*100</f>
        <v>6.17088607594937</v>
      </c>
      <c r="I57" s="13" t="n">
        <f aca="false">+((F57-C57)/C57)*100</f>
        <v>-21.6374269005848</v>
      </c>
      <c r="J57" s="14" t="n">
        <f aca="false">+((G57-D57)/D57)*100</f>
        <v>0.24906600249066</v>
      </c>
    </row>
    <row r="58" customFormat="false" ht="15" hidden="false" customHeight="false" outlineLevel="0" collapsed="false">
      <c r="A58" s="7" t="s">
        <v>62</v>
      </c>
      <c r="B58" s="8"/>
      <c r="C58" s="8" t="n">
        <v>210</v>
      </c>
      <c r="D58" s="8" t="n">
        <v>210</v>
      </c>
      <c r="E58" s="8"/>
      <c r="F58" s="8" t="n">
        <v>244</v>
      </c>
      <c r="G58" s="8" t="n">
        <v>244</v>
      </c>
      <c r="H58" s="9"/>
      <c r="I58" s="9" t="n">
        <f aca="false">+((F58-C58)/C58)*100</f>
        <v>16.1904761904762</v>
      </c>
      <c r="J58" s="10" t="n">
        <f aca="false">+((G58-D58)/D58)*100</f>
        <v>16.1904761904762</v>
      </c>
    </row>
    <row r="59" customFormat="false" ht="15" hidden="false" customHeight="false" outlineLevel="0" collapsed="false">
      <c r="A59" s="17" t="s">
        <v>63</v>
      </c>
      <c r="B59" s="47" t="n">
        <f aca="false">+B60-SUM(B5+B9+B19+B31+B57+B58)</f>
        <v>494128</v>
      </c>
      <c r="C59" s="47" t="n">
        <f aca="false">+C60-SUM(C5+C9+C19+C31+C57+C58)</f>
        <v>475443</v>
      </c>
      <c r="D59" s="47" t="n">
        <f aca="false">+D60-SUM(D5+D9+D19+D31+D57+D58)</f>
        <v>969571</v>
      </c>
      <c r="E59" s="47" t="n">
        <f aca="false">+E60-SUM(E5+E9+E19+E31+E57+E58)</f>
        <v>520760</v>
      </c>
      <c r="F59" s="47" t="n">
        <f aca="false">+F60-SUM(F5+F9+F19+F31+F57+F58)</f>
        <v>430654</v>
      </c>
      <c r="G59" s="47" t="n">
        <f aca="false">+G60-SUM(G5+G9+G19+G31+G57+G58)</f>
        <v>951414</v>
      </c>
      <c r="H59" s="48" t="n">
        <f aca="false">+((E59-B59)/B59)*100</f>
        <v>5.38969659683321</v>
      </c>
      <c r="I59" s="48" t="n">
        <f aca="false">+((F59-C59)/C59)*100</f>
        <v>-9.42047732325431</v>
      </c>
      <c r="J59" s="48" t="n">
        <f aca="false">+((G59-D59)/D59)*100</f>
        <v>-1.87268389834267</v>
      </c>
    </row>
    <row r="60" customFormat="false" ht="15" hidden="false" customHeight="false" outlineLevel="0" collapsed="false">
      <c r="A60" s="20" t="s">
        <v>64</v>
      </c>
      <c r="B60" s="49" t="n">
        <f aca="false">SUM(B4:B58)</f>
        <v>616090</v>
      </c>
      <c r="C60" s="49" t="n">
        <f aca="false">SUM(C4:C58)</f>
        <v>549031</v>
      </c>
      <c r="D60" s="49" t="n">
        <f aca="false">SUM(D4:D58)</f>
        <v>1165121</v>
      </c>
      <c r="E60" s="49" t="n">
        <f aca="false">SUM(E4:E58)</f>
        <v>654240</v>
      </c>
      <c r="F60" s="49" t="n">
        <f aca="false">SUM(F4:F58)</f>
        <v>507841</v>
      </c>
      <c r="G60" s="49" t="n">
        <f aca="false">SUM(G4:G58)</f>
        <v>1162081</v>
      </c>
      <c r="H60" s="50" t="n">
        <f aca="false">+((E60-B60)/B60)*100</f>
        <v>6.19227710237141</v>
      </c>
      <c r="I60" s="50" t="n">
        <f aca="false">+((F60-C60)/C60)*100</f>
        <v>-7.50230861281057</v>
      </c>
      <c r="J60" s="50" t="n">
        <f aca="false">+((G60-D60)/D60)*100</f>
        <v>-0.260917106463621</v>
      </c>
    </row>
    <row r="61" customFormat="false" ht="15" hidden="false" customHeight="false" outlineLevel="0" collapsed="false">
      <c r="A61" s="51"/>
      <c r="B61" s="52"/>
      <c r="C61" s="52"/>
      <c r="D61" s="52"/>
      <c r="E61" s="52"/>
      <c r="F61" s="52"/>
      <c r="G61" s="52"/>
      <c r="H61" s="52"/>
      <c r="I61" s="52"/>
      <c r="J61" s="53"/>
    </row>
    <row r="62" customFormat="false" ht="15" hidden="false" customHeight="false" outlineLevel="0" collapsed="false">
      <c r="A62" s="51"/>
      <c r="B62" s="52"/>
      <c r="C62" s="52"/>
      <c r="D62" s="52"/>
      <c r="E62" s="52"/>
      <c r="F62" s="52"/>
      <c r="G62" s="52"/>
      <c r="H62" s="52"/>
      <c r="I62" s="52"/>
      <c r="J62" s="53"/>
    </row>
    <row r="63" customFormat="false" ht="15.75" hidden="false" customHeight="false" outlineLevel="0" collapsed="false">
      <c r="A63" s="54"/>
      <c r="B63" s="55"/>
      <c r="C63" s="55"/>
      <c r="D63" s="55"/>
      <c r="E63" s="55"/>
      <c r="F63" s="55"/>
      <c r="G63" s="55"/>
      <c r="H63" s="55"/>
      <c r="I63" s="55"/>
      <c r="J63" s="56"/>
    </row>
    <row r="64" customFormat="false" ht="51" hidden="false" customHeight="true" outlineLevel="0" collapsed="false">
      <c r="A64" s="28" t="s">
        <v>67</v>
      </c>
      <c r="B64" s="28"/>
      <c r="C64" s="28"/>
      <c r="D64" s="28"/>
      <c r="E64" s="28"/>
      <c r="F64" s="28"/>
      <c r="G64" s="28"/>
      <c r="H64" s="28"/>
      <c r="I64" s="28"/>
      <c r="J64" s="28"/>
    </row>
  </sheetData>
  <mergeCells count="6">
    <mergeCell ref="A1:J1"/>
    <mergeCell ref="A2:A3"/>
    <mergeCell ref="B2:D2"/>
    <mergeCell ref="E2:G2"/>
    <mergeCell ref="H2:J2"/>
    <mergeCell ref="A64:J6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4"/>
  <sheetViews>
    <sheetView windowProtection="false" showFormulas="false" showGridLines="true" showRowColHeaders="true" showZeros="true" rightToLeft="false" tabSelected="false" showOutlineSymbols="true" defaultGridColor="true" view="normal" topLeftCell="A25" colorId="64" zoomScale="80" zoomScaleNormal="80" zoomScalePageLayoutView="100" workbookViewId="0">
      <selection pane="topLeft" activeCell="D67" activeCellId="0" sqref="D67"/>
    </sheetView>
  </sheetViews>
  <sheetFormatPr defaultRowHeight="15"/>
  <cols>
    <col collapsed="false" hidden="false" max="1" min="1" style="0" width="29.1376518218623"/>
    <col collapsed="false" hidden="false" max="10" min="2" style="0" width="14.4615384615385"/>
    <col collapsed="false" hidden="false" max="1025" min="11" style="0" width="8.57085020242915"/>
  </cols>
  <sheetData>
    <row r="1" customFormat="false" ht="22.5" hidden="false" customHeight="true" outlineLevel="0" collapsed="false">
      <c r="A1" s="1" t="s">
        <v>74</v>
      </c>
      <c r="B1" s="1"/>
      <c r="C1" s="1"/>
      <c r="D1" s="1"/>
      <c r="E1" s="1"/>
      <c r="F1" s="1"/>
      <c r="G1" s="1"/>
      <c r="H1" s="1"/>
      <c r="I1" s="1"/>
      <c r="J1" s="1"/>
    </row>
    <row r="2" customFormat="false" ht="33" hidden="false" customHeight="true" outlineLevel="0" collapsed="false">
      <c r="A2" s="2" t="s">
        <v>1</v>
      </c>
      <c r="B2" s="3" t="s">
        <v>2</v>
      </c>
      <c r="C2" s="3"/>
      <c r="D2" s="3"/>
      <c r="E2" s="3" t="s">
        <v>3</v>
      </c>
      <c r="F2" s="3"/>
      <c r="G2" s="3"/>
      <c r="H2" s="4" t="s">
        <v>4</v>
      </c>
      <c r="I2" s="4"/>
      <c r="J2" s="4"/>
    </row>
    <row r="3" customFormat="false" ht="15" hidden="false" customHeight="false" outlineLevel="0" collapsed="false">
      <c r="A3" s="2"/>
      <c r="B3" s="5" t="s">
        <v>5</v>
      </c>
      <c r="C3" s="5" t="s">
        <v>6</v>
      </c>
      <c r="D3" s="5" t="s">
        <v>7</v>
      </c>
      <c r="E3" s="5" t="s">
        <v>5</v>
      </c>
      <c r="F3" s="5" t="s">
        <v>6</v>
      </c>
      <c r="G3" s="5" t="s">
        <v>7</v>
      </c>
      <c r="H3" s="5" t="s">
        <v>5</v>
      </c>
      <c r="I3" s="5" t="s">
        <v>6</v>
      </c>
      <c r="J3" s="6" t="s">
        <v>7</v>
      </c>
    </row>
    <row r="4" customFormat="false" ht="15" hidden="false" customHeight="false" outlineLevel="0" collapsed="false">
      <c r="A4" s="7" t="s">
        <v>8</v>
      </c>
      <c r="B4" s="8" t="n">
        <v>207849.277</v>
      </c>
      <c r="C4" s="8" t="n">
        <v>1402337.989</v>
      </c>
      <c r="D4" s="8" t="n">
        <v>1610187.266</v>
      </c>
      <c r="E4" s="8" t="n">
        <v>189031.317</v>
      </c>
      <c r="F4" s="8" t="n">
        <v>1436624.311</v>
      </c>
      <c r="G4" s="8" t="n">
        <v>1625655.628</v>
      </c>
      <c r="H4" s="9" t="n">
        <f aca="false">+((E4-B4)/B4)*100</f>
        <v>-9.05365670336203</v>
      </c>
      <c r="I4" s="9" t="n">
        <f aca="false">+((F4-C4)/C4)*100</f>
        <v>2.44493996946124</v>
      </c>
      <c r="J4" s="57" t="n">
        <f aca="false">+((G4-D4)/D4)*100</f>
        <v>0.960656088060254</v>
      </c>
    </row>
    <row r="5" customFormat="false" ht="15" hidden="false" customHeight="false" outlineLevel="0" collapsed="false">
      <c r="A5" s="11" t="s">
        <v>9</v>
      </c>
      <c r="B5" s="12" t="n">
        <v>125701.089</v>
      </c>
      <c r="C5" s="12" t="n">
        <v>177418.815</v>
      </c>
      <c r="D5" s="12" t="n">
        <v>303119.904</v>
      </c>
      <c r="E5" s="12" t="n">
        <v>129677.576</v>
      </c>
      <c r="F5" s="12" t="n">
        <v>181154.946</v>
      </c>
      <c r="G5" s="12" t="n">
        <v>310832.522</v>
      </c>
      <c r="H5" s="13" t="n">
        <f aca="false">+((E5-B5)/B5)*100</f>
        <v>3.16344673831744</v>
      </c>
      <c r="I5" s="13" t="n">
        <f aca="false">+((F5-C5)/C5)*100</f>
        <v>2.10582569836235</v>
      </c>
      <c r="J5" s="14" t="n">
        <f aca="false">+((G5-D5)/D5)*100</f>
        <v>2.54441160023591</v>
      </c>
    </row>
    <row r="6" customFormat="false" ht="15" hidden="false" customHeight="false" outlineLevel="0" collapsed="false">
      <c r="A6" s="7" t="s">
        <v>10</v>
      </c>
      <c r="B6" s="8" t="n">
        <v>76434.618</v>
      </c>
      <c r="C6" s="8" t="n">
        <v>28450.37</v>
      </c>
      <c r="D6" s="8" t="n">
        <v>104884.988</v>
      </c>
      <c r="E6" s="8" t="n">
        <v>77820</v>
      </c>
      <c r="F6" s="8" t="n">
        <v>24145</v>
      </c>
      <c r="G6" s="8" t="n">
        <v>101965</v>
      </c>
      <c r="H6" s="9" t="n">
        <f aca="false">+((E6-B6)/B6)*100</f>
        <v>1.81250595116469</v>
      </c>
      <c r="I6" s="9" t="n">
        <f aca="false">+((F6-C6)/C6)*100</f>
        <v>-15.1329139128946</v>
      </c>
      <c r="J6" s="10" t="n">
        <f aca="false">+((G6-D6)/D6)*100</f>
        <v>-2.78399040289731</v>
      </c>
    </row>
    <row r="7" customFormat="false" ht="15" hidden="false" customHeight="false" outlineLevel="0" collapsed="false">
      <c r="A7" s="11" t="s">
        <v>11</v>
      </c>
      <c r="B7" s="12" t="n">
        <v>80614.728</v>
      </c>
      <c r="C7" s="12" t="n">
        <v>45834.92</v>
      </c>
      <c r="D7" s="12" t="n">
        <v>126449.648</v>
      </c>
      <c r="E7" s="12" t="n">
        <v>69007</v>
      </c>
      <c r="F7" s="12" t="n">
        <v>37099</v>
      </c>
      <c r="G7" s="12" t="n">
        <v>106106</v>
      </c>
      <c r="H7" s="13" t="n">
        <f aca="false">+((E7-B7)/B7)*100</f>
        <v>-14.3990165171804</v>
      </c>
      <c r="I7" s="13" t="n">
        <f aca="false">+((F7-C7)/C7)*100</f>
        <v>-19.0595292846589</v>
      </c>
      <c r="J7" s="14" t="n">
        <f aca="false">+((G7-D7)/D7)*100</f>
        <v>-16.0883389726795</v>
      </c>
    </row>
    <row r="8" customFormat="false" ht="15" hidden="false" customHeight="false" outlineLevel="0" collapsed="false">
      <c r="A8" s="7" t="s">
        <v>12</v>
      </c>
      <c r="B8" s="8" t="n">
        <v>60298.272</v>
      </c>
      <c r="C8" s="8" t="n">
        <v>279953.668</v>
      </c>
      <c r="D8" s="8" t="n">
        <v>340251.94</v>
      </c>
      <c r="E8" s="8" t="n">
        <v>59942</v>
      </c>
      <c r="F8" s="8" t="n">
        <v>161518</v>
      </c>
      <c r="G8" s="8" t="n">
        <v>221460</v>
      </c>
      <c r="H8" s="16" t="n">
        <f aca="false">+((E8-B8)/B8)*100</f>
        <v>-0.590849435950652</v>
      </c>
      <c r="I8" s="9" t="n">
        <f aca="false">+((F8-C8)/C8)*100</f>
        <v>-42.3054532009204</v>
      </c>
      <c r="J8" s="10" t="n">
        <f aca="false">+((G8-D8)/D8)*100</f>
        <v>-34.9129353972236</v>
      </c>
    </row>
    <row r="9" customFormat="false" ht="15" hidden="false" customHeight="false" outlineLevel="0" collapsed="false">
      <c r="A9" s="11" t="s">
        <v>13</v>
      </c>
      <c r="B9" s="12" t="n">
        <v>3425.87</v>
      </c>
      <c r="C9" s="12" t="n">
        <v>7037.42</v>
      </c>
      <c r="D9" s="12" t="n">
        <v>10463.29</v>
      </c>
      <c r="E9" s="12" t="n">
        <v>3663</v>
      </c>
      <c r="F9" s="12" t="n">
        <v>4227</v>
      </c>
      <c r="G9" s="12" t="n">
        <v>7890</v>
      </c>
      <c r="H9" s="13" t="n">
        <f aca="false">+((E9-B9)/B9)*100</f>
        <v>6.92174542524965</v>
      </c>
      <c r="I9" s="13" t="n">
        <f aca="false">+((F9-C9)/C9)*100</f>
        <v>-39.9353740433284</v>
      </c>
      <c r="J9" s="14" t="n">
        <f aca="false">+((G9-D9)/D9)*100</f>
        <v>-24.5935073958573</v>
      </c>
    </row>
    <row r="10" customFormat="false" ht="15" hidden="false" customHeight="false" outlineLevel="0" collapsed="false">
      <c r="A10" s="7" t="s">
        <v>14</v>
      </c>
      <c r="B10" s="8" t="n">
        <v>11043.847</v>
      </c>
      <c r="C10" s="8" t="n">
        <v>42592.225</v>
      </c>
      <c r="D10" s="8" t="n">
        <v>53636.072</v>
      </c>
      <c r="E10" s="8" t="n">
        <v>10471</v>
      </c>
      <c r="F10" s="8" t="n">
        <v>25861</v>
      </c>
      <c r="G10" s="8" t="n">
        <v>36332</v>
      </c>
      <c r="H10" s="9" t="n">
        <f aca="false">+((E10-B10)/B10)*100</f>
        <v>-5.18702405058672</v>
      </c>
      <c r="I10" s="9" t="n">
        <f aca="false">+((F10-C10)/C10)*100</f>
        <v>-39.2823455454605</v>
      </c>
      <c r="J10" s="10" t="n">
        <f aca="false">+((G10-D10)/D10)*100</f>
        <v>-32.2620045703571</v>
      </c>
    </row>
    <row r="11" customFormat="false" ht="15" hidden="false" customHeight="false" outlineLevel="0" collapsed="false">
      <c r="A11" s="11" t="s">
        <v>15</v>
      </c>
      <c r="B11" s="12" t="n">
        <v>19477.084</v>
      </c>
      <c r="C11" s="12" t="n">
        <v>21649.632</v>
      </c>
      <c r="D11" s="12" t="n">
        <v>41126.716</v>
      </c>
      <c r="E11" s="12" t="n">
        <v>18199</v>
      </c>
      <c r="F11" s="12" t="n">
        <v>11907</v>
      </c>
      <c r="G11" s="12" t="n">
        <v>30106</v>
      </c>
      <c r="H11" s="13" t="n">
        <f aca="false">+((E11-B11)/B11)*100</f>
        <v>-6.56198843728354</v>
      </c>
      <c r="I11" s="13" t="n">
        <f aca="false">+((F11-C11)/C11)*100</f>
        <v>-45.0013746192083</v>
      </c>
      <c r="J11" s="14" t="n">
        <f aca="false">+((G11-D11)/D11)*100</f>
        <v>-26.796975474531</v>
      </c>
    </row>
    <row r="12" customFormat="false" ht="15" hidden="false" customHeight="false" outlineLevel="0" collapsed="false">
      <c r="A12" s="7" t="s">
        <v>16</v>
      </c>
      <c r="B12" s="8" t="n">
        <v>35638.028</v>
      </c>
      <c r="C12" s="8" t="n">
        <v>10709.082</v>
      </c>
      <c r="D12" s="8" t="n">
        <v>46347.11</v>
      </c>
      <c r="E12" s="8" t="n">
        <v>35506</v>
      </c>
      <c r="F12" s="8" t="n">
        <v>10675</v>
      </c>
      <c r="G12" s="8" t="n">
        <v>46181</v>
      </c>
      <c r="H12" s="16" t="n">
        <f aca="false">+((E12-B12)/B12)*100</f>
        <v>-0.370469432259287</v>
      </c>
      <c r="I12" s="9" t="n">
        <f aca="false">+((F12-C12)/C12)*100</f>
        <v>-0.318253235898298</v>
      </c>
      <c r="J12" s="10" t="n">
        <f aca="false">+((G12-D12)/D12)*100</f>
        <v>-0.358404224125318</v>
      </c>
    </row>
    <row r="13" customFormat="false" ht="15" hidden="false" customHeight="false" outlineLevel="0" collapsed="false">
      <c r="A13" s="11" t="s">
        <v>17</v>
      </c>
      <c r="B13" s="12" t="n">
        <v>26591.587</v>
      </c>
      <c r="C13" s="12" t="n">
        <v>2388.993</v>
      </c>
      <c r="D13" s="12" t="n">
        <v>28980.58</v>
      </c>
      <c r="E13" s="12" t="n">
        <v>28150</v>
      </c>
      <c r="F13" s="12" t="n">
        <v>2594</v>
      </c>
      <c r="G13" s="12" t="n">
        <v>30744</v>
      </c>
      <c r="H13" s="13" t="n">
        <f aca="false">+((E13-B13)/B13)*100</f>
        <v>5.86054905260075</v>
      </c>
      <c r="I13" s="13" t="n">
        <f aca="false">+((F13-C13)/C13)*100</f>
        <v>8.58131438643814</v>
      </c>
      <c r="J13" s="14" t="n">
        <f aca="false">+((G13-D13)/D13)*100</f>
        <v>6.08483336082303</v>
      </c>
    </row>
    <row r="14" customFormat="false" ht="15" hidden="false" customHeight="false" outlineLevel="0" collapsed="false">
      <c r="A14" s="7" t="s">
        <v>18</v>
      </c>
      <c r="B14" s="8" t="n">
        <v>8246.416</v>
      </c>
      <c r="C14" s="8" t="n">
        <v>304.603</v>
      </c>
      <c r="D14" s="8" t="n">
        <v>8551.019</v>
      </c>
      <c r="E14" s="8" t="n">
        <v>8704</v>
      </c>
      <c r="F14" s="8" t="n">
        <v>250</v>
      </c>
      <c r="G14" s="8" t="n">
        <v>8954</v>
      </c>
      <c r="H14" s="9" t="n">
        <f aca="false">+((E14-B14)/B14)*100</f>
        <v>5.5488832966952</v>
      </c>
      <c r="I14" s="9" t="n">
        <f aca="false">+((F14-C14)/C14)*100</f>
        <v>-17.9259560805376</v>
      </c>
      <c r="J14" s="10" t="n">
        <f aca="false">+((G14-D14)/D14)*100</f>
        <v>4.71266640852981</v>
      </c>
    </row>
    <row r="15" customFormat="false" ht="15" hidden="false" customHeight="false" outlineLevel="0" collapsed="false">
      <c r="A15" s="11" t="s">
        <v>19</v>
      </c>
      <c r="B15" s="12" t="n">
        <v>17649.142</v>
      </c>
      <c r="C15" s="12" t="n">
        <v>3389.402</v>
      </c>
      <c r="D15" s="12" t="n">
        <v>21038.544</v>
      </c>
      <c r="E15" s="12" t="n">
        <v>19747</v>
      </c>
      <c r="F15" s="12" t="n">
        <v>3664</v>
      </c>
      <c r="G15" s="12" t="n">
        <v>23411</v>
      </c>
      <c r="H15" s="13" t="n">
        <f aca="false">+((E15-B15)/B15)*100</f>
        <v>11.8864588431551</v>
      </c>
      <c r="I15" s="13" t="n">
        <f aca="false">+((F15-C15)/C15)*100</f>
        <v>8.10166513148926</v>
      </c>
      <c r="J15" s="14" t="n">
        <f aca="false">+((G15-D15)/D15)*100</f>
        <v>11.2767119245514</v>
      </c>
    </row>
    <row r="16" customFormat="false" ht="15" hidden="false" customHeight="false" outlineLevel="0" collapsed="false">
      <c r="A16" s="7" t="s">
        <v>20</v>
      </c>
      <c r="B16" s="8" t="n">
        <v>1501.205</v>
      </c>
      <c r="C16" s="8"/>
      <c r="D16" s="8" t="n">
        <v>1501.205</v>
      </c>
      <c r="E16" s="8" t="n">
        <v>1796</v>
      </c>
      <c r="F16" s="8" t="n">
        <v>57</v>
      </c>
      <c r="G16" s="8" t="n">
        <v>1853</v>
      </c>
      <c r="H16" s="9" t="n">
        <f aca="false">+((E16-B16)/B16)*100</f>
        <v>19.6372247627739</v>
      </c>
      <c r="I16" s="9"/>
      <c r="J16" s="10" t="n">
        <f aca="false">+((G16-D16)/D16)*100</f>
        <v>23.4341745464477</v>
      </c>
    </row>
    <row r="17" customFormat="false" ht="15" hidden="false" customHeight="false" outlineLevel="0" collapsed="false">
      <c r="A17" s="11" t="s">
        <v>21</v>
      </c>
      <c r="B17" s="12" t="n">
        <v>1941.386</v>
      </c>
      <c r="C17" s="12"/>
      <c r="D17" s="12" t="n">
        <v>1941.386</v>
      </c>
      <c r="E17" s="12" t="n">
        <v>2034</v>
      </c>
      <c r="F17" s="12" t="n">
        <v>4</v>
      </c>
      <c r="G17" s="12" t="n">
        <v>2038</v>
      </c>
      <c r="H17" s="13" t="n">
        <f aca="false">+((E17-B17)/B17)*100</f>
        <v>4.77050931653982</v>
      </c>
      <c r="I17" s="13"/>
      <c r="J17" s="14" t="n">
        <f aca="false">+((G17-D17)/D17)*100</f>
        <v>4.97654768294403</v>
      </c>
    </row>
    <row r="18" customFormat="false" ht="15" hidden="false" customHeight="false" outlineLevel="0" collapsed="false">
      <c r="A18" s="7" t="s">
        <v>22</v>
      </c>
      <c r="B18" s="8" t="n">
        <v>1059.084</v>
      </c>
      <c r="C18" s="8" t="n">
        <v>76.133</v>
      </c>
      <c r="D18" s="8" t="n">
        <v>1135.217</v>
      </c>
      <c r="E18" s="8" t="n">
        <v>557</v>
      </c>
      <c r="F18" s="8" t="n">
        <v>52</v>
      </c>
      <c r="G18" s="8" t="n">
        <v>609</v>
      </c>
      <c r="H18" s="9" t="n">
        <f aca="false">+((E18-B18)/B18)*100</f>
        <v>-47.4073822284163</v>
      </c>
      <c r="I18" s="9" t="n">
        <f aca="false">+((F18-C18)/C18)*100</f>
        <v>-31.6984750371061</v>
      </c>
      <c r="J18" s="10" t="n">
        <f aca="false">+((G18-D18)/D18)*100</f>
        <v>-46.3538689078828</v>
      </c>
    </row>
    <row r="19" customFormat="false" ht="15" hidden="false" customHeight="false" outlineLevel="0" collapsed="false">
      <c r="A19" s="11" t="s">
        <v>23</v>
      </c>
      <c r="B19" s="12"/>
      <c r="C19" s="12"/>
      <c r="D19" s="12"/>
      <c r="E19" s="12"/>
      <c r="F19" s="12"/>
      <c r="G19" s="12"/>
      <c r="H19" s="13"/>
      <c r="I19" s="13"/>
      <c r="J19" s="14"/>
    </row>
    <row r="20" customFormat="false" ht="15" hidden="false" customHeight="false" outlineLevel="0" collapsed="false">
      <c r="A20" s="7" t="s">
        <v>24</v>
      </c>
      <c r="B20" s="8" t="n">
        <v>2027.642</v>
      </c>
      <c r="C20" s="8" t="n">
        <v>213.078</v>
      </c>
      <c r="D20" s="8" t="n">
        <v>2240.72</v>
      </c>
      <c r="E20" s="8" t="n">
        <v>2253</v>
      </c>
      <c r="F20" s="8" t="n">
        <v>226</v>
      </c>
      <c r="G20" s="8" t="n">
        <v>2479</v>
      </c>
      <c r="H20" s="9" t="n">
        <f aca="false">+((E20-B20)/B20)*100</f>
        <v>11.1142894061181</v>
      </c>
      <c r="I20" s="9" t="n">
        <f aca="false">+((F20-C20)/C20)*100</f>
        <v>6.06444588366703</v>
      </c>
      <c r="J20" s="10" t="n">
        <f aca="false">+((G20-D20)/D20)*100</f>
        <v>10.6340819022457</v>
      </c>
    </row>
    <row r="21" customFormat="false" ht="15" hidden="false" customHeight="false" outlineLevel="0" collapsed="false">
      <c r="A21" s="11" t="s">
        <v>25</v>
      </c>
      <c r="B21" s="12" t="n">
        <v>1.693</v>
      </c>
      <c r="C21" s="12"/>
      <c r="D21" s="12" t="n">
        <v>1.693</v>
      </c>
      <c r="E21" s="12"/>
      <c r="F21" s="12"/>
      <c r="G21" s="12"/>
      <c r="H21" s="13" t="n">
        <f aca="false">+((E21-B21)/B21)*100</f>
        <v>-100</v>
      </c>
      <c r="I21" s="13"/>
      <c r="J21" s="14" t="n">
        <f aca="false">+((G21-D21)/D21)*100</f>
        <v>-100</v>
      </c>
    </row>
    <row r="22" customFormat="false" ht="15" hidden="false" customHeight="false" outlineLevel="0" collapsed="false">
      <c r="A22" s="7" t="s">
        <v>26</v>
      </c>
      <c r="B22" s="8" t="n">
        <v>1546.555</v>
      </c>
      <c r="C22" s="8" t="n">
        <v>8.922</v>
      </c>
      <c r="D22" s="8" t="n">
        <v>1555.477</v>
      </c>
      <c r="E22" s="8" t="n">
        <v>3780</v>
      </c>
      <c r="F22" s="8" t="n">
        <v>50</v>
      </c>
      <c r="G22" s="8" t="n">
        <v>3830</v>
      </c>
      <c r="H22" s="9" t="n">
        <f aca="false">+((E22-B22)/B22)*100</f>
        <v>144.41419800783</v>
      </c>
      <c r="I22" s="9" t="n">
        <f aca="false">+((F22-C22)/C22)*100</f>
        <v>460.41246357319</v>
      </c>
      <c r="J22" s="10" t="n">
        <f aca="false">+((G22-D22)/D22)*100</f>
        <v>146.226720163654</v>
      </c>
    </row>
    <row r="23" customFormat="false" ht="15" hidden="false" customHeight="false" outlineLevel="0" collapsed="false">
      <c r="A23" s="11" t="s">
        <v>27</v>
      </c>
      <c r="B23" s="12" t="n">
        <v>1258.257</v>
      </c>
      <c r="C23" s="12"/>
      <c r="D23" s="12" t="n">
        <v>1258.257</v>
      </c>
      <c r="E23" s="12" t="n">
        <v>1394</v>
      </c>
      <c r="F23" s="12" t="n">
        <v>2</v>
      </c>
      <c r="G23" s="12" t="n">
        <v>1396</v>
      </c>
      <c r="H23" s="13" t="n">
        <f aca="false">+((E23-B23)/B23)*100</f>
        <v>10.7881776139533</v>
      </c>
      <c r="I23" s="13"/>
      <c r="J23" s="14" t="n">
        <f aca="false">+((G23-D23)/D23)*100</f>
        <v>10.9471276535716</v>
      </c>
    </row>
    <row r="24" customFormat="false" ht="15" hidden="false" customHeight="false" outlineLevel="0" collapsed="false">
      <c r="A24" s="7" t="s">
        <v>28</v>
      </c>
      <c r="B24" s="8" t="n">
        <v>1329.429</v>
      </c>
      <c r="C24" s="8" t="n">
        <v>642.698</v>
      </c>
      <c r="D24" s="8" t="n">
        <v>1972.127</v>
      </c>
      <c r="E24" s="8" t="n">
        <v>2313</v>
      </c>
      <c r="F24" s="8" t="n">
        <v>537</v>
      </c>
      <c r="G24" s="8" t="n">
        <v>2850</v>
      </c>
      <c r="H24" s="9" t="n">
        <f aca="false">+((E24-B24)/B24)*100</f>
        <v>73.9844700243488</v>
      </c>
      <c r="I24" s="9" t="n">
        <f aca="false">+((F24-C24)/C24)*100</f>
        <v>-16.4459824054221</v>
      </c>
      <c r="J24" s="10" t="n">
        <f aca="false">+((G24-D24)/D24)*100</f>
        <v>44.5140196346381</v>
      </c>
    </row>
    <row r="25" customFormat="false" ht="15" hidden="false" customHeight="false" outlineLevel="0" collapsed="false">
      <c r="A25" s="11" t="s">
        <v>29</v>
      </c>
      <c r="B25" s="12" t="n">
        <v>864.298</v>
      </c>
      <c r="C25" s="12" t="n">
        <v>5.7</v>
      </c>
      <c r="D25" s="12" t="n">
        <v>869.998</v>
      </c>
      <c r="E25" s="12" t="n">
        <v>792</v>
      </c>
      <c r="F25" s="12" t="n">
        <v>45</v>
      </c>
      <c r="G25" s="12" t="n">
        <v>837</v>
      </c>
      <c r="H25" s="13" t="n">
        <f aca="false">+((E25-B25)/B25)*100</f>
        <v>-8.36493894466956</v>
      </c>
      <c r="I25" s="13" t="n">
        <f aca="false">+((F25-C25)/C25)*100</f>
        <v>689.473684210526</v>
      </c>
      <c r="J25" s="14" t="n">
        <f aca="false">+((G25-D25)/D25)*100</f>
        <v>-3.79288228248802</v>
      </c>
    </row>
    <row r="26" customFormat="false" ht="15" hidden="false" customHeight="false" outlineLevel="0" collapsed="false">
      <c r="A26" s="7" t="s">
        <v>30</v>
      </c>
      <c r="B26" s="8"/>
      <c r="C26" s="8"/>
      <c r="D26" s="8"/>
      <c r="E26" s="8" t="n">
        <v>8</v>
      </c>
      <c r="F26" s="8"/>
      <c r="G26" s="8" t="n">
        <v>8</v>
      </c>
      <c r="H26" s="9"/>
      <c r="I26" s="9"/>
      <c r="J26" s="10"/>
    </row>
    <row r="27" customFormat="false" ht="15" hidden="false" customHeight="false" outlineLevel="0" collapsed="false">
      <c r="A27" s="11" t="s">
        <v>31</v>
      </c>
      <c r="B27" s="12" t="n">
        <v>3645.859</v>
      </c>
      <c r="C27" s="12" t="n">
        <v>149.745</v>
      </c>
      <c r="D27" s="12" t="n">
        <v>3795.604</v>
      </c>
      <c r="E27" s="12" t="n">
        <v>3650</v>
      </c>
      <c r="F27" s="12" t="n">
        <v>198</v>
      </c>
      <c r="G27" s="12" t="n">
        <v>3848</v>
      </c>
      <c r="H27" s="13" t="n">
        <f aca="false">+((E27-B27)/B27)*100</f>
        <v>0.113580914676065</v>
      </c>
      <c r="I27" s="13" t="n">
        <f aca="false">+((F27-C27)/C27)*100</f>
        <v>32.2247821296204</v>
      </c>
      <c r="J27" s="14" t="n">
        <f aca="false">+((G27-D27)/D27)*100</f>
        <v>1.38043905528606</v>
      </c>
    </row>
    <row r="28" customFormat="false" ht="15" hidden="false" customHeight="false" outlineLevel="0" collapsed="false">
      <c r="A28" s="7" t="s">
        <v>32</v>
      </c>
      <c r="B28" s="8" t="n">
        <v>15617.771</v>
      </c>
      <c r="C28" s="8" t="n">
        <v>379.199</v>
      </c>
      <c r="D28" s="8" t="n">
        <v>15996.97</v>
      </c>
      <c r="E28" s="8" t="n">
        <v>12894</v>
      </c>
      <c r="F28" s="8" t="n">
        <v>484</v>
      </c>
      <c r="G28" s="8" t="n">
        <v>13378</v>
      </c>
      <c r="H28" s="9" t="n">
        <f aca="false">+((E28-B28)/B28)*100</f>
        <v>-17.4402032146585</v>
      </c>
      <c r="I28" s="9" t="n">
        <f aca="false">+((F28-C28)/C28)*100</f>
        <v>27.6374673983845</v>
      </c>
      <c r="J28" s="10" t="n">
        <f aca="false">+((G28-D28)/D28)*100</f>
        <v>-16.3716628836586</v>
      </c>
    </row>
    <row r="29" customFormat="false" ht="15" hidden="false" customHeight="false" outlineLevel="0" collapsed="false">
      <c r="A29" s="11" t="s">
        <v>33</v>
      </c>
      <c r="B29" s="12" t="n">
        <v>7446.422</v>
      </c>
      <c r="C29" s="12" t="n">
        <v>704.147</v>
      </c>
      <c r="D29" s="12" t="n">
        <v>8150.569</v>
      </c>
      <c r="E29" s="12" t="n">
        <v>7922</v>
      </c>
      <c r="F29" s="12" t="n">
        <v>692</v>
      </c>
      <c r="G29" s="12" t="n">
        <v>8614</v>
      </c>
      <c r="H29" s="13" t="n">
        <f aca="false">+((E29-B29)/B29)*100</f>
        <v>6.386664628999</v>
      </c>
      <c r="I29" s="13" t="n">
        <f aca="false">+((F29-C29)/C29)*100</f>
        <v>-1.72506593083546</v>
      </c>
      <c r="J29" s="14" t="n">
        <f aca="false">+((G29-D29)/D29)*100</f>
        <v>5.68587297402181</v>
      </c>
    </row>
    <row r="30" customFormat="false" ht="15" hidden="false" customHeight="false" outlineLevel="0" collapsed="false">
      <c r="A30" s="7" t="s">
        <v>34</v>
      </c>
      <c r="B30" s="8" t="n">
        <v>2607.713</v>
      </c>
      <c r="C30" s="8" t="n">
        <v>7.48</v>
      </c>
      <c r="D30" s="8" t="n">
        <v>2615.193</v>
      </c>
      <c r="E30" s="8" t="n">
        <v>2812</v>
      </c>
      <c r="F30" s="8" t="n">
        <v>60</v>
      </c>
      <c r="G30" s="8" t="n">
        <v>2872</v>
      </c>
      <c r="H30" s="9" t="n">
        <f aca="false">+((E30-B30)/B30)*100</f>
        <v>7.83395258603996</v>
      </c>
      <c r="I30" s="9" t="n">
        <f aca="false">+((F30-C30)/C30)*100</f>
        <v>702.139037433155</v>
      </c>
      <c r="J30" s="10" t="n">
        <f aca="false">+((G30-D30)/D30)*100</f>
        <v>9.81981062200764</v>
      </c>
    </row>
    <row r="31" customFormat="false" ht="15" hidden="false" customHeight="false" outlineLevel="0" collapsed="false">
      <c r="A31" s="11" t="s">
        <v>35</v>
      </c>
      <c r="B31" s="12" t="n">
        <v>23.267</v>
      </c>
      <c r="C31" s="12" t="n">
        <v>1104.149</v>
      </c>
      <c r="D31" s="12" t="n">
        <v>1127.416</v>
      </c>
      <c r="E31" s="12" t="n">
        <v>12</v>
      </c>
      <c r="F31" s="12" t="n">
        <v>1088</v>
      </c>
      <c r="G31" s="12" t="n">
        <v>1100</v>
      </c>
      <c r="H31" s="13" t="n">
        <f aca="false">+((E31-B31)/B31)*100</f>
        <v>-48.4248076675119</v>
      </c>
      <c r="I31" s="13" t="n">
        <f aca="false">+((F31-C31)/C31)*100</f>
        <v>-1.46257434458575</v>
      </c>
      <c r="J31" s="14" t="n">
        <f aca="false">+((G31-D31)/D31)*100</f>
        <v>-2.431755447856</v>
      </c>
    </row>
    <row r="32" customFormat="false" ht="15" hidden="false" customHeight="false" outlineLevel="0" collapsed="false">
      <c r="A32" s="7" t="s">
        <v>36</v>
      </c>
      <c r="B32" s="8" t="n">
        <v>218.428</v>
      </c>
      <c r="C32" s="8"/>
      <c r="D32" s="8" t="n">
        <v>218.428</v>
      </c>
      <c r="E32" s="8" t="n">
        <v>339</v>
      </c>
      <c r="F32" s="8"/>
      <c r="G32" s="8" t="n">
        <v>339</v>
      </c>
      <c r="H32" s="9" t="n">
        <f aca="false">+((E32-B32)/B32)*100</f>
        <v>55.1998827989086</v>
      </c>
      <c r="I32" s="9"/>
      <c r="J32" s="10" t="n">
        <f aca="false">+((G32-D32)/D32)*100</f>
        <v>55.1998827989086</v>
      </c>
    </row>
    <row r="33" customFormat="false" ht="15" hidden="false" customHeight="false" outlineLevel="0" collapsed="false">
      <c r="A33" s="11" t="s">
        <v>37</v>
      </c>
      <c r="B33" s="12" t="n">
        <v>7793.981</v>
      </c>
      <c r="C33" s="12" t="n">
        <v>4464.058</v>
      </c>
      <c r="D33" s="12" t="n">
        <v>12258.039</v>
      </c>
      <c r="E33" s="12" t="n">
        <v>7776</v>
      </c>
      <c r="F33" s="12" t="n">
        <v>3977</v>
      </c>
      <c r="G33" s="12" t="n">
        <v>11753</v>
      </c>
      <c r="H33" s="29" t="n">
        <f aca="false">+((E33-B33)/B33)*100</f>
        <v>-0.230703667355637</v>
      </c>
      <c r="I33" s="13" t="n">
        <f aca="false">+((F33-C33)/C33)*100</f>
        <v>-10.9106557307275</v>
      </c>
      <c r="J33" s="14" t="n">
        <f aca="false">+((G33-D33)/D33)*100</f>
        <v>-4.12006357623761</v>
      </c>
    </row>
    <row r="34" customFormat="false" ht="15" hidden="false" customHeight="false" outlineLevel="0" collapsed="false">
      <c r="A34" s="7" t="s">
        <v>38</v>
      </c>
      <c r="B34" s="8" t="n">
        <v>2256.469</v>
      </c>
      <c r="C34" s="8"/>
      <c r="D34" s="8" t="n">
        <v>2256.469</v>
      </c>
      <c r="E34" s="8" t="n">
        <v>2261</v>
      </c>
      <c r="F34" s="8"/>
      <c r="G34" s="8" t="n">
        <v>2261</v>
      </c>
      <c r="H34" s="16" t="n">
        <f aca="false">+((E34-B34)/B34)*100</f>
        <v>0.200800454160901</v>
      </c>
      <c r="I34" s="9"/>
      <c r="J34" s="57" t="n">
        <f aca="false">+((G34-D34)/D34)*100</f>
        <v>0.200800454160901</v>
      </c>
    </row>
    <row r="35" customFormat="false" ht="15" hidden="false" customHeight="false" outlineLevel="0" collapsed="false">
      <c r="A35" s="11" t="s">
        <v>39</v>
      </c>
      <c r="B35" s="12" t="n">
        <v>590.244</v>
      </c>
      <c r="C35" s="12" t="n">
        <v>2386.402</v>
      </c>
      <c r="D35" s="12" t="n">
        <v>2976.646</v>
      </c>
      <c r="E35" s="12" t="n">
        <v>548</v>
      </c>
      <c r="F35" s="12" t="n">
        <v>2020</v>
      </c>
      <c r="G35" s="12" t="n">
        <v>2568</v>
      </c>
      <c r="H35" s="13" t="n">
        <f aca="false">+((E35-B35)/B35)*100</f>
        <v>-7.1570401393322</v>
      </c>
      <c r="I35" s="13" t="n">
        <f aca="false">+((F35-C35)/C35)*100</f>
        <v>-15.3537417417518</v>
      </c>
      <c r="J35" s="14" t="n">
        <f aca="false">+((G35-D35)/D35)*100</f>
        <v>-13.7284043853384</v>
      </c>
    </row>
    <row r="36" customFormat="false" ht="15" hidden="false" customHeight="false" outlineLevel="0" collapsed="false">
      <c r="A36" s="7" t="s">
        <v>40</v>
      </c>
      <c r="B36" s="8" t="n">
        <v>1866.144</v>
      </c>
      <c r="C36" s="8"/>
      <c r="D36" s="8" t="n">
        <v>1866.144</v>
      </c>
      <c r="E36" s="8" t="n">
        <v>2288</v>
      </c>
      <c r="F36" s="8" t="n">
        <v>24</v>
      </c>
      <c r="G36" s="8" t="n">
        <v>2312</v>
      </c>
      <c r="H36" s="9" t="n">
        <f aca="false">+((E36-B36)/B36)*100</f>
        <v>22.60575818372</v>
      </c>
      <c r="I36" s="9"/>
      <c r="J36" s="10" t="n">
        <f aca="false">+((G36-D36)/D36)*100</f>
        <v>23.8918325702625</v>
      </c>
    </row>
    <row r="37" customFormat="false" ht="15" hidden="false" customHeight="false" outlineLevel="0" collapsed="false">
      <c r="A37" s="11" t="s">
        <v>41</v>
      </c>
      <c r="B37" s="12" t="n">
        <v>3911.175</v>
      </c>
      <c r="C37" s="12"/>
      <c r="D37" s="12" t="n">
        <v>3911.175</v>
      </c>
      <c r="E37" s="12" t="n">
        <v>4761</v>
      </c>
      <c r="F37" s="12"/>
      <c r="G37" s="12" t="n">
        <v>4761</v>
      </c>
      <c r="H37" s="13" t="n">
        <f aca="false">+((E37-B37)/B37)*100</f>
        <v>21.7281251797734</v>
      </c>
      <c r="I37" s="13"/>
      <c r="J37" s="14" t="n">
        <f aca="false">+((G37-D37)/D37)*100</f>
        <v>21.7281251797734</v>
      </c>
    </row>
    <row r="38" customFormat="false" ht="15" hidden="false" customHeight="false" outlineLevel="0" collapsed="false">
      <c r="A38" s="7" t="s">
        <v>42</v>
      </c>
      <c r="B38" s="8" t="n">
        <v>552.765</v>
      </c>
      <c r="C38" s="8"/>
      <c r="D38" s="8" t="n">
        <v>552.765</v>
      </c>
      <c r="E38" s="8" t="n">
        <v>671</v>
      </c>
      <c r="F38" s="8" t="n">
        <v>15</v>
      </c>
      <c r="G38" s="8" t="n">
        <v>686</v>
      </c>
      <c r="H38" s="9" t="n">
        <f aca="false">+((E38-B38)/B38)*100</f>
        <v>21.3897406673722</v>
      </c>
      <c r="I38" s="9"/>
      <c r="J38" s="10" t="n">
        <f aca="false">+((G38-D38)/D38)*100</f>
        <v>24.1033712337069</v>
      </c>
    </row>
    <row r="39" customFormat="false" ht="15" hidden="false" customHeight="false" outlineLevel="0" collapsed="false">
      <c r="A39" s="11" t="s">
        <v>43</v>
      </c>
      <c r="B39" s="12" t="n">
        <v>15749.968</v>
      </c>
      <c r="C39" s="12" t="n">
        <v>4951.386</v>
      </c>
      <c r="D39" s="12" t="n">
        <v>20701.354</v>
      </c>
      <c r="E39" s="12" t="n">
        <v>14070</v>
      </c>
      <c r="F39" s="12" t="n">
        <v>4545</v>
      </c>
      <c r="G39" s="12" t="n">
        <v>18615</v>
      </c>
      <c r="H39" s="13" t="n">
        <f aca="false">+((E39-B39)/B39)*100</f>
        <v>-10.6664851636524</v>
      </c>
      <c r="I39" s="13" t="n">
        <f aca="false">+((F39-C39)/C39)*100</f>
        <v>-8.20752007619685</v>
      </c>
      <c r="J39" s="14" t="n">
        <f aca="false">+((G39-D39)/D39)*100</f>
        <v>-10.0783456000028</v>
      </c>
    </row>
    <row r="40" customFormat="false" ht="15" hidden="false" customHeight="false" outlineLevel="0" collapsed="false">
      <c r="A40" s="7" t="s">
        <v>44</v>
      </c>
      <c r="B40" s="8" t="n">
        <v>307.747</v>
      </c>
      <c r="C40" s="8" t="n">
        <v>1.765</v>
      </c>
      <c r="D40" s="8" t="n">
        <v>309.512</v>
      </c>
      <c r="E40" s="8" t="n">
        <v>490</v>
      </c>
      <c r="F40" s="8" t="n">
        <v>23</v>
      </c>
      <c r="G40" s="8" t="n">
        <v>513</v>
      </c>
      <c r="H40" s="9" t="n">
        <f aca="false">+((E40-B40)/B40)*100</f>
        <v>59.2216983431195</v>
      </c>
      <c r="I40" s="9" t="n">
        <f aca="false">+((F40-C40)/C40)*100</f>
        <v>1203.11614730878</v>
      </c>
      <c r="J40" s="10" t="n">
        <f aca="false">+((G40-D40)/D40)*100</f>
        <v>65.7447853395022</v>
      </c>
    </row>
    <row r="41" customFormat="false" ht="15" hidden="false" customHeight="false" outlineLevel="0" collapsed="false">
      <c r="A41" s="11" t="s">
        <v>45</v>
      </c>
      <c r="B41" s="12" t="n">
        <v>7356.677</v>
      </c>
      <c r="C41" s="12" t="n">
        <v>1951.13</v>
      </c>
      <c r="D41" s="12" t="n">
        <v>9307.807</v>
      </c>
      <c r="E41" s="12" t="n">
        <v>7337</v>
      </c>
      <c r="F41" s="12" t="n">
        <v>1927</v>
      </c>
      <c r="G41" s="12" t="n">
        <v>9264</v>
      </c>
      <c r="H41" s="13" t="n">
        <f aca="false">+((E41-B41)/B41)*100</f>
        <v>-0.267471305318972</v>
      </c>
      <c r="I41" s="13" t="n">
        <f aca="false">+((F41-C41)/C41)*100</f>
        <v>-1.23671923449489</v>
      </c>
      <c r="J41" s="14" t="n">
        <f aca="false">+((G41-D41)/D41)*100</f>
        <v>-0.470647919536801</v>
      </c>
    </row>
    <row r="42" customFormat="false" ht="15" hidden="false" customHeight="false" outlineLevel="0" collapsed="false">
      <c r="A42" s="7" t="s">
        <v>46</v>
      </c>
      <c r="B42" s="8" t="n">
        <v>6243.738</v>
      </c>
      <c r="C42" s="8" t="n">
        <v>274.162</v>
      </c>
      <c r="D42" s="8" t="n">
        <v>6517.9</v>
      </c>
      <c r="E42" s="8" t="n">
        <v>5863</v>
      </c>
      <c r="F42" s="8" t="n">
        <v>130</v>
      </c>
      <c r="G42" s="8" t="n">
        <v>5993</v>
      </c>
      <c r="H42" s="9" t="n">
        <f aca="false">+((E42-B42)/B42)*100</f>
        <v>-6.09791762562747</v>
      </c>
      <c r="I42" s="9" t="n">
        <f aca="false">+((F42-C42)/C42)*100</f>
        <v>-52.5827795245147</v>
      </c>
      <c r="J42" s="10" t="n">
        <f aca="false">+((G42-D42)/D42)*100</f>
        <v>-8.05320732137653</v>
      </c>
    </row>
    <row r="43" customFormat="false" ht="15" hidden="false" customHeight="false" outlineLevel="0" collapsed="false">
      <c r="A43" s="11" t="s">
        <v>47</v>
      </c>
      <c r="B43" s="12" t="n">
        <v>4816.817</v>
      </c>
      <c r="C43" s="12" t="n">
        <v>9.158</v>
      </c>
      <c r="D43" s="12" t="n">
        <v>4825.975</v>
      </c>
      <c r="E43" s="12" t="n">
        <v>5822</v>
      </c>
      <c r="F43" s="12" t="n">
        <v>16</v>
      </c>
      <c r="G43" s="12" t="n">
        <v>5838</v>
      </c>
      <c r="H43" s="13" t="n">
        <f aca="false">+((E43-B43)/B43)*100</f>
        <v>20.8681998921695</v>
      </c>
      <c r="I43" s="13" t="n">
        <f aca="false">+((F43-C43)/C43)*100</f>
        <v>74.7106355099367</v>
      </c>
      <c r="J43" s="14" t="n">
        <f aca="false">+((G43-D43)/D43)*100</f>
        <v>20.9703738622765</v>
      </c>
    </row>
    <row r="44" customFormat="false" ht="15" hidden="false" customHeight="false" outlineLevel="0" collapsed="false">
      <c r="A44" s="7" t="s">
        <v>48</v>
      </c>
      <c r="B44" s="8" t="n">
        <v>3011.011</v>
      </c>
      <c r="C44" s="8" t="n">
        <v>26.363</v>
      </c>
      <c r="D44" s="8" t="n">
        <v>3037.374</v>
      </c>
      <c r="E44" s="8" t="n">
        <v>3231</v>
      </c>
      <c r="F44" s="8" t="n">
        <v>26</v>
      </c>
      <c r="G44" s="8" t="n">
        <v>3257</v>
      </c>
      <c r="H44" s="9" t="n">
        <f aca="false">+((E44-B44)/B44)*100</f>
        <v>7.30615065836691</v>
      </c>
      <c r="I44" s="9" t="n">
        <f aca="false">+((F44-C44)/C44)*100</f>
        <v>-1.3769297879604</v>
      </c>
      <c r="J44" s="10" t="n">
        <f aca="false">+((G44-D44)/D44)*100</f>
        <v>7.23078554040432</v>
      </c>
    </row>
    <row r="45" customFormat="false" ht="15" hidden="false" customHeight="false" outlineLevel="0" collapsed="false">
      <c r="A45" s="11" t="s">
        <v>49</v>
      </c>
      <c r="B45" s="12" t="n">
        <v>3478.492</v>
      </c>
      <c r="C45" s="12" t="n">
        <v>65.471</v>
      </c>
      <c r="D45" s="12" t="n">
        <v>3543.963</v>
      </c>
      <c r="E45" s="12" t="n">
        <v>2848</v>
      </c>
      <c r="F45" s="12" t="n">
        <v>47</v>
      </c>
      <c r="G45" s="12" t="n">
        <v>2895</v>
      </c>
      <c r="H45" s="13" t="n">
        <f aca="false">+((E45-B45)/B45)*100</f>
        <v>-18.1254405644745</v>
      </c>
      <c r="I45" s="13" t="n">
        <f aca="false">+((F45-C45)/C45)*100</f>
        <v>-28.2124910265614</v>
      </c>
      <c r="J45" s="14" t="n">
        <f aca="false">+((G45-D45)/D45)*100</f>
        <v>-18.3117882438389</v>
      </c>
    </row>
    <row r="46" customFormat="false" ht="15" hidden="false" customHeight="false" outlineLevel="0" collapsed="false">
      <c r="A46" s="7" t="s">
        <v>50</v>
      </c>
      <c r="B46" s="8" t="n">
        <v>1468.444</v>
      </c>
      <c r="C46" s="8" t="n">
        <v>30.517</v>
      </c>
      <c r="D46" s="8" t="n">
        <v>1498.961</v>
      </c>
      <c r="E46" s="8" t="n">
        <v>5052</v>
      </c>
      <c r="F46" s="8" t="n">
        <v>173</v>
      </c>
      <c r="G46" s="8" t="n">
        <v>5225</v>
      </c>
      <c r="H46" s="9" t="n">
        <f aca="false">+((E46-B46)/B46)*100</f>
        <v>244.037634393957</v>
      </c>
      <c r="I46" s="9" t="n">
        <f aca="false">+((F46-C46)/C46)*100</f>
        <v>466.897139299407</v>
      </c>
      <c r="J46" s="10" t="n">
        <f aca="false">+((G46-D46)/D46)*100</f>
        <v>248.574779463909</v>
      </c>
    </row>
    <row r="47" customFormat="false" ht="15" hidden="false" customHeight="false" outlineLevel="0" collapsed="false">
      <c r="A47" s="11" t="s">
        <v>51</v>
      </c>
      <c r="B47" s="12" t="n">
        <v>12705.689</v>
      </c>
      <c r="C47" s="12" t="n">
        <v>1831.435</v>
      </c>
      <c r="D47" s="12" t="n">
        <v>14537.124</v>
      </c>
      <c r="E47" s="12" t="n">
        <v>13232</v>
      </c>
      <c r="F47" s="12" t="n">
        <v>2070</v>
      </c>
      <c r="G47" s="12" t="n">
        <v>15302</v>
      </c>
      <c r="H47" s="13" t="n">
        <f aca="false">+((E47-B47)/B47)*100</f>
        <v>4.14232553622238</v>
      </c>
      <c r="I47" s="13" t="n">
        <f aca="false">+((F47-C47)/C47)*100</f>
        <v>13.0261243232766</v>
      </c>
      <c r="J47" s="14" t="n">
        <f aca="false">+((G47-D47)/D47)*100</f>
        <v>5.26153591315585</v>
      </c>
    </row>
    <row r="48" customFormat="false" ht="15" hidden="false" customHeight="false" outlineLevel="0" collapsed="false">
      <c r="A48" s="7" t="s">
        <v>52</v>
      </c>
      <c r="B48" s="8" t="n">
        <v>571.486</v>
      </c>
      <c r="C48" s="8"/>
      <c r="D48" s="8" t="n">
        <v>571.486</v>
      </c>
      <c r="E48" s="8" t="n">
        <v>782</v>
      </c>
      <c r="F48" s="8"/>
      <c r="G48" s="8" t="n">
        <v>782</v>
      </c>
      <c r="H48" s="9" t="n">
        <f aca="false">+((E48-B48)/B48)*100</f>
        <v>36.8362479570803</v>
      </c>
      <c r="I48" s="9"/>
      <c r="J48" s="10" t="n">
        <f aca="false">+((G48-D48)/D48)*100</f>
        <v>36.8362479570803</v>
      </c>
    </row>
    <row r="49" customFormat="false" ht="15" hidden="false" customHeight="false" outlineLevel="0" collapsed="false">
      <c r="A49" s="11" t="s">
        <v>53</v>
      </c>
      <c r="B49" s="12" t="n">
        <v>831.143</v>
      </c>
      <c r="C49" s="12" t="n">
        <v>7.459</v>
      </c>
      <c r="D49" s="12" t="n">
        <v>838.602</v>
      </c>
      <c r="E49" s="12" t="n">
        <v>764</v>
      </c>
      <c r="F49" s="12" t="n">
        <v>8</v>
      </c>
      <c r="G49" s="12" t="n">
        <v>772</v>
      </c>
      <c r="H49" s="13" t="n">
        <f aca="false">+((E49-B49)/B49)*100</f>
        <v>-8.0783932488152</v>
      </c>
      <c r="I49" s="13" t="n">
        <f aca="false">+((F49-C49)/C49)*100</f>
        <v>7.25298297358896</v>
      </c>
      <c r="J49" s="14" t="n">
        <f aca="false">+((G49-D49)/D49)*100</f>
        <v>-7.94202732643138</v>
      </c>
    </row>
    <row r="50" customFormat="false" ht="15" hidden="false" customHeight="false" outlineLevel="0" collapsed="false">
      <c r="A50" s="7" t="s">
        <v>54</v>
      </c>
      <c r="B50" s="8" t="n">
        <v>4136.937</v>
      </c>
      <c r="C50" s="8" t="n">
        <v>130.55</v>
      </c>
      <c r="D50" s="8" t="n">
        <v>4267.487</v>
      </c>
      <c r="E50" s="8" t="n">
        <v>4193</v>
      </c>
      <c r="F50" s="8" t="n">
        <v>119</v>
      </c>
      <c r="G50" s="8" t="n">
        <v>4312</v>
      </c>
      <c r="H50" s="9" t="n">
        <f aca="false">+((E50-B50)/B50)*100</f>
        <v>1.35518138178077</v>
      </c>
      <c r="I50" s="9" t="n">
        <f aca="false">+((F50-C50)/C50)*100</f>
        <v>-8.84718498659518</v>
      </c>
      <c r="J50" s="10" t="n">
        <f aca="false">+((G50-D50)/D50)*100</f>
        <v>1.0430728904388</v>
      </c>
    </row>
    <row r="51" customFormat="false" ht="15" hidden="false" customHeight="false" outlineLevel="0" collapsed="false">
      <c r="A51" s="11" t="s">
        <v>55</v>
      </c>
      <c r="B51" s="12" t="n">
        <v>4707.954</v>
      </c>
      <c r="C51" s="12" t="n">
        <v>460.043</v>
      </c>
      <c r="D51" s="12" t="n">
        <v>5167.997</v>
      </c>
      <c r="E51" s="12" t="n">
        <v>5082</v>
      </c>
      <c r="F51" s="12" t="n">
        <v>444</v>
      </c>
      <c r="G51" s="12" t="n">
        <v>5526</v>
      </c>
      <c r="H51" s="13" t="n">
        <f aca="false">+((E51-B51)/B51)*100</f>
        <v>7.94497992121419</v>
      </c>
      <c r="I51" s="13" t="n">
        <f aca="false">+((F51-C51)/C51)*100</f>
        <v>-3.48728271052922</v>
      </c>
      <c r="J51" s="14" t="n">
        <f aca="false">+((G51-D51)/D51)*100</f>
        <v>6.9273066528483</v>
      </c>
    </row>
    <row r="52" customFormat="false" ht="15" hidden="false" customHeight="false" outlineLevel="0" collapsed="false">
      <c r="A52" s="7" t="s">
        <v>56</v>
      </c>
      <c r="B52" s="8" t="n">
        <v>2628.235</v>
      </c>
      <c r="C52" s="8" t="n">
        <v>0.564</v>
      </c>
      <c r="D52" s="8" t="n">
        <v>2628.799</v>
      </c>
      <c r="E52" s="8" t="n">
        <v>2348</v>
      </c>
      <c r="F52" s="8"/>
      <c r="G52" s="8" t="n">
        <v>2348</v>
      </c>
      <c r="H52" s="9" t="n">
        <f aca="false">+((E52-B52)/B52)*100</f>
        <v>-10.6624788118262</v>
      </c>
      <c r="I52" s="9" t="n">
        <f aca="false">+((F52-C52)/C52)*100</f>
        <v>-100</v>
      </c>
      <c r="J52" s="10" t="n">
        <f aca="false">+((G52-D52)/D52)*100</f>
        <v>-10.6816458770716</v>
      </c>
    </row>
    <row r="53" customFormat="false" ht="15" hidden="false" customHeight="false" outlineLevel="0" collapsed="false">
      <c r="A53" s="11" t="s">
        <v>57</v>
      </c>
      <c r="B53" s="12" t="n">
        <v>594.387</v>
      </c>
      <c r="C53" s="12" t="n">
        <v>2235.81</v>
      </c>
      <c r="D53" s="12" t="n">
        <v>2830.197</v>
      </c>
      <c r="E53" s="12" t="n">
        <v>512</v>
      </c>
      <c r="F53" s="12" t="n">
        <v>1587</v>
      </c>
      <c r="G53" s="12" t="n">
        <v>2099</v>
      </c>
      <c r="H53" s="13" t="n">
        <f aca="false">+((E53-B53)/B53)*100</f>
        <v>-13.8608347759961</v>
      </c>
      <c r="I53" s="13" t="n">
        <f aca="false">+((F53-C53)/C53)*100</f>
        <v>-29.0190132435225</v>
      </c>
      <c r="J53" s="14" t="n">
        <f aca="false">+((G53-D53)/D53)*100</f>
        <v>-25.8355513768123</v>
      </c>
    </row>
    <row r="54" customFormat="false" ht="15" hidden="false" customHeight="false" outlineLevel="0" collapsed="false">
      <c r="A54" s="7" t="s">
        <v>58</v>
      </c>
      <c r="B54" s="8" t="n">
        <v>394.266</v>
      </c>
      <c r="C54" s="8"/>
      <c r="D54" s="8" t="n">
        <v>394.266</v>
      </c>
      <c r="E54" s="8" t="n">
        <v>349</v>
      </c>
      <c r="F54" s="8"/>
      <c r="G54" s="8" t="n">
        <v>349</v>
      </c>
      <c r="H54" s="9" t="n">
        <f aca="false">+((E54-B54)/B54)*100</f>
        <v>-11.4810813004418</v>
      </c>
      <c r="I54" s="9"/>
      <c r="J54" s="10" t="n">
        <f aca="false">+((G54-D54)/D54)*100</f>
        <v>-11.4810813004418</v>
      </c>
    </row>
    <row r="55" customFormat="false" ht="15" hidden="false" customHeight="false" outlineLevel="0" collapsed="false">
      <c r="A55" s="11" t="s">
        <v>59</v>
      </c>
      <c r="B55" s="12" t="n">
        <v>66.95</v>
      </c>
      <c r="C55" s="12"/>
      <c r="D55" s="12" t="n">
        <v>66.95</v>
      </c>
      <c r="E55" s="12" t="n">
        <v>95</v>
      </c>
      <c r="F55" s="12"/>
      <c r="G55" s="12" t="n">
        <v>95</v>
      </c>
      <c r="H55" s="13" t="n">
        <f aca="false">+((E55-B55)/B55)*100</f>
        <v>41.8969380134429</v>
      </c>
      <c r="I55" s="13"/>
      <c r="J55" s="14" t="n">
        <f aca="false">+((G55-D55)/D55)*100</f>
        <v>41.8969380134429</v>
      </c>
    </row>
    <row r="56" customFormat="false" ht="15" hidden="false" customHeight="false" outlineLevel="0" collapsed="false">
      <c r="A56" s="7" t="s">
        <v>60</v>
      </c>
      <c r="B56" s="8" t="n">
        <v>11445.03</v>
      </c>
      <c r="C56" s="8" t="n">
        <v>86.715</v>
      </c>
      <c r="D56" s="8" t="n">
        <v>11531.745</v>
      </c>
      <c r="E56" s="8" t="n">
        <v>12303</v>
      </c>
      <c r="F56" s="8" t="n">
        <v>66</v>
      </c>
      <c r="G56" s="8" t="n">
        <v>12369</v>
      </c>
      <c r="H56" s="9" t="n">
        <f aca="false">+((E56-B56)/B56)*100</f>
        <v>7.49644168691564</v>
      </c>
      <c r="I56" s="9" t="n">
        <f aca="false">+((F56-C56)/C56)*100</f>
        <v>-23.8886005881335</v>
      </c>
      <c r="J56" s="10" t="n">
        <f aca="false">+((G56-D56)/D56)*100</f>
        <v>7.26043629997022</v>
      </c>
    </row>
    <row r="57" customFormat="false" ht="15" hidden="false" customHeight="false" outlineLevel="0" collapsed="false">
      <c r="A57" s="11" t="s">
        <v>61</v>
      </c>
      <c r="B57" s="12" t="n">
        <v>509.358</v>
      </c>
      <c r="C57" s="12" t="n">
        <v>549.251</v>
      </c>
      <c r="D57" s="12" t="n">
        <v>1058.609</v>
      </c>
      <c r="E57" s="12" t="n">
        <v>530</v>
      </c>
      <c r="F57" s="12" t="n">
        <v>412</v>
      </c>
      <c r="G57" s="12" t="n">
        <v>942</v>
      </c>
      <c r="H57" s="13" t="n">
        <f aca="false">+((E57-B57)/B57)*100</f>
        <v>4.05255242874365</v>
      </c>
      <c r="I57" s="13" t="n">
        <f aca="false">+((F57-C57)/C57)*100</f>
        <v>-24.9887574169187</v>
      </c>
      <c r="J57" s="14" t="n">
        <f aca="false">+((G57-D57)/D57)*100</f>
        <v>-11.015304045214</v>
      </c>
    </row>
    <row r="58" customFormat="false" ht="15" hidden="false" customHeight="false" outlineLevel="0" collapsed="false">
      <c r="A58" s="7" t="s">
        <v>62</v>
      </c>
      <c r="B58" s="8"/>
      <c r="C58" s="8" t="n">
        <v>603.247</v>
      </c>
      <c r="D58" s="8" t="n">
        <v>603.247</v>
      </c>
      <c r="E58" s="8"/>
      <c r="F58" s="8" t="n">
        <v>555</v>
      </c>
      <c r="G58" s="8" t="n">
        <v>555</v>
      </c>
      <c r="H58" s="9"/>
      <c r="I58" s="9" t="n">
        <f aca="false">+((F58-C58)/C58)*100</f>
        <v>-7.99788478019784</v>
      </c>
      <c r="J58" s="10" t="n">
        <f aca="false">+((G58-D58)/D58)*100</f>
        <v>-7.99788478019784</v>
      </c>
    </row>
    <row r="59" customFormat="false" ht="15" hidden="false" customHeight="false" outlineLevel="0" collapsed="false">
      <c r="A59" s="17" t="s">
        <v>63</v>
      </c>
      <c r="B59" s="47" t="n">
        <f aca="false">+B60-SUM(B5+B9+B31+B19+B57+B58)</f>
        <v>682394.49</v>
      </c>
      <c r="C59" s="47" t="n">
        <f aca="false">+C60-SUM(C5+C9+C31+C19+C57+C58)</f>
        <v>1858710.974</v>
      </c>
      <c r="D59" s="47" t="n">
        <f aca="false">+D60-SUM(D5+D9+D31+D19+D57+D58)</f>
        <v>2541105.464</v>
      </c>
      <c r="E59" s="47" t="n">
        <f aca="false">+E60-SUM(E5+E9+E31+E19+E57+E58)</f>
        <v>661799.317</v>
      </c>
      <c r="F59" s="47" t="n">
        <f aca="false">+F60-SUM(F5+F9+F31+F19+F57+F58)</f>
        <v>1733961.311</v>
      </c>
      <c r="G59" s="47" t="n">
        <f aca="false">+G60-SUM(G5+G9+G31+G19+G57+G58)</f>
        <v>2395760.628</v>
      </c>
      <c r="H59" s="48" t="n">
        <f aca="false">+((E59-B59)/B59)*100</f>
        <v>-3.01807433996134</v>
      </c>
      <c r="I59" s="48" t="n">
        <f aca="false">+((F59-C59)/C59)*100</f>
        <v>-6.71162244937605</v>
      </c>
      <c r="J59" s="48" t="n">
        <f aca="false">+((G59-D59)/D59)*100</f>
        <v>-5.71974827724036</v>
      </c>
    </row>
    <row r="60" customFormat="false" ht="15" hidden="false" customHeight="false" outlineLevel="0" collapsed="false">
      <c r="A60" s="20" t="s">
        <v>64</v>
      </c>
      <c r="B60" s="49" t="n">
        <f aca="false">SUM(B4:B58)</f>
        <v>812054.074</v>
      </c>
      <c r="C60" s="49" t="n">
        <f aca="false">SUM(C4:C58)</f>
        <v>2045423.856</v>
      </c>
      <c r="D60" s="49" t="n">
        <f aca="false">SUM(D4:D58)</f>
        <v>2857477.93</v>
      </c>
      <c r="E60" s="49" t="n">
        <f aca="false">SUM(E4:E58)</f>
        <v>795681.893</v>
      </c>
      <c r="F60" s="49" t="n">
        <f aca="false">SUM(F4:F58)</f>
        <v>1921398.257</v>
      </c>
      <c r="G60" s="49" t="n">
        <f aca="false">SUM(G4:G58)</f>
        <v>2717080.15</v>
      </c>
      <c r="H60" s="50" t="n">
        <f aca="false">+((E60-B60)/B60)*100</f>
        <v>-2.01614418598436</v>
      </c>
      <c r="I60" s="50" t="n">
        <f aca="false">+((F60-C60)/C60)*100</f>
        <v>-6.06356470499678</v>
      </c>
      <c r="J60" s="50" t="n">
        <f aca="false">+((G60-D60)/D60)*100</f>
        <v>-4.91334608488125</v>
      </c>
    </row>
    <row r="61" customFormat="false" ht="15" hidden="false" customHeight="false" outlineLevel="0" collapsed="false">
      <c r="A61" s="51"/>
      <c r="B61" s="52"/>
      <c r="C61" s="52"/>
      <c r="D61" s="52"/>
      <c r="E61" s="52"/>
      <c r="F61" s="52"/>
      <c r="G61" s="52"/>
      <c r="H61" s="52"/>
      <c r="I61" s="52"/>
      <c r="J61" s="53"/>
    </row>
    <row r="62" customFormat="false" ht="15" hidden="false" customHeight="false" outlineLevel="0" collapsed="false">
      <c r="A62" s="51" t="s">
        <v>75</v>
      </c>
      <c r="B62" s="52"/>
      <c r="C62" s="52"/>
      <c r="D62" s="52"/>
      <c r="E62" s="52"/>
      <c r="F62" s="52"/>
      <c r="G62" s="52"/>
      <c r="H62" s="52"/>
      <c r="I62" s="52"/>
      <c r="J62" s="53"/>
    </row>
    <row r="63" customFormat="false" ht="15.75" hidden="false" customHeight="false" outlineLevel="0" collapsed="false">
      <c r="A63" s="54"/>
      <c r="B63" s="55"/>
      <c r="C63" s="55"/>
      <c r="D63" s="55"/>
      <c r="E63" s="55"/>
      <c r="F63" s="55"/>
      <c r="G63" s="55"/>
      <c r="H63" s="55"/>
      <c r="I63" s="55"/>
      <c r="J63" s="56"/>
    </row>
    <row r="64" customFormat="false" ht="51" hidden="false" customHeight="true" outlineLevel="0" collapsed="false">
      <c r="A64" s="28" t="s">
        <v>67</v>
      </c>
      <c r="B64" s="28"/>
      <c r="C64" s="28"/>
      <c r="D64" s="28"/>
      <c r="E64" s="28"/>
      <c r="F64" s="28"/>
      <c r="G64" s="28"/>
      <c r="H64" s="28"/>
      <c r="I64" s="28"/>
      <c r="J64" s="28"/>
    </row>
  </sheetData>
  <mergeCells count="6">
    <mergeCell ref="A1:J1"/>
    <mergeCell ref="A2:A3"/>
    <mergeCell ref="B2:D2"/>
    <mergeCell ref="E2:G2"/>
    <mergeCell ref="H2:J2"/>
    <mergeCell ref="A64:J6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2016-11-04T12:20:50Z</dcterms:created>
  <dc:creator>Sevil KAPLAN</dc:creator>
  <dc:description/>
  <dc:language>fr-FR</dc:language>
  <cp:lastModifiedBy>Cansel BİÇEN</cp:lastModifiedBy>
  <cp:lastPrinted>2016-12-07T07:17:29Z</cp:lastPrinted>
  <dcterms:modified xsi:type="dcterms:W3CDTF">2016-12-07T07:18:00Z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