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xr:revisionPtr revIDLastSave="0" documentId="13_ncr:1_{94749C84-2F52-4F11-A23E-1F3B6180FD40}" xr6:coauthVersionLast="46" xr6:coauthVersionMax="46" xr10:uidLastSave="{00000000-0000-0000-0000-000000000000}"/>
  <bookViews>
    <workbookView xWindow="-108" yWindow="-108" windowWidth="23256" windowHeight="12576" activeTab="1"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F21" i="4" l="1"/>
  <c r="G21" i="4" s="1"/>
  <c r="B10" i="2" l="1"/>
  <c r="B9" i="2"/>
  <c r="B8" i="2"/>
  <c r="F8" i="4" l="1"/>
  <c r="G8" i="4" l="1"/>
  <c r="F6" i="4"/>
  <c r="F15" i="4"/>
  <c r="G15" i="4" s="1"/>
  <c r="F9" i="4"/>
  <c r="B7" i="2"/>
  <c r="G9" i="4" l="1"/>
  <c r="F16" i="4"/>
  <c r="G16" i="4" s="1"/>
  <c r="F10" i="4"/>
  <c r="G10" i="4" l="1"/>
  <c r="F11" i="4"/>
  <c r="G11" i="4" s="1"/>
  <c r="F14" i="4"/>
  <c r="G14" i="4" s="1"/>
  <c r="G6" i="4"/>
  <c r="F12" i="4" l="1"/>
  <c r="G12" i="4" s="1"/>
  <c r="F7" i="4"/>
  <c r="G7" i="4" l="1"/>
  <c r="F13" i="4"/>
  <c r="G13" i="4" s="1"/>
  <c r="F17" i="4" l="1"/>
  <c r="G17" i="4" l="1"/>
  <c r="F20" i="4"/>
  <c r="G20" i="4" l="1"/>
  <c r="F18" i="4"/>
  <c r="G18" i="4" l="1"/>
  <c r="C6" i="2"/>
  <c r="C10" i="2" l="1"/>
  <c r="C7" i="2"/>
  <c r="C9" i="2"/>
  <c r="C8" i="2"/>
  <c r="F19" i="4"/>
  <c r="D10" i="2" s="1"/>
  <c r="D6" i="2" l="1"/>
  <c r="D9" i="2"/>
  <c r="D8" i="2"/>
  <c r="D7" i="2"/>
  <c r="G19" i="4"/>
  <c r="E10" i="2" s="1"/>
  <c r="E6" i="2" l="1"/>
  <c r="E9" i="2"/>
  <c r="E8" i="2"/>
  <c r="E7" i="2"/>
</calcChain>
</file>

<file path=xl/sharedStrings.xml><?xml version="1.0" encoding="utf-8"?>
<sst xmlns="http://schemas.openxmlformats.org/spreadsheetml/2006/main" count="49" uniqueCount="48">
  <si>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</si>
  <si>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</si>
  <si>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</si>
  <si>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</si>
  <si>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</si>
  <si>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</si>
  <si>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</si>
  <si>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</si>
  <si>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</si>
  <si>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</si>
  <si>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</si>
  <si>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</si>
  <si>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</si>
  <si>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To add more  Milestones/Activities, insert new rows above this line</t>
  </si>
  <si>
    <t>Start date:</t>
  </si>
  <si>
    <t>End date:</t>
  </si>
  <si>
    <t>Milestone/Activity</t>
  </si>
  <si>
    <t>Title of this worksheet is in cell B1.</t>
  </si>
  <si>
    <t>Table title is in cell B4.</t>
  </si>
  <si>
    <t>Dynamic Data Table</t>
  </si>
  <si>
    <t>Auto calculated. The data below, under this column, is used for charting the milestones and activities.</t>
  </si>
  <si>
    <t xml:space="preserve">Auto calculated. Duration of each task </t>
  </si>
  <si>
    <t>Position</t>
  </si>
  <si>
    <t>To add more milestones/activities, insert new rows above this line.
This is the last instruction in this worksheet.</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</si>
  <si>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</si>
  <si>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</si>
  <si>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</si>
  <si>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</si>
  <si>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</si>
  <si>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</si>
  <si>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Enter a sequential set of numbers in the column below.</t>
  </si>
  <si>
    <t>Enter the start date for the milestone or activity in the column below.</t>
  </si>
  <si>
    <t>Enter the end date for the milestone or activity in the column below</t>
  </si>
  <si>
    <t>Project Tracker</t>
  </si>
  <si>
    <t>Create a Project Tracker in this worksheet.
The title of this worksheet is in cell B1. 
Information about how to use this worksheet, including instructions for screen readers is in the About worksheet.</t>
  </si>
  <si>
    <t xml:space="preserve">
Enter your data in the Project Tracker worksheet, then scroll through a visual representation of your timeline in the Project Chart worksheet. 
</t>
  </si>
  <si>
    <t>Enter the milestone and/or activity description in the column below. This description will appear in the Project Chart.</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</si>
  <si>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</si>
  <si>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</si>
  <si>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</si>
  <si>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Gantt chart with a scrollbar is in this worksheet. 
Scrollbar starts in cell B29.
This is the last instruction in this worksheet.</t>
  </si>
  <si>
    <t>Merge Chess interface with objects (classes)</t>
  </si>
  <si>
    <t>Create basic menu system (JavaFX)</t>
  </si>
  <si>
    <t>Merge menu system with rest of system.</t>
  </si>
  <si>
    <t>Create chess engine (turn order, win conditions)</t>
  </si>
  <si>
    <t>Final Presentation</t>
  </si>
  <si>
    <t>Final Report</t>
  </si>
  <si>
    <t xml:space="preserve"> Debugging, Testing, 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</si>
</sst>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9"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5" formatCode="#,##0_);\(#,##0\)"/>
      <fill>
        <patternFill patternType="solid">
          <fgColor indexed="64"/>
          <bgColor theme="4" tint="0.79998168889431442"/>
        </patternFill>
      </fill>
    </dxf>
    <dxf>
      <numFmt numFmtId="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CIS 434 - Group 8 Chess Game - Updated "Crunch Time" Gantt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Merge Chess interface with objects (classes)</c:v>
                </c:pt>
                <c:pt idx="1">
                  <c:v>Create basic menu system (JavaFX)</c:v>
                </c:pt>
                <c:pt idx="2">
                  <c:v>Merge menu system with rest of system.</c:v>
                </c:pt>
                <c:pt idx="3">
                  <c:v>Create chess engine (turn order, win conditions)</c:v>
                </c:pt>
                <c:pt idx="4">
                  <c:v> Debugging, Testing, Final Report</c:v>
                </c:pt>
              </c:strCache>
            </c:strRef>
          </c:cat>
          <c:val>
            <c:numRef>
              <c:f>'Dynamic Chart Data Hidden'!$C$6:$C$10</c:f>
              <c:numCache>
                <c:formatCode>m/d/yyyy</c:formatCode>
                <c:ptCount val="5"/>
                <c:pt idx="0">
                  <c:v>44303</c:v>
                </c:pt>
                <c:pt idx="1">
                  <c:v>44304</c:v>
                </c:pt>
                <c:pt idx="2">
                  <c:v>44307</c:v>
                </c:pt>
                <c:pt idx="3">
                  <c:v>44303</c:v>
                </c:pt>
                <c:pt idx="4">
                  <c:v>44306</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EC533818-FD35-44D3-93E9-77282B2E332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D8D4A94B-F046-4410-A746-8145414D305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F3DE7F84-926B-4DD3-ABFC-6129A262042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BFAA953D-8888-4A57-B4F0-E18A764E964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BC36B0EE-A1DA-46C5-86B3-16021A54478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Merge Chess interface with objects (classes)</c:v>
                </c:pt>
                <c:pt idx="1">
                  <c:v>Create basic menu system (JavaFX)</c:v>
                </c:pt>
                <c:pt idx="2">
                  <c:v>Merge menu system with rest of system.</c:v>
                </c:pt>
                <c:pt idx="3">
                  <c:v>Create chess engine (turn order, win conditions)</c:v>
                </c:pt>
                <c:pt idx="4">
                  <c:v> Debugging, Testing, Final Report</c:v>
                </c:pt>
              </c:strCache>
            </c:strRef>
          </c:cat>
          <c:val>
            <c:numRef>
              <c:f>'Dynamic Chart Data Hidden'!$E$6:$E$10</c:f>
              <c:numCache>
                <c:formatCode>General</c:formatCode>
                <c:ptCount val="5"/>
                <c:pt idx="0">
                  <c:v>3</c:v>
                </c:pt>
                <c:pt idx="1">
                  <c:v>4</c:v>
                </c:pt>
                <c:pt idx="2">
                  <c:v>1</c:v>
                </c:pt>
                <c:pt idx="3">
                  <c:v>4</c:v>
                </c:pt>
                <c:pt idx="4">
                  <c:v>3</c:v>
                </c:pt>
              </c:numCache>
            </c:numRef>
          </c:val>
          <c:extLst>
            <c:ext xmlns:c15="http://schemas.microsoft.com/office/drawing/2012/chart" uri="{02D57815-91ED-43cb-92C2-25804820EDAC}">
              <c15:datalabelsRange>
                <c15:f>'Dynamic Chart Data Hidden'!$B$6:$B$10</c15:f>
                <c15:dlblRangeCache>
                  <c:ptCount val="5"/>
                  <c:pt idx="0">
                    <c:v>Merge Chess interface with objects (classes)</c:v>
                  </c:pt>
                  <c:pt idx="1">
                    <c:v>Create basic menu system (JavaFX)</c:v>
                  </c:pt>
                  <c:pt idx="2">
                    <c:v>Merge menu system with rest of system.</c:v>
                  </c:pt>
                  <c:pt idx="3">
                    <c:v>Create chess engine (turn order, win conditions)</c:v>
                  </c:pt>
                  <c:pt idx="4">
                    <c:v> Debugging, Testing, Final Report</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min val="44300"/>
        </c:scaling>
        <c:delete val="0"/>
        <c:axPos val="t"/>
        <c:majorGridlines>
          <c:spPr>
            <a:ln w="9525" cap="flat" cmpd="sng" algn="ctr">
              <a:solidFill>
                <a:schemeClr val="tx1">
                  <a:lumMod val="15000"/>
                  <a:lumOff val="85000"/>
                </a:schemeClr>
              </a:solidFill>
              <a:round/>
            </a:ln>
            <a:effectLst/>
          </c:spPr>
        </c:majorGridlines>
        <c:numFmt formatCode="[$-409]mmm\-dd;@" sourceLinked="0"/>
        <c:majorTickMark val="none"/>
        <c:minorTickMark val="none"/>
        <c:tickLblPos val="low"/>
        <c:spPr>
          <a:noFill/>
          <a:ln>
            <a:solidFill>
              <a:schemeClr val="accent1"/>
            </a:solid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majorUnit val="1"/>
        <c:min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1</xdr:col>
          <xdr:colOff>0</xdr:colOff>
          <xdr:row>28</xdr:row>
          <xdr:rowOff>30480</xdr:rowOff>
        </xdr:from>
        <xdr:to>
          <xdr:col>13</xdr:col>
          <xdr:colOff>441960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totalsRowShown="0">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opLeftCell="A6" zoomScaleNormal="100" workbookViewId="0">
      <selection activeCell="E11" sqref="E11"/>
    </sheetView>
  </sheetViews>
  <sheetFormatPr defaultRowHeight="14.4" x14ac:dyDescent="0.3"/>
  <cols>
    <col min="1" max="1" width="2.6640625" style="22" customWidth="1"/>
    <col min="2" max="2" width="11.5546875" customWidth="1"/>
    <col min="3" max="3" width="20.109375" customWidth="1"/>
    <col min="4" max="4" width="15.6640625" customWidth="1"/>
    <col min="5" max="5" width="25.88671875" customWidth="1"/>
    <col min="6" max="6" width="15.6640625" hidden="1" customWidth="1"/>
    <col min="7" max="7" width="18.44140625" hidden="1" customWidth="1"/>
    <col min="8" max="8" width="2.5546875" customWidth="1"/>
  </cols>
  <sheetData>
    <row r="1" spans="1:7" ht="50.1" customHeight="1" x14ac:dyDescent="0.3">
      <c r="A1" s="25" t="s">
        <v>34</v>
      </c>
      <c r="B1" s="1" t="s">
        <v>33</v>
      </c>
    </row>
    <row r="2" spans="1:7" ht="30" customHeight="1" thickBot="1" x14ac:dyDescent="0.35">
      <c r="A2" s="22" t="s">
        <v>27</v>
      </c>
      <c r="C2" s="2" t="s">
        <v>14</v>
      </c>
      <c r="D2" s="18">
        <v>44303</v>
      </c>
    </row>
    <row r="3" spans="1:7" ht="30" customHeight="1" thickBot="1" x14ac:dyDescent="0.35">
      <c r="A3" s="22" t="s">
        <v>28</v>
      </c>
      <c r="C3" s="19" t="s">
        <v>15</v>
      </c>
      <c r="D3" s="18">
        <v>44310</v>
      </c>
      <c r="E3" s="20"/>
    </row>
    <row r="4" spans="1:7" s="7" customFormat="1" ht="100.8" x14ac:dyDescent="0.3">
      <c r="A4" s="22" t="s">
        <v>29</v>
      </c>
      <c r="B4" s="24" t="s">
        <v>30</v>
      </c>
      <c r="C4" s="24" t="s">
        <v>31</v>
      </c>
      <c r="D4" s="24" t="s">
        <v>32</v>
      </c>
      <c r="E4" s="24" t="s">
        <v>36</v>
      </c>
      <c r="F4" s="28" t="s">
        <v>20</v>
      </c>
      <c r="G4" s="28" t="s">
        <v>21</v>
      </c>
    </row>
    <row r="5" spans="1:7" ht="409.6" x14ac:dyDescent="0.3">
      <c r="A5" s="23" t="s">
        <v>39</v>
      </c>
      <c r="B5" s="4" t="s">
        <v>22</v>
      </c>
      <c r="C5" s="4" t="s">
        <v>0</v>
      </c>
      <c r="D5" s="4" t="s">
        <v>1</v>
      </c>
      <c r="E5" s="4" t="s">
        <v>16</v>
      </c>
      <c r="F5" s="4" t="s">
        <v>9</v>
      </c>
      <c r="G5" s="4" t="s">
        <v>8</v>
      </c>
    </row>
    <row r="6" spans="1:7" x14ac:dyDescent="0.3">
      <c r="B6" s="26">
        <v>1</v>
      </c>
      <c r="C6" s="11">
        <v>44303</v>
      </c>
      <c r="D6" s="11">
        <v>44305</v>
      </c>
      <c r="E6" s="4" t="s">
        <v>41</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3</v>
      </c>
    </row>
    <row r="7" spans="1:7" x14ac:dyDescent="0.3">
      <c r="B7" s="26">
        <v>2</v>
      </c>
      <c r="C7" s="11">
        <v>44304</v>
      </c>
      <c r="D7" s="11">
        <v>44307</v>
      </c>
      <c r="E7" s="4" t="s">
        <v>42</v>
      </c>
      <c r="F7" s="27">
        <f>IFERROR(IF(OR(LEN(Milestones[[#This Row],[Start Date]])=0,LEN(Milestones[[#This Row],[End Date]])=0),"",INT(C7)-INT($C$6)),"")</f>
        <v>1</v>
      </c>
      <c r="G7" s="27">
        <f>IFERROR(IF(Milestones[[#This Row],[Start on Day]]=0,DATEDIF(Milestones[[#This Row],[Start Date]],Milestones[[#This Row],[End Date]],"d")+1,IF(LEN(Milestones[[#This Row],[Start on Day]])=0,"",DATEDIF(Milestones[[#This Row],[Start Date]],Milestones[[#This Row],[End Date]],"d")+1)),0)</f>
        <v>4</v>
      </c>
    </row>
    <row r="8" spans="1:7" x14ac:dyDescent="0.3">
      <c r="B8" s="26">
        <v>3</v>
      </c>
      <c r="C8" s="11">
        <v>44307</v>
      </c>
      <c r="D8" s="11">
        <v>44307</v>
      </c>
      <c r="E8" s="4" t="s">
        <v>43</v>
      </c>
      <c r="F8" s="27">
        <f>IFERROR(IF(OR(LEN(Milestones[[#This Row],[Start Date]])=0,LEN(Milestones[[#This Row],[End Date]])=0),"",INT(C8)-INT($C$6)),"")</f>
        <v>4</v>
      </c>
      <c r="G8" s="27">
        <f>IFERROR(IF(Milestones[[#This Row],[Start on Day]]=0,DATEDIF(Milestones[[#This Row],[Start Date]],Milestones[[#This Row],[End Date]],"d")+1,IF(LEN(Milestones[[#This Row],[Start on Day]])=0,"",DATEDIF(Milestones[[#This Row],[Start Date]],Milestones[[#This Row],[End Date]],"d")+1)),0)</f>
        <v>1</v>
      </c>
    </row>
    <row r="9" spans="1:7" x14ac:dyDescent="0.3">
      <c r="B9" s="26">
        <v>4</v>
      </c>
      <c r="C9" s="11">
        <v>44303</v>
      </c>
      <c r="D9" s="11">
        <v>44306</v>
      </c>
      <c r="E9" s="4" t="s">
        <v>44</v>
      </c>
      <c r="F9" s="27">
        <f>IFERROR(IF(OR(LEN(Milestones[[#This Row],[Start Date]])=0,LEN(Milestones[[#This Row],[End Date]])=0),"",INT(C9)-INT($C$6)),"")</f>
        <v>0</v>
      </c>
      <c r="G9" s="27">
        <f>IFERROR(IF(Milestones[[#This Row],[Start on Day]]=0,DATEDIF(Milestones[[#This Row],[Start Date]],Milestones[[#This Row],[End Date]],"d")+1,IF(LEN(Milestones[[#This Row],[Start on Day]])=0,"",DATEDIF(Milestones[[#This Row],[Start Date]],Milestones[[#This Row],[End Date]],"d")+1)),0)</f>
        <v>4</v>
      </c>
    </row>
    <row r="10" spans="1:7" x14ac:dyDescent="0.3">
      <c r="B10" s="26">
        <v>5</v>
      </c>
      <c r="C10" s="11">
        <v>44306</v>
      </c>
      <c r="D10" s="11">
        <v>44308</v>
      </c>
      <c r="E10" s="4" t="s">
        <v>47</v>
      </c>
      <c r="F10" s="27">
        <f>IFERROR(IF(OR(LEN(Milestones[[#This Row],[Start Date]])=0,LEN(Milestones[[#This Row],[End Date]])=0),"",INT(C10)-INT($C$6)),"")</f>
        <v>3</v>
      </c>
      <c r="G10" s="27">
        <f>IFERROR(IF(Milestones[[#This Row],[Start on Day]]=0,DATEDIF(Milestones[[#This Row],[Start Date]],Milestones[[#This Row],[End Date]],"d")+1,IF(LEN(Milestones[[#This Row],[Start on Day]])=0,"",DATEDIF(Milestones[[#This Row],[Start Date]],Milestones[[#This Row],[End Date]],"d")+1)),0)</f>
        <v>3</v>
      </c>
    </row>
    <row r="11" spans="1:7" x14ac:dyDescent="0.3">
      <c r="B11" s="26">
        <v>6</v>
      </c>
      <c r="C11" s="11">
        <v>44307</v>
      </c>
      <c r="D11" s="11">
        <v>44308</v>
      </c>
      <c r="E11" s="4" t="s">
        <v>45</v>
      </c>
      <c r="F11" s="27">
        <f>IFERROR(IF(OR(LEN(Milestones[[#This Row],[Start Date]])=0,LEN(Milestones[[#This Row],[End Date]])=0),"",INT(C11)-INT($C$6)),"")</f>
        <v>4</v>
      </c>
      <c r="G11" s="27">
        <f>IFERROR(IF(Milestones[[#This Row],[Start on Day]]=0,DATEDIF(Milestones[[#This Row],[Start Date]],Milestones[[#This Row],[End Date]],"d")+1,IF(LEN(Milestones[[#This Row],[Start on Day]])=0,"",DATEDIF(Milestones[[#This Row],[Start Date]],Milestones[[#This Row],[End Date]],"d")+1)),0)</f>
        <v>2</v>
      </c>
    </row>
    <row r="12" spans="1:7" x14ac:dyDescent="0.3">
      <c r="B12" s="26">
        <v>7</v>
      </c>
      <c r="C12" s="11">
        <v>44307</v>
      </c>
      <c r="D12" s="11">
        <v>44309</v>
      </c>
      <c r="E12" s="4" t="s">
        <v>46</v>
      </c>
      <c r="F12" s="27">
        <f>IFERROR(IF(OR(LEN(Milestones[[#This Row],[Start Date]])=0,LEN(Milestones[[#This Row],[End Date]])=0),"",INT(C12)-INT($C$6)),"")</f>
        <v>4</v>
      </c>
      <c r="G12" s="27">
        <f>IFERROR(IF(Milestones[[#This Row],[Start on Day]]=0,DATEDIF(Milestones[[#This Row],[Start Date]],Milestones[[#This Row],[End Date]],"d")+1,IF(LEN(Milestones[[#This Row],[Start on Day]])=0,"",DATEDIF(Milestones[[#This Row],[Start Date]],Milestones[[#This Row],[End Date]],"d")+1)),0)</f>
        <v>3</v>
      </c>
    </row>
    <row r="13" spans="1:7" x14ac:dyDescent="0.3">
      <c r="B13" s="26">
        <v>8</v>
      </c>
      <c r="C13" s="11"/>
      <c r="D13" s="11"/>
      <c r="E13" s="4"/>
      <c r="F13" s="27" t="str">
        <f>IFERROR(IF(OR(LEN(Milestones[[#This Row],[Start Date]])=0,LEN(Milestones[[#This Row],[End Date]])=0),"",INT(C13)-INT($C$6)),"")</f>
        <v/>
      </c>
      <c r="G13" s="27" t="str">
        <f>IFERROR(IF(Milestones[[#This Row],[Start on Day]]=0,DATEDIF(Milestones[[#This Row],[Start Date]],Milestones[[#This Row],[End Date]],"d")+1,IF(LEN(Milestones[[#This Row],[Start on Day]])=0,"",DATEDIF(Milestones[[#This Row],[Start Date]],Milestones[[#This Row],[End Date]],"d")+1)),0)</f>
        <v/>
      </c>
    </row>
    <row r="14" spans="1:7" x14ac:dyDescent="0.3">
      <c r="B14" s="26">
        <v>9</v>
      </c>
      <c r="C14" s="11"/>
      <c r="D14" s="11"/>
      <c r="E14" s="4"/>
      <c r="F14" s="27" t="str">
        <f>IFERROR(IF(OR(LEN(Milestones[[#This Row],[Start Date]])=0,LEN(Milestones[[#This Row],[End Date]])=0),"",INT(C14)-INT($C$6)),"")</f>
        <v/>
      </c>
      <c r="G14" s="27" t="str">
        <f>IFERROR(IF(Milestones[[#This Row],[Start on Day]]=0,DATEDIF(Milestones[[#This Row],[Start Date]],Milestones[[#This Row],[End Date]],"d")+1,IF(LEN(Milestones[[#This Row],[Start on Day]])=0,"",DATEDIF(Milestones[[#This Row],[Start Date]],Milestones[[#This Row],[End Date]],"d")+1)),0)</f>
        <v/>
      </c>
    </row>
    <row r="15" spans="1:7" x14ac:dyDescent="0.3">
      <c r="B15" s="26">
        <v>10</v>
      </c>
      <c r="C15" s="11"/>
      <c r="D15" s="11"/>
      <c r="E15" s="4"/>
      <c r="F15" s="27" t="str">
        <f>IFERROR(IF(OR(LEN(Milestones[[#This Row],[Start Date]])=0,LEN(Milestones[[#This Row],[End Date]])=0),"",INT(C15)-INT($C$6)),"")</f>
        <v/>
      </c>
      <c r="G15" s="27" t="str">
        <f>IFERROR(IF(Milestones[[#This Row],[Start on Day]]=0,DATEDIF(Milestones[[#This Row],[Start Date]],Milestones[[#This Row],[End Date]],"d")+1,IF(LEN(Milestones[[#This Row],[Start on Day]])=0,"",DATEDIF(Milestones[[#This Row],[Start Date]],Milestones[[#This Row],[End Date]],"d")+1)),0)</f>
        <v/>
      </c>
    </row>
    <row r="16" spans="1:7" x14ac:dyDescent="0.3">
      <c r="B16" s="26">
        <v>11</v>
      </c>
      <c r="C16" s="11"/>
      <c r="D16" s="11"/>
      <c r="E16" s="4"/>
      <c r="F16" s="27" t="str">
        <f>IFERROR(IF(OR(LEN(Milestones[[#This Row],[Start Date]])=0,LEN(Milestones[[#This Row],[End Date]])=0),"",INT(C16)-INT($C$6)),"")</f>
        <v/>
      </c>
      <c r="G16" s="27" t="str">
        <f>IFERROR(IF(Milestones[[#This Row],[Start on Day]]=0,DATEDIF(Milestones[[#This Row],[Start Date]],Milestones[[#This Row],[End Date]],"d")+1,IF(LEN(Milestones[[#This Row],[Start on Day]])=0,"",DATEDIF(Milestones[[#This Row],[Start Date]],Milestones[[#This Row],[End Date]],"d")+1)),0)</f>
        <v/>
      </c>
    </row>
    <row r="17" spans="1:7" x14ac:dyDescent="0.3">
      <c r="B17" s="26"/>
      <c r="C17" s="11"/>
      <c r="D17" s="11"/>
      <c r="E17" s="4"/>
      <c r="F17" s="27" t="str">
        <f>IFERROR(IF(OR(LEN(Milestones[[#This Row],[Start Date]])=0,LEN(Milestones[[#This Row],[End Date]])=0),"",INT(C17)-INT($C$6)),"")</f>
        <v/>
      </c>
      <c r="G17" s="27" t="str">
        <f>IFERROR(IF(Milestones[[#This Row],[Start on Day]]=0,DATEDIF(Milestones[[#This Row],[Start Date]],Milestones[[#This Row],[End Date]],"d")+1,IF(LEN(Milestones[[#This Row],[Start on Day]])=0,"",DATEDIF(Milestones[[#This Row],[Start Date]],Milestones[[#This Row],[End Date]],"d")+1)),0)</f>
        <v/>
      </c>
    </row>
    <row r="18" spans="1:7" x14ac:dyDescent="0.3">
      <c r="B18" s="26"/>
      <c r="C18" s="11"/>
      <c r="D18" s="11"/>
      <c r="E18" s="4"/>
      <c r="F18" s="27" t="str">
        <f>IFERROR(IF(OR(LEN(Milestones[[#This Row],[Start Date]])=0,LEN(Milestones[[#This Row],[End Date]])=0),"",INT(C18)-INT($C$6)),"")</f>
        <v/>
      </c>
      <c r="G18" s="27" t="str">
        <f>IFERROR(IF(Milestones[[#This Row],[Start on Day]]=0,DATEDIF(Milestones[[#This Row],[Start Date]],Milestones[[#This Row],[End Date]],"d")+1,IF(LEN(Milestones[[#This Row],[Start on Day]])=0,"",DATEDIF(Milestones[[#This Row],[Start Date]],Milestones[[#This Row],[End Date]],"d")+1)),0)</f>
        <v/>
      </c>
    </row>
    <row r="19" spans="1:7" x14ac:dyDescent="0.3">
      <c r="B19" s="26"/>
      <c r="C19" s="11"/>
      <c r="D19" s="11"/>
      <c r="E19" s="4"/>
      <c r="F19" s="27" t="str">
        <f>IFERROR(IF(OR(LEN(Milestones[[#This Row],[Start Date]])=0,LEN(Milestones[[#This Row],[End Date]])=0),"",INT(C19)-INT($C$6)),"")</f>
        <v/>
      </c>
      <c r="G19" s="27" t="str">
        <f>IFERROR(IF(Milestones[[#This Row],[Start on Day]]=0,DATEDIF(Milestones[[#This Row],[Start Date]],Milestones[[#This Row],[End Date]],"d")+1,IF(LEN(Milestones[[#This Row],[Start on Day]])=0,"",DATEDIF(Milestones[[#This Row],[Start Date]],Milestones[[#This Row],[End Date]],"d")+1)),0)</f>
        <v/>
      </c>
    </row>
    <row r="20" spans="1:7" x14ac:dyDescent="0.3">
      <c r="B20" s="26"/>
      <c r="C20" s="11"/>
      <c r="D20" s="11"/>
      <c r="E20" s="4"/>
      <c r="F20" s="27" t="str">
        <f>IFERROR(IF(OR(LEN(Milestones[[#This Row],[Start Date]])=0,LEN(Milestones[[#This Row],[End Date]])=0),"",INT(C20)-INT($C$6)),"")</f>
        <v/>
      </c>
      <c r="G20" s="27" t="str">
        <f>IFERROR(IF(Milestones[[#This Row],[Start on Day]]=0,DATEDIF(Milestones[[#This Row],[Start Date]],Milestones[[#This Row],[End Date]],"d")+1,IF(LEN(Milestones[[#This Row],[Start on Day]])=0,"",DATEDIF(Milestones[[#This Row],[Start Date]],Milestones[[#This Row],[End Date]],"d")+1)),0)</f>
        <v/>
      </c>
    </row>
    <row r="21" spans="1:7" x14ac:dyDescent="0.3">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3">
      <c r="A22" s="22" t="s">
        <v>23</v>
      </c>
      <c r="B22" s="21" t="s">
        <v>13</v>
      </c>
      <c r="C22" s="21"/>
      <c r="D22" s="21"/>
      <c r="E22" s="21"/>
      <c r="F22" s="21"/>
      <c r="G22" s="21"/>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tabSelected="1" workbookViewId="0">
      <selection activeCell="Q14" sqref="Q14"/>
    </sheetView>
  </sheetViews>
  <sheetFormatPr defaultRowHeight="14.4" x14ac:dyDescent="0.3"/>
  <cols>
    <col min="1" max="1" width="2.5546875" customWidth="1"/>
  </cols>
  <sheetData>
    <row r="1" spans="1:1" ht="14.4" customHeight="1" x14ac:dyDescent="0.3">
      <c r="A1" s="23" t="s">
        <v>40</v>
      </c>
    </row>
    <row r="2" spans="1:1" ht="14.4" customHeight="1" x14ac:dyDescent="0.3"/>
    <row r="3" spans="1:1" ht="14.4" customHeight="1" x14ac:dyDescent="0.3"/>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175260</xdr:colOff>
                    <xdr:row>28</xdr:row>
                    <xdr:rowOff>30480</xdr:rowOff>
                  </from>
                  <to>
                    <xdr:col>13</xdr:col>
                    <xdr:colOff>441960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topLeftCell="A5" workbookViewId="0">
      <selection activeCell="A10" sqref="A10"/>
    </sheetView>
  </sheetViews>
  <sheetFormatPr defaultRowHeight="14.4" x14ac:dyDescent="0.3"/>
  <cols>
    <col min="1" max="1" width="78.6640625" customWidth="1"/>
  </cols>
  <sheetData>
    <row r="1" spans="1:1" ht="50.1" customHeight="1" x14ac:dyDescent="0.3">
      <c r="A1" s="1" t="s">
        <v>2</v>
      </c>
    </row>
    <row r="2" spans="1:1" s="7" customFormat="1" ht="50.1" customHeight="1" x14ac:dyDescent="0.3">
      <c r="A2" s="5" t="s">
        <v>35</v>
      </c>
    </row>
    <row r="3" spans="1:1" s="7" customFormat="1" ht="144" x14ac:dyDescent="0.3">
      <c r="A3" s="5" t="s">
        <v>37</v>
      </c>
    </row>
    <row r="4" spans="1:1" x14ac:dyDescent="0.3">
      <c r="A4" s="10" t="s">
        <v>3</v>
      </c>
    </row>
    <row r="5" spans="1:1" ht="230.4" x14ac:dyDescent="0.3">
      <c r="A5" s="5" t="s">
        <v>38</v>
      </c>
    </row>
    <row r="6" spans="1:1" x14ac:dyDescent="0.3">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4.4" x14ac:dyDescent="0.3"/>
  <cols>
    <col min="1" max="1" width="2.5546875" style="22" customWidth="1"/>
    <col min="2" max="2" width="20.5546875" customWidth="1"/>
    <col min="3" max="3" width="15.6640625" customWidth="1"/>
    <col min="4" max="4" width="23.109375" style="6" customWidth="1"/>
    <col min="5" max="5" width="15.6640625" style="6" customWidth="1"/>
  </cols>
  <sheetData>
    <row r="1" spans="1:6" ht="50.1" customHeight="1" x14ac:dyDescent="0.3">
      <c r="A1" s="22" t="s">
        <v>17</v>
      </c>
      <c r="B1" s="1" t="s">
        <v>12</v>
      </c>
    </row>
    <row r="2" spans="1:6" x14ac:dyDescent="0.3">
      <c r="A2" s="22" t="s">
        <v>24</v>
      </c>
      <c r="B2" t="s">
        <v>10</v>
      </c>
    </row>
    <row r="3" spans="1:6" x14ac:dyDescent="0.3">
      <c r="A3" s="22" t="s">
        <v>25</v>
      </c>
      <c r="B3">
        <v>0</v>
      </c>
    </row>
    <row r="4" spans="1:6" x14ac:dyDescent="0.3">
      <c r="A4" s="22" t="s">
        <v>18</v>
      </c>
      <c r="B4" t="s">
        <v>19</v>
      </c>
    </row>
    <row r="5" spans="1:6" ht="15" thickBot="1" x14ac:dyDescent="0.35">
      <c r="A5" s="22" t="s">
        <v>26</v>
      </c>
      <c r="B5" s="3" t="s">
        <v>6</v>
      </c>
      <c r="C5" s="3" t="s">
        <v>5</v>
      </c>
      <c r="D5" s="3" t="s">
        <v>9</v>
      </c>
      <c r="E5" s="3" t="s">
        <v>7</v>
      </c>
      <c r="F5" t="s">
        <v>11</v>
      </c>
    </row>
    <row r="6" spans="1:6" x14ac:dyDescent="0.3">
      <c r="B6" s="12" t="str">
        <f ca="1">IFERROR(IF(LEN(OFFSET('Project Tracker'!$E6,$B$3,0,1,1))=0,"",INDEX(Milestones[],'Project Tracker'!$B6+$B$3,4)),"")</f>
        <v>Merge Chess interface with objects (classes)</v>
      </c>
      <c r="C6" s="13">
        <f ca="1">IFERROR(IF(LEN(OFFSET('Project Tracker'!$C6,$B$3,0,1,1))=0,End_Date,INDEX(Milestones[],'Project Tracker'!$B6+$B$3,2)),"")</f>
        <v>44303</v>
      </c>
      <c r="D6" s="14">
        <f ca="1">IFERROR(IF(LEN(OFFSET('Project Tracker'!$F6,$B$3,0,1,1))=0,"",INDEX(Milestones[],'Project Tracker'!$B6+$B$3,5)),"")</f>
        <v>0</v>
      </c>
      <c r="E6" s="15">
        <f ca="1">IFERROR(IF(LEN(OFFSET('Project Tracker'!$G6,$B$3,0,1,1))=0,"",INDEX(Milestones[],'Project Tracker'!$B6+$B$3,6)),"")</f>
        <v>3</v>
      </c>
    </row>
    <row r="7" spans="1:6" x14ac:dyDescent="0.3">
      <c r="B7" s="16" t="str">
        <f ca="1">IFERROR(IF(LEN(OFFSET('Project Tracker'!$E7,$B$3,0,1,1))=0,"",INDEX(Milestones[],'Project Tracker'!$B7+$B$3,4)),"")</f>
        <v>Create basic menu system (JavaFX)</v>
      </c>
      <c r="C7" s="8">
        <f ca="1">IFERROR(IF(LEN(OFFSET('Project Tracker'!$C7,$B$3,0,1,1))=0,End_Date,INDEX(Milestones[],'Project Tracker'!$B7+$B$3,2)),"")</f>
        <v>44304</v>
      </c>
      <c r="D7" s="9">
        <f ca="1">IFERROR(IF(LEN(OFFSET('Project Tracker'!$F7,$B$3,0,1,1))=0,"",INDEX(Milestones[],'Project Tracker'!$B7+$B$3,5)),"")</f>
        <v>1</v>
      </c>
      <c r="E7" s="17">
        <f ca="1">IFERROR(IF(LEN(OFFSET('Project Tracker'!$G7,$B$3,0,1,1))=0,"",INDEX(Milestones[],'Project Tracker'!$B7+$B$3,6)),"")</f>
        <v>4</v>
      </c>
    </row>
    <row r="8" spans="1:6" x14ac:dyDescent="0.3">
      <c r="B8" s="16" t="str">
        <f ca="1">IFERROR(IF(LEN(OFFSET('Project Tracker'!$E8,$B$3,0,1,1))=0,"",INDEX(Milestones[],'Project Tracker'!$B8+$B$3,4)),"")</f>
        <v>Merge menu system with rest of system.</v>
      </c>
      <c r="C8" s="8">
        <f ca="1">IFERROR(IF(LEN(OFFSET('Project Tracker'!$C8,$B$3,0,1,1))=0,End_Date,INDEX(Milestones[],'Project Tracker'!$B8+$B$3,2)),"")</f>
        <v>44307</v>
      </c>
      <c r="D8" s="9">
        <f ca="1">IFERROR(IF(LEN(OFFSET('Project Tracker'!$F8,$B$3,0,1,1))=0,"",INDEX(Milestones[],'Project Tracker'!$B8+$B$3,5)),"")</f>
        <v>4</v>
      </c>
      <c r="E8" s="17">
        <f ca="1">IFERROR(IF(LEN(OFFSET('Project Tracker'!$G8,$B$3,0,1,1))=0,"",INDEX(Milestones[],'Project Tracker'!$B8+$B$3,6)),"")</f>
        <v>1</v>
      </c>
    </row>
    <row r="9" spans="1:6" s="7" customFormat="1" x14ac:dyDescent="0.3">
      <c r="A9" s="22"/>
      <c r="B9" s="16" t="str">
        <f ca="1">IFERROR(IF(LEN(OFFSET('Project Tracker'!$E9,$B$3,0,1,1))=0,"",INDEX(Milestones[],'Project Tracker'!$B9+$B$3,4)),"")</f>
        <v>Create chess engine (turn order, win conditions)</v>
      </c>
      <c r="C9" s="8">
        <f ca="1">IFERROR(IF(LEN(OFFSET('Project Tracker'!$C9,$B$3,0,1,1))=0,End_Date,INDEX(Milestones[],'Project Tracker'!$B9+$B$3,2)),"")</f>
        <v>44303</v>
      </c>
      <c r="D9" s="9">
        <f ca="1">IFERROR(IF(LEN(OFFSET('Project Tracker'!$F9,$B$3,0,1,1))=0,"",INDEX(Milestones[],'Project Tracker'!$B9+$B$3,5)),"")</f>
        <v>0</v>
      </c>
      <c r="E9" s="17">
        <f ca="1">IFERROR(IF(LEN(OFFSET('Project Tracker'!$G9,$B$3,0,1,1))=0,"",INDEX(Milestones[],'Project Tracker'!$B9+$B$3,6)),"")</f>
        <v>4</v>
      </c>
    </row>
    <row r="10" spans="1:6" s="7" customFormat="1" x14ac:dyDescent="0.3">
      <c r="A10" s="22"/>
      <c r="B10" s="16" t="str">
        <f ca="1">IFERROR(IF(LEN(OFFSET('Project Tracker'!$E10,$B$3,0,1,1))=0,"",INDEX(Milestones[],'Project Tracker'!$B10+$B$3,4)),"")</f>
        <v xml:space="preserve"> Debugging, Testing, Final Report</v>
      </c>
      <c r="C10" s="8">
        <f ca="1">IFERROR(IF(LEN(OFFSET('Project Tracker'!$C10,$B$3,0,1,1))=0,End_Date,INDEX(Milestones[],'Project Tracker'!$B10+$B$3,2)),"")</f>
        <v>44306</v>
      </c>
      <c r="D10" s="9">
        <f ca="1">IFERROR(IF(LEN(OFFSET('Project Tracker'!$F10,$B$3,0,1,1))=0,"",INDEX(Milestones[],'Project Tracker'!$B10+$B$3,5)),"")</f>
        <v>3</v>
      </c>
      <c r="E10" s="17">
        <f ca="1">IFERROR(IF(LEN(OFFSET('Project Tracker'!$G10,$B$3,0,1,1))=0,"",INDEX(Milestones[],'Project Tracker'!$B10+$B$3,6)),"")</f>
        <v>3</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03FF40CF2E1B44A11DBD4B5F4D039E" ma:contentTypeVersion="12" ma:contentTypeDescription="Create a new document." ma:contentTypeScope="" ma:versionID="776ebd46d76fdf7189ac6621addd0bc8">
  <xsd:schema xmlns:xsd="http://www.w3.org/2001/XMLSchema" xmlns:xs="http://www.w3.org/2001/XMLSchema" xmlns:p="http://schemas.microsoft.com/office/2006/metadata/properties" xmlns:ns3="70bbe3b3-9604-404f-bf84-651c488f923b" xmlns:ns4="d0e75360-5847-4644-8ac5-18f8f2bcac3b" targetNamespace="http://schemas.microsoft.com/office/2006/metadata/properties" ma:root="true" ma:fieldsID="851c994f9d10198aad46dbe8252e2ca9" ns3:_="" ns4:_="">
    <xsd:import namespace="70bbe3b3-9604-404f-bf84-651c488f923b"/>
    <xsd:import namespace="d0e75360-5847-4644-8ac5-18f8f2bcac3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bbe3b3-9604-404f-bf84-651c488f92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e75360-5847-4644-8ac5-18f8f2bcac3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F890D8-C728-4807-A09F-FDB4BAE57F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bbe3b3-9604-404f-bf84-651c488f923b"/>
    <ds:schemaRef ds:uri="d0e75360-5847-4644-8ac5-18f8f2bcac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3E47C7-CCF7-4DAB-80F0-A1BCD0D4DA11}">
  <ds:schemaRefs>
    <ds:schemaRef ds:uri="http://schemas.microsoft.com/sharepoint/v3/contenttype/forms"/>
  </ds:schemaRefs>
</ds:datastoreItem>
</file>

<file path=customXml/itemProps3.xml><?xml version="1.0" encoding="utf-8"?>
<ds:datastoreItem xmlns:ds="http://schemas.openxmlformats.org/officeDocument/2006/customXml" ds:itemID="{2D29F60F-23F0-429D-998B-A96AA799C00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d0e75360-5847-4644-8ac5-18f8f2bcac3b"/>
    <ds:schemaRef ds:uri="http://purl.org/dc/elements/1.1/"/>
    <ds:schemaRef ds:uri="http://schemas.microsoft.com/office/2006/metadata/properties"/>
    <ds:schemaRef ds:uri="70bbe3b3-9604-404f-bf84-651c488f923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TM00064978</Template>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2018-07-14T00:34:52Z</dcterms:created>
  <dcterms:modified xsi:type="dcterms:W3CDTF">2021-04-18T03:14:27Z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0x0101001A03FF40CF2E1B44A11DBD4B5F4D039E</vt:lpwstr>
  </property>
</Properties>
</file>