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1ED22926-ABA7-4D9B-8E69-415E8160C3DB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_xlnm._FilterDatabase" localSheetId="1" hidden="1">EXPLICAÇÃO!$B$25:$D$25</definedName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5" l="1" a="1"/>
  <c r="F13" i="15" s="1"/>
  <c r="F15" i="15" s="1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26" i="10"/>
  <c r="K16" i="10"/>
  <c r="H18" i="10"/>
  <c r="F18" i="10"/>
  <c r="D18" i="10"/>
  <c r="B18" i="10"/>
  <c r="B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<sst xmlns="http://schemas.openxmlformats.org/spreadsheetml/2006/main" count="62" uniqueCount="38">
  <si>
    <t>OUTRAS INFORMAÇÕES</t>
  </si>
  <si>
    <t>SOMA</t>
  </si>
  <si>
    <t>PRODUTO</t>
  </si>
  <si>
    <t>MÉDIA</t>
  </si>
  <si>
    <t>CONT.VALORES</t>
  </si>
  <si>
    <t>QUAL VALOR DO DESCONTO? (EM R$)</t>
  </si>
  <si>
    <t>REGRAS</t>
  </si>
  <si>
    <t>*COMPRA ACIMA DE 100 ITENS = DESCONTO DE 10%</t>
  </si>
  <si>
    <t>*COMPRA ACIMA DE 1000 REAIS = DESCONTO DE 10%</t>
  </si>
  <si>
    <t>*COMPRA ACIMA DE 2000 REAIS = DESCONTO DE 15%</t>
  </si>
  <si>
    <t>*COMPRAS ACIMA DE 3000 REAIS = DESCONTO DE 18%</t>
  </si>
  <si>
    <t>*OS DESCONTOS NÃO SÃO ACUMULATIVOS</t>
  </si>
  <si>
    <t>VALOR FINAL JÁ COM DESCONTO</t>
  </si>
  <si>
    <t>&gt;&gt; ONE-LINER &lt;&lt;</t>
  </si>
  <si>
    <t>&gt;&gt; CONTEÚDO DA AULA &lt;&lt;</t>
  </si>
  <si>
    <t xml:space="preserve">DIGITE QUAL OPERAÇÃO DESEJA: </t>
  </si>
  <si>
    <t>EXEMPLO: Utilizar múltiplas funções SE</t>
  </si>
  <si>
    <t>(utilize múltiplas fórmulas SEs)</t>
  </si>
  <si>
    <t>(pode alterar este campo com valores numéricos - R$)</t>
  </si>
  <si>
    <t>(% de desconto multiplicado pelo valor total da compra, utilize fórmula)</t>
  </si>
  <si>
    <t xml:space="preserve">VALOR TOTAL DA COMPRA: </t>
  </si>
  <si>
    <t xml:space="preserve">QUANTIDADE DE ITENS:  </t>
  </si>
  <si>
    <t>1. Exercício múltiplas funções SEs</t>
  </si>
  <si>
    <t>"A utilização de múltiplas funções SEs permite que você percorra todas os cenários possíveis e, com isso, retorne o valor mais plausível."</t>
  </si>
  <si>
    <t>Função SE II</t>
  </si>
  <si>
    <t>Vendedor</t>
  </si>
  <si>
    <t>Mateus Gonçalves</t>
  </si>
  <si>
    <t>Josias Silva</t>
  </si>
  <si>
    <t>Rodrigo Fagundes</t>
  </si>
  <si>
    <t>José Silva</t>
  </si>
  <si>
    <t>Rodrigues Fagundini</t>
  </si>
  <si>
    <t>Celular</t>
  </si>
  <si>
    <t>Computador</t>
  </si>
  <si>
    <t>Carro</t>
  </si>
  <si>
    <t>META DE VENDA</t>
  </si>
  <si>
    <t>ITEM DE VENDA</t>
  </si>
  <si>
    <t>VALOR VENDIDO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</si>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</sst>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22408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2" fillId="0" borderId="0"/>
    <xf numFmtId="4" fontId="3" fillId="2" borderId="10">
      <alignment horizontal="left" vertical="center" indent="1"/>
    </xf>
    <xf numFmtId="164" fontId="2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5">
    <xf numFmtId="0" fontId="0" fillId="0" borderId="0" xfId="0"/>
    <xf numFmtId="0" fontId="7" fillId="3" borderId="20" xfId="0" applyFont="1" applyFill="1" applyBorder="1"/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9" fillId="3" borderId="26" xfId="0" applyFont="1" applyFill="1" applyBorder="1"/>
    <xf numFmtId="0" fontId="0" fillId="3" borderId="0" xfId="0" applyFill="1"/>
    <xf numFmtId="0" fontId="9" fillId="3" borderId="0" xfId="0" applyFont="1" applyFill="1"/>
    <xf numFmtId="0" fontId="9" fillId="3" borderId="27" xfId="0" applyFont="1" applyFill="1" applyBorder="1"/>
    <xf numFmtId="0" fontId="9" fillId="3" borderId="23" xfId="0" applyFont="1" applyFill="1" applyBorder="1"/>
    <xf numFmtId="0" fontId="0" fillId="3" borderId="24" xfId="0" applyFill="1" applyBorder="1"/>
    <xf numFmtId="0" fontId="0" fillId="3" borderId="25" xfId="0" applyFill="1" applyBorder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5" fillId="4" borderId="31" xfId="0" applyFont="1" applyFill="1" applyBorder="1"/>
    <xf numFmtId="0" fontId="1" fillId="0" borderId="41" xfId="0" applyFont="1" applyBorder="1"/>
    <xf numFmtId="0" fontId="0" fillId="0" borderId="42" xfId="0" applyBorder="1"/>
    <xf numFmtId="0" fontId="0" fillId="0" borderId="44" xfId="0" applyBorder="1"/>
    <xf numFmtId="0" fontId="0" fillId="0" borderId="32" xfId="0" applyBorder="1"/>
    <xf numFmtId="0" fontId="0" fillId="0" borderId="45" xfId="0" applyBorder="1"/>
    <xf numFmtId="0" fontId="0" fillId="0" borderId="28" xfId="0" applyBorder="1"/>
    <xf numFmtId="0" fontId="0" fillId="0" borderId="46" xfId="0" applyBorder="1"/>
    <xf numFmtId="0" fontId="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44" fontId="5" fillId="5" borderId="11" xfId="4" applyFont="1" applyFill="1" applyBorder="1"/>
    <xf numFmtId="0" fontId="5" fillId="5" borderId="1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4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44" fontId="0" fillId="0" borderId="0" xfId="4" applyFont="1" applyAlignment="1">
      <alignment horizontal="right"/>
    </xf>
    <xf numFmtId="0" fontId="1" fillId="0" borderId="43" xfId="0" applyFont="1" applyBorder="1"/>
    <xf numFmtId="0" fontId="0" fillId="0" borderId="47" xfId="0" applyBorder="1"/>
    <xf numFmtId="0" fontId="0" fillId="0" borderId="49" xfId="0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6" borderId="47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2" fontId="5" fillId="4" borderId="31" xfId="0" applyNumberFormat="1" applyFont="1" applyFill="1" applyBorder="1"/>
    <xf numFmtId="9" fontId="0" fillId="0" borderId="0" xfId="0" applyNumberFormat="1"/>
    <xf numFmtId="9" fontId="5" fillId="4" borderId="11" xfId="5" applyFont="1" applyFill="1" applyBorder="1"/>
    <xf numFmtId="44" fontId="5" fillId="4" borderId="11" xfId="0" applyNumberFormat="1" applyFont="1" applyFill="1" applyBorder="1"/>
  </cellXfs>
  <cellStyles count="6">
    <cellStyle name="Moeda" xfId="4" builtinId="4"/>
    <cellStyle name="Normal" xfId="0" builtinId="0"/>
    <cellStyle name="Normal 2" xfId="1" xr:uid="{00000000-0005-0000-0000-000001000000}"/>
    <cellStyle name="Porcentagem" xfId="5" builtinId="5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224086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93A0F4-9BFC-47ED-8BF1-87E212B77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2E82C8-966D-4FED-A7BF-94D5579A7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4</xdr:row>
      <xdr:rowOff>57150</xdr:rowOff>
    </xdr:from>
    <xdr:to>
      <xdr:col>11</xdr:col>
      <xdr:colOff>28175</xdr:colOff>
      <xdr:row>5</xdr:row>
      <xdr:rowOff>123793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E166871-9C31-4E1E-B8E5-EBA53CE44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19150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10" name="Imagem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BCF9F2-5FEB-4C5E-9446-7A677565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showGridLines="0" workbookViewId="0">
      <selection activeCell="F11" sqref="F11"/>
    </sheetView>
  </sheetViews>
  <sheetFormatPr defaultRowHeight="15" x14ac:dyDescent="0.25"/>
  <sheetData>
    <row r="2" spans="2:18" ht="15" customHeight="1" x14ac:dyDescent="0.25">
      <c r="B2" s="38" t="s">
        <v>24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18" ht="1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2:18" ht="15" customHeight="1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2:18" ht="15" customHeigh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8" ht="15" customHeight="1" x14ac:dyDescent="0.25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</row>
    <row r="7" spans="2:18" ht="15.75" thickBot="1" x14ac:dyDescent="0.3"/>
    <row r="8" spans="2:18" ht="20.25" customHeight="1" x14ac:dyDescent="0.25"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2:18" ht="18.75" customHeight="1" x14ac:dyDescent="0.25">
      <c r="B9" s="47" t="s">
        <v>23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9"/>
    </row>
    <row r="10" spans="2:18" ht="6.75" customHeight="1" thickBot="1" x14ac:dyDescent="0.3"/>
    <row r="11" spans="2:18" ht="15.75" x14ac:dyDescent="0.25">
      <c r="B11" s="1" t="s">
        <v>14</v>
      </c>
      <c r="C11" s="4"/>
      <c r="D11" s="4"/>
      <c r="E11" s="5"/>
    </row>
    <row r="12" spans="2:18" ht="17.25" customHeight="1" x14ac:dyDescent="0.25">
      <c r="B12" s="6" t="s">
        <v>22</v>
      </c>
      <c r="C12" s="7"/>
      <c r="D12" s="8"/>
      <c r="E12" s="9"/>
    </row>
    <row r="13" spans="2:18" ht="8.25" customHeight="1" x14ac:dyDescent="0.25">
      <c r="B13" s="10"/>
      <c r="C13" s="11"/>
      <c r="D13" s="11"/>
      <c r="E13" s="12"/>
    </row>
  </sheetData>
  <mergeCells count="2">
    <mergeCell ref="B2:Q6"/>
    <mergeCell ref="B9:R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6"/>
  <sheetViews>
    <sheetView showGridLines="0" workbookViewId="0">
      <selection activeCell="K16" sqref="K16:Q19"/>
    </sheetView>
  </sheetViews>
  <sheetFormatPr defaultRowHeight="15" x14ac:dyDescent="0.25"/>
  <cols>
    <col min="2" max="2" width="15" bestFit="1" customWidth="1"/>
    <col min="3" max="3" width="7.140625" customWidth="1"/>
    <col min="4" max="4" width="15.85546875" bestFit="1" customWidth="1"/>
    <col min="8" max="8" width="10" bestFit="1" customWidth="1"/>
    <col min="9" max="9" width="10.7109375" bestFit="1" customWidth="1"/>
    <col min="10" max="10" width="10.42578125" bestFit="1" customWidth="1"/>
    <col min="13" max="13" width="6.42578125" customWidth="1"/>
    <col min="14" max="14" width="4.7109375" customWidth="1"/>
    <col min="15" max="15" width="13" customWidth="1"/>
  </cols>
  <sheetData>
    <row r="2" spans="2:17" ht="15" customHeight="1" x14ac:dyDescent="0.25">
      <c r="B2" s="38" t="str">
        <f>CONTEÚDO!B2</f>
        <v>Função SE II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17" ht="1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2:17" ht="15" customHeight="1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2:17" ht="15" customHeigh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7" ht="15" customHeight="1" x14ac:dyDescent="0.25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</row>
    <row r="7" spans="2:17" ht="15" customHeight="1" x14ac:dyDescent="0.2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2:17" x14ac:dyDescent="0.25">
      <c r="B8" s="53" t="s">
        <v>16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2:17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</row>
    <row r="10" spans="2:17" ht="23.25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2" spans="2:17" ht="15.75" thickBot="1" x14ac:dyDescent="0.3">
      <c r="B12" s="16">
        <v>10</v>
      </c>
      <c r="C12" s="15"/>
      <c r="D12" s="16">
        <v>10</v>
      </c>
      <c r="E12" s="15"/>
      <c r="F12" s="16">
        <v>10</v>
      </c>
      <c r="G12" s="15"/>
      <c r="H12" s="16">
        <v>10</v>
      </c>
    </row>
    <row r="13" spans="2:17" x14ac:dyDescent="0.25">
      <c r="B13" s="17">
        <v>20</v>
      </c>
      <c r="C13" s="15"/>
      <c r="D13" s="17">
        <v>20</v>
      </c>
      <c r="E13" s="15"/>
      <c r="F13" s="17">
        <v>20</v>
      </c>
      <c r="G13" s="15"/>
      <c r="H13" s="17">
        <v>20</v>
      </c>
      <c r="M13" s="27" t="s">
        <v>15</v>
      </c>
      <c r="N13" s="59" t="s">
        <v>37</v>
      </c>
      <c r="O13" s="60"/>
      <c r="P13" s="61"/>
    </row>
    <row r="14" spans="2:17" x14ac:dyDescent="0.25">
      <c r="B14" s="17">
        <v>12</v>
      </c>
      <c r="C14" s="15"/>
      <c r="D14" s="17">
        <v>12</v>
      </c>
      <c r="E14" s="15"/>
      <c r="F14" s="17">
        <v>12</v>
      </c>
      <c r="G14" s="15"/>
      <c r="H14" s="17">
        <v>12</v>
      </c>
    </row>
    <row r="15" spans="2:17" ht="15.75" thickBot="1" x14ac:dyDescent="0.3">
      <c r="B15" s="17">
        <v>45</v>
      </c>
      <c r="C15" s="15"/>
      <c r="D15" s="17">
        <v>45</v>
      </c>
      <c r="E15" s="15"/>
      <c r="F15" s="17">
        <v>45</v>
      </c>
      <c r="G15" s="15"/>
      <c r="H15" s="17">
        <v>45</v>
      </c>
    </row>
    <row r="16" spans="2:17" x14ac:dyDescent="0.25">
      <c r="B16" s="17">
        <v>89</v>
      </c>
      <c r="C16" s="15"/>
      <c r="D16" s="17">
        <v>89</v>
      </c>
      <c r="E16" s="15"/>
      <c r="F16" s="17">
        <v>89</v>
      </c>
      <c r="G16" s="15"/>
      <c r="H16" s="17">
        <v>100</v>
      </c>
      <c r="K16" s="62">
        <f>IF(NOT(ISERR(FIND(LOWER("som"),LOWER(N13)))),B18,
IF(OR(NOT(ISERR(FIND(LOWER("média"),LOWER(N13)))),NOT(ISERR(FIND(LOWER("media"),LOWER(N13))))),D18,
IF(NOT(ISERR(FIND(LOWER("cont"),LOWER(N13)))),F18,
IF(NOT(ISERR(FIND(LOWER("prod"),LOWER(N13)))),H18,
"Operação não encontrada"))))</f>
        <v>248400000</v>
      </c>
      <c r="L16" s="63"/>
      <c r="M16" s="63"/>
      <c r="N16" s="63"/>
      <c r="O16" s="63"/>
      <c r="P16" s="63"/>
      <c r="Q16" s="64"/>
    </row>
    <row r="17" spans="2:17" x14ac:dyDescent="0.25">
      <c r="B17" s="17">
        <v>23</v>
      </c>
      <c r="C17" s="15"/>
      <c r="D17" s="17">
        <v>23</v>
      </c>
      <c r="E17" s="15"/>
      <c r="F17" s="17">
        <v>23</v>
      </c>
      <c r="G17" s="15"/>
      <c r="H17" s="17">
        <v>23</v>
      </c>
      <c r="K17" s="65"/>
      <c r="L17" s="66"/>
      <c r="M17" s="66"/>
      <c r="N17" s="66"/>
      <c r="O17" s="66"/>
      <c r="P17" s="66"/>
      <c r="Q17" s="67"/>
    </row>
    <row r="18" spans="2:17" x14ac:dyDescent="0.25">
      <c r="B18" s="18">
        <f>SUM(B12:B17)</f>
        <v>199</v>
      </c>
      <c r="D18" s="71">
        <f>AVERAGE(D12:D17)</f>
        <v>33.166666666666664</v>
      </c>
      <c r="F18" s="18">
        <f>COUNTA(F12:F17)</f>
        <v>6</v>
      </c>
      <c r="H18" s="18">
        <f>PRODUCT(H12:H17)</f>
        <v>248400000</v>
      </c>
      <c r="K18" s="65"/>
      <c r="L18" s="66"/>
      <c r="M18" s="66"/>
      <c r="N18" s="66"/>
      <c r="O18" s="66"/>
      <c r="P18" s="66"/>
      <c r="Q18" s="67"/>
    </row>
    <row r="19" spans="2:17" s="14" customFormat="1" ht="12.75" x14ac:dyDescent="0.2">
      <c r="B19" s="14" t="s">
        <v>1</v>
      </c>
      <c r="D19" s="14" t="s">
        <v>3</v>
      </c>
      <c r="F19" s="14" t="s">
        <v>4</v>
      </c>
      <c r="H19" s="14" t="s">
        <v>2</v>
      </c>
      <c r="K19" s="68"/>
      <c r="L19" s="69"/>
      <c r="M19" s="69"/>
      <c r="N19" s="69"/>
      <c r="O19" s="69"/>
      <c r="P19" s="69"/>
      <c r="Q19" s="70"/>
    </row>
    <row r="24" spans="2:17" ht="15.75" thickBot="1" x14ac:dyDescent="0.3"/>
    <row r="25" spans="2:17" ht="15.75" thickBot="1" x14ac:dyDescent="0.3">
      <c r="B25" s="32" t="s">
        <v>35</v>
      </c>
      <c r="C25" s="32" t="s">
        <v>25</v>
      </c>
      <c r="D25" s="32" t="s">
        <v>36</v>
      </c>
      <c r="J25" s="36" t="s">
        <v>34</v>
      </c>
      <c r="K25" s="37"/>
      <c r="L25">
        <v>40000</v>
      </c>
    </row>
    <row r="26" spans="2:17" x14ac:dyDescent="0.25">
      <c r="B26" s="33" t="s">
        <v>32</v>
      </c>
      <c r="C26" s="33" t="s">
        <v>29</v>
      </c>
      <c r="D26" s="34">
        <v>41551</v>
      </c>
      <c r="E26" t="str">
        <f>IF($D26&gt;=$L$25,"Bateu a meta na categoria: "&amp;$L$26,"Não bateu a meta na categoria: "&amp; $L$26)</f>
        <v>Bateu a meta na categoria: Computador</v>
      </c>
      <c r="J26" s="36" t="s">
        <v>35</v>
      </c>
      <c r="K26" s="37"/>
      <c r="L26" t="s">
        <v>32</v>
      </c>
    </row>
    <row r="27" spans="2:17" x14ac:dyDescent="0.25">
      <c r="B27" s="33" t="s">
        <v>31</v>
      </c>
      <c r="C27" s="33" t="s">
        <v>29</v>
      </c>
      <c r="D27" s="34">
        <v>41551</v>
      </c>
      <c r="E27" t="str">
        <f t="shared" ref="E27:E40" si="0">IF($D27&gt;=$L$25,"Bateu a meta na categoria: "&amp;$L$26,"Não bateu a meta na categoria: "&amp; $L$26)</f>
        <v>Bateu a meta na categoria: Computador</v>
      </c>
    </row>
    <row r="28" spans="2:17" x14ac:dyDescent="0.25">
      <c r="B28" s="33" t="s">
        <v>33</v>
      </c>
      <c r="C28" s="33" t="s">
        <v>29</v>
      </c>
      <c r="D28" s="34">
        <v>41551</v>
      </c>
      <c r="E28" t="str">
        <f t="shared" si="0"/>
        <v>Bateu a meta na categoria: Computador</v>
      </c>
    </row>
    <row r="29" spans="2:17" x14ac:dyDescent="0.25">
      <c r="B29" s="33" t="s">
        <v>32</v>
      </c>
      <c r="C29" s="33" t="s">
        <v>27</v>
      </c>
      <c r="D29" s="34">
        <v>32284</v>
      </c>
      <c r="E29" t="str">
        <f t="shared" si="0"/>
        <v>Não bateu a meta na categoria: Computador</v>
      </c>
    </row>
    <row r="30" spans="2:17" x14ac:dyDescent="0.25">
      <c r="B30" s="33" t="s">
        <v>31</v>
      </c>
      <c r="C30" s="33" t="s">
        <v>27</v>
      </c>
      <c r="D30" s="34">
        <v>32284</v>
      </c>
      <c r="E30" t="str">
        <f t="shared" si="0"/>
        <v>Não bateu a meta na categoria: Computador</v>
      </c>
    </row>
    <row r="31" spans="2:17" x14ac:dyDescent="0.25">
      <c r="B31" s="33" t="s">
        <v>33</v>
      </c>
      <c r="C31" s="33" t="s">
        <v>27</v>
      </c>
      <c r="D31" s="34">
        <v>32284</v>
      </c>
      <c r="E31" t="str">
        <f t="shared" si="0"/>
        <v>Não bateu a meta na categoria: Computador</v>
      </c>
    </row>
    <row r="32" spans="2:17" x14ac:dyDescent="0.25">
      <c r="B32" s="33" t="s">
        <v>32</v>
      </c>
      <c r="C32" s="33" t="s">
        <v>26</v>
      </c>
      <c r="D32" s="34">
        <v>49508</v>
      </c>
      <c r="E32" t="str">
        <f t="shared" si="0"/>
        <v>Bateu a meta na categoria: Computador</v>
      </c>
    </row>
    <row r="33" spans="2:5" x14ac:dyDescent="0.25">
      <c r="B33" s="33" t="s">
        <v>31</v>
      </c>
      <c r="C33" s="33" t="s">
        <v>26</v>
      </c>
      <c r="D33" s="34">
        <v>49508</v>
      </c>
      <c r="E33" t="str">
        <f t="shared" si="0"/>
        <v>Bateu a meta na categoria: Computador</v>
      </c>
    </row>
    <row r="34" spans="2:5" x14ac:dyDescent="0.25">
      <c r="B34" s="33" t="s">
        <v>33</v>
      </c>
      <c r="C34" s="33" t="s">
        <v>26</v>
      </c>
      <c r="D34" s="34">
        <v>49508</v>
      </c>
      <c r="E34" t="str">
        <f t="shared" si="0"/>
        <v>Bateu a meta na categoria: Computador</v>
      </c>
    </row>
    <row r="35" spans="2:5" x14ac:dyDescent="0.25">
      <c r="B35" s="33" t="s">
        <v>32</v>
      </c>
      <c r="C35" s="33" t="s">
        <v>28</v>
      </c>
      <c r="D35" s="34">
        <v>38000</v>
      </c>
      <c r="E35" t="str">
        <f t="shared" si="0"/>
        <v>Não bateu a meta na categoria: Computador</v>
      </c>
    </row>
    <row r="36" spans="2:5" x14ac:dyDescent="0.25">
      <c r="B36" s="33" t="s">
        <v>31</v>
      </c>
      <c r="C36" s="33" t="s">
        <v>28</v>
      </c>
      <c r="D36" s="34">
        <v>35019</v>
      </c>
      <c r="E36" t="str">
        <f t="shared" si="0"/>
        <v>Não bateu a meta na categoria: Computador</v>
      </c>
    </row>
    <row r="37" spans="2:5" x14ac:dyDescent="0.25">
      <c r="B37" s="33" t="s">
        <v>33</v>
      </c>
      <c r="C37" s="33" t="s">
        <v>28</v>
      </c>
      <c r="D37" s="34">
        <v>35019</v>
      </c>
      <c r="E37" t="str">
        <f t="shared" si="0"/>
        <v>Não bateu a meta na categoria: Computador</v>
      </c>
    </row>
    <row r="38" spans="2:5" x14ac:dyDescent="0.25">
      <c r="B38" s="33" t="s">
        <v>32</v>
      </c>
      <c r="C38" s="33" t="s">
        <v>30</v>
      </c>
      <c r="D38" s="34">
        <v>41334</v>
      </c>
      <c r="E38" t="str">
        <f t="shared" si="0"/>
        <v>Bateu a meta na categoria: Computador</v>
      </c>
    </row>
    <row r="39" spans="2:5" x14ac:dyDescent="0.25">
      <c r="B39" s="33" t="s">
        <v>31</v>
      </c>
      <c r="C39" s="33" t="s">
        <v>30</v>
      </c>
      <c r="D39" s="34">
        <v>41334</v>
      </c>
      <c r="E39" t="str">
        <f t="shared" si="0"/>
        <v>Bateu a meta na categoria: Computador</v>
      </c>
    </row>
    <row r="40" spans="2:5" x14ac:dyDescent="0.25">
      <c r="B40" s="33" t="s">
        <v>33</v>
      </c>
      <c r="C40" s="33" t="s">
        <v>30</v>
      </c>
      <c r="D40" s="34">
        <v>41334</v>
      </c>
      <c r="E40" t="str">
        <f t="shared" si="0"/>
        <v>Bateu a meta na categoria: Computador</v>
      </c>
    </row>
    <row r="41" spans="2:5" x14ac:dyDescent="0.25">
      <c r="B41" s="33"/>
      <c r="C41" s="33"/>
      <c r="D41" s="34"/>
    </row>
    <row r="42" spans="2:5" x14ac:dyDescent="0.25">
      <c r="B42" s="33"/>
      <c r="C42" s="33"/>
      <c r="D42" s="34"/>
    </row>
    <row r="43" spans="2:5" x14ac:dyDescent="0.25">
      <c r="B43" s="33"/>
      <c r="C43" s="33"/>
      <c r="D43" s="34"/>
    </row>
    <row r="96" spans="3:16" x14ac:dyDescent="0.25">
      <c r="C96" s="50" t="s">
        <v>0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2"/>
    </row>
  </sheetData>
  <mergeCells count="5">
    <mergeCell ref="C96:P96"/>
    <mergeCell ref="B2:Q6"/>
    <mergeCell ref="B8:Q9"/>
    <mergeCell ref="N13:P13"/>
    <mergeCell ref="K16:Q1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5"/>
  <sheetViews>
    <sheetView showGridLines="0" tabSelected="1" workbookViewId="0">
      <selection activeCell="E10" sqref="E10"/>
    </sheetView>
  </sheetViews>
  <sheetFormatPr defaultRowHeight="15" x14ac:dyDescent="0.25"/>
  <cols>
    <col min="5" max="5" width="14.140625" customWidth="1"/>
    <col min="6" max="6" width="13.7109375" customWidth="1"/>
  </cols>
  <sheetData>
    <row r="1" spans="2:9" ht="15.75" thickBot="1" x14ac:dyDescent="0.3"/>
    <row r="2" spans="2:9" x14ac:dyDescent="0.25">
      <c r="B2" s="19" t="s">
        <v>6</v>
      </c>
      <c r="C2" s="20"/>
      <c r="D2" s="20"/>
      <c r="E2" s="20"/>
      <c r="F2" s="20"/>
      <c r="G2" s="21"/>
    </row>
    <row r="3" spans="2:9" x14ac:dyDescent="0.25">
      <c r="B3" s="22" t="s">
        <v>7</v>
      </c>
      <c r="G3" s="23"/>
      <c r="H3">
        <v>100</v>
      </c>
      <c r="I3" s="72">
        <v>0.1</v>
      </c>
    </row>
    <row r="4" spans="2:9" x14ac:dyDescent="0.25">
      <c r="B4" s="22" t="s">
        <v>8</v>
      </c>
      <c r="G4" s="23"/>
      <c r="H4">
        <v>1000</v>
      </c>
      <c r="I4" s="72">
        <v>0.1</v>
      </c>
    </row>
    <row r="5" spans="2:9" x14ac:dyDescent="0.25">
      <c r="B5" s="22" t="s">
        <v>9</v>
      </c>
      <c r="G5" s="23"/>
      <c r="H5">
        <v>2000</v>
      </c>
      <c r="I5" s="72">
        <v>0.15</v>
      </c>
    </row>
    <row r="6" spans="2:9" x14ac:dyDescent="0.25">
      <c r="B6" s="22" t="s">
        <v>10</v>
      </c>
      <c r="G6" s="23"/>
      <c r="H6">
        <v>3000</v>
      </c>
      <c r="I6" s="72">
        <v>0.18</v>
      </c>
    </row>
    <row r="7" spans="2:9" x14ac:dyDescent="0.25">
      <c r="B7" s="35" t="s">
        <v>11</v>
      </c>
      <c r="C7" s="24"/>
      <c r="D7" s="24"/>
      <c r="E7" s="24"/>
      <c r="F7" s="24"/>
      <c r="G7" s="25"/>
    </row>
    <row r="9" spans="2:9" x14ac:dyDescent="0.25">
      <c r="D9" s="26" t="s">
        <v>21</v>
      </c>
      <c r="E9" s="29">
        <v>1001</v>
      </c>
    </row>
    <row r="10" spans="2:9" ht="5.25" customHeight="1" x14ac:dyDescent="0.25"/>
    <row r="11" spans="2:9" x14ac:dyDescent="0.25">
      <c r="D11" s="26" t="s">
        <v>20</v>
      </c>
      <c r="E11" s="28">
        <v>30010</v>
      </c>
      <c r="F11" s="13" t="s">
        <v>18</v>
      </c>
    </row>
    <row r="13" spans="2:9" x14ac:dyDescent="0.25">
      <c r="E13" s="26" t="s">
        <v>5</v>
      </c>
      <c r="F13" s="73" cm="1">
        <f t="array" ref="F13">_xlfn.IFS(AND(E9&gt;H3)*AND(E11&lt;=H4),I3,E11&gt;H6,I6,E11&gt;H5,I5,E11&gt;H4,I4)</f>
        <v>0.18</v>
      </c>
      <c r="G13" s="13" t="s">
        <v>17</v>
      </c>
    </row>
    <row r="14" spans="2:9" ht="6" customHeight="1" x14ac:dyDescent="0.25"/>
    <row r="15" spans="2:9" x14ac:dyDescent="0.25">
      <c r="E15" s="26" t="s">
        <v>12</v>
      </c>
      <c r="F15" s="74">
        <f>E11*(1-F13)</f>
        <v>24608.2</v>
      </c>
      <c r="G15" s="1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2025-02-25T23:36:28Z</dcterms:modified>
</cp:coreProperties>
</file>