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876EE434-FE84-4F69-B2A4-AB3035705526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RCÍCIO" sheetId="4" r:id="rId2"/>
    <sheet name="Planilha1" sheetId="6" state="hidden" r:id="rId3"/>
    <sheet name="EXERCÍCIO-RESOLVIDO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4" l="1" a="1"/>
  <c r="J21" i="4" s="1"/>
  <c r="F34" i="4" a="1"/>
  <c r="F34" i="4" s="1"/>
  <c r="B23" i="4"/>
  <c r="B24" i="4" s="1"/>
  <c r="B25" i="4" s="1"/>
  <c r="B26" i="4" s="1"/>
  <c r="B27" i="4" s="1"/>
  <c r="B28" i="4" s="1"/>
  <c r="B22" i="4"/>
  <c r="B21" i="4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31" i="5" l="1"/>
  <c r="J3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<sst xmlns="http://schemas.openxmlformats.org/spreadsheetml/2006/main" count="112" uniqueCount="41">
  <si>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</si>
  <si>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</si>
  <si>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</si>
  <si>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</si>
  <si>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</si>
  <si>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</si>
  <si>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</si>
  <si>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</si>
  <si>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</si>
  <si>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</si>
  <si>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</si>
  <si>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</si>
  <si>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</si>
  <si>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</si>
  <si>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</si>
  <si>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</si>
  <si>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</si>
  <si>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</si>
  <si>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</si>
  <si>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</si>
  <si>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</si>
  <si>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</si>
  <si>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</si>
  <si>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</si>
  <si>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</si>
  <si>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</si>
  <si>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</si>
  <si>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</si>
  <si>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</si>
  <si>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</si>
  <si>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</si>
  <si>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</si>
  <si>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</si>
  <si>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</si>
  <si>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</si>
  <si>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</si>
  <si>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</si>
  <si>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</si>
  <si>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</si>
  <si>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</si>
  <si>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*resolução = aba oculta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</si>
</sst>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0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/>
    </xf>
    <xf numFmtId="9" fontId="0" fillId="6" borderId="29" xfId="2" applyFont="1" applyFill="1" applyBorder="1" applyAlignment="1">
      <alignment horizontal="center"/>
    </xf>
    <xf numFmtId="0" fontId="11" fillId="9" borderId="29" xfId="0" applyFont="1" applyFill="1" applyBorder="1" applyAlignment="1">
      <alignment horizontal="center"/>
    </xf>
    <xf numFmtId="44" fontId="7" fillId="9" borderId="29" xfId="1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44" fontId="0" fillId="6" borderId="29" xfId="1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44" fontId="0" fillId="4" borderId="29" xfId="1" applyFont="1" applyFill="1" applyBorder="1" applyAlignment="1">
      <alignment horizontal="center"/>
    </xf>
    <xf numFmtId="44" fontId="0" fillId="4" borderId="30" xfId="1" applyFont="1" applyFill="1" applyBorder="1" applyAlignment="1">
      <alignment horizontal="center"/>
    </xf>
    <xf numFmtId="44" fontId="0" fillId="4" borderId="32" xfId="1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9" xfId="0" applyFont="1" applyFill="1" applyBorder="1" applyAlignment="1"/>
    <xf numFmtId="44" fontId="0" fillId="4" borderId="29" xfId="1" applyFont="1" applyFill="1" applyBorder="1" applyAlignment="1">
      <alignment horizontal="center" wrapText="1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3" workbookViewId="0">
      <selection activeCell="G22" sqref="G22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27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39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28</v>
      </c>
    </row>
    <row r="17" spans="2:5" ht="15.75" thickBot="1" x14ac:dyDescent="0.3"/>
    <row r="18" spans="2:5" x14ac:dyDescent="0.25">
      <c r="B18" s="14" t="s">
        <v>29</v>
      </c>
      <c r="C18" s="15"/>
      <c r="D18" s="16"/>
    </row>
    <row r="19" spans="2:5" x14ac:dyDescent="0.25">
      <c r="B19" s="17" t="s">
        <v>30</v>
      </c>
      <c r="C19" s="18"/>
      <c r="D19" s="19">
        <v>0.04</v>
      </c>
    </row>
    <row r="20" spans="2:5" x14ac:dyDescent="0.25">
      <c r="B20" s="17" t="s">
        <v>31</v>
      </c>
      <c r="C20" s="18"/>
      <c r="D20" s="19">
        <v>7.0000000000000007E-2</v>
      </c>
    </row>
    <row r="21" spans="2:5" x14ac:dyDescent="0.25">
      <c r="B21" s="20" t="s">
        <v>32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33</v>
      </c>
      <c r="C23" s="15"/>
      <c r="D23" s="15"/>
      <c r="E23" s="16"/>
    </row>
    <row r="24" spans="2:5" x14ac:dyDescent="0.25">
      <c r="B24" s="17" t="s">
        <v>34</v>
      </c>
      <c r="C24" s="18"/>
      <c r="D24" s="18"/>
      <c r="E24" s="23"/>
    </row>
    <row r="25" spans="2:5" x14ac:dyDescent="0.25">
      <c r="B25" s="17" t="s">
        <v>35</v>
      </c>
      <c r="C25" s="18"/>
      <c r="D25" s="18"/>
      <c r="E25" s="23"/>
    </row>
    <row r="26" spans="2:5" x14ac:dyDescent="0.25">
      <c r="B26" s="20" t="s">
        <v>36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5"/>
  <sheetViews>
    <sheetView showGridLines="0" tabSelected="1" topLeftCell="A6" workbookViewId="0">
      <selection activeCell="M22" sqref="M22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0" max="10" width="11.140625" bestFit="1" customWidth="1"/>
    <col min="11" max="11" width="10.7109375" customWidth="1"/>
    <col min="12" max="12" width="10.5703125" bestFit="1" customWidth="1"/>
  </cols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P7" s="29" t="s">
        <v>40</v>
      </c>
    </row>
    <row r="8" spans="2:17" x14ac:dyDescent="0.25">
      <c r="B8" s="66" t="s">
        <v>0</v>
      </c>
      <c r="C8" s="66"/>
      <c r="D8" s="66"/>
      <c r="F8" s="66" t="s">
        <v>1</v>
      </c>
      <c r="G8" s="66"/>
      <c r="H8" s="66"/>
      <c r="J8" s="66" t="s">
        <v>2</v>
      </c>
      <c r="K8" s="66"/>
      <c r="L8" s="66"/>
    </row>
    <row r="9" spans="2:17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6" spans="2:17" ht="15.75" thickBot="1" x14ac:dyDescent="0.3"/>
    <row r="17" spans="2:11" x14ac:dyDescent="0.25">
      <c r="B17" s="67" t="s">
        <v>38</v>
      </c>
      <c r="C17" s="68"/>
      <c r="D17" s="68"/>
      <c r="E17" s="68"/>
      <c r="F17" s="68"/>
      <c r="G17" s="68"/>
      <c r="H17" s="68"/>
      <c r="I17" s="68"/>
      <c r="J17" s="68"/>
      <c r="K17" s="69"/>
    </row>
    <row r="18" spans="2:11" x14ac:dyDescent="0.25">
      <c r="B18" s="70"/>
      <c r="C18" s="71"/>
      <c r="D18" s="71"/>
      <c r="E18" s="71"/>
      <c r="F18" s="71"/>
      <c r="G18" s="71"/>
      <c r="H18" s="71"/>
      <c r="I18" s="71"/>
      <c r="J18" s="71"/>
      <c r="K18" s="72"/>
    </row>
    <row r="19" spans="2:11" ht="5.25" customHeight="1" x14ac:dyDescent="0.25"/>
    <row r="20" spans="2:11" x14ac:dyDescent="0.25">
      <c r="B20" s="26" t="s">
        <v>19</v>
      </c>
      <c r="C20" s="65" t="s">
        <v>20</v>
      </c>
      <c r="D20" s="65"/>
      <c r="E20" s="65" t="s">
        <v>21</v>
      </c>
      <c r="F20" s="65"/>
      <c r="G20" s="65"/>
      <c r="H20" s="65" t="s">
        <v>22</v>
      </c>
      <c r="I20" s="65"/>
      <c r="J20" s="65" t="s">
        <v>23</v>
      </c>
      <c r="K20" s="65"/>
    </row>
    <row r="21" spans="2:11" x14ac:dyDescent="0.25">
      <c r="B21" s="27">
        <f>IF(C21&lt;&gt;"",1,"")</f>
        <v>1</v>
      </c>
      <c r="C21" s="58" t="s">
        <v>0</v>
      </c>
      <c r="D21" s="58"/>
      <c r="E21" s="59" t="s">
        <v>5</v>
      </c>
      <c r="F21" s="60"/>
      <c r="G21" s="61"/>
      <c r="H21" s="58">
        <v>1</v>
      </c>
      <c r="I21" s="58"/>
      <c r="J21" s="109" cm="1">
        <f t="array" ref="J21">_xlfn.IFS($C21=$B$8,IF(VLOOKUP($E21,$B$9:$D$15,2,FALSE)&gt;=$H21,VLOOKUP($E21,$B$9:$D$15,3,FALSE)*$H21,"Qtd fora de estoque!"))</f>
        <v>50000</v>
      </c>
      <c r="K21" s="109"/>
    </row>
    <row r="22" spans="2:11" x14ac:dyDescent="0.25">
      <c r="B22" s="28">
        <f>IF(C22&lt;&gt;"",B21+1,"")</f>
        <v>2</v>
      </c>
      <c r="C22" s="53" t="s">
        <v>1</v>
      </c>
      <c r="D22" s="53"/>
      <c r="E22" s="54" t="s">
        <v>9</v>
      </c>
      <c r="F22" s="55"/>
      <c r="G22" s="56"/>
      <c r="H22" s="53">
        <v>2</v>
      </c>
      <c r="I22" s="53"/>
      <c r="J22" s="53"/>
      <c r="K22" s="53"/>
    </row>
    <row r="23" spans="2:11" x14ac:dyDescent="0.25">
      <c r="B23" s="27">
        <f t="shared" ref="B23:B28" si="0">IF(C23&lt;&gt;"",B22+1,"")</f>
        <v>3</v>
      </c>
      <c r="C23" s="59" t="s">
        <v>2</v>
      </c>
      <c r="D23" s="61"/>
      <c r="E23" s="59" t="s">
        <v>7</v>
      </c>
      <c r="F23" s="60"/>
      <c r="G23" s="61"/>
      <c r="H23" s="58">
        <v>1</v>
      </c>
      <c r="I23" s="58"/>
      <c r="J23" s="63"/>
      <c r="K23" s="64"/>
    </row>
    <row r="24" spans="2:11" x14ac:dyDescent="0.25">
      <c r="B24" s="28">
        <f t="shared" si="0"/>
        <v>4</v>
      </c>
      <c r="C24" s="54" t="s">
        <v>1</v>
      </c>
      <c r="D24" s="56"/>
      <c r="E24" s="54" t="s">
        <v>14</v>
      </c>
      <c r="F24" s="55"/>
      <c r="G24" s="56"/>
      <c r="H24" s="53">
        <v>2</v>
      </c>
      <c r="I24" s="53"/>
      <c r="J24" s="53"/>
      <c r="K24" s="53"/>
    </row>
    <row r="25" spans="2:11" x14ac:dyDescent="0.25">
      <c r="B25" s="27" t="str">
        <f t="shared" si="0"/>
        <v/>
      </c>
      <c r="C25" s="59"/>
      <c r="D25" s="61"/>
      <c r="E25" s="59"/>
      <c r="F25" s="60"/>
      <c r="G25" s="61"/>
      <c r="H25" s="58"/>
      <c r="I25" s="58"/>
      <c r="J25" s="63"/>
      <c r="K25" s="64"/>
    </row>
    <row r="26" spans="2:11" x14ac:dyDescent="0.25">
      <c r="B26" s="28" t="str">
        <f t="shared" si="0"/>
        <v/>
      </c>
      <c r="C26" s="54"/>
      <c r="D26" s="56"/>
      <c r="E26" s="54"/>
      <c r="F26" s="55"/>
      <c r="G26" s="56"/>
      <c r="H26" s="53"/>
      <c r="I26" s="53"/>
      <c r="J26" s="53"/>
      <c r="K26" s="53"/>
    </row>
    <row r="27" spans="2:11" x14ac:dyDescent="0.25">
      <c r="B27" s="27" t="str">
        <f t="shared" si="0"/>
        <v/>
      </c>
      <c r="C27" s="59"/>
      <c r="D27" s="61"/>
      <c r="E27" s="59"/>
      <c r="F27" s="60"/>
      <c r="G27" s="61"/>
      <c r="H27" s="58"/>
      <c r="I27" s="58"/>
      <c r="J27" s="62"/>
      <c r="K27" s="62"/>
    </row>
    <row r="28" spans="2:11" x14ac:dyDescent="0.25">
      <c r="B28" s="28" t="str">
        <f t="shared" si="0"/>
        <v/>
      </c>
      <c r="C28" s="54"/>
      <c r="D28" s="56"/>
      <c r="E28" s="54"/>
      <c r="F28" s="55"/>
      <c r="G28" s="56"/>
      <c r="H28" s="53"/>
      <c r="I28" s="53"/>
      <c r="J28" s="53"/>
      <c r="K28" s="53"/>
    </row>
    <row r="29" spans="2:11" x14ac:dyDescent="0.25">
      <c r="H29" s="49" t="s">
        <v>26</v>
      </c>
      <c r="I29" s="49"/>
      <c r="J29" s="57"/>
      <c r="K29" s="57"/>
    </row>
    <row r="30" spans="2:11" x14ac:dyDescent="0.25">
      <c r="H30" s="49" t="s">
        <v>24</v>
      </c>
      <c r="I30" s="49"/>
      <c r="J30" s="50"/>
      <c r="K30" s="50"/>
    </row>
    <row r="31" spans="2:11" x14ac:dyDescent="0.25">
      <c r="H31" s="51" t="s">
        <v>25</v>
      </c>
      <c r="I31" s="51"/>
      <c r="J31" s="52"/>
      <c r="K31" s="52"/>
    </row>
    <row r="34" spans="2:6" x14ac:dyDescent="0.25">
      <c r="F34" t="str" cm="1">
        <f t="array" ref="F34:F39">_xlfn.IFS($C21=$B$8,$B$10:$B$15,$C21=$F$8,$F$10:$F$13,$C21=$J$8,$J$10:$J$11)</f>
        <v>Husky</v>
      </c>
    </row>
    <row r="35" spans="2:6" x14ac:dyDescent="0.25">
      <c r="F35" t="str">
        <v>Torno</v>
      </c>
    </row>
    <row r="36" spans="2:6" ht="15.75" thickBot="1" x14ac:dyDescent="0.3">
      <c r="F36" t="str">
        <v>CNC</v>
      </c>
    </row>
    <row r="37" spans="2:6" x14ac:dyDescent="0.25">
      <c r="B37" s="14" t="s">
        <v>29</v>
      </c>
      <c r="C37" s="15"/>
      <c r="D37" s="16"/>
      <c r="F37" t="str">
        <v>Fresadora</v>
      </c>
    </row>
    <row r="38" spans="2:6" x14ac:dyDescent="0.25">
      <c r="B38" s="17" t="s">
        <v>30</v>
      </c>
      <c r="C38" s="18"/>
      <c r="D38" s="19">
        <v>0.04</v>
      </c>
      <c r="F38" t="str">
        <v>Forno 1</v>
      </c>
    </row>
    <row r="39" spans="2:6" x14ac:dyDescent="0.25">
      <c r="B39" s="17" t="s">
        <v>31</v>
      </c>
      <c r="C39" s="18"/>
      <c r="D39" s="19">
        <v>7.0000000000000007E-2</v>
      </c>
      <c r="F39" t="str">
        <v>Roletes</v>
      </c>
    </row>
    <row r="40" spans="2:6" x14ac:dyDescent="0.25">
      <c r="B40" s="20" t="s">
        <v>32</v>
      </c>
      <c r="C40" s="21"/>
      <c r="D40" s="22">
        <v>0.11</v>
      </c>
    </row>
    <row r="41" spans="2:6" ht="15.75" thickBot="1" x14ac:dyDescent="0.3"/>
    <row r="42" spans="2:6" x14ac:dyDescent="0.25">
      <c r="B42" s="14" t="s">
        <v>33</v>
      </c>
      <c r="C42" s="15"/>
      <c r="D42" s="15"/>
      <c r="E42" s="16"/>
    </row>
    <row r="43" spans="2:6" x14ac:dyDescent="0.25">
      <c r="B43" s="17" t="s">
        <v>34</v>
      </c>
      <c r="C43" s="18"/>
      <c r="D43" s="18"/>
      <c r="E43" s="23"/>
    </row>
    <row r="44" spans="2:6" x14ac:dyDescent="0.25">
      <c r="B44" s="17" t="s">
        <v>35</v>
      </c>
      <c r="C44" s="18"/>
      <c r="D44" s="18"/>
      <c r="E44" s="23"/>
    </row>
    <row r="45" spans="2:6" x14ac:dyDescent="0.25">
      <c r="B45" s="20" t="s">
        <v>36</v>
      </c>
      <c r="C45" s="21"/>
      <c r="D45" s="21"/>
      <c r="E45" s="24"/>
    </row>
  </sheetData>
  <mergeCells count="47"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</mergeCells>
  <dataValidations count="1">
    <dataValidation type="list" allowBlank="1" showInputMessage="1" showErrorMessage="1" sqref="E21:G28" xr:uid="{84D5CEAF-9DEF-4602-B57D-7BA1C93CCCCD}">
      <formula1>_xlfn.IFS($C21=$B$8,$B$10:$B$15,$C21=$F$8,$F$10:$F$13,$C21=$J$8,$J$10:$J$11)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99BD4A-825F-469F-8A41-380EE66608CB}">
          <x14:formula1>
            <xm:f>Planilha1!$A$2:$A$4</xm:f>
          </x14:formula1>
          <xm:sqref>C21:D28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AE9-907C-4CA4-B079-9F735774085D}">
  <dimension ref="A1:A4"/>
  <sheetViews>
    <sheetView workbookViewId="0">
      <selection activeCell="A2" sqref="A2:A4"/>
    </sheetView>
  </sheetViews>
  <sheetFormatPr defaultRowHeight="15" x14ac:dyDescent="0.25"/>
  <cols>
    <col min="1" max="1" width="16.85546875" style="107" bestFit="1" customWidth="1"/>
  </cols>
  <sheetData>
    <row r="1" spans="1:1" x14ac:dyDescent="0.25">
      <c r="A1" s="26" t="s">
        <v>20</v>
      </c>
    </row>
    <row r="2" spans="1:1" x14ac:dyDescent="0.25">
      <c r="A2" s="108" t="s">
        <v>0</v>
      </c>
    </row>
    <row r="3" spans="1:1" x14ac:dyDescent="0.25">
      <c r="A3" s="108" t="s">
        <v>1</v>
      </c>
    </row>
    <row r="4" spans="1:1" x14ac:dyDescent="0.25">
      <c r="A4" s="10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H40" sqref="H40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76" t="str">
        <f>CONTEÚDO!B2</f>
        <v>Super Exercício #3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</row>
    <row r="3" spans="2:17" x14ac:dyDescent="0.25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1"/>
    </row>
    <row r="4" spans="2:17" x14ac:dyDescent="0.25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1"/>
    </row>
    <row r="5" spans="2:17" x14ac:dyDescent="0.25"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2:17" x14ac:dyDescent="0.25"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4"/>
    </row>
    <row r="8" spans="2:17" x14ac:dyDescent="0.25">
      <c r="B8" s="85" t="s">
        <v>0</v>
      </c>
      <c r="C8" s="85"/>
      <c r="D8" s="85"/>
      <c r="F8" s="85" t="s">
        <v>1</v>
      </c>
      <c r="G8" s="85"/>
      <c r="H8" s="85"/>
      <c r="J8" s="85" t="s">
        <v>2</v>
      </c>
      <c r="K8" s="85"/>
      <c r="L8" s="85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86" t="s">
        <v>18</v>
      </c>
      <c r="C17" s="87"/>
      <c r="D17" s="87"/>
      <c r="E17" s="87"/>
      <c r="F17" s="87"/>
      <c r="G17" s="87"/>
      <c r="H17" s="87"/>
      <c r="I17" s="87"/>
      <c r="J17" s="87"/>
      <c r="K17" s="88"/>
    </row>
    <row r="18" spans="2:11" x14ac:dyDescent="0.25">
      <c r="B18" s="89"/>
      <c r="C18" s="90"/>
      <c r="D18" s="90"/>
      <c r="E18" s="90"/>
      <c r="F18" s="90"/>
      <c r="G18" s="90"/>
      <c r="H18" s="90"/>
      <c r="I18" s="90"/>
      <c r="J18" s="90"/>
      <c r="K18" s="91"/>
    </row>
    <row r="20" spans="2:11" x14ac:dyDescent="0.25">
      <c r="B20" s="8" t="s">
        <v>19</v>
      </c>
      <c r="C20" s="73" t="s">
        <v>20</v>
      </c>
      <c r="D20" s="74"/>
      <c r="E20" s="73" t="s">
        <v>21</v>
      </c>
      <c r="F20" s="75"/>
      <c r="G20" s="74"/>
      <c r="H20" s="73" t="s">
        <v>22</v>
      </c>
      <c r="I20" s="74"/>
      <c r="J20" s="73" t="s">
        <v>23</v>
      </c>
      <c r="K20" s="74"/>
    </row>
    <row r="21" spans="2:11" x14ac:dyDescent="0.25">
      <c r="B21" s="9">
        <v>1</v>
      </c>
      <c r="C21" s="92" t="s">
        <v>2</v>
      </c>
      <c r="D21" s="93"/>
      <c r="E21" s="92" t="s">
        <v>10</v>
      </c>
      <c r="F21" s="94"/>
      <c r="G21" s="93"/>
      <c r="H21" s="92">
        <v>2</v>
      </c>
      <c r="I21" s="93"/>
      <c r="J21" s="95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96"/>
    </row>
    <row r="22" spans="2:11" x14ac:dyDescent="0.25">
      <c r="B22" s="9">
        <f>B21+1</f>
        <v>2</v>
      </c>
      <c r="C22" s="92" t="s">
        <v>0</v>
      </c>
      <c r="D22" s="93"/>
      <c r="E22" s="92" t="s">
        <v>8</v>
      </c>
      <c r="F22" s="94"/>
      <c r="G22" s="93"/>
      <c r="H22" s="92">
        <v>2</v>
      </c>
      <c r="I22" s="93"/>
      <c r="J22" s="95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96"/>
    </row>
    <row r="23" spans="2:11" x14ac:dyDescent="0.25">
      <c r="B23" s="9">
        <f t="shared" ref="B23:B28" si="1">B22+1</f>
        <v>3</v>
      </c>
      <c r="C23" s="92" t="s">
        <v>1</v>
      </c>
      <c r="D23" s="93"/>
      <c r="E23" s="92" t="s">
        <v>13</v>
      </c>
      <c r="F23" s="94"/>
      <c r="G23" s="93"/>
      <c r="H23" s="92">
        <v>2</v>
      </c>
      <c r="I23" s="93"/>
      <c r="J23" s="95" t="str">
        <f t="shared" si="0"/>
        <v>&lt;- Verifique</v>
      </c>
      <c r="K23" s="96"/>
    </row>
    <row r="24" spans="2:11" x14ac:dyDescent="0.25">
      <c r="B24" s="9">
        <f t="shared" si="1"/>
        <v>4</v>
      </c>
      <c r="C24" s="92" t="s">
        <v>0</v>
      </c>
      <c r="D24" s="93"/>
      <c r="E24" s="92" t="s">
        <v>8</v>
      </c>
      <c r="F24" s="94"/>
      <c r="G24" s="93"/>
      <c r="H24" s="92">
        <v>2</v>
      </c>
      <c r="I24" s="93"/>
      <c r="J24" s="95">
        <f t="shared" si="0"/>
        <v>18000</v>
      </c>
      <c r="K24" s="96"/>
    </row>
    <row r="25" spans="2:11" x14ac:dyDescent="0.25">
      <c r="B25" s="9">
        <f t="shared" si="1"/>
        <v>5</v>
      </c>
      <c r="C25" s="92" t="s">
        <v>1</v>
      </c>
      <c r="D25" s="93"/>
      <c r="E25" s="92" t="s">
        <v>12</v>
      </c>
      <c r="F25" s="94"/>
      <c r="G25" s="93"/>
      <c r="H25" s="92">
        <v>2</v>
      </c>
      <c r="I25" s="93"/>
      <c r="J25" s="95" t="str">
        <f t="shared" si="0"/>
        <v>ALERTA ESTOQUE!</v>
      </c>
      <c r="K25" s="96"/>
    </row>
    <row r="26" spans="2:11" x14ac:dyDescent="0.25">
      <c r="B26" s="9">
        <f t="shared" si="1"/>
        <v>6</v>
      </c>
      <c r="C26" s="92" t="s">
        <v>2</v>
      </c>
      <c r="D26" s="93"/>
      <c r="E26" s="92" t="s">
        <v>10</v>
      </c>
      <c r="F26" s="94"/>
      <c r="G26" s="93"/>
      <c r="H26" s="92">
        <v>1</v>
      </c>
      <c r="I26" s="93"/>
      <c r="J26" s="95">
        <f t="shared" si="0"/>
        <v>200</v>
      </c>
      <c r="K26" s="96"/>
    </row>
    <row r="27" spans="2:11" x14ac:dyDescent="0.25">
      <c r="B27" s="9">
        <f t="shared" si="1"/>
        <v>7</v>
      </c>
      <c r="C27" s="92"/>
      <c r="D27" s="93"/>
      <c r="E27" s="92"/>
      <c r="F27" s="94"/>
      <c r="G27" s="93"/>
      <c r="H27" s="92"/>
      <c r="I27" s="93"/>
      <c r="J27" s="95"/>
      <c r="K27" s="96"/>
    </row>
    <row r="28" spans="2:11" x14ac:dyDescent="0.25">
      <c r="B28" s="9">
        <f t="shared" si="1"/>
        <v>8</v>
      </c>
      <c r="C28" s="92"/>
      <c r="D28" s="93"/>
      <c r="E28" s="92"/>
      <c r="F28" s="94"/>
      <c r="G28" s="93"/>
      <c r="H28" s="92"/>
      <c r="I28" s="93"/>
      <c r="J28" s="95"/>
      <c r="K28" s="96"/>
    </row>
    <row r="29" spans="2:11" x14ac:dyDescent="0.25">
      <c r="H29" s="97" t="s">
        <v>26</v>
      </c>
      <c r="I29" s="98"/>
      <c r="J29" s="99">
        <f>SUM(J21:K28)</f>
        <v>36200</v>
      </c>
      <c r="K29" s="100"/>
    </row>
    <row r="30" spans="2:11" x14ac:dyDescent="0.25">
      <c r="H30" s="97" t="s">
        <v>24</v>
      </c>
      <c r="I30" s="98"/>
      <c r="J30" s="101">
        <f>IF(J29&gt;25000,0.11,IF(J29&gt;10000,0.07,IF(J29&gt;5000,0.04,0)))</f>
        <v>0.11</v>
      </c>
      <c r="K30" s="102"/>
    </row>
    <row r="31" spans="2:11" x14ac:dyDescent="0.25">
      <c r="H31" s="103" t="s">
        <v>25</v>
      </c>
      <c r="I31" s="104"/>
      <c r="J31" s="105">
        <f>J29*(1-J30)</f>
        <v>32218</v>
      </c>
      <c r="K31" s="106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3" priority="2">
      <formula>$C21=$J$8</formula>
    </cfRule>
    <cfRule type="expression" dxfId="2" priority="3">
      <formula>$C21=$F$8</formula>
    </cfRule>
    <cfRule type="expression" dxfId="1" priority="4">
      <formula>$C21=$B$8</formula>
    </cfRule>
  </conditionalFormatting>
  <conditionalFormatting sqref="J21:K28">
    <cfRule type="cellIs" dxfId="0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EXERCÍCIO</vt:lpstr>
      <vt:lpstr>Planilha1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2025-03-11T21:39:21Z</dcterms:modified>
</cp:coreProperties>
</file>