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aurenz\AndroidStudioProjects\ElementTDbeta\svn\JG16S17P06\trunk\Documentation\ProjectDocumentation\"/>
    </mc:Choice>
  </mc:AlternateContent>
  <bookViews>
    <workbookView xWindow="0" yWindow="1665" windowWidth="33600" windowHeight="19245" activeTab="1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C12" i="16"/>
  <c r="C199" i="15"/>
  <c r="C12" i="14"/>
  <c r="C12" i="13"/>
  <c r="C23" i="8"/>
  <c r="C12" i="8"/>
  <c r="J14" i="7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/>
  <c r="E13" i="7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/>
  <c r="E16" i="7"/>
  <c r="A3" i="16"/>
  <c r="B25" i="7"/>
  <c r="E25" i="7"/>
  <c r="A3" i="15"/>
  <c r="B22" i="7"/>
  <c r="F22" i="7"/>
  <c r="A3" i="14"/>
  <c r="B19" i="7"/>
  <c r="R20" i="7"/>
  <c r="J20" i="7"/>
  <c r="K20" i="7"/>
  <c r="L20" i="7"/>
  <c r="M20" i="7"/>
  <c r="N20" i="7"/>
  <c r="O20" i="7"/>
  <c r="P20" i="7"/>
  <c r="Q20" i="7"/>
  <c r="S20" i="7"/>
  <c r="F19" i="7"/>
  <c r="R11" i="7"/>
  <c r="Q11" i="7"/>
  <c r="P11" i="7"/>
  <c r="O11" i="7"/>
  <c r="N11" i="7"/>
  <c r="M11" i="7"/>
  <c r="L11" i="7"/>
  <c r="K11" i="7"/>
  <c r="J11" i="7"/>
  <c r="D11" i="7"/>
  <c r="AD19" i="7"/>
  <c r="AD22" i="7"/>
  <c r="AD25" i="7"/>
  <c r="F25" i="7"/>
  <c r="G25" i="7"/>
  <c r="E22" i="7"/>
  <c r="G22" i="7"/>
  <c r="E19" i="7"/>
  <c r="G19" i="7"/>
  <c r="AD16" i="7"/>
  <c r="AD13" i="7"/>
  <c r="AE25" i="7"/>
  <c r="M14" i="7"/>
  <c r="M15" i="7"/>
  <c r="Q14" i="7"/>
  <c r="Q15" i="7"/>
  <c r="U14" i="7"/>
  <c r="U15" i="7"/>
  <c r="Y14" i="7"/>
  <c r="AC14" i="7"/>
  <c r="AC15" i="7"/>
  <c r="M17" i="7"/>
  <c r="M18" i="7"/>
  <c r="Q17" i="7"/>
  <c r="Q18" i="7"/>
  <c r="U17" i="7"/>
  <c r="U18" i="7"/>
  <c r="Y17" i="7"/>
  <c r="Y18" i="7"/>
  <c r="AC17" i="7"/>
  <c r="AC18" i="7"/>
  <c r="M21" i="7"/>
  <c r="U20" i="7"/>
  <c r="U21" i="7"/>
  <c r="Y20" i="7"/>
  <c r="Y21" i="7"/>
  <c r="AC20" i="7"/>
  <c r="M23" i="7"/>
  <c r="M24" i="7"/>
  <c r="Q23" i="7"/>
  <c r="Q24" i="7"/>
  <c r="U23" i="7"/>
  <c r="U24" i="7"/>
  <c r="Y23" i="7"/>
  <c r="Y24" i="7"/>
  <c r="AC23" i="7"/>
  <c r="AC24" i="7"/>
  <c r="M26" i="7"/>
  <c r="M27" i="7"/>
  <c r="Q26" i="7"/>
  <c r="Q27" i="7"/>
  <c r="U26" i="7"/>
  <c r="U27" i="7"/>
  <c r="Y26" i="7"/>
  <c r="Y27" i="7"/>
  <c r="AC26" i="7"/>
  <c r="AC27" i="7"/>
  <c r="L14" i="7"/>
  <c r="L15" i="7"/>
  <c r="P14" i="7"/>
  <c r="P15" i="7"/>
  <c r="T14" i="7"/>
  <c r="T15" i="7"/>
  <c r="X14" i="7"/>
  <c r="X15" i="7"/>
  <c r="AB14" i="7"/>
  <c r="AB15" i="7"/>
  <c r="L17" i="7"/>
  <c r="L18" i="7"/>
  <c r="P17" i="7"/>
  <c r="P18" i="7"/>
  <c r="T17" i="7"/>
  <c r="T18" i="7"/>
  <c r="X17" i="7"/>
  <c r="X18" i="7"/>
  <c r="AB17" i="7"/>
  <c r="AB18" i="7"/>
  <c r="L21" i="7"/>
  <c r="P21" i="7"/>
  <c r="T20" i="7"/>
  <c r="T21" i="7"/>
  <c r="X20" i="7"/>
  <c r="X21" i="7"/>
  <c r="AB20" i="7"/>
  <c r="L23" i="7"/>
  <c r="L24" i="7"/>
  <c r="P23" i="7"/>
  <c r="P24" i="7"/>
  <c r="T23" i="7"/>
  <c r="T24" i="7"/>
  <c r="X23" i="7"/>
  <c r="X24" i="7"/>
  <c r="AB23" i="7"/>
  <c r="AB24" i="7"/>
  <c r="L26" i="7"/>
  <c r="L27" i="7"/>
  <c r="P26" i="7"/>
  <c r="P27" i="7"/>
  <c r="T26" i="7"/>
  <c r="T27" i="7"/>
  <c r="X26" i="7"/>
  <c r="X27" i="7"/>
  <c r="AB26" i="7"/>
  <c r="AB27" i="7"/>
  <c r="K14" i="7"/>
  <c r="K15" i="7"/>
  <c r="O14" i="7"/>
  <c r="O15" i="7"/>
  <c r="S14" i="7"/>
  <c r="S15" i="7"/>
  <c r="W14" i="7"/>
  <c r="W15" i="7"/>
  <c r="AA14" i="7"/>
  <c r="AA15" i="7"/>
  <c r="K17" i="7"/>
  <c r="K18" i="7"/>
  <c r="O17" i="7"/>
  <c r="O18" i="7"/>
  <c r="S17" i="7"/>
  <c r="S18" i="7"/>
  <c r="W17" i="7"/>
  <c r="W18" i="7"/>
  <c r="AA17" i="7"/>
  <c r="AA18" i="7"/>
  <c r="K21" i="7"/>
  <c r="O21" i="7"/>
  <c r="S21" i="7"/>
  <c r="W20" i="7"/>
  <c r="W21" i="7"/>
  <c r="AA20" i="7"/>
  <c r="AA21" i="7"/>
  <c r="K23" i="7"/>
  <c r="K24" i="7"/>
  <c r="O23" i="7"/>
  <c r="O24" i="7"/>
  <c r="S23" i="7"/>
  <c r="S24" i="7"/>
  <c r="W23" i="7"/>
  <c r="W24" i="7"/>
  <c r="AA23" i="7"/>
  <c r="AA24" i="7"/>
  <c r="K26" i="7"/>
  <c r="K27" i="7"/>
  <c r="O26" i="7"/>
  <c r="O27" i="7"/>
  <c r="S26" i="7"/>
  <c r="S27" i="7"/>
  <c r="W26" i="7"/>
  <c r="W27" i="7"/>
  <c r="AA26" i="7"/>
  <c r="AA27" i="7"/>
  <c r="N14" i="7"/>
  <c r="N15" i="7"/>
  <c r="R14" i="7"/>
  <c r="R15" i="7"/>
  <c r="V14" i="7"/>
  <c r="V15" i="7"/>
  <c r="Z14" i="7"/>
  <c r="Z15" i="7"/>
  <c r="J17" i="7"/>
  <c r="N17" i="7"/>
  <c r="R17" i="7"/>
  <c r="F16" i="7"/>
  <c r="G16" i="7"/>
  <c r="N18" i="7"/>
  <c r="R18" i="7"/>
  <c r="V17" i="7"/>
  <c r="V18" i="7"/>
  <c r="Z17" i="7"/>
  <c r="Z18" i="7"/>
  <c r="N21" i="7"/>
  <c r="R21" i="7"/>
  <c r="V20" i="7"/>
  <c r="Z20" i="7"/>
  <c r="Z21" i="7"/>
  <c r="J23" i="7"/>
  <c r="N23" i="7"/>
  <c r="N24" i="7"/>
  <c r="R23" i="7"/>
  <c r="R24" i="7"/>
  <c r="V23" i="7"/>
  <c r="V24" i="7"/>
  <c r="Z23" i="7"/>
  <c r="Z24" i="7"/>
  <c r="J26" i="7"/>
  <c r="J27" i="7"/>
  <c r="N26" i="7"/>
  <c r="N27" i="7"/>
  <c r="R26" i="7"/>
  <c r="R27" i="7"/>
  <c r="V26" i="7"/>
  <c r="V27" i="7"/>
  <c r="Z26" i="7"/>
  <c r="Z27" i="7"/>
  <c r="Q21" i="7"/>
  <c r="AB21" i="7"/>
  <c r="Y15" i="7"/>
  <c r="AC21" i="7"/>
  <c r="V21" i="7"/>
  <c r="E7" i="7"/>
  <c r="AE19" i="7"/>
  <c r="AE22" i="7"/>
  <c r="AE16" i="7"/>
  <c r="F13" i="7"/>
  <c r="G13" i="7"/>
  <c r="AE13" i="7"/>
  <c r="AD20" i="7"/>
  <c r="J21" i="7"/>
  <c r="AD17" i="7"/>
  <c r="AF16" i="7"/>
  <c r="AD23" i="7"/>
  <c r="AD27" i="7"/>
  <c r="AD21" i="7"/>
  <c r="AD14" i="7"/>
  <c r="AD26" i="7"/>
  <c r="J18" i="7"/>
  <c r="AD18" i="7"/>
  <c r="AF19" i="7"/>
  <c r="J24" i="7"/>
  <c r="AD24" i="7"/>
  <c r="J15" i="7"/>
  <c r="AD15" i="7"/>
  <c r="AF25" i="7"/>
  <c r="AF22" i="7"/>
  <c r="AF13" i="7"/>
</calcChain>
</file>

<file path=xl/sharedStrings.xml><?xml version="1.0" encoding="utf-8"?>
<sst xmlns="http://schemas.openxmlformats.org/spreadsheetml/2006/main" count="1661" uniqueCount="150">
  <si>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</si>
  <si>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</si>
  <si>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</si>
  <si>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</si>
  <si>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</si>
  <si>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</si>
  <si>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</si>
  <si>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</si>
  <si>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</si>
  <si>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</si>
  <si>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</si>
  <si>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</si>
  <si>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</si>
  <si>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</si>
  <si>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</si>
  <si>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</si>
  <si>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</si>
  <si>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</si>
  <si>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</si>
  <si>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</si>
  <si>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</si>
  <si>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</si>
  <si>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</si>
  <si>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</si>
  <si>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</si>
  <si>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</si>
  <si>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</si>
  <si>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</si>
  <si>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</si>
  <si>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</si>
  <si>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</si>
  <si>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</si>
  <si>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</si>
  <si>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</si>
  <si>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</si>
  <si>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</si>
  <si>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</si>
  <si>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</si>
  <si>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</si>
  <si>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</si>
  <si>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</si>
  <si>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</si>
  <si>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</si>
  <si>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</si>
  <si>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</si>
  <si>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</si>
  <si>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</si>
  <si>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</si>
  <si>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</si>
  <si>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</si>
  <si>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</si>
  <si>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</si>
  <si>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</si>
  <si>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</si>
  <si>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</si>
  <si>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</si>
  <si>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</si>
  <si>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</si>
  <si>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</si>
  <si>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</si>
  <si>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</si>
  <si>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</si>
  <si>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</si>
  <si>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</si>
  <si>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</si>
  <si>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</si>
  <si>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</si>
  <si>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</si>
  <si>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</si>
  <si>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</si>
  <si>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</si>
  <si>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</si>
  <si>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</si>
  <si>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</si>
  <si>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</si>
  <si>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</si>
  <si>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</si>
  <si>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</si>
  <si>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</si>
  <si>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</si>
  <si>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</si>
  <si>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</si>
  <si>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</si>
  <si>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</si>
  <si>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</si>
  <si>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</si>
  <si>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</si>
  <si>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</si>
  <si>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</si>
  <si>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</si>
  <si>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</si>
  <si>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</si>
  <si>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</si>
  <si>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</si>
  <si>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</si>
  <si>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ElementTD</t>
  </si>
  <si>
    <t>GEBAUER Laurenz</t>
  </si>
  <si>
    <t>PRANZ Bernhard</t>
  </si>
  <si>
    <t>SCHILLER Markus</t>
  </si>
  <si>
    <t>01.05 - 07.05.2017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</si>
  <si>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</si>
  <si>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</si>
  <si>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</si>
  <si>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</si>
  <si>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</si>
  <si>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</si>
  <si>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</si>
  <si>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</si>
  <si>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</si>
  <si>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Worked on the Map</t>
  </si>
  <si>
    <t>Worked on Highscore Screen</t>
  </si>
  <si>
    <t>Presentation</t>
  </si>
  <si>
    <t>Worked on Documentation</t>
  </si>
  <si>
    <t>Worked on Towers</t>
  </si>
  <si>
    <t>Worked on Map</t>
  </si>
  <si>
    <t>Programming</t>
  </si>
  <si>
    <t>GUI Elements</t>
  </si>
  <si>
    <t>Worked on GUI Elements</t>
  </si>
  <si>
    <t>Replaced animation</t>
  </si>
  <si>
    <t>Worked on game logic</t>
  </si>
  <si>
    <t>Meeting and improved towers</t>
  </si>
  <si>
    <t>Added rounds</t>
  </si>
  <si>
    <t>Added multiple enemys to round</t>
  </si>
  <si>
    <t>Added shooting animation to towers</t>
  </si>
  <si>
    <t>Fixed rounds, enemy spawning, enemy running</t>
  </si>
  <si>
    <t>Worked on animation</t>
  </si>
  <si>
    <t>Worked on animation and towers</t>
  </si>
  <si>
    <t>Fixed Gradle error, Back button, code optimization</t>
  </si>
  <si>
    <t>Metting</t>
  </si>
  <si>
    <t>Meeting</t>
  </si>
  <si>
    <t>Projekt auf Github implementiert</t>
  </si>
  <si>
    <t>Dokumente begonnen zu schreiben</t>
  </si>
  <si>
    <t>Requriments,Abstract,SVN to Git</t>
  </si>
  <si>
    <t>Libgdx Upgedatet</t>
  </si>
  <si>
    <t>Team Meeting</t>
  </si>
  <si>
    <t>Siehe Team Meetings</t>
  </si>
  <si>
    <t xml:space="preserve">Tower Placement </t>
  </si>
  <si>
    <t xml:space="preserve"> Respsonive</t>
  </si>
  <si>
    <t>Implemented Particles</t>
  </si>
  <si>
    <t>Fixed Formatiing and Imports</t>
  </si>
  <si>
    <t>Tower Range imported</t>
  </si>
  <si>
    <t>NPC position</t>
  </si>
  <si>
    <t>Highscore Screen</t>
  </si>
  <si>
    <t>Animations, fixed tower Shooting</t>
  </si>
  <si>
    <t>Tower Placement  bugfixes, Team Meeting</t>
  </si>
  <si>
    <t>LibGDX evaluliert</t>
  </si>
  <si>
    <t>Finding Textures</t>
  </si>
  <si>
    <t>LibGDX Tutorials</t>
  </si>
  <si>
    <t>NPC running correction, Tower shooting,Prepared Presention</t>
  </si>
  <si>
    <t>Tower Placement Evalution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</si>
</sst>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ck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42578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1" t="s">
        <v>11</v>
      </c>
      <c r="C2" s="91"/>
      <c r="D2" s="91"/>
      <c r="E2" s="92" t="s">
        <v>95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1" t="s">
        <v>12</v>
      </c>
      <c r="C3" s="91"/>
      <c r="D3" s="91"/>
      <c r="E3" s="94">
        <v>10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94</v>
      </c>
      <c r="C4" s="97" t="s">
        <v>88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8" t="s">
        <v>15</v>
      </c>
      <c r="C6" s="88"/>
      <c r="D6" s="88"/>
      <c r="E6" s="76">
        <f>(25*60)*E4</f>
        <v>4500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89"/>
      <c r="C7" s="89"/>
      <c r="D7" s="89"/>
      <c r="E7" s="78">
        <f>E6/60</f>
        <v>75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89"/>
      <c r="C8" s="89"/>
      <c r="D8" s="89"/>
      <c r="E8" s="27" t="s">
        <v>2</v>
      </c>
      <c r="F8" s="28">
        <f>(E6/60)/E5</f>
        <v>6.25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">
      <c r="B11" s="111" t="s">
        <v>21</v>
      </c>
      <c r="C11" s="50"/>
      <c r="D11" s="133">
        <f>E3</f>
        <v>10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01.05 - 07.05.2017</v>
      </c>
      <c r="K11" s="49" t="str">
        <f>'dynamic Data'!B3</f>
        <v>08.05 - 14.05.2017</v>
      </c>
      <c r="L11" s="49" t="str">
        <f>'dynamic Data'!B4</f>
        <v>15.05 - 21.05.2017</v>
      </c>
      <c r="M11" s="49" t="str">
        <f>'dynamic Data'!B5</f>
        <v>22.05 - 28.05.2017</v>
      </c>
      <c r="N11" s="49" t="str">
        <f>'dynamic Data'!B6</f>
        <v>29.05 - 04.06.2017</v>
      </c>
      <c r="O11" s="49" t="str">
        <f>'dynamic Data'!B7</f>
        <v>05.06 - 11.06.2017</v>
      </c>
      <c r="P11" s="49" t="str">
        <f>'dynamic Data'!B8</f>
        <v>12.06 - 18.06.2017</v>
      </c>
      <c r="Q11" s="49" t="str">
        <f>'dynamic Data'!B9</f>
        <v>19.06 - 25.06.2017</v>
      </c>
      <c r="R11" s="49" t="str">
        <f>'dynamic Data'!B10</f>
        <v>26.06 - 02.07.2017</v>
      </c>
      <c r="S11" s="49" t="str">
        <f>'dynamic Data'!B11</f>
        <v>03.07 - 09.07.2017</v>
      </c>
      <c r="T11" s="49">
        <f>'dynamic Data'!B12</f>
        <v>0</v>
      </c>
      <c r="U11" s="49">
        <f>'dynamic Data'!B13</f>
        <v>0</v>
      </c>
      <c r="V11" s="49">
        <f>'dynamic Data'!B14</f>
        <v>0</v>
      </c>
      <c r="W11" s="49">
        <f>'dynamic Data'!B15</f>
        <v>0</v>
      </c>
      <c r="X11" s="49">
        <f>'dynamic Data'!$B16</f>
        <v>0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2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2">
      <c r="B13" s="113" t="str">
        <f>'Std-A'!A3</f>
        <v>GEBAUER Laurenz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36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54</v>
      </c>
      <c r="G13" s="135">
        <f>F13-E13</f>
        <v>18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2</v>
      </c>
      <c r="M13" s="53">
        <f>'Std-A'!$C$46</f>
        <v>3</v>
      </c>
      <c r="N13" s="53">
        <f>'Std-A'!$C$57</f>
        <v>0</v>
      </c>
      <c r="O13" s="53">
        <f>'Std-A'!$C$68</f>
        <v>0</v>
      </c>
      <c r="P13" s="53">
        <f>'Std-A'!$C$79</f>
        <v>3</v>
      </c>
      <c r="Q13" s="53">
        <f>'Std-A'!$C$90</f>
        <v>3</v>
      </c>
      <c r="R13" s="53">
        <f>'Std-A'!$C$101</f>
        <v>15</v>
      </c>
      <c r="S13" s="53">
        <f>'Std-A'!$C$112</f>
        <v>10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36</v>
      </c>
      <c r="AE13" s="67">
        <f>IF(NOT(EXACT(B13,"----")),$E$7,0)</f>
        <v>75</v>
      </c>
      <c r="AF13" s="80">
        <f>AD14-AE13</f>
        <v>-21</v>
      </c>
    </row>
    <row r="14" spans="2:33" ht="12" customHeight="1" x14ac:dyDescent="0.2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0</v>
      </c>
      <c r="K14" s="32">
        <f>'Std-A'!$C$23</f>
        <v>0</v>
      </c>
      <c r="L14" s="32">
        <f>'Std-A'!$C$34</f>
        <v>4</v>
      </c>
      <c r="M14" s="32">
        <f>'Std-A'!$C$45</f>
        <v>5</v>
      </c>
      <c r="N14" s="32">
        <f>'Std-A'!$C$56</f>
        <v>0</v>
      </c>
      <c r="O14" s="32">
        <f>'Std-A'!$C$67</f>
        <v>0</v>
      </c>
      <c r="P14" s="32">
        <f>'Std-A'!$C$78</f>
        <v>5</v>
      </c>
      <c r="Q14" s="32">
        <f>'Std-A'!$C$89</f>
        <v>9</v>
      </c>
      <c r="R14" s="32">
        <f>'Std-A'!$C$100</f>
        <v>23</v>
      </c>
      <c r="S14" s="32">
        <f>'Std-A'!$C$111</f>
        <v>8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54</v>
      </c>
      <c r="AE14" s="68"/>
      <c r="AF14" s="81"/>
    </row>
    <row r="15" spans="2:33" ht="12" customHeight="1" thickBot="1" x14ac:dyDescent="0.25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0</v>
      </c>
      <c r="K15" s="29">
        <f t="shared" si="1"/>
        <v>0</v>
      </c>
      <c r="L15" s="29">
        <f t="shared" si="1"/>
        <v>2</v>
      </c>
      <c r="M15" s="29">
        <f t="shared" si="1"/>
        <v>2</v>
      </c>
      <c r="N15" s="29">
        <f t="shared" si="1"/>
        <v>0</v>
      </c>
      <c r="O15" s="29">
        <f t="shared" si="1"/>
        <v>0</v>
      </c>
      <c r="P15" s="29">
        <f t="shared" si="1"/>
        <v>2</v>
      </c>
      <c r="Q15" s="29">
        <f t="shared" si="1"/>
        <v>6</v>
      </c>
      <c r="R15" s="29">
        <f t="shared" si="1"/>
        <v>8</v>
      </c>
      <c r="S15" s="29">
        <f t="shared" si="1"/>
        <v>-2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18</v>
      </c>
      <c r="AE15" s="69"/>
      <c r="AF15" s="82"/>
    </row>
    <row r="16" spans="2:33" ht="12" customHeight="1" thickTop="1" x14ac:dyDescent="0.2">
      <c r="B16" s="105" t="str">
        <f>'Std-B'!A3</f>
        <v>PRANZ Bernhard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30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37</v>
      </c>
      <c r="G16" s="102">
        <f t="shared" ref="G16" si="5">F16-E16</f>
        <v>7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10</v>
      </c>
      <c r="Q16" s="55">
        <f>'Std-B'!C90</f>
        <v>10</v>
      </c>
      <c r="R16" s="55">
        <f>'Std-B'!C101</f>
        <v>10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30</v>
      </c>
      <c r="AE16" s="67">
        <f>IF(NOT(EXACT(B16,"----")),$E$7,0)</f>
        <v>75</v>
      </c>
      <c r="AF16" s="80">
        <f>AD17-AE16</f>
        <v>-38</v>
      </c>
    </row>
    <row r="17" spans="2:32" ht="12" customHeight="1" x14ac:dyDescent="0.2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6</v>
      </c>
      <c r="Q17" s="32">
        <f>'Std-B'!C89</f>
        <v>9</v>
      </c>
      <c r="R17" s="32">
        <f>'Std-B'!C100</f>
        <v>14</v>
      </c>
      <c r="S17" s="32">
        <f>'Std-B'!C111</f>
        <v>8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37</v>
      </c>
      <c r="AE17" s="68"/>
      <c r="AF17" s="81"/>
    </row>
    <row r="18" spans="2:32" ht="12" customHeight="1" thickBot="1" x14ac:dyDescent="0.25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-4</v>
      </c>
      <c r="Q18" s="29">
        <f t="shared" si="6"/>
        <v>-1</v>
      </c>
      <c r="R18" s="29">
        <f t="shared" si="6"/>
        <v>4</v>
      </c>
      <c r="S18" s="29">
        <f t="shared" si="6"/>
        <v>8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7</v>
      </c>
      <c r="AE18" s="69"/>
      <c r="AF18" s="155"/>
    </row>
    <row r="19" spans="2:32" ht="12" customHeight="1" thickTop="1" x14ac:dyDescent="0.2">
      <c r="B19" s="105" t="str">
        <f>'Std-C'!A3</f>
        <v>SCHILLER Markus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22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32</v>
      </c>
      <c r="G19" s="102">
        <f t="shared" ref="G19" si="10">F19-E19</f>
        <v>10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12</v>
      </c>
      <c r="S19" s="55">
        <f>'Std-C'!C112</f>
        <v>10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22</v>
      </c>
      <c r="AE19" s="67">
        <f>IF(NOT(EXACT(B19,"----")),$E$7,0)</f>
        <v>75</v>
      </c>
      <c r="AF19" s="160">
        <f>AD20-AE19</f>
        <v>-43</v>
      </c>
    </row>
    <row r="20" spans="2:32" ht="12" customHeight="1" x14ac:dyDescent="0.2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1</v>
      </c>
      <c r="N20" s="32">
        <f>'Std-C'!C56</f>
        <v>0</v>
      </c>
      <c r="O20" s="32">
        <f>'Std-C'!C67</f>
        <v>0</v>
      </c>
      <c r="P20" s="32">
        <f>'Std-C'!C78</f>
        <v>1</v>
      </c>
      <c r="Q20" s="32">
        <f>'Std-C'!C89</f>
        <v>0</v>
      </c>
      <c r="R20" s="32">
        <f>'Std-C'!C100</f>
        <v>17</v>
      </c>
      <c r="S20" s="32">
        <f>'Std-C'!C111</f>
        <v>13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32</v>
      </c>
      <c r="AE20" s="68"/>
      <c r="AF20" s="81"/>
    </row>
    <row r="21" spans="2:32" ht="12" customHeight="1" thickBot="1" x14ac:dyDescent="0.25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1</v>
      </c>
      <c r="N21" s="29">
        <f t="shared" si="11"/>
        <v>0</v>
      </c>
      <c r="O21" s="29">
        <f t="shared" si="11"/>
        <v>0</v>
      </c>
      <c r="P21" s="29">
        <f t="shared" si="11"/>
        <v>1</v>
      </c>
      <c r="Q21" s="29">
        <f t="shared" si="11"/>
        <v>0</v>
      </c>
      <c r="R21" s="29">
        <f t="shared" si="11"/>
        <v>5</v>
      </c>
      <c r="S21" s="29">
        <f t="shared" si="11"/>
        <v>3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10</v>
      </c>
      <c r="AE21" s="69"/>
      <c r="AF21" s="82"/>
    </row>
    <row r="22" spans="2:32" ht="12" customHeight="1" thickTop="1" x14ac:dyDescent="0.2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25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25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42" workbookViewId="0">
      <selection activeCell="C105" sqref="C10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GEBAUER Laurenz</v>
      </c>
      <c r="B3" s="178"/>
      <c r="C3" s="178"/>
      <c r="D3" s="178"/>
      <c r="E3" s="178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ht="12.75" customHeight="1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/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27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 t="s">
        <v>146</v>
      </c>
      <c r="C32" s="43">
        <v>120</v>
      </c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 t="s">
        <v>145</v>
      </c>
      <c r="C33" s="45">
        <v>120</v>
      </c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4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2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 t="s">
        <v>130</v>
      </c>
      <c r="C39" s="43">
        <v>30</v>
      </c>
      <c r="D39" s="46" t="s">
        <v>16</v>
      </c>
      <c r="E39" s="42"/>
    </row>
    <row r="40" spans="1:5" s="47" customFormat="1" ht="26.1" customHeight="1" x14ac:dyDescent="0.2">
      <c r="A40" s="46">
        <v>2</v>
      </c>
      <c r="B40" s="42" t="s">
        <v>131</v>
      </c>
      <c r="C40" s="43">
        <v>60</v>
      </c>
      <c r="D40" s="46" t="s">
        <v>16</v>
      </c>
      <c r="E40" s="42"/>
    </row>
    <row r="41" spans="1:5" s="47" customFormat="1" ht="26.1" customHeight="1" x14ac:dyDescent="0.2">
      <c r="A41" s="46">
        <v>3</v>
      </c>
      <c r="B41" s="42" t="s">
        <v>147</v>
      </c>
      <c r="C41" s="43">
        <v>180</v>
      </c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5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3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 t="s">
        <v>132</v>
      </c>
      <c r="C77" s="45">
        <v>300</v>
      </c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5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3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 t="s">
        <v>133</v>
      </c>
      <c r="C83" s="43">
        <v>60</v>
      </c>
      <c r="D83" s="46" t="s">
        <v>16</v>
      </c>
      <c r="E83" s="42"/>
    </row>
    <row r="84" spans="1:5" s="47" customFormat="1" ht="26.1" customHeight="1" x14ac:dyDescent="0.2">
      <c r="A84" s="46">
        <v>2</v>
      </c>
      <c r="B84" s="42" t="s">
        <v>134</v>
      </c>
      <c r="C84" s="43">
        <v>60</v>
      </c>
      <c r="D84" s="46" t="s">
        <v>16</v>
      </c>
      <c r="E84" s="42" t="s">
        <v>135</v>
      </c>
    </row>
    <row r="85" spans="1:5" s="47" customFormat="1" ht="26.1" customHeight="1" x14ac:dyDescent="0.2">
      <c r="A85" s="46">
        <v>3</v>
      </c>
      <c r="B85" s="42" t="s">
        <v>141</v>
      </c>
      <c r="C85" s="43">
        <v>120</v>
      </c>
      <c r="D85" s="46" t="s">
        <v>16</v>
      </c>
      <c r="E85" s="42"/>
    </row>
    <row r="86" spans="1:5" s="47" customFormat="1" ht="26.1" customHeight="1" x14ac:dyDescent="0.2">
      <c r="A86" s="46">
        <v>4</v>
      </c>
      <c r="B86" s="42" t="s">
        <v>142</v>
      </c>
      <c r="C86" s="43">
        <v>60</v>
      </c>
      <c r="D86" s="46" t="s">
        <v>16</v>
      </c>
      <c r="E86" s="42"/>
    </row>
    <row r="87" spans="1:5" s="47" customFormat="1" ht="26.1" customHeight="1" x14ac:dyDescent="0.2">
      <c r="A87" s="46">
        <v>5</v>
      </c>
      <c r="B87" s="42" t="s">
        <v>138</v>
      </c>
      <c r="C87" s="43">
        <v>180</v>
      </c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 t="s">
        <v>139</v>
      </c>
      <c r="C88" s="45">
        <v>60</v>
      </c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9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3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 t="s">
        <v>149</v>
      </c>
      <c r="C94" s="43">
        <v>60</v>
      </c>
      <c r="D94" s="46" t="s">
        <v>16</v>
      </c>
      <c r="E94" s="42"/>
    </row>
    <row r="95" spans="1:5" s="47" customFormat="1" ht="26.1" customHeight="1" x14ac:dyDescent="0.2">
      <c r="A95" s="46">
        <v>2</v>
      </c>
      <c r="B95" s="42" t="s">
        <v>136</v>
      </c>
      <c r="C95" s="43">
        <v>300</v>
      </c>
      <c r="D95" s="46" t="s">
        <v>16</v>
      </c>
      <c r="E95" s="42"/>
    </row>
    <row r="96" spans="1:5" s="47" customFormat="1" ht="26.1" customHeight="1" x14ac:dyDescent="0.2">
      <c r="A96" s="46">
        <v>3</v>
      </c>
      <c r="B96" s="42" t="s">
        <v>144</v>
      </c>
      <c r="C96" s="43">
        <v>240</v>
      </c>
      <c r="D96" s="46" t="s">
        <v>16</v>
      </c>
      <c r="E96" s="42"/>
    </row>
    <row r="97" spans="1:5" s="47" customFormat="1" ht="26.1" customHeight="1" x14ac:dyDescent="0.2">
      <c r="A97" s="46">
        <v>4</v>
      </c>
      <c r="B97" s="42" t="s">
        <v>137</v>
      </c>
      <c r="C97" s="43">
        <v>180</v>
      </c>
      <c r="D97" s="46" t="s">
        <v>16</v>
      </c>
      <c r="E97" s="42"/>
    </row>
    <row r="98" spans="1:5" s="47" customFormat="1" ht="26.1" customHeight="1" x14ac:dyDescent="0.2">
      <c r="A98" s="46">
        <v>5</v>
      </c>
      <c r="B98" s="42" t="s">
        <v>140</v>
      </c>
      <c r="C98" s="43">
        <v>120</v>
      </c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 t="s">
        <v>148</v>
      </c>
      <c r="C99" s="45">
        <v>480</v>
      </c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23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15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 t="s">
        <v>143</v>
      </c>
      <c r="C105" s="43">
        <v>420</v>
      </c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 t="s">
        <v>111</v>
      </c>
      <c r="C106" s="43">
        <v>60</v>
      </c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8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10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58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5.5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4" workbookViewId="0">
      <selection activeCell="G98" sqref="G9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PRANZ Bernhard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28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31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32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 t="s">
        <v>112</v>
      </c>
      <c r="C72" s="43">
        <v>240</v>
      </c>
      <c r="D72" s="46" t="s">
        <v>16</v>
      </c>
      <c r="E72" s="42"/>
    </row>
    <row r="73" spans="1:5" s="47" customFormat="1" ht="26.1" customHeight="1" x14ac:dyDescent="0.2">
      <c r="A73" s="46">
        <v>2</v>
      </c>
      <c r="B73" s="42" t="s">
        <v>116</v>
      </c>
      <c r="C73" s="43">
        <v>120</v>
      </c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6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10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 t="s">
        <v>109</v>
      </c>
      <c r="C83" s="43">
        <v>150</v>
      </c>
      <c r="D83" s="46" t="s">
        <v>16</v>
      </c>
      <c r="E83" s="42"/>
    </row>
    <row r="84" spans="1:5" s="47" customFormat="1" ht="26.1" customHeight="1" x14ac:dyDescent="0.2">
      <c r="A84" s="46">
        <v>2</v>
      </c>
      <c r="B84" s="42" t="s">
        <v>110</v>
      </c>
      <c r="C84" s="43">
        <v>120</v>
      </c>
      <c r="D84" s="46" t="s">
        <v>16</v>
      </c>
      <c r="E84" s="42"/>
    </row>
    <row r="85" spans="1:5" s="47" customFormat="1" ht="26.1" customHeight="1" x14ac:dyDescent="0.2">
      <c r="A85" s="46">
        <v>3</v>
      </c>
      <c r="B85" s="42" t="s">
        <v>112</v>
      </c>
      <c r="C85" s="43">
        <v>180</v>
      </c>
      <c r="D85" s="46" t="s">
        <v>16</v>
      </c>
      <c r="E85" s="42"/>
    </row>
    <row r="86" spans="1:5" s="47" customFormat="1" ht="26.1" customHeight="1" x14ac:dyDescent="0.2">
      <c r="A86" s="46">
        <v>4</v>
      </c>
      <c r="B86" s="42" t="s">
        <v>116</v>
      </c>
      <c r="C86" s="43">
        <v>60</v>
      </c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9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10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34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 t="s">
        <v>112</v>
      </c>
      <c r="C94" s="43">
        <v>120</v>
      </c>
      <c r="D94" s="46" t="s">
        <v>16</v>
      </c>
      <c r="E94" s="42"/>
    </row>
    <row r="95" spans="1:5" s="47" customFormat="1" ht="26.1" customHeight="1" x14ac:dyDescent="0.2">
      <c r="A95" s="46">
        <v>2</v>
      </c>
      <c r="B95" s="42" t="s">
        <v>111</v>
      </c>
      <c r="C95" s="43">
        <v>60</v>
      </c>
      <c r="D95" s="46" t="s">
        <v>16</v>
      </c>
      <c r="E95" s="42"/>
    </row>
    <row r="96" spans="1:5" s="47" customFormat="1" ht="26.1" customHeight="1" x14ac:dyDescent="0.2">
      <c r="A96" s="46">
        <v>3</v>
      </c>
      <c r="B96" s="42" t="s">
        <v>113</v>
      </c>
      <c r="C96" s="43">
        <v>120</v>
      </c>
      <c r="D96" s="46" t="s">
        <v>16</v>
      </c>
      <c r="E96" s="42"/>
    </row>
    <row r="97" spans="1:5" s="47" customFormat="1" ht="26.1" customHeight="1" x14ac:dyDescent="0.2">
      <c r="A97" s="46">
        <v>4</v>
      </c>
      <c r="B97" s="42" t="s">
        <v>114</v>
      </c>
      <c r="C97" s="43">
        <v>90</v>
      </c>
      <c r="D97" s="46" t="s">
        <v>16</v>
      </c>
      <c r="E97" s="42"/>
    </row>
    <row r="98" spans="1:5" s="47" customFormat="1" ht="26.1" customHeight="1" x14ac:dyDescent="0.2">
      <c r="A98" s="46">
        <v>5</v>
      </c>
      <c r="B98" s="42" t="s">
        <v>110</v>
      </c>
      <c r="C98" s="43">
        <v>180</v>
      </c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 t="s">
        <v>117</v>
      </c>
      <c r="C99" s="45">
        <v>240</v>
      </c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14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10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 t="s">
        <v>115</v>
      </c>
      <c r="C105" s="43">
        <v>60</v>
      </c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 t="s">
        <v>111</v>
      </c>
      <c r="C106" s="43">
        <v>60</v>
      </c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 t="s">
        <v>116</v>
      </c>
      <c r="C107" s="43">
        <v>360</v>
      </c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8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85" workbookViewId="0">
      <selection activeCell="B94" sqref="B9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SCHILLER Markus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29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 t="s">
        <v>129</v>
      </c>
      <c r="C39" s="43">
        <v>60</v>
      </c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1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 t="s">
        <v>128</v>
      </c>
      <c r="C72" s="43">
        <v>60</v>
      </c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1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 t="s">
        <v>127</v>
      </c>
      <c r="C94" s="43">
        <v>120</v>
      </c>
      <c r="D94" s="46" t="s">
        <v>16</v>
      </c>
      <c r="E94" s="42"/>
    </row>
    <row r="95" spans="1:5" s="47" customFormat="1" ht="26.1" customHeight="1" x14ac:dyDescent="0.2">
      <c r="A95" s="46">
        <v>2</v>
      </c>
      <c r="B95" s="42" t="s">
        <v>125</v>
      </c>
      <c r="C95" s="43">
        <v>180</v>
      </c>
      <c r="D95" s="46" t="s">
        <v>16</v>
      </c>
      <c r="E95" s="42"/>
    </row>
    <row r="96" spans="1:5" s="47" customFormat="1" ht="26.1" customHeight="1" x14ac:dyDescent="0.2">
      <c r="A96" s="46">
        <v>3</v>
      </c>
      <c r="B96" s="42" t="s">
        <v>119</v>
      </c>
      <c r="C96" s="43">
        <v>300</v>
      </c>
      <c r="D96" s="46" t="s">
        <v>16</v>
      </c>
      <c r="E96" s="42"/>
    </row>
    <row r="97" spans="1:5" s="47" customFormat="1" ht="26.1" customHeight="1" x14ac:dyDescent="0.2">
      <c r="A97" s="46">
        <v>4</v>
      </c>
      <c r="B97" s="42" t="s">
        <v>118</v>
      </c>
      <c r="C97" s="43">
        <v>120</v>
      </c>
      <c r="D97" s="46" t="s">
        <v>16</v>
      </c>
      <c r="E97" s="42"/>
    </row>
    <row r="98" spans="1:5" s="47" customFormat="1" ht="26.1" customHeight="1" x14ac:dyDescent="0.2">
      <c r="A98" s="46">
        <v>5</v>
      </c>
      <c r="B98" s="42" t="s">
        <v>126</v>
      </c>
      <c r="C98" s="43">
        <v>300</v>
      </c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17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12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 t="s">
        <v>120</v>
      </c>
      <c r="C105" s="43">
        <v>120</v>
      </c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 t="s">
        <v>121</v>
      </c>
      <c r="C106" s="43">
        <v>120</v>
      </c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 t="s">
        <v>122</v>
      </c>
      <c r="C107" s="43">
        <v>220</v>
      </c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 t="s">
        <v>123</v>
      </c>
      <c r="C108" s="43">
        <v>120</v>
      </c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 t="s">
        <v>124</v>
      </c>
      <c r="C109" s="43">
        <v>180</v>
      </c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13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10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01.05 - 07.05.2017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08.05 - 14.05.2017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15.05 - 21.05.2017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22.05 - 28.05.2017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72</v>
      </c>
      <c r="B48" s="170"/>
      <c r="C48" s="170"/>
      <c r="D48" s="170"/>
      <c r="E48" s="34" t="str">
        <f>'dynamic Data'!$B$6</f>
        <v>29.05 - 04.06.2017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05.06 - 11.06.2017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12.06 - 18.06.2017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33</v>
      </c>
      <c r="B81" s="170"/>
      <c r="C81" s="170"/>
      <c r="D81" s="170"/>
      <c r="E81" s="34" t="str">
        <f>'dynamic Data'!$B$9</f>
        <v>19.06 - 25.06.2017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26.06 - 02.07.2017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03.07 - 09.07.2017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>
        <f>'dynamic Data'!$B$12</f>
        <v>0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>
        <f>'dynamic Data'!$B$13</f>
        <v>0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>
        <f>'dynamic Data'!$B$14</f>
        <v>0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>
        <f>'dynamic Data'!$B$15</f>
        <v>0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>
        <f>'dynamic Data'!$B$16</f>
        <v>0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zoomScale="130" zoomScaleNormal="130" zoomScalePageLayoutView="130" workbookViewId="0">
      <selection activeCell="B10" sqref="B10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85</v>
      </c>
      <c r="B1" s="182"/>
    </row>
    <row r="2" spans="1:2" x14ac:dyDescent="0.2">
      <c r="A2" s="58" t="s">
        <v>73</v>
      </c>
      <c r="B2" s="60" t="s">
        <v>99</v>
      </c>
    </row>
    <row r="3" spans="1:2" x14ac:dyDescent="0.2">
      <c r="A3" s="58" t="s">
        <v>74</v>
      </c>
      <c r="B3" s="60" t="s">
        <v>100</v>
      </c>
    </row>
    <row r="4" spans="1:2" x14ac:dyDescent="0.2">
      <c r="A4" s="58" t="s">
        <v>75</v>
      </c>
      <c r="B4" s="60" t="s">
        <v>101</v>
      </c>
    </row>
    <row r="5" spans="1:2" x14ac:dyDescent="0.2">
      <c r="A5" s="58" t="s">
        <v>76</v>
      </c>
      <c r="B5" s="60" t="s">
        <v>102</v>
      </c>
    </row>
    <row r="6" spans="1:2" x14ac:dyDescent="0.2">
      <c r="A6" s="58" t="s">
        <v>77</v>
      </c>
      <c r="B6" s="60" t="s">
        <v>103</v>
      </c>
    </row>
    <row r="7" spans="1:2" x14ac:dyDescent="0.2">
      <c r="A7" s="58" t="s">
        <v>78</v>
      </c>
      <c r="B7" s="60" t="s">
        <v>104</v>
      </c>
    </row>
    <row r="8" spans="1:2" x14ac:dyDescent="0.2">
      <c r="A8" s="58" t="s">
        <v>79</v>
      </c>
      <c r="B8" s="60" t="s">
        <v>105</v>
      </c>
    </row>
    <row r="9" spans="1:2" x14ac:dyDescent="0.2">
      <c r="A9" s="58" t="s">
        <v>80</v>
      </c>
      <c r="B9" s="60" t="s">
        <v>106</v>
      </c>
    </row>
    <row r="10" spans="1:2" x14ac:dyDescent="0.2">
      <c r="A10" s="58" t="s">
        <v>81</v>
      </c>
      <c r="B10" s="60" t="s">
        <v>107</v>
      </c>
    </row>
    <row r="11" spans="1:2" x14ac:dyDescent="0.2">
      <c r="A11" s="58" t="s">
        <v>35</v>
      </c>
      <c r="B11" s="60" t="s">
        <v>108</v>
      </c>
    </row>
    <row r="12" spans="1:2" x14ac:dyDescent="0.2">
      <c r="A12" s="58" t="s">
        <v>36</v>
      </c>
      <c r="B12" s="60"/>
    </row>
    <row r="13" spans="1:2" x14ac:dyDescent="0.2">
      <c r="A13" s="58" t="s">
        <v>37</v>
      </c>
      <c r="B13" s="60"/>
    </row>
    <row r="14" spans="1:2" x14ac:dyDescent="0.2">
      <c r="A14" s="58" t="s">
        <v>38</v>
      </c>
      <c r="B14" s="60"/>
    </row>
    <row r="15" spans="1:2" x14ac:dyDescent="0.2">
      <c r="A15" s="58" t="s">
        <v>39</v>
      </c>
      <c r="B15" s="60"/>
    </row>
    <row r="16" spans="1:2" x14ac:dyDescent="0.2">
      <c r="A16" s="58" t="s">
        <v>40</v>
      </c>
      <c r="B16" s="60"/>
    </row>
    <row r="17" spans="1:2" x14ac:dyDescent="0.2">
      <c r="A17" s="58" t="s">
        <v>41</v>
      </c>
      <c r="B17" s="60"/>
    </row>
    <row r="18" spans="1:2" x14ac:dyDescent="0.2">
      <c r="A18" s="58" t="s">
        <v>42</v>
      </c>
      <c r="B18" s="60"/>
    </row>
    <row r="19" spans="1:2" x14ac:dyDescent="0.2">
      <c r="A19" s="58" t="s">
        <v>43</v>
      </c>
      <c r="B19" s="60"/>
    </row>
    <row r="20" spans="1:2" x14ac:dyDescent="0.2">
      <c r="A20" s="58" t="s">
        <v>44</v>
      </c>
      <c r="B20" s="60"/>
    </row>
    <row r="21" spans="1:2" x14ac:dyDescent="0.2">
      <c r="A21" s="58" t="s">
        <v>45</v>
      </c>
      <c r="B21" s="60"/>
    </row>
    <row r="22" spans="1:2" x14ac:dyDescent="0.2">
      <c r="A22" s="183"/>
      <c r="B22" s="183"/>
    </row>
    <row r="23" spans="1:2" ht="15.75" x14ac:dyDescent="0.25">
      <c r="A23" s="182" t="s">
        <v>84</v>
      </c>
      <c r="B23" s="182"/>
    </row>
    <row r="24" spans="1:2" x14ac:dyDescent="0.2">
      <c r="A24" s="58" t="s">
        <v>4</v>
      </c>
      <c r="B24" s="63" t="s">
        <v>96</v>
      </c>
    </row>
    <row r="25" spans="1:2" x14ac:dyDescent="0.2">
      <c r="A25" s="58" t="s">
        <v>5</v>
      </c>
      <c r="B25" s="63" t="s">
        <v>97</v>
      </c>
    </row>
    <row r="26" spans="1:2" x14ac:dyDescent="0.2">
      <c r="A26" s="58" t="s">
        <v>6</v>
      </c>
      <c r="B26" s="64" t="s">
        <v>98</v>
      </c>
    </row>
    <row r="27" spans="1:2" x14ac:dyDescent="0.2">
      <c r="A27" s="58" t="s">
        <v>7</v>
      </c>
      <c r="B27" s="64" t="s">
        <v>9</v>
      </c>
    </row>
    <row r="28" spans="1:2" x14ac:dyDescent="0.2">
      <c r="A28" s="58" t="s">
        <v>8</v>
      </c>
      <c r="B28" s="64" t="s">
        <v>9</v>
      </c>
    </row>
    <row r="31" spans="1:2" x14ac:dyDescent="0.2">
      <c r="A31" s="65" t="s">
        <v>87</v>
      </c>
    </row>
    <row r="32" spans="1:2" x14ac:dyDescent="0.2">
      <c r="A32" s="65" t="s">
        <v>88</v>
      </c>
    </row>
    <row r="33" spans="1:1" x14ac:dyDescent="0.2">
      <c r="A33" s="65" t="s">
        <v>89</v>
      </c>
    </row>
    <row r="34" spans="1:1" x14ac:dyDescent="0.2">
      <c r="A34" s="65" t="s">
        <v>90</v>
      </c>
    </row>
    <row r="35" spans="1:1" x14ac:dyDescent="0.2">
      <c r="A35" s="65" t="s">
        <v>91</v>
      </c>
    </row>
    <row r="36" spans="1:1" x14ac:dyDescent="0.2">
      <c r="A36" s="65" t="s">
        <v>92</v>
      </c>
    </row>
    <row r="37" spans="1:1" x14ac:dyDescent="0.2">
      <c r="A37" s="65" t="s">
        <v>93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Laurenz</cp:lastModifiedBy>
  <cp:lastPrinted>2006-12-12T13:10:16Z</cp:lastPrinted>
  <dcterms:created xsi:type="dcterms:W3CDTF">1996-10-17T05:27:31Z</dcterms:created>
  <dcterms:modified xsi:type="dcterms:W3CDTF">2017-07-06T18:46:51Z</dcterms:modified>
</cp:coreProperties>
</file>