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\Energy-System-Stability\Projekt\"/>
    </mc:Choice>
  </mc:AlternateContent>
  <bookViews>
    <workbookView xWindow="0" yWindow="0" windowWidth="23040" windowHeight="9045" activeTab="3"/>
  </bookViews>
  <sheets>
    <sheet name="Data" sheetId="1" r:id="rId1"/>
    <sheet name="Mellemregninger" sheetId="2" r:id="rId2"/>
    <sheet name="Datapunkter" sheetId="3" r:id="rId3"/>
    <sheet name="Elforbrug byer" sheetId="4" r:id="rId4"/>
  </sheets>
  <definedNames>
    <definedName name="_xlnm._FilterDatabase" localSheetId="0" hidden="1">Data!$A$1:$P$1</definedName>
  </definedNames>
  <calcPr calcId="162913"/>
</workbook>
</file>

<file path=xl/calcChain.xml><?xml version="1.0" encoding="utf-8"?>
<calcChain xmlns="http://schemas.openxmlformats.org/spreadsheetml/2006/main">
  <c r="R35" i="3" l="1"/>
  <c r="O7" i="3"/>
  <c r="M7" i="3"/>
  <c r="C18" i="2" l="1"/>
  <c r="E5" i="4"/>
  <c r="E4" i="4" s="1"/>
  <c r="E3" i="4" s="1"/>
  <c r="M16" i="4" l="1"/>
  <c r="K16" i="4"/>
  <c r="F11" i="2" l="1"/>
  <c r="B17" i="2"/>
  <c r="N4" i="4"/>
  <c r="N3" i="4"/>
  <c r="M5" i="4"/>
  <c r="M4" i="4"/>
  <c r="L4" i="4"/>
  <c r="L5" i="4" s="1"/>
  <c r="N5" i="4" s="1"/>
  <c r="K5" i="4"/>
  <c r="J5" i="4"/>
  <c r="K4" i="4"/>
  <c r="J4" i="4"/>
  <c r="B4" i="4" l="1"/>
  <c r="B5" i="4" s="1"/>
  <c r="C3" i="4"/>
  <c r="D3" i="4" s="1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1" i="3"/>
  <c r="B11" i="2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R12" i="3"/>
  <c r="S12" i="3"/>
  <c r="Q12" i="3"/>
  <c r="R5" i="3"/>
  <c r="S5" i="3"/>
  <c r="Q5" i="3"/>
  <c r="B12" i="2"/>
  <c r="C4" i="4" l="1"/>
  <c r="D5326" i="1"/>
  <c r="E5326" i="1"/>
  <c r="F5326" i="1"/>
  <c r="G5326" i="1"/>
  <c r="H5326" i="1"/>
  <c r="I5326" i="1"/>
  <c r="J5326" i="1"/>
  <c r="K5326" i="1"/>
  <c r="B3" i="2" s="1"/>
  <c r="L5326" i="1"/>
  <c r="M5326" i="1"/>
  <c r="N5326" i="1"/>
  <c r="O5326" i="1"/>
  <c r="P5326" i="1"/>
  <c r="C5326" i="1"/>
  <c r="R5325" i="1"/>
  <c r="R5324" i="1"/>
  <c r="R5323" i="1"/>
  <c r="R5322" i="1"/>
  <c r="R5320" i="1"/>
  <c r="R5321" i="1"/>
  <c r="R5318" i="1"/>
  <c r="R5319" i="1"/>
  <c r="R5316" i="1"/>
  <c r="R5317" i="1"/>
  <c r="R5315" i="1"/>
  <c r="R5314" i="1"/>
  <c r="R5313" i="1"/>
  <c r="R5312" i="1"/>
  <c r="R5311" i="1"/>
  <c r="R5310" i="1"/>
  <c r="R5309" i="1"/>
  <c r="R5308" i="1"/>
  <c r="R5306" i="1"/>
  <c r="R5307" i="1"/>
  <c r="R5305" i="1"/>
  <c r="R5304" i="1"/>
  <c r="R5302" i="1"/>
  <c r="R5303" i="1"/>
  <c r="R5301" i="1"/>
  <c r="R5300" i="1"/>
  <c r="R5298" i="1"/>
  <c r="R5299" i="1"/>
  <c r="R5297" i="1"/>
  <c r="R5296" i="1"/>
  <c r="R5295" i="1"/>
  <c r="R5294" i="1"/>
  <c r="R5293" i="1"/>
  <c r="R5292" i="1"/>
  <c r="R5291" i="1"/>
  <c r="R5290" i="1"/>
  <c r="R5289" i="1"/>
  <c r="R5288" i="1"/>
  <c r="R5286" i="1"/>
  <c r="R5287" i="1"/>
  <c r="R5284" i="1"/>
  <c r="R5285" i="1"/>
  <c r="R5283" i="1"/>
  <c r="R5282" i="1"/>
  <c r="R5281" i="1"/>
  <c r="R5280" i="1"/>
  <c r="R5278" i="1"/>
  <c r="R5279" i="1"/>
  <c r="R5277" i="1"/>
  <c r="R5276" i="1"/>
  <c r="R5275" i="1"/>
  <c r="R5274" i="1"/>
  <c r="R5273" i="1"/>
  <c r="R5272" i="1"/>
  <c r="R5270" i="1"/>
  <c r="R5271" i="1"/>
  <c r="R5268" i="1"/>
  <c r="R5269" i="1"/>
  <c r="R5266" i="1"/>
  <c r="R5267" i="1"/>
  <c r="R5264" i="1"/>
  <c r="R5265" i="1"/>
  <c r="R5262" i="1"/>
  <c r="R5263" i="1"/>
  <c r="R5260" i="1"/>
  <c r="R5261" i="1"/>
  <c r="R5259" i="1"/>
  <c r="R5258" i="1"/>
  <c r="R5256" i="1"/>
  <c r="R5257" i="1"/>
  <c r="R5255" i="1"/>
  <c r="R5254" i="1"/>
  <c r="R5253" i="1"/>
  <c r="R5252" i="1"/>
  <c r="R5250" i="1"/>
  <c r="R5251" i="1"/>
  <c r="R5248" i="1"/>
  <c r="R5249" i="1"/>
  <c r="R5247" i="1"/>
  <c r="R5246" i="1"/>
  <c r="R5245" i="1"/>
  <c r="R5244" i="1"/>
  <c r="R5242" i="1"/>
  <c r="R5243" i="1"/>
  <c r="R5240" i="1"/>
  <c r="R5241" i="1"/>
  <c r="R5239" i="1"/>
  <c r="R5238" i="1"/>
  <c r="R5236" i="1"/>
  <c r="R5237" i="1"/>
  <c r="R5235" i="1"/>
  <c r="R5234" i="1"/>
  <c r="R5233" i="1"/>
  <c r="R5232" i="1"/>
  <c r="R5231" i="1"/>
  <c r="R5230" i="1"/>
  <c r="R5228" i="1"/>
  <c r="R5229" i="1"/>
  <c r="R5226" i="1"/>
  <c r="R5227" i="1"/>
  <c r="R5224" i="1"/>
  <c r="R5225" i="1"/>
  <c r="R5223" i="1"/>
  <c r="R5222" i="1"/>
  <c r="R5221" i="1"/>
  <c r="R5220" i="1"/>
  <c r="R5219" i="1"/>
  <c r="R5218" i="1"/>
  <c r="R5216" i="1"/>
  <c r="R5217" i="1"/>
  <c r="R5214" i="1"/>
  <c r="R5215" i="1"/>
  <c r="R5213" i="1"/>
  <c r="R5212" i="1"/>
  <c r="R5211" i="1"/>
  <c r="R5210" i="1"/>
  <c r="R5209" i="1"/>
  <c r="R5208" i="1"/>
  <c r="R5207" i="1"/>
  <c r="R5206" i="1"/>
  <c r="R5204" i="1"/>
  <c r="R5205" i="1"/>
  <c r="R5202" i="1"/>
  <c r="R5203" i="1"/>
  <c r="R5200" i="1"/>
  <c r="R5201" i="1"/>
  <c r="R5199" i="1"/>
  <c r="R5198" i="1"/>
  <c r="R5197" i="1"/>
  <c r="R5196" i="1"/>
  <c r="R5195" i="1"/>
  <c r="R5194" i="1"/>
  <c r="R5192" i="1"/>
  <c r="R5193" i="1"/>
  <c r="R5191" i="1"/>
  <c r="R5190" i="1"/>
  <c r="R5189" i="1"/>
  <c r="R5188" i="1"/>
  <c r="R5186" i="1"/>
  <c r="R5187" i="1"/>
  <c r="R5185" i="1"/>
  <c r="R5184" i="1"/>
  <c r="R5182" i="1"/>
  <c r="R5183" i="1"/>
  <c r="R5181" i="1"/>
  <c r="R5180" i="1"/>
  <c r="R5179" i="1"/>
  <c r="R5178" i="1"/>
  <c r="R5177" i="1"/>
  <c r="R5176" i="1"/>
  <c r="R5174" i="1"/>
  <c r="R5175" i="1"/>
  <c r="R5173" i="1"/>
  <c r="R5172" i="1"/>
  <c r="R5171" i="1"/>
  <c r="R5170" i="1"/>
  <c r="R5168" i="1"/>
  <c r="R5169" i="1"/>
  <c r="R5167" i="1"/>
  <c r="R5166" i="1"/>
  <c r="R5165" i="1"/>
  <c r="R5164" i="1"/>
  <c r="R5163" i="1"/>
  <c r="R5162" i="1"/>
  <c r="R5160" i="1"/>
  <c r="R5161" i="1"/>
  <c r="R5158" i="1"/>
  <c r="R5159" i="1"/>
  <c r="R5157" i="1"/>
  <c r="R5156" i="1"/>
  <c r="R5155" i="1"/>
  <c r="R5154" i="1"/>
  <c r="R5153" i="1"/>
  <c r="R5152" i="1"/>
  <c r="R5151" i="1"/>
  <c r="R5150" i="1"/>
  <c r="R5148" i="1"/>
  <c r="R5149" i="1"/>
  <c r="R5146" i="1"/>
  <c r="R5147" i="1"/>
  <c r="R5144" i="1"/>
  <c r="R5145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8" i="1"/>
  <c r="R5129" i="1"/>
  <c r="R5126" i="1"/>
  <c r="R5127" i="1"/>
  <c r="R5124" i="1"/>
  <c r="R5125" i="1"/>
  <c r="R5122" i="1"/>
  <c r="R5123" i="1"/>
  <c r="R5120" i="1"/>
  <c r="R5121" i="1"/>
  <c r="R5119" i="1"/>
  <c r="R5118" i="1"/>
  <c r="R5117" i="1"/>
  <c r="R5116" i="1"/>
  <c r="R5114" i="1"/>
  <c r="R5115" i="1"/>
  <c r="R5112" i="1"/>
  <c r="R5113" i="1"/>
  <c r="R5111" i="1"/>
  <c r="R5110" i="1"/>
  <c r="R5108" i="1"/>
  <c r="R5109" i="1"/>
  <c r="R5106" i="1"/>
  <c r="R5107" i="1"/>
  <c r="R5104" i="1"/>
  <c r="R5105" i="1"/>
  <c r="R5103" i="1"/>
  <c r="R5102" i="1"/>
  <c r="R5101" i="1"/>
  <c r="R5100" i="1"/>
  <c r="R5098" i="1"/>
  <c r="R5099" i="1"/>
  <c r="R5096" i="1"/>
  <c r="R5097" i="1"/>
  <c r="R5095" i="1"/>
  <c r="R5094" i="1"/>
  <c r="R5093" i="1"/>
  <c r="R5092" i="1"/>
  <c r="R5091" i="1"/>
  <c r="R5090" i="1"/>
  <c r="R5088" i="1"/>
  <c r="R5089" i="1"/>
  <c r="R5086" i="1"/>
  <c r="R5087" i="1"/>
  <c r="R5085" i="1"/>
  <c r="R5084" i="1"/>
  <c r="R5083" i="1"/>
  <c r="R5082" i="1"/>
  <c r="R5081" i="1"/>
  <c r="R5080" i="1"/>
  <c r="R5078" i="1"/>
  <c r="R5079" i="1"/>
  <c r="R5077" i="1"/>
  <c r="R5076" i="1"/>
  <c r="R5074" i="1"/>
  <c r="R5075" i="1"/>
  <c r="R5073" i="1"/>
  <c r="R5072" i="1"/>
  <c r="R5070" i="1"/>
  <c r="R5071" i="1"/>
  <c r="R5069" i="1"/>
  <c r="R5068" i="1"/>
  <c r="R5066" i="1"/>
  <c r="R5067" i="1"/>
  <c r="R5064" i="1"/>
  <c r="R5065" i="1"/>
  <c r="R5062" i="1"/>
  <c r="R5063" i="1"/>
  <c r="R5060" i="1"/>
  <c r="R5061" i="1"/>
  <c r="R5059" i="1"/>
  <c r="R5058" i="1"/>
  <c r="R5057" i="1"/>
  <c r="R5056" i="1"/>
  <c r="R5054" i="1"/>
  <c r="R5055" i="1"/>
  <c r="R5052" i="1"/>
  <c r="R5053" i="1"/>
  <c r="R5050" i="1"/>
  <c r="R5051" i="1"/>
  <c r="R5049" i="1"/>
  <c r="R5048" i="1"/>
  <c r="R5047" i="1"/>
  <c r="R5046" i="1"/>
  <c r="R5044" i="1"/>
  <c r="R5045" i="1"/>
  <c r="R5043" i="1"/>
  <c r="R5042" i="1"/>
  <c r="R5041" i="1"/>
  <c r="R5040" i="1"/>
  <c r="R5039" i="1"/>
  <c r="R5038" i="1"/>
  <c r="R5036" i="1"/>
  <c r="R5037" i="1"/>
  <c r="R5035" i="1"/>
  <c r="R5034" i="1"/>
  <c r="R5033" i="1"/>
  <c r="R5032" i="1"/>
  <c r="R5031" i="1"/>
  <c r="R5030" i="1"/>
  <c r="R5028" i="1"/>
  <c r="R5029" i="1"/>
  <c r="R5027" i="1"/>
  <c r="R5026" i="1"/>
  <c r="R5024" i="1"/>
  <c r="R5025" i="1"/>
  <c r="R5023" i="1"/>
  <c r="R5022" i="1"/>
  <c r="R5020" i="1"/>
  <c r="R5021" i="1"/>
  <c r="R5019" i="1"/>
  <c r="R5018" i="1"/>
  <c r="R5017" i="1"/>
  <c r="R5016" i="1"/>
  <c r="R5014" i="1"/>
  <c r="R5015" i="1"/>
  <c r="R5013" i="1"/>
  <c r="R5012" i="1"/>
  <c r="R5011" i="1"/>
  <c r="R5010" i="1"/>
  <c r="R5008" i="1"/>
  <c r="R5009" i="1"/>
  <c r="R5006" i="1"/>
  <c r="R5007" i="1"/>
  <c r="R5005" i="1"/>
  <c r="R5004" i="1"/>
  <c r="R5002" i="1"/>
  <c r="R5003" i="1"/>
  <c r="R5001" i="1"/>
  <c r="R5000" i="1"/>
  <c r="R4999" i="1"/>
  <c r="R4998" i="1"/>
  <c r="R4997" i="1"/>
  <c r="R4996" i="1"/>
  <c r="R4995" i="1"/>
  <c r="R4994" i="1"/>
  <c r="R4993" i="1"/>
  <c r="R4992" i="1"/>
  <c r="R4990" i="1"/>
  <c r="R4991" i="1"/>
  <c r="R4988" i="1"/>
  <c r="R4989" i="1"/>
  <c r="R4987" i="1"/>
  <c r="R4986" i="1"/>
  <c r="R4985" i="1"/>
  <c r="R4984" i="1"/>
  <c r="R4982" i="1"/>
  <c r="R4983" i="1"/>
  <c r="R4981" i="1"/>
  <c r="R4980" i="1"/>
  <c r="R4978" i="1"/>
  <c r="R4979" i="1"/>
  <c r="R4977" i="1"/>
  <c r="R4976" i="1"/>
  <c r="R4975" i="1"/>
  <c r="R4974" i="1"/>
  <c r="R4973" i="1"/>
  <c r="R4972" i="1"/>
  <c r="R4970" i="1"/>
  <c r="R4971" i="1"/>
  <c r="R4968" i="1"/>
  <c r="R4969" i="1"/>
  <c r="R4967" i="1"/>
  <c r="R4966" i="1"/>
  <c r="R4964" i="1"/>
  <c r="R4965" i="1"/>
  <c r="R4963" i="1"/>
  <c r="R4962" i="1"/>
  <c r="R4961" i="1"/>
  <c r="R4960" i="1"/>
  <c r="R4959" i="1"/>
  <c r="R4958" i="1"/>
  <c r="R4956" i="1"/>
  <c r="R4957" i="1"/>
  <c r="R4954" i="1"/>
  <c r="R4955" i="1"/>
  <c r="R4952" i="1"/>
  <c r="R4953" i="1"/>
  <c r="R4950" i="1"/>
  <c r="R4951" i="1"/>
  <c r="R4948" i="1"/>
  <c r="R4949" i="1"/>
  <c r="R4946" i="1"/>
  <c r="R4947" i="1"/>
  <c r="R4945" i="1"/>
  <c r="R4944" i="1"/>
  <c r="R4943" i="1"/>
  <c r="R4942" i="1"/>
  <c r="R4941" i="1"/>
  <c r="R4940" i="1"/>
  <c r="R4938" i="1"/>
  <c r="R4939" i="1"/>
  <c r="R4936" i="1"/>
  <c r="R4937" i="1"/>
  <c r="R4934" i="1"/>
  <c r="R4935" i="1"/>
  <c r="R4933" i="1"/>
  <c r="R4932" i="1"/>
  <c r="R4930" i="1"/>
  <c r="R4931" i="1"/>
  <c r="R4929" i="1"/>
  <c r="R4928" i="1"/>
  <c r="R4927" i="1"/>
  <c r="R4926" i="1"/>
  <c r="R4924" i="1"/>
  <c r="R4925" i="1"/>
  <c r="R4923" i="1"/>
  <c r="R4922" i="1"/>
  <c r="R4920" i="1"/>
  <c r="R4921" i="1"/>
  <c r="R4918" i="1"/>
  <c r="R4919" i="1"/>
  <c r="R4916" i="1"/>
  <c r="R4917" i="1"/>
  <c r="R4915" i="1"/>
  <c r="R4914" i="1"/>
  <c r="R4912" i="1"/>
  <c r="R4913" i="1"/>
  <c r="R4910" i="1"/>
  <c r="R4911" i="1"/>
  <c r="R4909" i="1"/>
  <c r="R4908" i="1"/>
  <c r="R4906" i="1"/>
  <c r="R4907" i="1"/>
  <c r="R4905" i="1"/>
  <c r="R4904" i="1"/>
  <c r="R4902" i="1"/>
  <c r="R4903" i="1"/>
  <c r="R4901" i="1"/>
  <c r="R4900" i="1"/>
  <c r="R4899" i="1"/>
  <c r="R4898" i="1"/>
  <c r="R4897" i="1"/>
  <c r="R4896" i="1"/>
  <c r="R4894" i="1"/>
  <c r="R4895" i="1"/>
  <c r="R4893" i="1"/>
  <c r="R4892" i="1"/>
  <c r="R4890" i="1"/>
  <c r="R4891" i="1"/>
  <c r="R4889" i="1"/>
  <c r="R4888" i="1"/>
  <c r="R4887" i="1"/>
  <c r="R4886" i="1"/>
  <c r="R4885" i="1"/>
  <c r="R4884" i="1"/>
  <c r="R4882" i="1"/>
  <c r="R4883" i="1"/>
  <c r="R4880" i="1"/>
  <c r="R4881" i="1"/>
  <c r="R4878" i="1"/>
  <c r="R4879" i="1"/>
  <c r="R4876" i="1"/>
  <c r="R4877" i="1"/>
  <c r="R4875" i="1"/>
  <c r="R4874" i="1"/>
  <c r="R4872" i="1"/>
  <c r="R4873" i="1"/>
  <c r="R4870" i="1"/>
  <c r="R4871" i="1"/>
  <c r="R4869" i="1"/>
  <c r="R4868" i="1"/>
  <c r="R4866" i="1"/>
  <c r="R4867" i="1"/>
  <c r="R4864" i="1"/>
  <c r="R4865" i="1"/>
  <c r="R4863" i="1"/>
  <c r="R4862" i="1"/>
  <c r="R4860" i="1"/>
  <c r="R4861" i="1"/>
  <c r="R4859" i="1"/>
  <c r="R4858" i="1"/>
  <c r="R4857" i="1"/>
  <c r="R4856" i="1"/>
  <c r="R4854" i="1"/>
  <c r="R4855" i="1"/>
  <c r="R4853" i="1"/>
  <c r="R4852" i="1"/>
  <c r="R4851" i="1"/>
  <c r="R4850" i="1"/>
  <c r="R4848" i="1"/>
  <c r="R4849" i="1"/>
  <c r="R4847" i="1"/>
  <c r="R4846" i="1"/>
  <c r="R4845" i="1"/>
  <c r="R4844" i="1"/>
  <c r="R4843" i="1"/>
  <c r="R4842" i="1"/>
  <c r="R4841" i="1"/>
  <c r="R4840" i="1"/>
  <c r="R4839" i="1"/>
  <c r="R4838" i="1"/>
  <c r="R4836" i="1"/>
  <c r="R4837" i="1"/>
  <c r="R4834" i="1"/>
  <c r="R4835" i="1"/>
  <c r="R4832" i="1"/>
  <c r="R4833" i="1"/>
  <c r="R4831" i="1"/>
  <c r="R4830" i="1"/>
  <c r="R4828" i="1"/>
  <c r="R4829" i="1"/>
  <c r="R4826" i="1"/>
  <c r="R4827" i="1"/>
  <c r="R4824" i="1"/>
  <c r="R4825" i="1"/>
  <c r="R4822" i="1"/>
  <c r="R4823" i="1"/>
  <c r="R4820" i="1"/>
  <c r="R4821" i="1"/>
  <c r="R4818" i="1"/>
  <c r="R4819" i="1"/>
  <c r="R4816" i="1"/>
  <c r="R4817" i="1"/>
  <c r="R4814" i="1"/>
  <c r="R4815" i="1"/>
  <c r="R4812" i="1"/>
  <c r="R4813" i="1"/>
  <c r="R4810" i="1"/>
  <c r="R4811" i="1"/>
  <c r="R4808" i="1"/>
  <c r="R4809" i="1"/>
  <c r="R4807" i="1"/>
  <c r="R4806" i="1"/>
  <c r="R4805" i="1"/>
  <c r="R4804" i="1"/>
  <c r="R4802" i="1"/>
  <c r="R4803" i="1"/>
  <c r="R4801" i="1"/>
  <c r="R4800" i="1"/>
  <c r="R4798" i="1"/>
  <c r="R4799" i="1"/>
  <c r="R4796" i="1"/>
  <c r="R4797" i="1"/>
  <c r="R4795" i="1"/>
  <c r="R4794" i="1"/>
  <c r="R4793" i="1"/>
  <c r="R4792" i="1"/>
  <c r="R4790" i="1"/>
  <c r="R4791" i="1"/>
  <c r="R4789" i="1"/>
  <c r="R4788" i="1"/>
  <c r="R4787" i="1"/>
  <c r="R4786" i="1"/>
  <c r="R4785" i="1"/>
  <c r="R4784" i="1"/>
  <c r="R4782" i="1"/>
  <c r="R4783" i="1"/>
  <c r="R4781" i="1"/>
  <c r="R4780" i="1"/>
  <c r="R4778" i="1"/>
  <c r="R4779" i="1"/>
  <c r="R4776" i="1"/>
  <c r="R4777" i="1"/>
  <c r="R4775" i="1"/>
  <c r="R4774" i="1"/>
  <c r="R4773" i="1"/>
  <c r="R4772" i="1"/>
  <c r="R4770" i="1"/>
  <c r="R4771" i="1"/>
  <c r="R4769" i="1"/>
  <c r="R4768" i="1"/>
  <c r="R4766" i="1"/>
  <c r="R4767" i="1"/>
  <c r="R4765" i="1"/>
  <c r="R4764" i="1"/>
  <c r="R4763" i="1"/>
  <c r="R4762" i="1"/>
  <c r="R4761" i="1"/>
  <c r="R4760" i="1"/>
  <c r="R4759" i="1"/>
  <c r="R4758" i="1"/>
  <c r="R4757" i="1"/>
  <c r="R4756" i="1"/>
  <c r="R4754" i="1"/>
  <c r="R4755" i="1"/>
  <c r="R4753" i="1"/>
  <c r="R4752" i="1"/>
  <c r="R4750" i="1"/>
  <c r="R4751" i="1"/>
  <c r="R4748" i="1"/>
  <c r="R4749" i="1"/>
  <c r="R4746" i="1"/>
  <c r="R4747" i="1"/>
  <c r="R4744" i="1"/>
  <c r="R4745" i="1"/>
  <c r="R4742" i="1"/>
  <c r="R4743" i="1"/>
  <c r="R4741" i="1"/>
  <c r="R4740" i="1"/>
  <c r="R4739" i="1"/>
  <c r="R4738" i="1"/>
  <c r="R4736" i="1"/>
  <c r="R4737" i="1"/>
  <c r="R4734" i="1"/>
  <c r="R4735" i="1"/>
  <c r="R4732" i="1"/>
  <c r="R4733" i="1"/>
  <c r="R4730" i="1"/>
  <c r="R4731" i="1"/>
  <c r="R4729" i="1"/>
  <c r="R4728" i="1"/>
  <c r="R4726" i="1"/>
  <c r="R4727" i="1"/>
  <c r="R4724" i="1"/>
  <c r="R4725" i="1"/>
  <c r="R4723" i="1"/>
  <c r="R4722" i="1"/>
  <c r="R4721" i="1"/>
  <c r="R4720" i="1"/>
  <c r="R4719" i="1"/>
  <c r="R4718" i="1"/>
  <c r="R4717" i="1"/>
  <c r="R4716" i="1"/>
  <c r="R4714" i="1"/>
  <c r="R4715" i="1"/>
  <c r="R4712" i="1"/>
  <c r="R4713" i="1"/>
  <c r="R4710" i="1"/>
  <c r="R4711" i="1"/>
  <c r="R4708" i="1"/>
  <c r="R4709" i="1"/>
  <c r="R4706" i="1"/>
  <c r="R4707" i="1"/>
  <c r="R4705" i="1"/>
  <c r="R4704" i="1"/>
  <c r="R4703" i="1"/>
  <c r="R4702" i="1"/>
  <c r="R4700" i="1"/>
  <c r="R4701" i="1"/>
  <c r="R4699" i="1"/>
  <c r="R4698" i="1"/>
  <c r="R4697" i="1"/>
  <c r="R4696" i="1"/>
  <c r="R4695" i="1"/>
  <c r="R4694" i="1"/>
  <c r="R4692" i="1"/>
  <c r="R4693" i="1"/>
  <c r="R4690" i="1"/>
  <c r="R4691" i="1"/>
  <c r="R4688" i="1"/>
  <c r="R4689" i="1"/>
  <c r="R4687" i="1"/>
  <c r="R4686" i="1"/>
  <c r="R4684" i="1"/>
  <c r="R4685" i="1"/>
  <c r="R4682" i="1"/>
  <c r="R4683" i="1"/>
  <c r="R4681" i="1"/>
  <c r="R4680" i="1"/>
  <c r="R4679" i="1"/>
  <c r="R4678" i="1"/>
  <c r="R4677" i="1"/>
  <c r="R4676" i="1"/>
  <c r="R4675" i="1"/>
  <c r="R4674" i="1"/>
  <c r="R4672" i="1"/>
  <c r="R4673" i="1"/>
  <c r="R4671" i="1"/>
  <c r="R4670" i="1"/>
  <c r="R4668" i="1"/>
  <c r="R4669" i="1"/>
  <c r="R4666" i="1"/>
  <c r="R4667" i="1"/>
  <c r="R4664" i="1"/>
  <c r="R4665" i="1"/>
  <c r="R4662" i="1"/>
  <c r="R4663" i="1"/>
  <c r="R4661" i="1"/>
  <c r="R4660" i="1"/>
  <c r="R4659" i="1"/>
  <c r="R4658" i="1"/>
  <c r="R4657" i="1"/>
  <c r="R4656" i="1"/>
  <c r="R4655" i="1"/>
  <c r="R4654" i="1"/>
  <c r="R4653" i="1"/>
  <c r="R4652" i="1"/>
  <c r="R4650" i="1"/>
  <c r="R4651" i="1"/>
  <c r="R4649" i="1"/>
  <c r="R4648" i="1"/>
  <c r="R4647" i="1"/>
  <c r="R4646" i="1"/>
  <c r="R4645" i="1"/>
  <c r="R4644" i="1"/>
  <c r="R4642" i="1"/>
  <c r="R4643" i="1"/>
  <c r="R4640" i="1"/>
  <c r="R4641" i="1"/>
  <c r="R4639" i="1"/>
  <c r="R4638" i="1"/>
  <c r="R4636" i="1"/>
  <c r="R4637" i="1"/>
  <c r="R4635" i="1"/>
  <c r="R4634" i="1"/>
  <c r="R4633" i="1"/>
  <c r="R4632" i="1"/>
  <c r="R4630" i="1"/>
  <c r="R4631" i="1"/>
  <c r="R4628" i="1"/>
  <c r="R4629" i="1"/>
  <c r="R4627" i="1"/>
  <c r="R4626" i="1"/>
  <c r="R4625" i="1"/>
  <c r="R4624" i="1"/>
  <c r="R4623" i="1"/>
  <c r="R4622" i="1"/>
  <c r="R4620" i="1"/>
  <c r="R4621" i="1"/>
  <c r="R4619" i="1"/>
  <c r="R4618" i="1"/>
  <c r="R4617" i="1"/>
  <c r="R4616" i="1"/>
  <c r="R4615" i="1"/>
  <c r="R4614" i="1"/>
  <c r="R4613" i="1"/>
  <c r="R4612" i="1"/>
  <c r="R4610" i="1"/>
  <c r="R4611" i="1"/>
  <c r="R4609" i="1"/>
  <c r="R4608" i="1"/>
  <c r="R4606" i="1"/>
  <c r="R4607" i="1"/>
  <c r="R4604" i="1"/>
  <c r="R4605" i="1"/>
  <c r="R4602" i="1"/>
  <c r="R4603" i="1"/>
  <c r="R4601" i="1"/>
  <c r="R4600" i="1"/>
  <c r="R4598" i="1"/>
  <c r="R4599" i="1"/>
  <c r="R4596" i="1"/>
  <c r="R4597" i="1"/>
  <c r="R4595" i="1"/>
  <c r="R4594" i="1"/>
  <c r="R4593" i="1"/>
  <c r="R4592" i="1"/>
  <c r="R4590" i="1"/>
  <c r="R4591" i="1"/>
  <c r="R4589" i="1"/>
  <c r="R4588" i="1"/>
  <c r="R4587" i="1"/>
  <c r="R4586" i="1"/>
  <c r="R4584" i="1"/>
  <c r="R4585" i="1"/>
  <c r="R4583" i="1"/>
  <c r="R4582" i="1"/>
  <c r="R4581" i="1"/>
  <c r="R4580" i="1"/>
  <c r="R4578" i="1"/>
  <c r="R4579" i="1"/>
  <c r="R4576" i="1"/>
  <c r="R4577" i="1"/>
  <c r="R4574" i="1"/>
  <c r="R4575" i="1"/>
  <c r="R4572" i="1"/>
  <c r="R4573" i="1"/>
  <c r="R4570" i="1"/>
  <c r="R4571" i="1"/>
  <c r="R4569" i="1"/>
  <c r="R4568" i="1"/>
  <c r="R4566" i="1"/>
  <c r="R4567" i="1"/>
  <c r="R4564" i="1"/>
  <c r="R4565" i="1"/>
  <c r="R4562" i="1"/>
  <c r="R4563" i="1"/>
  <c r="R4560" i="1"/>
  <c r="R4561" i="1"/>
  <c r="R4559" i="1"/>
  <c r="R4558" i="1"/>
  <c r="R4557" i="1"/>
  <c r="R4556" i="1"/>
  <c r="R4554" i="1"/>
  <c r="R4555" i="1"/>
  <c r="R4552" i="1"/>
  <c r="R4553" i="1"/>
  <c r="R4550" i="1"/>
  <c r="R4551" i="1"/>
  <c r="R4548" i="1"/>
  <c r="R4549" i="1"/>
  <c r="R4547" i="1"/>
  <c r="R4546" i="1"/>
  <c r="R4544" i="1"/>
  <c r="R4545" i="1"/>
  <c r="R4543" i="1"/>
  <c r="R4542" i="1"/>
  <c r="R4541" i="1"/>
  <c r="R4540" i="1"/>
  <c r="R4538" i="1"/>
  <c r="R4539" i="1"/>
  <c r="R4536" i="1"/>
  <c r="R4537" i="1"/>
  <c r="R4534" i="1"/>
  <c r="R4535" i="1"/>
  <c r="R4532" i="1"/>
  <c r="R4533" i="1"/>
  <c r="R4531" i="1"/>
  <c r="R4530" i="1"/>
  <c r="R4528" i="1"/>
  <c r="R4529" i="1"/>
  <c r="R4526" i="1"/>
  <c r="R4527" i="1"/>
  <c r="R4525" i="1"/>
  <c r="R4524" i="1"/>
  <c r="R4522" i="1"/>
  <c r="R4523" i="1"/>
  <c r="R4520" i="1"/>
  <c r="R4521" i="1"/>
  <c r="R4519" i="1"/>
  <c r="R4518" i="1"/>
  <c r="R4516" i="1"/>
  <c r="R4517" i="1"/>
  <c r="R4515" i="1"/>
  <c r="R4514" i="1"/>
  <c r="R4512" i="1"/>
  <c r="R4513" i="1"/>
  <c r="R4511" i="1"/>
  <c r="R4510" i="1"/>
  <c r="R4508" i="1"/>
  <c r="R4509" i="1"/>
  <c r="R4507" i="1"/>
  <c r="R4506" i="1"/>
  <c r="R4505" i="1"/>
  <c r="R4504" i="1"/>
  <c r="R4503" i="1"/>
  <c r="R4502" i="1"/>
  <c r="R4500" i="1"/>
  <c r="R4501" i="1"/>
  <c r="R4499" i="1"/>
  <c r="R4498" i="1"/>
  <c r="R4497" i="1"/>
  <c r="R4496" i="1"/>
  <c r="R4494" i="1"/>
  <c r="R4495" i="1"/>
  <c r="R4492" i="1"/>
  <c r="R4493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6" i="1"/>
  <c r="R4477" i="1"/>
  <c r="R4474" i="1"/>
  <c r="R4475" i="1"/>
  <c r="R4473" i="1"/>
  <c r="R4472" i="1"/>
  <c r="R4470" i="1"/>
  <c r="R4471" i="1"/>
  <c r="R4469" i="1"/>
  <c r="R4468" i="1"/>
  <c r="R4467" i="1"/>
  <c r="R4466" i="1"/>
  <c r="R4464" i="1"/>
  <c r="R4465" i="1"/>
  <c r="R4463" i="1"/>
  <c r="R4462" i="1"/>
  <c r="R4460" i="1"/>
  <c r="R4461" i="1"/>
  <c r="R4458" i="1"/>
  <c r="R4459" i="1"/>
  <c r="R4456" i="1"/>
  <c r="R4457" i="1"/>
  <c r="R4455" i="1"/>
  <c r="R4454" i="1"/>
  <c r="R4453" i="1"/>
  <c r="R4452" i="1"/>
  <c r="R4451" i="1"/>
  <c r="R4450" i="1"/>
  <c r="R4448" i="1"/>
  <c r="R4449" i="1"/>
  <c r="R4446" i="1"/>
  <c r="R4447" i="1"/>
  <c r="R4444" i="1"/>
  <c r="R4445" i="1"/>
  <c r="R4443" i="1"/>
  <c r="R4442" i="1"/>
  <c r="R4440" i="1"/>
  <c r="R4441" i="1"/>
  <c r="R4439" i="1"/>
  <c r="R4438" i="1"/>
  <c r="R4437" i="1"/>
  <c r="R4436" i="1"/>
  <c r="R4434" i="1"/>
  <c r="R4435" i="1"/>
  <c r="R4433" i="1"/>
  <c r="R4432" i="1"/>
  <c r="R4431" i="1"/>
  <c r="R4430" i="1"/>
  <c r="R4428" i="1"/>
  <c r="R4429" i="1"/>
  <c r="R4427" i="1"/>
  <c r="R4426" i="1"/>
  <c r="R4424" i="1"/>
  <c r="R4425" i="1"/>
  <c r="R4423" i="1"/>
  <c r="R4422" i="1"/>
  <c r="R4421" i="1"/>
  <c r="R4420" i="1"/>
  <c r="R4418" i="1"/>
  <c r="R4419" i="1"/>
  <c r="R4416" i="1"/>
  <c r="R4417" i="1"/>
  <c r="R4414" i="1"/>
  <c r="R4415" i="1"/>
  <c r="R4413" i="1"/>
  <c r="R4412" i="1"/>
  <c r="R4411" i="1"/>
  <c r="R4410" i="1"/>
  <c r="R4409" i="1"/>
  <c r="R4408" i="1"/>
  <c r="R4407" i="1"/>
  <c r="R4406" i="1"/>
  <c r="R4404" i="1"/>
  <c r="R4405" i="1"/>
  <c r="R4402" i="1"/>
  <c r="R4403" i="1"/>
  <c r="R4400" i="1"/>
  <c r="R4401" i="1"/>
  <c r="R4398" i="1"/>
  <c r="R4399" i="1"/>
  <c r="R4397" i="1"/>
  <c r="R4396" i="1"/>
  <c r="R4395" i="1"/>
  <c r="R4394" i="1"/>
  <c r="R4392" i="1"/>
  <c r="R4393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4" i="1"/>
  <c r="R4375" i="1"/>
  <c r="R4373" i="1"/>
  <c r="R4372" i="1"/>
  <c r="R4371" i="1"/>
  <c r="R4370" i="1"/>
  <c r="R4368" i="1"/>
  <c r="R4369" i="1"/>
  <c r="R4366" i="1"/>
  <c r="R4367" i="1"/>
  <c r="R4365" i="1"/>
  <c r="R4364" i="1"/>
  <c r="R4363" i="1"/>
  <c r="R4362" i="1"/>
  <c r="R4361" i="1"/>
  <c r="R4360" i="1"/>
  <c r="R4358" i="1"/>
  <c r="R4359" i="1"/>
  <c r="R4356" i="1"/>
  <c r="R4357" i="1"/>
  <c r="R4355" i="1"/>
  <c r="R4354" i="1"/>
  <c r="R4352" i="1"/>
  <c r="R4353" i="1"/>
  <c r="R4351" i="1"/>
  <c r="R4350" i="1"/>
  <c r="R4348" i="1"/>
  <c r="R4349" i="1"/>
  <c r="R4347" i="1"/>
  <c r="R4346" i="1"/>
  <c r="R4344" i="1"/>
  <c r="R4345" i="1"/>
  <c r="R4342" i="1"/>
  <c r="R4343" i="1"/>
  <c r="R4341" i="1"/>
  <c r="R4340" i="1"/>
  <c r="R4338" i="1"/>
  <c r="R4339" i="1"/>
  <c r="R4337" i="1"/>
  <c r="R4336" i="1"/>
  <c r="R4335" i="1"/>
  <c r="R4334" i="1"/>
  <c r="R4332" i="1"/>
  <c r="R4333" i="1"/>
  <c r="R4330" i="1"/>
  <c r="R4331" i="1"/>
  <c r="R4328" i="1"/>
  <c r="R4329" i="1"/>
  <c r="R4327" i="1"/>
  <c r="R4326" i="1"/>
  <c r="R4325" i="1"/>
  <c r="R4324" i="1"/>
  <c r="R4323" i="1"/>
  <c r="R4322" i="1"/>
  <c r="R4320" i="1"/>
  <c r="R4321" i="1"/>
  <c r="R4319" i="1"/>
  <c r="R4318" i="1"/>
  <c r="R4316" i="1"/>
  <c r="R4317" i="1"/>
  <c r="R4315" i="1"/>
  <c r="R4314" i="1"/>
  <c r="R4312" i="1"/>
  <c r="R4313" i="1"/>
  <c r="R4311" i="1"/>
  <c r="R4310" i="1"/>
  <c r="R4308" i="1"/>
  <c r="R4309" i="1"/>
  <c r="R4307" i="1"/>
  <c r="R4306" i="1"/>
  <c r="R4304" i="1"/>
  <c r="R4305" i="1"/>
  <c r="R4303" i="1"/>
  <c r="R4302" i="1"/>
  <c r="R4301" i="1"/>
  <c r="R4300" i="1"/>
  <c r="R4298" i="1"/>
  <c r="R4299" i="1"/>
  <c r="R4296" i="1"/>
  <c r="R4297" i="1"/>
  <c r="R4294" i="1"/>
  <c r="R4295" i="1"/>
  <c r="R4292" i="1"/>
  <c r="R4293" i="1"/>
  <c r="R4291" i="1"/>
  <c r="R4290" i="1"/>
  <c r="R4288" i="1"/>
  <c r="R4289" i="1"/>
  <c r="R4286" i="1"/>
  <c r="R4287" i="1"/>
  <c r="R4284" i="1"/>
  <c r="R4285" i="1"/>
  <c r="R4283" i="1"/>
  <c r="R4282" i="1"/>
  <c r="R4281" i="1"/>
  <c r="R4280" i="1"/>
  <c r="R4279" i="1"/>
  <c r="R4278" i="1"/>
  <c r="R4277" i="1"/>
  <c r="R4276" i="1"/>
  <c r="R4274" i="1"/>
  <c r="R4275" i="1"/>
  <c r="R4272" i="1"/>
  <c r="R4273" i="1"/>
  <c r="R4270" i="1"/>
  <c r="R4271" i="1"/>
  <c r="R4269" i="1"/>
  <c r="R4268" i="1"/>
  <c r="R4266" i="1"/>
  <c r="R4267" i="1"/>
  <c r="R4265" i="1"/>
  <c r="R4264" i="1"/>
  <c r="R4262" i="1"/>
  <c r="R4263" i="1"/>
  <c r="R4260" i="1"/>
  <c r="R4261" i="1"/>
  <c r="R4259" i="1"/>
  <c r="R4258" i="1"/>
  <c r="R4256" i="1"/>
  <c r="R4257" i="1"/>
  <c r="R4255" i="1"/>
  <c r="R4254" i="1"/>
  <c r="R4253" i="1"/>
  <c r="R4252" i="1"/>
  <c r="R4250" i="1"/>
  <c r="R4251" i="1"/>
  <c r="R4249" i="1"/>
  <c r="R4248" i="1"/>
  <c r="R4246" i="1"/>
  <c r="R4247" i="1"/>
  <c r="R4244" i="1"/>
  <c r="R4245" i="1"/>
  <c r="R4242" i="1"/>
  <c r="R4243" i="1"/>
  <c r="R4241" i="1"/>
  <c r="R4240" i="1"/>
  <c r="R4238" i="1"/>
  <c r="R4239" i="1"/>
  <c r="R4237" i="1"/>
  <c r="R4236" i="1"/>
  <c r="R4235" i="1"/>
  <c r="R4234" i="1"/>
  <c r="R4232" i="1"/>
  <c r="R4233" i="1"/>
  <c r="R4231" i="1"/>
  <c r="R4230" i="1"/>
  <c r="R4228" i="1"/>
  <c r="R4229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6" i="1"/>
  <c r="R4207" i="1"/>
  <c r="R4205" i="1"/>
  <c r="R4204" i="1"/>
  <c r="R4202" i="1"/>
  <c r="R4203" i="1"/>
  <c r="R4200" i="1"/>
  <c r="R4201" i="1"/>
  <c r="R4199" i="1"/>
  <c r="R4198" i="1"/>
  <c r="R4197" i="1"/>
  <c r="R4196" i="1"/>
  <c r="R4195" i="1"/>
  <c r="R4194" i="1"/>
  <c r="R4193" i="1"/>
  <c r="R4192" i="1"/>
  <c r="R4191" i="1"/>
  <c r="R4190" i="1"/>
  <c r="R4188" i="1"/>
  <c r="R4189" i="1"/>
  <c r="R4187" i="1"/>
  <c r="R4186" i="1"/>
  <c r="R4185" i="1"/>
  <c r="R4184" i="1"/>
  <c r="R4182" i="1"/>
  <c r="R4183" i="1"/>
  <c r="R4180" i="1"/>
  <c r="R4181" i="1"/>
  <c r="R4179" i="1"/>
  <c r="R4178" i="1"/>
  <c r="R4177" i="1"/>
  <c r="R4176" i="1"/>
  <c r="R4174" i="1"/>
  <c r="R4175" i="1"/>
  <c r="R4172" i="1"/>
  <c r="R4173" i="1"/>
  <c r="R4171" i="1"/>
  <c r="R4170" i="1"/>
  <c r="R4168" i="1"/>
  <c r="R4169" i="1"/>
  <c r="R4166" i="1"/>
  <c r="R4167" i="1"/>
  <c r="R4164" i="1"/>
  <c r="R4165" i="1"/>
  <c r="R4163" i="1"/>
  <c r="R4162" i="1"/>
  <c r="R4160" i="1"/>
  <c r="R4161" i="1"/>
  <c r="R4158" i="1"/>
  <c r="R4159" i="1"/>
  <c r="R4156" i="1"/>
  <c r="R4157" i="1"/>
  <c r="R4155" i="1"/>
  <c r="R4154" i="1"/>
  <c r="R4152" i="1"/>
  <c r="R4153" i="1"/>
  <c r="R4151" i="1"/>
  <c r="R4150" i="1"/>
  <c r="R4148" i="1"/>
  <c r="R4149" i="1"/>
  <c r="R4147" i="1"/>
  <c r="R4146" i="1"/>
  <c r="R4145" i="1"/>
  <c r="R4144" i="1"/>
  <c r="R4142" i="1"/>
  <c r="R4143" i="1"/>
  <c r="R4140" i="1"/>
  <c r="R4141" i="1"/>
  <c r="R4139" i="1"/>
  <c r="R4138" i="1"/>
  <c r="R4136" i="1"/>
  <c r="R4137" i="1"/>
  <c r="R4135" i="1"/>
  <c r="R4134" i="1"/>
  <c r="R4132" i="1"/>
  <c r="R4133" i="1"/>
  <c r="R4130" i="1"/>
  <c r="R4131" i="1"/>
  <c r="R4128" i="1"/>
  <c r="R4129" i="1"/>
  <c r="R4126" i="1"/>
  <c r="R4127" i="1"/>
  <c r="R4125" i="1"/>
  <c r="R4124" i="1"/>
  <c r="R4123" i="1"/>
  <c r="R4122" i="1"/>
  <c r="R4121" i="1"/>
  <c r="R4120" i="1"/>
  <c r="R4119" i="1"/>
  <c r="R4118" i="1"/>
  <c r="R4116" i="1"/>
  <c r="R4117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2" i="1"/>
  <c r="R4103" i="1"/>
  <c r="R4100" i="1"/>
  <c r="R4101" i="1"/>
  <c r="R4098" i="1"/>
  <c r="R4099" i="1"/>
  <c r="R4096" i="1"/>
  <c r="R4097" i="1"/>
  <c r="R4094" i="1"/>
  <c r="R4095" i="1"/>
  <c r="R4092" i="1"/>
  <c r="R4093" i="1"/>
  <c r="R4091" i="1"/>
  <c r="R4090" i="1"/>
  <c r="R4089" i="1"/>
  <c r="R4088" i="1"/>
  <c r="R4086" i="1"/>
  <c r="R4087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0" i="1"/>
  <c r="R4071" i="1"/>
  <c r="R4069" i="1"/>
  <c r="R4068" i="1"/>
  <c r="R4067" i="1"/>
  <c r="R4066" i="1"/>
  <c r="R4064" i="1"/>
  <c r="R4065" i="1"/>
  <c r="R4063" i="1"/>
  <c r="R4062" i="1"/>
  <c r="R4061" i="1"/>
  <c r="R4060" i="1"/>
  <c r="R4059" i="1"/>
  <c r="R4058" i="1"/>
  <c r="R4056" i="1"/>
  <c r="R4057" i="1"/>
  <c r="R4055" i="1"/>
  <c r="R4054" i="1"/>
  <c r="R4053" i="1"/>
  <c r="R4052" i="1"/>
  <c r="R4050" i="1"/>
  <c r="R4051" i="1"/>
  <c r="R4049" i="1"/>
  <c r="R4048" i="1"/>
  <c r="R4047" i="1"/>
  <c r="R4046" i="1"/>
  <c r="R4044" i="1"/>
  <c r="R4045" i="1"/>
  <c r="R4043" i="1"/>
  <c r="R4042" i="1"/>
  <c r="R4041" i="1"/>
  <c r="R4040" i="1"/>
  <c r="R4038" i="1"/>
  <c r="R4039" i="1"/>
  <c r="R4037" i="1"/>
  <c r="R4036" i="1"/>
  <c r="R4034" i="1"/>
  <c r="R4035" i="1"/>
  <c r="R4032" i="1"/>
  <c r="R4033" i="1"/>
  <c r="R4030" i="1"/>
  <c r="R4031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4" i="1"/>
  <c r="R4015" i="1"/>
  <c r="R4012" i="1"/>
  <c r="R4013" i="1"/>
  <c r="R4011" i="1"/>
  <c r="R4010" i="1"/>
  <c r="R4008" i="1"/>
  <c r="R4009" i="1"/>
  <c r="R4007" i="1"/>
  <c r="R4006" i="1"/>
  <c r="R4005" i="1"/>
  <c r="R4004" i="1"/>
  <c r="R4002" i="1"/>
  <c r="R4003" i="1"/>
  <c r="R4000" i="1"/>
  <c r="R4001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6" i="1"/>
  <c r="R3987" i="1"/>
  <c r="R3984" i="1"/>
  <c r="R3985" i="1"/>
  <c r="R3982" i="1"/>
  <c r="R3983" i="1"/>
  <c r="R3980" i="1"/>
  <c r="R3981" i="1"/>
  <c r="R3978" i="1"/>
  <c r="R3979" i="1"/>
  <c r="R3977" i="1"/>
  <c r="R3976" i="1"/>
  <c r="R3975" i="1"/>
  <c r="R3974" i="1"/>
  <c r="R3972" i="1"/>
  <c r="R3973" i="1"/>
  <c r="R3970" i="1"/>
  <c r="R3971" i="1"/>
  <c r="R3969" i="1"/>
  <c r="R3968" i="1"/>
  <c r="R3966" i="1"/>
  <c r="R3967" i="1"/>
  <c r="R3964" i="1"/>
  <c r="R3965" i="1"/>
  <c r="R3962" i="1"/>
  <c r="R3963" i="1"/>
  <c r="R3960" i="1"/>
  <c r="R3961" i="1"/>
  <c r="R3958" i="1"/>
  <c r="R3959" i="1"/>
  <c r="R3956" i="1"/>
  <c r="R3957" i="1"/>
  <c r="R3954" i="1"/>
  <c r="R3955" i="1"/>
  <c r="R3952" i="1"/>
  <c r="R3953" i="1"/>
  <c r="R3951" i="1"/>
  <c r="R3950" i="1"/>
  <c r="R3948" i="1"/>
  <c r="R3949" i="1"/>
  <c r="R3947" i="1"/>
  <c r="R3946" i="1"/>
  <c r="R3945" i="1"/>
  <c r="R3944" i="1"/>
  <c r="R3943" i="1"/>
  <c r="R3942" i="1"/>
  <c r="R3941" i="1"/>
  <c r="R3940" i="1"/>
  <c r="R3938" i="1"/>
  <c r="R3939" i="1"/>
  <c r="R3937" i="1"/>
  <c r="R3936" i="1"/>
  <c r="R3935" i="1"/>
  <c r="R3934" i="1"/>
  <c r="R3933" i="1"/>
  <c r="R3932" i="1"/>
  <c r="R3930" i="1"/>
  <c r="R3931" i="1"/>
  <c r="R3929" i="1"/>
  <c r="R3928" i="1"/>
  <c r="R3926" i="1"/>
  <c r="R3927" i="1"/>
  <c r="R3925" i="1"/>
  <c r="R3924" i="1"/>
  <c r="R3922" i="1"/>
  <c r="R3923" i="1"/>
  <c r="R3921" i="1"/>
  <c r="R3920" i="1"/>
  <c r="R3919" i="1"/>
  <c r="R3918" i="1"/>
  <c r="R3917" i="1"/>
  <c r="R3916" i="1"/>
  <c r="R3914" i="1"/>
  <c r="R3915" i="1"/>
  <c r="R3913" i="1"/>
  <c r="R3912" i="1"/>
  <c r="R3911" i="1"/>
  <c r="R3910" i="1"/>
  <c r="R3909" i="1"/>
  <c r="R3908" i="1"/>
  <c r="R3906" i="1"/>
  <c r="R3907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0" i="1"/>
  <c r="R3891" i="1"/>
  <c r="R3889" i="1"/>
  <c r="R3888" i="1"/>
  <c r="R3887" i="1"/>
  <c r="R3886" i="1"/>
  <c r="R3885" i="1"/>
  <c r="R3884" i="1"/>
  <c r="R3883" i="1"/>
  <c r="R3882" i="1"/>
  <c r="R3880" i="1"/>
  <c r="R3881" i="1"/>
  <c r="R3878" i="1"/>
  <c r="R3879" i="1"/>
  <c r="R3877" i="1"/>
  <c r="R3876" i="1"/>
  <c r="R3875" i="1"/>
  <c r="R3874" i="1"/>
  <c r="R3873" i="1"/>
  <c r="R3872" i="1"/>
  <c r="R3871" i="1"/>
  <c r="R3870" i="1"/>
  <c r="R3868" i="1"/>
  <c r="R3869" i="1"/>
  <c r="R3867" i="1"/>
  <c r="R3866" i="1"/>
  <c r="R3865" i="1"/>
  <c r="R3864" i="1"/>
  <c r="R3862" i="1"/>
  <c r="R3863" i="1"/>
  <c r="R3861" i="1"/>
  <c r="R3860" i="1"/>
  <c r="R3858" i="1"/>
  <c r="R3859" i="1"/>
  <c r="R3857" i="1"/>
  <c r="R3856" i="1"/>
  <c r="R3855" i="1"/>
  <c r="R3854" i="1"/>
  <c r="R3852" i="1"/>
  <c r="R3853" i="1"/>
  <c r="R3850" i="1"/>
  <c r="R3851" i="1"/>
  <c r="R3849" i="1"/>
  <c r="R3848" i="1"/>
  <c r="R3847" i="1"/>
  <c r="R3846" i="1"/>
  <c r="R3844" i="1"/>
  <c r="R3845" i="1"/>
  <c r="R3842" i="1"/>
  <c r="R3843" i="1"/>
  <c r="R3840" i="1"/>
  <c r="R3841" i="1"/>
  <c r="R3839" i="1"/>
  <c r="R3838" i="1"/>
  <c r="R3837" i="1"/>
  <c r="R3836" i="1"/>
  <c r="R3834" i="1"/>
  <c r="R3835" i="1"/>
  <c r="R3833" i="1"/>
  <c r="R3832" i="1"/>
  <c r="R3831" i="1"/>
  <c r="R3830" i="1"/>
  <c r="R3829" i="1"/>
  <c r="R3828" i="1"/>
  <c r="R3827" i="1"/>
  <c r="R3826" i="1"/>
  <c r="R3824" i="1"/>
  <c r="R3825" i="1"/>
  <c r="R3823" i="1"/>
  <c r="R3822" i="1"/>
  <c r="R3820" i="1"/>
  <c r="R3821" i="1"/>
  <c r="R3818" i="1"/>
  <c r="R3819" i="1"/>
  <c r="R3816" i="1"/>
  <c r="R3817" i="1"/>
  <c r="R3815" i="1"/>
  <c r="R3814" i="1"/>
  <c r="R3813" i="1"/>
  <c r="R3812" i="1"/>
  <c r="R3811" i="1"/>
  <c r="R3810" i="1"/>
  <c r="R3808" i="1"/>
  <c r="R3809" i="1"/>
  <c r="R3806" i="1"/>
  <c r="R3807" i="1"/>
  <c r="R3804" i="1"/>
  <c r="R3805" i="1"/>
  <c r="R3803" i="1"/>
  <c r="R3802" i="1"/>
  <c r="R3800" i="1"/>
  <c r="R3801" i="1"/>
  <c r="R3798" i="1"/>
  <c r="R3799" i="1"/>
  <c r="R3797" i="1"/>
  <c r="R3796" i="1"/>
  <c r="R3795" i="1"/>
  <c r="R3794" i="1"/>
  <c r="R3793" i="1"/>
  <c r="R3792" i="1"/>
  <c r="R3790" i="1"/>
  <c r="R3791" i="1"/>
  <c r="R3788" i="1"/>
  <c r="R3789" i="1"/>
  <c r="R3786" i="1"/>
  <c r="R3787" i="1"/>
  <c r="R3784" i="1"/>
  <c r="R3785" i="1"/>
  <c r="R3782" i="1"/>
  <c r="R3783" i="1"/>
  <c r="R3781" i="1"/>
  <c r="R3780" i="1"/>
  <c r="R3779" i="1"/>
  <c r="R3778" i="1"/>
  <c r="R3776" i="1"/>
  <c r="R3777" i="1"/>
  <c r="R3774" i="1"/>
  <c r="R3775" i="1"/>
  <c r="R3773" i="1"/>
  <c r="R3772" i="1"/>
  <c r="R3771" i="1"/>
  <c r="R3770" i="1"/>
  <c r="R3768" i="1"/>
  <c r="R3769" i="1"/>
  <c r="R3766" i="1"/>
  <c r="R3767" i="1"/>
  <c r="R3765" i="1"/>
  <c r="R3764" i="1"/>
  <c r="R3762" i="1"/>
  <c r="R3763" i="1"/>
  <c r="R3761" i="1"/>
  <c r="R3760" i="1"/>
  <c r="R3759" i="1"/>
  <c r="R3758" i="1"/>
  <c r="R3757" i="1"/>
  <c r="R3756" i="1"/>
  <c r="R3755" i="1"/>
  <c r="R3754" i="1"/>
  <c r="R3753" i="1"/>
  <c r="R3752" i="1"/>
  <c r="R3750" i="1"/>
  <c r="R3751" i="1"/>
  <c r="R3749" i="1"/>
  <c r="R3748" i="1"/>
  <c r="R3746" i="1"/>
  <c r="R3747" i="1"/>
  <c r="R3745" i="1"/>
  <c r="R3744" i="1"/>
  <c r="R3743" i="1"/>
  <c r="R3742" i="1"/>
  <c r="R3740" i="1"/>
  <c r="R3741" i="1"/>
  <c r="R3738" i="1"/>
  <c r="R3739" i="1"/>
  <c r="R3736" i="1"/>
  <c r="R3737" i="1"/>
  <c r="R3734" i="1"/>
  <c r="R3735" i="1"/>
  <c r="R3733" i="1"/>
  <c r="R3732" i="1"/>
  <c r="R3730" i="1"/>
  <c r="R3731" i="1"/>
  <c r="R3729" i="1"/>
  <c r="R3728" i="1"/>
  <c r="R3727" i="1"/>
  <c r="R3726" i="1"/>
  <c r="R3725" i="1"/>
  <c r="R3724" i="1"/>
  <c r="R3722" i="1"/>
  <c r="R3723" i="1"/>
  <c r="R3721" i="1"/>
  <c r="R3720" i="1"/>
  <c r="R3718" i="1"/>
  <c r="R3719" i="1"/>
  <c r="R3716" i="1"/>
  <c r="R3717" i="1"/>
  <c r="R3715" i="1"/>
  <c r="R3714" i="1"/>
  <c r="R3712" i="1"/>
  <c r="R3713" i="1"/>
  <c r="R3710" i="1"/>
  <c r="R3711" i="1"/>
  <c r="R3709" i="1"/>
  <c r="R3708" i="1"/>
  <c r="R3706" i="1"/>
  <c r="R3707" i="1"/>
  <c r="R3704" i="1"/>
  <c r="R3705" i="1"/>
  <c r="R3703" i="1"/>
  <c r="R3702" i="1"/>
  <c r="R3700" i="1"/>
  <c r="R3701" i="1"/>
  <c r="R3699" i="1"/>
  <c r="R3698" i="1"/>
  <c r="R3697" i="1"/>
  <c r="R3696" i="1"/>
  <c r="R3695" i="1"/>
  <c r="R3694" i="1"/>
  <c r="R3693" i="1"/>
  <c r="R3692" i="1"/>
  <c r="R3691" i="1"/>
  <c r="R3690" i="1"/>
  <c r="R3688" i="1"/>
  <c r="R3689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4" i="1"/>
  <c r="R3675" i="1"/>
  <c r="R3672" i="1"/>
  <c r="R3673" i="1"/>
  <c r="R3670" i="1"/>
  <c r="R3671" i="1"/>
  <c r="R3668" i="1"/>
  <c r="R3669" i="1"/>
  <c r="R3666" i="1"/>
  <c r="R3667" i="1"/>
  <c r="R3665" i="1"/>
  <c r="R3664" i="1"/>
  <c r="R3662" i="1"/>
  <c r="R3663" i="1"/>
  <c r="R3661" i="1"/>
  <c r="R3660" i="1"/>
  <c r="R3659" i="1"/>
  <c r="R3658" i="1"/>
  <c r="R3657" i="1"/>
  <c r="R3656" i="1"/>
  <c r="R3655" i="1"/>
  <c r="R3654" i="1"/>
  <c r="R3653" i="1"/>
  <c r="R3652" i="1"/>
  <c r="R3650" i="1"/>
  <c r="R3651" i="1"/>
  <c r="R3649" i="1"/>
  <c r="R3648" i="1"/>
  <c r="R3646" i="1"/>
  <c r="R3647" i="1"/>
  <c r="R3644" i="1"/>
  <c r="R3645" i="1"/>
  <c r="R3643" i="1"/>
  <c r="R3642" i="1"/>
  <c r="R3640" i="1"/>
  <c r="R3641" i="1"/>
  <c r="R3638" i="1"/>
  <c r="R3639" i="1"/>
  <c r="R3637" i="1"/>
  <c r="R3636" i="1"/>
  <c r="R3634" i="1"/>
  <c r="R3635" i="1"/>
  <c r="R3632" i="1"/>
  <c r="R3633" i="1"/>
  <c r="R3631" i="1"/>
  <c r="R3630" i="1"/>
  <c r="R3628" i="1"/>
  <c r="R3629" i="1"/>
  <c r="R3626" i="1"/>
  <c r="R3627" i="1"/>
  <c r="R3625" i="1"/>
  <c r="R3624" i="1"/>
  <c r="R3622" i="1"/>
  <c r="R3623" i="1"/>
  <c r="R3621" i="1"/>
  <c r="R3620" i="1"/>
  <c r="R3619" i="1"/>
  <c r="R3618" i="1"/>
  <c r="R3616" i="1"/>
  <c r="R3617" i="1"/>
  <c r="R3614" i="1"/>
  <c r="R3615" i="1"/>
  <c r="R3613" i="1"/>
  <c r="R3612" i="1"/>
  <c r="R3611" i="1"/>
  <c r="R3610" i="1"/>
  <c r="R3608" i="1"/>
  <c r="R3609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4" i="1"/>
  <c r="R3595" i="1"/>
  <c r="R3593" i="1"/>
  <c r="R3592" i="1"/>
  <c r="R3590" i="1"/>
  <c r="R3591" i="1"/>
  <c r="R3588" i="1"/>
  <c r="R3589" i="1"/>
  <c r="R3586" i="1"/>
  <c r="R3587" i="1"/>
  <c r="R3584" i="1"/>
  <c r="R3585" i="1"/>
  <c r="R3583" i="1"/>
  <c r="R3582" i="1"/>
  <c r="R3580" i="1"/>
  <c r="R3581" i="1"/>
  <c r="R3578" i="1"/>
  <c r="R3579" i="1"/>
  <c r="R3577" i="1"/>
  <c r="R3576" i="1"/>
  <c r="R3575" i="1"/>
  <c r="R3574" i="1"/>
  <c r="R3572" i="1"/>
  <c r="R3573" i="1"/>
  <c r="R3570" i="1"/>
  <c r="R3571" i="1"/>
  <c r="R3568" i="1"/>
  <c r="R3569" i="1"/>
  <c r="R3566" i="1"/>
  <c r="R3567" i="1"/>
  <c r="R3565" i="1"/>
  <c r="R3564" i="1"/>
  <c r="R3562" i="1"/>
  <c r="R3563" i="1"/>
  <c r="R3561" i="1"/>
  <c r="R3560" i="1"/>
  <c r="R3558" i="1"/>
  <c r="R3559" i="1"/>
  <c r="R3556" i="1"/>
  <c r="R3557" i="1"/>
  <c r="R3555" i="1"/>
  <c r="R3554" i="1"/>
  <c r="R3552" i="1"/>
  <c r="R3553" i="1"/>
  <c r="R3551" i="1"/>
  <c r="R3550" i="1"/>
  <c r="R3549" i="1"/>
  <c r="R3548" i="1"/>
  <c r="R3547" i="1"/>
  <c r="R3546" i="1"/>
  <c r="R3544" i="1"/>
  <c r="R3545" i="1"/>
  <c r="R3542" i="1"/>
  <c r="R3543" i="1"/>
  <c r="R3540" i="1"/>
  <c r="R3541" i="1"/>
  <c r="R3538" i="1"/>
  <c r="R3539" i="1"/>
  <c r="R3537" i="1"/>
  <c r="R3536" i="1"/>
  <c r="R3535" i="1"/>
  <c r="R3534" i="1"/>
  <c r="R3532" i="1"/>
  <c r="R3533" i="1"/>
  <c r="R3530" i="1"/>
  <c r="R3531" i="1"/>
  <c r="R3529" i="1"/>
  <c r="R3528" i="1"/>
  <c r="R3527" i="1"/>
  <c r="R3526" i="1"/>
  <c r="R3525" i="1"/>
  <c r="R3524" i="1"/>
  <c r="R3523" i="1"/>
  <c r="R3522" i="1"/>
  <c r="R3520" i="1"/>
  <c r="R3521" i="1"/>
  <c r="R3518" i="1"/>
  <c r="R3519" i="1"/>
  <c r="R3516" i="1"/>
  <c r="R3517" i="1"/>
  <c r="R3514" i="1"/>
  <c r="R3515" i="1"/>
  <c r="R3512" i="1"/>
  <c r="R3513" i="1"/>
  <c r="R3511" i="1"/>
  <c r="R3510" i="1"/>
  <c r="R3508" i="1"/>
  <c r="R3509" i="1"/>
  <c r="R3507" i="1"/>
  <c r="R3506" i="1"/>
  <c r="R3504" i="1"/>
  <c r="R3505" i="1"/>
  <c r="R3503" i="1"/>
  <c r="R3502" i="1"/>
  <c r="R3501" i="1"/>
  <c r="R3500" i="1"/>
  <c r="R3498" i="1"/>
  <c r="R3499" i="1"/>
  <c r="R3497" i="1"/>
  <c r="R3496" i="1"/>
  <c r="R3495" i="1"/>
  <c r="R3494" i="1"/>
  <c r="R3492" i="1"/>
  <c r="R3493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8" i="1"/>
  <c r="R3479" i="1"/>
  <c r="R3477" i="1"/>
  <c r="R3476" i="1"/>
  <c r="R3475" i="1"/>
  <c r="R3474" i="1"/>
  <c r="R3472" i="1"/>
  <c r="R3473" i="1"/>
  <c r="R3471" i="1"/>
  <c r="R3470" i="1"/>
  <c r="R3468" i="1"/>
  <c r="R3469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0" i="1"/>
  <c r="R3451" i="1"/>
  <c r="R3448" i="1"/>
  <c r="R3449" i="1"/>
  <c r="R3446" i="1"/>
  <c r="R3447" i="1"/>
  <c r="R3444" i="1"/>
  <c r="R3445" i="1"/>
  <c r="R3442" i="1"/>
  <c r="R3443" i="1"/>
  <c r="R3441" i="1"/>
  <c r="R3440" i="1"/>
  <c r="R3438" i="1"/>
  <c r="R3439" i="1"/>
  <c r="R3437" i="1"/>
  <c r="R3436" i="1"/>
  <c r="R3435" i="1"/>
  <c r="R3434" i="1"/>
  <c r="R3433" i="1"/>
  <c r="R3432" i="1"/>
  <c r="R3431" i="1"/>
  <c r="R3430" i="1"/>
  <c r="R3429" i="1"/>
  <c r="R3428" i="1"/>
  <c r="R3426" i="1"/>
  <c r="R3427" i="1"/>
  <c r="R3424" i="1"/>
  <c r="R3425" i="1"/>
  <c r="R3422" i="1"/>
  <c r="R3423" i="1"/>
  <c r="R3420" i="1"/>
  <c r="R3421" i="1"/>
  <c r="R3419" i="1"/>
  <c r="R3418" i="1"/>
  <c r="R3417" i="1"/>
  <c r="R3416" i="1"/>
  <c r="R3414" i="1"/>
  <c r="R3415" i="1"/>
  <c r="R3413" i="1"/>
  <c r="R3412" i="1"/>
  <c r="R3411" i="1"/>
  <c r="R3410" i="1"/>
  <c r="R3408" i="1"/>
  <c r="R3409" i="1"/>
  <c r="R3406" i="1"/>
  <c r="R3407" i="1"/>
  <c r="R3404" i="1"/>
  <c r="R3405" i="1"/>
  <c r="R3402" i="1"/>
  <c r="R3403" i="1"/>
  <c r="R3400" i="1"/>
  <c r="R3401" i="1"/>
  <c r="R3398" i="1"/>
  <c r="R3399" i="1"/>
  <c r="R3396" i="1"/>
  <c r="R3397" i="1"/>
  <c r="R3395" i="1"/>
  <c r="R3394" i="1"/>
  <c r="R3392" i="1"/>
  <c r="R3393" i="1"/>
  <c r="R3390" i="1"/>
  <c r="R3391" i="1"/>
  <c r="R3388" i="1"/>
  <c r="R3389" i="1"/>
  <c r="R3386" i="1"/>
  <c r="R3387" i="1"/>
  <c r="R3385" i="1"/>
  <c r="R3384" i="1"/>
  <c r="R3382" i="1"/>
  <c r="R3383" i="1"/>
  <c r="R3381" i="1"/>
  <c r="R3380" i="1"/>
  <c r="R3379" i="1"/>
  <c r="R3378" i="1"/>
  <c r="R3376" i="1"/>
  <c r="R3377" i="1"/>
  <c r="R3375" i="1"/>
  <c r="R3374" i="1"/>
  <c r="R3373" i="1"/>
  <c r="R3372" i="1"/>
  <c r="R3371" i="1"/>
  <c r="R3370" i="1"/>
  <c r="R3369" i="1"/>
  <c r="R3368" i="1"/>
  <c r="R3366" i="1"/>
  <c r="R3367" i="1"/>
  <c r="R3365" i="1"/>
  <c r="R3364" i="1"/>
  <c r="R3362" i="1"/>
  <c r="R3363" i="1"/>
  <c r="R3361" i="1"/>
  <c r="R3360" i="1"/>
  <c r="R3358" i="1"/>
  <c r="R3359" i="1"/>
  <c r="R3357" i="1"/>
  <c r="R3356" i="1"/>
  <c r="R3354" i="1"/>
  <c r="R3355" i="1"/>
  <c r="R3353" i="1"/>
  <c r="R3352" i="1"/>
  <c r="R3350" i="1"/>
  <c r="R3351" i="1"/>
  <c r="R3349" i="1"/>
  <c r="R3348" i="1"/>
  <c r="R3346" i="1"/>
  <c r="R3347" i="1"/>
  <c r="R3344" i="1"/>
  <c r="R3345" i="1"/>
  <c r="R3343" i="1"/>
  <c r="R3342" i="1"/>
  <c r="R3341" i="1"/>
  <c r="R3340" i="1"/>
  <c r="R3339" i="1"/>
  <c r="R3338" i="1"/>
  <c r="R3336" i="1"/>
  <c r="R3337" i="1"/>
  <c r="R3334" i="1"/>
  <c r="R3335" i="1"/>
  <c r="R3332" i="1"/>
  <c r="R3333" i="1"/>
  <c r="R3330" i="1"/>
  <c r="R3331" i="1"/>
  <c r="R3329" i="1"/>
  <c r="R3328" i="1"/>
  <c r="R3326" i="1"/>
  <c r="R3327" i="1"/>
  <c r="R3325" i="1"/>
  <c r="R3324" i="1"/>
  <c r="R3322" i="1"/>
  <c r="R3323" i="1"/>
  <c r="R3321" i="1"/>
  <c r="R3320" i="1"/>
  <c r="R3318" i="1"/>
  <c r="R3319" i="1"/>
  <c r="R3316" i="1"/>
  <c r="R3317" i="1"/>
  <c r="R3314" i="1"/>
  <c r="R3315" i="1"/>
  <c r="R3312" i="1"/>
  <c r="R3313" i="1"/>
  <c r="R3310" i="1"/>
  <c r="R3311" i="1"/>
  <c r="R3309" i="1"/>
  <c r="R3308" i="1"/>
  <c r="R3306" i="1"/>
  <c r="R3307" i="1"/>
  <c r="R3304" i="1"/>
  <c r="R3305" i="1"/>
  <c r="R3303" i="1"/>
  <c r="R3302" i="1"/>
  <c r="R3300" i="1"/>
  <c r="R3301" i="1"/>
  <c r="R3298" i="1"/>
  <c r="R3299" i="1"/>
  <c r="R3296" i="1"/>
  <c r="R3297" i="1"/>
  <c r="R3295" i="1"/>
  <c r="R3294" i="1"/>
  <c r="R3293" i="1"/>
  <c r="R3292" i="1"/>
  <c r="R3291" i="1"/>
  <c r="R3290" i="1"/>
  <c r="R3289" i="1"/>
  <c r="R3288" i="1"/>
  <c r="R3286" i="1"/>
  <c r="R3287" i="1"/>
  <c r="R3284" i="1"/>
  <c r="R3285" i="1"/>
  <c r="R3282" i="1"/>
  <c r="R3283" i="1"/>
  <c r="R3280" i="1"/>
  <c r="R3281" i="1"/>
  <c r="R3279" i="1"/>
  <c r="R3278" i="1"/>
  <c r="R3276" i="1"/>
  <c r="R3277" i="1"/>
  <c r="R3274" i="1"/>
  <c r="R3275" i="1"/>
  <c r="R3273" i="1"/>
  <c r="R3272" i="1"/>
  <c r="R3271" i="1"/>
  <c r="R3270" i="1"/>
  <c r="R3268" i="1"/>
  <c r="R3269" i="1"/>
  <c r="R3266" i="1"/>
  <c r="R3267" i="1"/>
  <c r="R3265" i="1"/>
  <c r="R3264" i="1"/>
  <c r="R3263" i="1"/>
  <c r="R3262" i="1"/>
  <c r="R3260" i="1"/>
  <c r="R3261" i="1"/>
  <c r="R3259" i="1"/>
  <c r="R3258" i="1"/>
  <c r="R3256" i="1"/>
  <c r="R3257" i="1"/>
  <c r="R3255" i="1"/>
  <c r="R3254" i="1"/>
  <c r="R3253" i="1"/>
  <c r="R3252" i="1"/>
  <c r="R3250" i="1"/>
  <c r="R3251" i="1"/>
  <c r="R3248" i="1"/>
  <c r="R3249" i="1"/>
  <c r="R3246" i="1"/>
  <c r="R3247" i="1"/>
  <c r="R3245" i="1"/>
  <c r="R3244" i="1"/>
  <c r="R3243" i="1"/>
  <c r="R3242" i="1"/>
  <c r="R3240" i="1"/>
  <c r="R3241" i="1"/>
  <c r="R3238" i="1"/>
  <c r="R3239" i="1"/>
  <c r="R3237" i="1"/>
  <c r="R3236" i="1"/>
  <c r="R3235" i="1"/>
  <c r="R3234" i="1"/>
  <c r="R3233" i="1"/>
  <c r="R3232" i="1"/>
  <c r="R3231" i="1"/>
  <c r="R3230" i="1"/>
  <c r="R3229" i="1"/>
  <c r="R3228" i="1"/>
  <c r="R3226" i="1"/>
  <c r="R3227" i="1"/>
  <c r="R3224" i="1"/>
  <c r="R3225" i="1"/>
  <c r="R3222" i="1"/>
  <c r="R3223" i="1"/>
  <c r="R3221" i="1"/>
  <c r="R3220" i="1"/>
  <c r="R3219" i="1"/>
  <c r="R3218" i="1"/>
  <c r="R3216" i="1"/>
  <c r="R3217" i="1"/>
  <c r="R3214" i="1"/>
  <c r="R3215" i="1"/>
  <c r="R3213" i="1"/>
  <c r="R3212" i="1"/>
  <c r="R3211" i="1"/>
  <c r="R3210" i="1"/>
  <c r="R3209" i="1"/>
  <c r="R3208" i="1"/>
  <c r="R3206" i="1"/>
  <c r="R3207" i="1"/>
  <c r="R3204" i="1"/>
  <c r="R3205" i="1"/>
  <c r="R3203" i="1"/>
  <c r="R3202" i="1"/>
  <c r="R3200" i="1"/>
  <c r="R3201" i="1"/>
  <c r="R3198" i="1"/>
  <c r="R3199" i="1"/>
  <c r="R3197" i="1"/>
  <c r="R3196" i="1"/>
  <c r="R3194" i="1"/>
  <c r="R3195" i="1"/>
  <c r="R3193" i="1"/>
  <c r="R3192" i="1"/>
  <c r="R3191" i="1"/>
  <c r="R3190" i="1"/>
  <c r="R3188" i="1"/>
  <c r="R3189" i="1"/>
  <c r="R3187" i="1"/>
  <c r="R3186" i="1"/>
  <c r="R3185" i="1"/>
  <c r="R3184" i="1"/>
  <c r="R3182" i="1"/>
  <c r="R3183" i="1"/>
  <c r="R3181" i="1"/>
  <c r="R3180" i="1"/>
  <c r="R3178" i="1"/>
  <c r="R3179" i="1"/>
  <c r="R3176" i="1"/>
  <c r="R3177" i="1"/>
  <c r="R3175" i="1"/>
  <c r="R3174" i="1"/>
  <c r="R3172" i="1"/>
  <c r="R3173" i="1"/>
  <c r="R3171" i="1"/>
  <c r="R3170" i="1"/>
  <c r="R3169" i="1"/>
  <c r="R3168" i="1"/>
  <c r="R3167" i="1"/>
  <c r="R3166" i="1"/>
  <c r="R3165" i="1"/>
  <c r="R3164" i="1"/>
  <c r="R3163" i="1"/>
  <c r="R3162" i="1"/>
  <c r="R3160" i="1"/>
  <c r="R3161" i="1"/>
  <c r="R3158" i="1"/>
  <c r="R3159" i="1"/>
  <c r="R3156" i="1"/>
  <c r="R3157" i="1"/>
  <c r="R3154" i="1"/>
  <c r="R3155" i="1"/>
  <c r="R3152" i="1"/>
  <c r="R3153" i="1"/>
  <c r="R3150" i="1"/>
  <c r="R3151" i="1"/>
  <c r="R3149" i="1"/>
  <c r="R3148" i="1"/>
  <c r="R3146" i="1"/>
  <c r="R3147" i="1"/>
  <c r="R3144" i="1"/>
  <c r="R3145" i="1"/>
  <c r="R3142" i="1"/>
  <c r="R3143" i="1"/>
  <c r="R3140" i="1"/>
  <c r="R3141" i="1"/>
  <c r="R3139" i="1"/>
  <c r="R3138" i="1"/>
  <c r="R3136" i="1"/>
  <c r="R3137" i="1"/>
  <c r="R3134" i="1"/>
  <c r="R3135" i="1"/>
  <c r="R3132" i="1"/>
  <c r="R3133" i="1"/>
  <c r="R3130" i="1"/>
  <c r="R3131" i="1"/>
  <c r="R3129" i="1"/>
  <c r="R3128" i="1"/>
  <c r="R3127" i="1"/>
  <c r="R3126" i="1"/>
  <c r="R3125" i="1"/>
  <c r="R3124" i="1"/>
  <c r="R3123" i="1"/>
  <c r="R3122" i="1"/>
  <c r="R3120" i="1"/>
  <c r="R3121" i="1"/>
  <c r="R3118" i="1"/>
  <c r="R3119" i="1"/>
  <c r="R3117" i="1"/>
  <c r="R3116" i="1"/>
  <c r="R3115" i="1"/>
  <c r="R3114" i="1"/>
  <c r="R3112" i="1"/>
  <c r="R3113" i="1"/>
  <c r="R3111" i="1"/>
  <c r="R3110" i="1"/>
  <c r="R3109" i="1"/>
  <c r="R3108" i="1"/>
  <c r="R3107" i="1"/>
  <c r="R3106" i="1"/>
  <c r="R3104" i="1"/>
  <c r="R3105" i="1"/>
  <c r="R3103" i="1"/>
  <c r="R3102" i="1"/>
  <c r="R3101" i="1"/>
  <c r="R3100" i="1"/>
  <c r="R3098" i="1"/>
  <c r="R3099" i="1"/>
  <c r="R3097" i="1"/>
  <c r="R3096" i="1"/>
  <c r="R3094" i="1"/>
  <c r="R3095" i="1"/>
  <c r="R3092" i="1"/>
  <c r="R3093" i="1"/>
  <c r="R3091" i="1"/>
  <c r="R3090" i="1"/>
  <c r="R3089" i="1"/>
  <c r="R3088" i="1"/>
  <c r="R3087" i="1"/>
  <c r="R3086" i="1"/>
  <c r="R3085" i="1"/>
  <c r="R3084" i="1"/>
  <c r="R3083" i="1"/>
  <c r="R3082" i="1"/>
  <c r="R3080" i="1"/>
  <c r="R3081" i="1"/>
  <c r="R3078" i="1"/>
  <c r="R3079" i="1"/>
  <c r="R3077" i="1"/>
  <c r="R3076" i="1"/>
  <c r="R3075" i="1"/>
  <c r="R3074" i="1"/>
  <c r="R3072" i="1"/>
  <c r="R3073" i="1"/>
  <c r="R3070" i="1"/>
  <c r="R3071" i="1"/>
  <c r="R3068" i="1"/>
  <c r="R3069" i="1"/>
  <c r="R3066" i="1"/>
  <c r="R3067" i="1"/>
  <c r="R3065" i="1"/>
  <c r="R3064" i="1"/>
  <c r="R3063" i="1"/>
  <c r="R3062" i="1"/>
  <c r="R3060" i="1"/>
  <c r="R3061" i="1"/>
  <c r="R3058" i="1"/>
  <c r="R3059" i="1"/>
  <c r="R3056" i="1"/>
  <c r="R3057" i="1"/>
  <c r="R3054" i="1"/>
  <c r="R3055" i="1"/>
  <c r="R3052" i="1"/>
  <c r="R3053" i="1"/>
  <c r="R3050" i="1"/>
  <c r="R3051" i="1"/>
  <c r="R3049" i="1"/>
  <c r="R3048" i="1"/>
  <c r="R3046" i="1"/>
  <c r="R3047" i="1"/>
  <c r="R3045" i="1"/>
  <c r="R3044" i="1"/>
  <c r="R3043" i="1"/>
  <c r="R3042" i="1"/>
  <c r="R3041" i="1"/>
  <c r="R3040" i="1"/>
  <c r="R3039" i="1"/>
  <c r="R3038" i="1"/>
  <c r="R3037" i="1"/>
  <c r="R3036" i="1"/>
  <c r="R3034" i="1"/>
  <c r="R3035" i="1"/>
  <c r="R3033" i="1"/>
  <c r="R3032" i="1"/>
  <c r="R3030" i="1"/>
  <c r="R3031" i="1"/>
  <c r="R3028" i="1"/>
  <c r="R3029" i="1"/>
  <c r="R3026" i="1"/>
  <c r="R3027" i="1"/>
  <c r="R3025" i="1"/>
  <c r="R3024" i="1"/>
  <c r="R3022" i="1"/>
  <c r="R3023" i="1"/>
  <c r="R3021" i="1"/>
  <c r="R3020" i="1"/>
  <c r="R3018" i="1"/>
  <c r="R3019" i="1"/>
  <c r="R3017" i="1"/>
  <c r="R3016" i="1"/>
  <c r="R3015" i="1"/>
  <c r="R3014" i="1"/>
  <c r="R3012" i="1"/>
  <c r="R3013" i="1"/>
  <c r="R3011" i="1"/>
  <c r="R3010" i="1"/>
  <c r="R3008" i="1"/>
  <c r="R3009" i="1"/>
  <c r="R3006" i="1"/>
  <c r="R3007" i="1"/>
  <c r="R3005" i="1"/>
  <c r="R3004" i="1"/>
  <c r="R3002" i="1"/>
  <c r="R3003" i="1"/>
  <c r="R3000" i="1"/>
  <c r="R3001" i="1"/>
  <c r="R2999" i="1"/>
  <c r="R2998" i="1"/>
  <c r="R2996" i="1"/>
  <c r="R2997" i="1"/>
  <c r="R2995" i="1"/>
  <c r="R2994" i="1"/>
  <c r="R2993" i="1"/>
  <c r="R2992" i="1"/>
  <c r="R2991" i="1"/>
  <c r="R2990" i="1"/>
  <c r="R2989" i="1"/>
  <c r="R2988" i="1"/>
  <c r="R2986" i="1"/>
  <c r="R2987" i="1"/>
  <c r="R2985" i="1"/>
  <c r="R2984" i="1"/>
  <c r="R2982" i="1"/>
  <c r="R2983" i="1"/>
  <c r="R2981" i="1"/>
  <c r="R2980" i="1"/>
  <c r="R2979" i="1"/>
  <c r="R2978" i="1"/>
  <c r="R2976" i="1"/>
  <c r="R2977" i="1"/>
  <c r="R2975" i="1"/>
  <c r="R2974" i="1"/>
  <c r="R2973" i="1"/>
  <c r="R2972" i="1"/>
  <c r="R2970" i="1"/>
  <c r="R2971" i="1"/>
  <c r="R2969" i="1"/>
  <c r="R2968" i="1"/>
  <c r="R2967" i="1"/>
  <c r="R2966" i="1"/>
  <c r="R2965" i="1"/>
  <c r="R2964" i="1"/>
  <c r="R2962" i="1"/>
  <c r="R2963" i="1"/>
  <c r="R2961" i="1"/>
  <c r="R2960" i="1"/>
  <c r="R2959" i="1"/>
  <c r="R2958" i="1"/>
  <c r="R2956" i="1"/>
  <c r="R2957" i="1"/>
  <c r="R2954" i="1"/>
  <c r="R2955" i="1"/>
  <c r="R2952" i="1"/>
  <c r="R2953" i="1"/>
  <c r="R2950" i="1"/>
  <c r="R2951" i="1"/>
  <c r="R2948" i="1"/>
  <c r="R2949" i="1"/>
  <c r="R2946" i="1"/>
  <c r="R2947" i="1"/>
  <c r="R2944" i="1"/>
  <c r="R2945" i="1"/>
  <c r="R2942" i="1"/>
  <c r="R2943" i="1"/>
  <c r="R2940" i="1"/>
  <c r="R2941" i="1"/>
  <c r="R2938" i="1"/>
  <c r="R2939" i="1"/>
  <c r="R2936" i="1"/>
  <c r="R2937" i="1"/>
  <c r="R2935" i="1"/>
  <c r="R2934" i="1"/>
  <c r="R2932" i="1"/>
  <c r="R2933" i="1"/>
  <c r="R2931" i="1"/>
  <c r="R2930" i="1"/>
  <c r="R2929" i="1"/>
  <c r="R2928" i="1"/>
  <c r="R2927" i="1"/>
  <c r="R2926" i="1"/>
  <c r="R2924" i="1"/>
  <c r="R2925" i="1"/>
  <c r="R2923" i="1"/>
  <c r="R2922" i="1"/>
  <c r="R2921" i="1"/>
  <c r="R2920" i="1"/>
  <c r="R2918" i="1"/>
  <c r="R2919" i="1"/>
  <c r="R2917" i="1"/>
  <c r="R2916" i="1"/>
  <c r="R2914" i="1"/>
  <c r="R2915" i="1"/>
  <c r="R2912" i="1"/>
  <c r="R2913" i="1"/>
  <c r="R2911" i="1"/>
  <c r="R2910" i="1"/>
  <c r="R2909" i="1"/>
  <c r="R2908" i="1"/>
  <c r="R2906" i="1"/>
  <c r="R2907" i="1"/>
  <c r="R2905" i="1"/>
  <c r="R2904" i="1"/>
  <c r="R2903" i="1"/>
  <c r="R2902" i="1"/>
  <c r="R2901" i="1"/>
  <c r="R2900" i="1"/>
  <c r="R2899" i="1"/>
  <c r="R2898" i="1"/>
  <c r="R2897" i="1"/>
  <c r="R2896" i="1"/>
  <c r="R2894" i="1"/>
  <c r="R2895" i="1"/>
  <c r="R2893" i="1"/>
  <c r="R2892" i="1"/>
  <c r="R2890" i="1"/>
  <c r="R2891" i="1"/>
  <c r="R2889" i="1"/>
  <c r="R2888" i="1"/>
  <c r="R2886" i="1"/>
  <c r="R2887" i="1"/>
  <c r="R2885" i="1"/>
  <c r="R2884" i="1"/>
  <c r="R2883" i="1"/>
  <c r="R2882" i="1"/>
  <c r="R2880" i="1"/>
  <c r="R2881" i="1"/>
  <c r="R2878" i="1"/>
  <c r="R2879" i="1"/>
  <c r="R2877" i="1"/>
  <c r="R2876" i="1"/>
  <c r="R2874" i="1"/>
  <c r="R2875" i="1"/>
  <c r="R2873" i="1"/>
  <c r="R2872" i="1"/>
  <c r="R2871" i="1"/>
  <c r="R2870" i="1"/>
  <c r="R2869" i="1"/>
  <c r="R2868" i="1"/>
  <c r="R2866" i="1"/>
  <c r="R2867" i="1"/>
  <c r="R2864" i="1"/>
  <c r="R2865" i="1"/>
  <c r="R2863" i="1"/>
  <c r="R2862" i="1"/>
  <c r="R2860" i="1"/>
  <c r="R2861" i="1"/>
  <c r="R2859" i="1"/>
  <c r="R2858" i="1"/>
  <c r="R2857" i="1"/>
  <c r="R2856" i="1"/>
  <c r="R2855" i="1"/>
  <c r="R2854" i="1"/>
  <c r="R2853" i="1"/>
  <c r="R2852" i="1"/>
  <c r="R2850" i="1"/>
  <c r="R2851" i="1"/>
  <c r="R2849" i="1"/>
  <c r="R2848" i="1"/>
  <c r="R2846" i="1"/>
  <c r="R2847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0" i="1"/>
  <c r="R2831" i="1"/>
  <c r="R2829" i="1"/>
  <c r="R2828" i="1"/>
  <c r="R2827" i="1"/>
  <c r="R2826" i="1"/>
  <c r="R2825" i="1"/>
  <c r="R2824" i="1"/>
  <c r="R2822" i="1"/>
  <c r="R2823" i="1"/>
  <c r="R2820" i="1"/>
  <c r="R2821" i="1"/>
  <c r="R2819" i="1"/>
  <c r="R2818" i="1"/>
  <c r="R2817" i="1"/>
  <c r="R2816" i="1"/>
  <c r="R2815" i="1"/>
  <c r="R2814" i="1"/>
  <c r="R2812" i="1"/>
  <c r="R2813" i="1"/>
  <c r="R2810" i="1"/>
  <c r="R2811" i="1"/>
  <c r="R2808" i="1"/>
  <c r="R2809" i="1"/>
  <c r="R2807" i="1"/>
  <c r="R2806" i="1"/>
  <c r="R2804" i="1"/>
  <c r="R2805" i="1"/>
  <c r="R2802" i="1"/>
  <c r="R2803" i="1"/>
  <c r="R2800" i="1"/>
  <c r="R2801" i="1"/>
  <c r="R2799" i="1"/>
  <c r="R2798" i="1"/>
  <c r="R2796" i="1"/>
  <c r="R2797" i="1"/>
  <c r="R2794" i="1"/>
  <c r="R2795" i="1"/>
  <c r="R2793" i="1"/>
  <c r="R2792" i="1"/>
  <c r="R2791" i="1"/>
  <c r="R2790" i="1"/>
  <c r="R2789" i="1"/>
  <c r="R2788" i="1"/>
  <c r="R2786" i="1"/>
  <c r="R2787" i="1"/>
  <c r="R2785" i="1"/>
  <c r="R2784" i="1"/>
  <c r="R2783" i="1"/>
  <c r="R2782" i="1"/>
  <c r="R2781" i="1"/>
  <c r="R2780" i="1"/>
  <c r="R2778" i="1"/>
  <c r="R2779" i="1"/>
  <c r="R2776" i="1"/>
  <c r="R2777" i="1"/>
  <c r="R2774" i="1"/>
  <c r="R2775" i="1"/>
  <c r="R2772" i="1"/>
  <c r="R2773" i="1"/>
  <c r="R2770" i="1"/>
  <c r="R2771" i="1"/>
  <c r="R2769" i="1"/>
  <c r="R2768" i="1"/>
  <c r="R2767" i="1"/>
  <c r="R2766" i="1"/>
  <c r="R2764" i="1"/>
  <c r="R2765" i="1"/>
  <c r="R2763" i="1"/>
  <c r="R2762" i="1"/>
  <c r="R2761" i="1"/>
  <c r="R2760" i="1"/>
  <c r="R2758" i="1"/>
  <c r="R2759" i="1"/>
  <c r="R2757" i="1"/>
  <c r="R2756" i="1"/>
  <c r="R2754" i="1"/>
  <c r="R2755" i="1"/>
  <c r="R2753" i="1"/>
  <c r="R2752" i="1"/>
  <c r="R2750" i="1"/>
  <c r="R2751" i="1"/>
  <c r="R2749" i="1"/>
  <c r="R2748" i="1"/>
  <c r="R2746" i="1"/>
  <c r="R2747" i="1"/>
  <c r="R2745" i="1"/>
  <c r="R2744" i="1"/>
  <c r="R2742" i="1"/>
  <c r="R2743" i="1"/>
  <c r="R2740" i="1"/>
  <c r="R2741" i="1"/>
  <c r="R2739" i="1"/>
  <c r="R2738" i="1"/>
  <c r="R2736" i="1"/>
  <c r="R2737" i="1"/>
  <c r="R2735" i="1"/>
  <c r="R2734" i="1"/>
  <c r="R2732" i="1"/>
  <c r="R2733" i="1"/>
  <c r="R2731" i="1"/>
  <c r="R2730" i="1"/>
  <c r="R2729" i="1"/>
  <c r="R2728" i="1"/>
  <c r="R2726" i="1"/>
  <c r="R2727" i="1"/>
  <c r="R2724" i="1"/>
  <c r="R2725" i="1"/>
  <c r="R2723" i="1"/>
  <c r="R2722" i="1"/>
  <c r="R2720" i="1"/>
  <c r="R2721" i="1"/>
  <c r="R2718" i="1"/>
  <c r="R2719" i="1"/>
  <c r="R2716" i="1"/>
  <c r="R2717" i="1"/>
  <c r="R2715" i="1"/>
  <c r="R2714" i="1"/>
  <c r="R2712" i="1"/>
  <c r="R2713" i="1"/>
  <c r="R2710" i="1"/>
  <c r="R2711" i="1"/>
  <c r="R2708" i="1"/>
  <c r="R2709" i="1"/>
  <c r="R2706" i="1"/>
  <c r="R2707" i="1"/>
  <c r="R2704" i="1"/>
  <c r="R2705" i="1"/>
  <c r="R2702" i="1"/>
  <c r="R2703" i="1"/>
  <c r="R2701" i="1"/>
  <c r="R2700" i="1"/>
  <c r="R2698" i="1"/>
  <c r="R2699" i="1"/>
  <c r="R2696" i="1"/>
  <c r="R2697" i="1"/>
  <c r="R2695" i="1"/>
  <c r="R2694" i="1"/>
  <c r="R2693" i="1"/>
  <c r="R2692" i="1"/>
  <c r="R2690" i="1"/>
  <c r="R2691" i="1"/>
  <c r="R2688" i="1"/>
  <c r="R2689" i="1"/>
  <c r="R2686" i="1"/>
  <c r="R2687" i="1"/>
  <c r="R2684" i="1"/>
  <c r="R2685" i="1"/>
  <c r="R2682" i="1"/>
  <c r="R2683" i="1"/>
  <c r="R2681" i="1"/>
  <c r="R2680" i="1"/>
  <c r="R2678" i="1"/>
  <c r="R2679" i="1"/>
  <c r="R2676" i="1"/>
  <c r="R2677" i="1"/>
  <c r="R2675" i="1"/>
  <c r="R2674" i="1"/>
  <c r="R2672" i="1"/>
  <c r="R2673" i="1"/>
  <c r="R2671" i="1"/>
  <c r="R2670" i="1"/>
  <c r="R2668" i="1"/>
  <c r="R2669" i="1"/>
  <c r="R2666" i="1"/>
  <c r="R2667" i="1"/>
  <c r="R2665" i="1"/>
  <c r="R2664" i="1"/>
  <c r="R2662" i="1"/>
  <c r="R2663" i="1"/>
  <c r="R2661" i="1"/>
  <c r="R2660" i="1"/>
  <c r="R2658" i="1"/>
  <c r="R2659" i="1"/>
  <c r="R2657" i="1"/>
  <c r="R2656" i="1"/>
  <c r="R2655" i="1"/>
  <c r="R2654" i="1"/>
  <c r="R2653" i="1"/>
  <c r="R2652" i="1"/>
  <c r="R2651" i="1"/>
  <c r="R2650" i="1"/>
  <c r="R2648" i="1"/>
  <c r="R2649" i="1"/>
  <c r="R2647" i="1"/>
  <c r="R2646" i="1"/>
  <c r="R2644" i="1"/>
  <c r="R2645" i="1"/>
  <c r="R2643" i="1"/>
  <c r="R2642" i="1"/>
  <c r="R2641" i="1"/>
  <c r="R2640" i="1"/>
  <c r="R2638" i="1"/>
  <c r="R2639" i="1"/>
  <c r="R2636" i="1"/>
  <c r="R2637" i="1"/>
  <c r="R2634" i="1"/>
  <c r="R2635" i="1"/>
  <c r="R2633" i="1"/>
  <c r="R2632" i="1"/>
  <c r="R2630" i="1"/>
  <c r="R2631" i="1"/>
  <c r="R2629" i="1"/>
  <c r="R2628" i="1"/>
  <c r="R2627" i="1"/>
  <c r="R2626" i="1"/>
  <c r="R2624" i="1"/>
  <c r="R2625" i="1"/>
  <c r="R2622" i="1"/>
  <c r="R2623" i="1"/>
  <c r="R2621" i="1"/>
  <c r="R2620" i="1"/>
  <c r="R2619" i="1"/>
  <c r="R2618" i="1"/>
  <c r="R2617" i="1"/>
  <c r="R2616" i="1"/>
  <c r="R2614" i="1"/>
  <c r="R2615" i="1"/>
  <c r="R2612" i="1"/>
  <c r="R2613" i="1"/>
  <c r="R2610" i="1"/>
  <c r="R2611" i="1"/>
  <c r="R2608" i="1"/>
  <c r="R2609" i="1"/>
  <c r="R2606" i="1"/>
  <c r="R2607" i="1"/>
  <c r="R2604" i="1"/>
  <c r="R2605" i="1"/>
  <c r="R2602" i="1"/>
  <c r="R2603" i="1"/>
  <c r="R2601" i="1"/>
  <c r="R2600" i="1"/>
  <c r="R2598" i="1"/>
  <c r="R2599" i="1"/>
  <c r="R2597" i="1"/>
  <c r="R2596" i="1"/>
  <c r="R2594" i="1"/>
  <c r="R2595" i="1"/>
  <c r="R2592" i="1"/>
  <c r="R2593" i="1"/>
  <c r="R2590" i="1"/>
  <c r="R2591" i="1"/>
  <c r="R2588" i="1"/>
  <c r="R2589" i="1"/>
  <c r="R2586" i="1"/>
  <c r="R2587" i="1"/>
  <c r="R2584" i="1"/>
  <c r="R2585" i="1"/>
  <c r="R2582" i="1"/>
  <c r="R2583" i="1"/>
  <c r="R2581" i="1"/>
  <c r="R2580" i="1"/>
  <c r="R2578" i="1"/>
  <c r="R2579" i="1"/>
  <c r="R2576" i="1"/>
  <c r="R2577" i="1"/>
  <c r="R2574" i="1"/>
  <c r="R2575" i="1"/>
  <c r="R2572" i="1"/>
  <c r="R2573" i="1"/>
  <c r="R2571" i="1"/>
  <c r="R2570" i="1"/>
  <c r="R2569" i="1"/>
  <c r="R2568" i="1"/>
  <c r="R2566" i="1"/>
  <c r="R2567" i="1"/>
  <c r="R2564" i="1"/>
  <c r="R2565" i="1"/>
  <c r="R2563" i="1"/>
  <c r="R2562" i="1"/>
  <c r="R2561" i="1"/>
  <c r="R2560" i="1"/>
  <c r="R2559" i="1"/>
  <c r="R2558" i="1"/>
  <c r="R2557" i="1"/>
  <c r="R2556" i="1"/>
  <c r="R2554" i="1"/>
  <c r="R2555" i="1"/>
  <c r="R2552" i="1"/>
  <c r="R2553" i="1"/>
  <c r="R2551" i="1"/>
  <c r="R2550" i="1"/>
  <c r="R2549" i="1"/>
  <c r="R2548" i="1"/>
  <c r="R2547" i="1"/>
  <c r="R2546" i="1"/>
  <c r="R2544" i="1"/>
  <c r="R2545" i="1"/>
  <c r="R2542" i="1"/>
  <c r="R2543" i="1"/>
  <c r="R2541" i="1"/>
  <c r="R2540" i="1"/>
  <c r="R2538" i="1"/>
  <c r="R2539" i="1"/>
  <c r="R2537" i="1"/>
  <c r="R2536" i="1"/>
  <c r="R2535" i="1"/>
  <c r="R2534" i="1"/>
  <c r="R2532" i="1"/>
  <c r="R2533" i="1"/>
  <c r="R2531" i="1"/>
  <c r="R2530" i="1"/>
  <c r="R2528" i="1"/>
  <c r="R2529" i="1"/>
  <c r="R2526" i="1"/>
  <c r="R2527" i="1"/>
  <c r="R2524" i="1"/>
  <c r="R2525" i="1"/>
  <c r="R2522" i="1"/>
  <c r="R2523" i="1"/>
  <c r="R2520" i="1"/>
  <c r="R2521" i="1"/>
  <c r="R2518" i="1"/>
  <c r="R2519" i="1"/>
  <c r="R2517" i="1"/>
  <c r="R2516" i="1"/>
  <c r="R2514" i="1"/>
  <c r="R2515" i="1"/>
  <c r="R2512" i="1"/>
  <c r="R2513" i="1"/>
  <c r="R2511" i="1"/>
  <c r="R2510" i="1"/>
  <c r="R2509" i="1"/>
  <c r="R2508" i="1"/>
  <c r="R2506" i="1"/>
  <c r="R2507" i="1"/>
  <c r="R2505" i="1"/>
  <c r="R2504" i="1"/>
  <c r="R2503" i="1"/>
  <c r="R2502" i="1"/>
  <c r="R2501" i="1"/>
  <c r="R2500" i="1"/>
  <c r="R2499" i="1"/>
  <c r="R2498" i="1"/>
  <c r="R2497" i="1"/>
  <c r="R2496" i="1"/>
  <c r="R2494" i="1"/>
  <c r="R2495" i="1"/>
  <c r="R2493" i="1"/>
  <c r="R2492" i="1"/>
  <c r="R2491" i="1"/>
  <c r="R2490" i="1"/>
  <c r="R2489" i="1"/>
  <c r="R2488" i="1"/>
  <c r="R2487" i="1"/>
  <c r="R2486" i="1"/>
  <c r="R2484" i="1"/>
  <c r="R2485" i="1"/>
  <c r="R2483" i="1"/>
  <c r="R2482" i="1"/>
  <c r="R2480" i="1"/>
  <c r="R2481" i="1"/>
  <c r="R2478" i="1"/>
  <c r="R2479" i="1"/>
  <c r="R2476" i="1"/>
  <c r="R2477" i="1"/>
  <c r="R2475" i="1"/>
  <c r="R2474" i="1"/>
  <c r="R2473" i="1"/>
  <c r="R2472" i="1"/>
  <c r="R2470" i="1"/>
  <c r="R2471" i="1"/>
  <c r="R2468" i="1"/>
  <c r="R2469" i="1"/>
  <c r="R2466" i="1"/>
  <c r="R2467" i="1"/>
  <c r="R2464" i="1"/>
  <c r="R2465" i="1"/>
  <c r="R2463" i="1"/>
  <c r="R2462" i="1"/>
  <c r="R2460" i="1"/>
  <c r="R2461" i="1"/>
  <c r="R2458" i="1"/>
  <c r="R2459" i="1"/>
  <c r="R2457" i="1"/>
  <c r="R2456" i="1"/>
  <c r="R2455" i="1"/>
  <c r="R2454" i="1"/>
  <c r="R2453" i="1"/>
  <c r="R2452" i="1"/>
  <c r="R2450" i="1"/>
  <c r="R2451" i="1"/>
  <c r="R2449" i="1"/>
  <c r="R2448" i="1"/>
  <c r="R2447" i="1"/>
  <c r="R2446" i="1"/>
  <c r="R2444" i="1"/>
  <c r="R2445" i="1"/>
  <c r="R2442" i="1"/>
  <c r="R2443" i="1"/>
  <c r="R2441" i="1"/>
  <c r="R2440" i="1"/>
  <c r="R2439" i="1"/>
  <c r="R2438" i="1"/>
  <c r="R2436" i="1"/>
  <c r="R2437" i="1"/>
  <c r="R2435" i="1"/>
  <c r="R2434" i="1"/>
  <c r="R2433" i="1"/>
  <c r="R2432" i="1"/>
  <c r="R2430" i="1"/>
  <c r="R2431" i="1"/>
  <c r="R2428" i="1"/>
  <c r="R2429" i="1"/>
  <c r="R2426" i="1"/>
  <c r="R2427" i="1"/>
  <c r="R2425" i="1"/>
  <c r="R2424" i="1"/>
  <c r="R2423" i="1"/>
  <c r="R2422" i="1"/>
  <c r="R2421" i="1"/>
  <c r="R2420" i="1"/>
  <c r="R2418" i="1"/>
  <c r="R2419" i="1"/>
  <c r="R2417" i="1"/>
  <c r="R2416" i="1"/>
  <c r="R2414" i="1"/>
  <c r="R2415" i="1"/>
  <c r="R2413" i="1"/>
  <c r="R2412" i="1"/>
  <c r="R2410" i="1"/>
  <c r="R2411" i="1"/>
  <c r="R2409" i="1"/>
  <c r="R2408" i="1"/>
  <c r="R2406" i="1"/>
  <c r="R2407" i="1"/>
  <c r="R2405" i="1"/>
  <c r="R2404" i="1"/>
  <c r="R2402" i="1"/>
  <c r="R2403" i="1"/>
  <c r="R2401" i="1"/>
  <c r="R2400" i="1"/>
  <c r="R2398" i="1"/>
  <c r="R2399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4" i="1"/>
  <c r="R2385" i="1"/>
  <c r="R2383" i="1"/>
  <c r="R2382" i="1"/>
  <c r="R2381" i="1"/>
  <c r="R2380" i="1"/>
  <c r="R2378" i="1"/>
  <c r="R2379" i="1"/>
  <c r="R2376" i="1"/>
  <c r="R2377" i="1"/>
  <c r="R2375" i="1"/>
  <c r="R2374" i="1"/>
  <c r="R2373" i="1"/>
  <c r="R2372" i="1"/>
  <c r="R2371" i="1"/>
  <c r="R2370" i="1"/>
  <c r="R2369" i="1"/>
  <c r="R2368" i="1"/>
  <c r="R2366" i="1"/>
  <c r="R2367" i="1"/>
  <c r="R2364" i="1"/>
  <c r="R2365" i="1"/>
  <c r="R2363" i="1"/>
  <c r="R2362" i="1"/>
  <c r="R2360" i="1"/>
  <c r="R2361" i="1"/>
  <c r="R2358" i="1"/>
  <c r="R2359" i="1"/>
  <c r="R2357" i="1"/>
  <c r="R2356" i="1"/>
  <c r="R2355" i="1"/>
  <c r="R2354" i="1"/>
  <c r="R2352" i="1"/>
  <c r="R2353" i="1"/>
  <c r="R2350" i="1"/>
  <c r="R2351" i="1"/>
  <c r="R2348" i="1"/>
  <c r="R2349" i="1"/>
  <c r="R2347" i="1"/>
  <c r="R2346" i="1"/>
  <c r="R2344" i="1"/>
  <c r="R2345" i="1"/>
  <c r="R2342" i="1"/>
  <c r="R2343" i="1"/>
  <c r="R2340" i="1"/>
  <c r="R2341" i="1"/>
  <c r="R2339" i="1"/>
  <c r="R2338" i="1"/>
  <c r="R2337" i="1"/>
  <c r="R2336" i="1"/>
  <c r="R2335" i="1"/>
  <c r="R2334" i="1"/>
  <c r="R2332" i="1"/>
  <c r="R2333" i="1"/>
  <c r="R2331" i="1"/>
  <c r="R2330" i="1"/>
  <c r="R2328" i="1"/>
  <c r="R2329" i="1"/>
  <c r="R2326" i="1"/>
  <c r="R2327" i="1"/>
  <c r="R2325" i="1"/>
  <c r="R2324" i="1"/>
  <c r="R2323" i="1"/>
  <c r="R2322" i="1"/>
  <c r="R2320" i="1"/>
  <c r="R2321" i="1"/>
  <c r="R2318" i="1"/>
  <c r="R2319" i="1"/>
  <c r="R2316" i="1"/>
  <c r="R2317" i="1"/>
  <c r="R2315" i="1"/>
  <c r="R2314" i="1"/>
  <c r="R2312" i="1"/>
  <c r="R2313" i="1"/>
  <c r="R2311" i="1"/>
  <c r="R2310" i="1"/>
  <c r="R2309" i="1"/>
  <c r="R2308" i="1"/>
  <c r="R2306" i="1"/>
  <c r="R2307" i="1"/>
  <c r="R2304" i="1"/>
  <c r="R2305" i="1"/>
  <c r="R2302" i="1"/>
  <c r="R2303" i="1"/>
  <c r="R2301" i="1"/>
  <c r="R2300" i="1"/>
  <c r="R2299" i="1"/>
  <c r="R2298" i="1"/>
  <c r="R2297" i="1"/>
  <c r="R2296" i="1"/>
  <c r="R2294" i="1"/>
  <c r="R2295" i="1"/>
  <c r="R2292" i="1"/>
  <c r="R2293" i="1"/>
  <c r="R2290" i="1"/>
  <c r="R2291" i="1"/>
  <c r="R2289" i="1"/>
  <c r="R2288" i="1"/>
  <c r="R2286" i="1"/>
  <c r="R2287" i="1"/>
  <c r="R2284" i="1"/>
  <c r="R2285" i="1"/>
  <c r="R2282" i="1"/>
  <c r="R2283" i="1"/>
  <c r="R2281" i="1"/>
  <c r="R2280" i="1"/>
  <c r="R2278" i="1"/>
  <c r="R2279" i="1"/>
  <c r="R2277" i="1"/>
  <c r="R2276" i="1"/>
  <c r="R2274" i="1"/>
  <c r="R2275" i="1"/>
  <c r="R2273" i="1"/>
  <c r="R2272" i="1"/>
  <c r="R2270" i="1"/>
  <c r="R2271" i="1"/>
  <c r="R2268" i="1"/>
  <c r="R2269" i="1"/>
  <c r="R2267" i="1"/>
  <c r="R2266" i="1"/>
  <c r="R2264" i="1"/>
  <c r="R2265" i="1"/>
  <c r="R2262" i="1"/>
  <c r="R2263" i="1"/>
  <c r="R2260" i="1"/>
  <c r="R2261" i="1"/>
  <c r="R2258" i="1"/>
  <c r="R2259" i="1"/>
  <c r="R2256" i="1"/>
  <c r="R2257" i="1"/>
  <c r="R2255" i="1"/>
  <c r="R2254" i="1"/>
  <c r="R2253" i="1"/>
  <c r="R2252" i="1"/>
  <c r="R2251" i="1"/>
  <c r="R2250" i="1"/>
  <c r="R2249" i="1"/>
  <c r="R2248" i="1"/>
  <c r="R2246" i="1"/>
  <c r="R2247" i="1"/>
  <c r="R2245" i="1"/>
  <c r="R2244" i="1"/>
  <c r="R2242" i="1"/>
  <c r="R2243" i="1"/>
  <c r="R2241" i="1"/>
  <c r="R2240" i="1"/>
  <c r="R2239" i="1"/>
  <c r="R2238" i="1"/>
  <c r="R2236" i="1"/>
  <c r="R2237" i="1"/>
  <c r="R2235" i="1"/>
  <c r="R2234" i="1"/>
  <c r="R2233" i="1"/>
  <c r="R2232" i="1"/>
  <c r="R2230" i="1"/>
  <c r="R2231" i="1"/>
  <c r="R2229" i="1"/>
  <c r="R2228" i="1"/>
  <c r="R2227" i="1"/>
  <c r="R2226" i="1"/>
  <c r="R2225" i="1"/>
  <c r="R2224" i="1"/>
  <c r="R2223" i="1"/>
  <c r="R2222" i="1"/>
  <c r="R2221" i="1"/>
  <c r="R2220" i="1"/>
  <c r="R2218" i="1"/>
  <c r="R2219" i="1"/>
  <c r="R2216" i="1"/>
  <c r="R2217" i="1"/>
  <c r="R2214" i="1"/>
  <c r="R2215" i="1"/>
  <c r="R2212" i="1"/>
  <c r="R2213" i="1"/>
  <c r="R2210" i="1"/>
  <c r="R2211" i="1"/>
  <c r="R2209" i="1"/>
  <c r="R2208" i="1"/>
  <c r="R2207" i="1"/>
  <c r="R2206" i="1"/>
  <c r="R2205" i="1"/>
  <c r="R2204" i="1"/>
  <c r="R2203" i="1"/>
  <c r="R2202" i="1"/>
  <c r="R2200" i="1"/>
  <c r="R2201" i="1"/>
  <c r="R2198" i="1"/>
  <c r="R2199" i="1"/>
  <c r="R2197" i="1"/>
  <c r="R2196" i="1"/>
  <c r="R2194" i="1"/>
  <c r="R2195" i="1"/>
  <c r="R2193" i="1"/>
  <c r="R2192" i="1"/>
  <c r="R2190" i="1"/>
  <c r="R2191" i="1"/>
  <c r="R2188" i="1"/>
  <c r="R2189" i="1"/>
  <c r="R2187" i="1"/>
  <c r="R2186" i="1"/>
  <c r="R2184" i="1"/>
  <c r="R2185" i="1"/>
  <c r="R2182" i="1"/>
  <c r="R2183" i="1"/>
  <c r="R2181" i="1"/>
  <c r="R2180" i="1"/>
  <c r="R2179" i="1"/>
  <c r="R2178" i="1"/>
  <c r="R2176" i="1"/>
  <c r="R2177" i="1"/>
  <c r="R2175" i="1"/>
  <c r="R2174" i="1"/>
  <c r="R2173" i="1"/>
  <c r="R2172" i="1"/>
  <c r="R2170" i="1"/>
  <c r="R2171" i="1"/>
  <c r="R2168" i="1"/>
  <c r="R2169" i="1"/>
  <c r="R2167" i="1"/>
  <c r="R2166" i="1"/>
  <c r="R2164" i="1"/>
  <c r="R2165" i="1"/>
  <c r="R2162" i="1"/>
  <c r="R2163" i="1"/>
  <c r="R2161" i="1"/>
  <c r="R2160" i="1"/>
  <c r="R2159" i="1"/>
  <c r="R2158" i="1"/>
  <c r="R2157" i="1"/>
  <c r="R2156" i="1"/>
  <c r="R2155" i="1"/>
  <c r="R2154" i="1"/>
  <c r="R2152" i="1"/>
  <c r="R2153" i="1"/>
  <c r="R2150" i="1"/>
  <c r="R2151" i="1"/>
  <c r="R2148" i="1"/>
  <c r="R2149" i="1"/>
  <c r="R2146" i="1"/>
  <c r="R2147" i="1"/>
  <c r="R2145" i="1"/>
  <c r="R2144" i="1"/>
  <c r="R2142" i="1"/>
  <c r="R2143" i="1"/>
  <c r="R2141" i="1"/>
  <c r="R2140" i="1"/>
  <c r="R2139" i="1"/>
  <c r="R2138" i="1"/>
  <c r="R2137" i="1"/>
  <c r="R2136" i="1"/>
  <c r="R2134" i="1"/>
  <c r="R2135" i="1"/>
  <c r="R2133" i="1"/>
  <c r="R2132" i="1"/>
  <c r="R2131" i="1"/>
  <c r="R2130" i="1"/>
  <c r="R2129" i="1"/>
  <c r="R2128" i="1"/>
  <c r="R2127" i="1"/>
  <c r="R2126" i="1"/>
  <c r="R2124" i="1"/>
  <c r="R2125" i="1"/>
  <c r="R2123" i="1"/>
  <c r="R2122" i="1"/>
  <c r="R2121" i="1"/>
  <c r="R2120" i="1"/>
  <c r="R2118" i="1"/>
  <c r="R2119" i="1"/>
  <c r="R2117" i="1"/>
  <c r="R2116" i="1"/>
  <c r="R2114" i="1"/>
  <c r="R2115" i="1"/>
  <c r="R2112" i="1"/>
  <c r="R2113" i="1"/>
  <c r="R2111" i="1"/>
  <c r="R2110" i="1"/>
  <c r="R2109" i="1"/>
  <c r="R2108" i="1"/>
  <c r="R2107" i="1"/>
  <c r="R2106" i="1"/>
  <c r="R2104" i="1"/>
  <c r="R2105" i="1"/>
  <c r="R2103" i="1"/>
  <c r="R2102" i="1"/>
  <c r="R2100" i="1"/>
  <c r="R2101" i="1"/>
  <c r="R2099" i="1"/>
  <c r="R2098" i="1"/>
  <c r="R2096" i="1"/>
  <c r="R2097" i="1"/>
  <c r="R2095" i="1"/>
  <c r="R2094" i="1"/>
  <c r="R2092" i="1"/>
  <c r="R2093" i="1"/>
  <c r="R2091" i="1"/>
  <c r="R2090" i="1"/>
  <c r="R2089" i="1"/>
  <c r="R2088" i="1"/>
  <c r="R2087" i="1"/>
  <c r="R2086" i="1"/>
  <c r="R2084" i="1"/>
  <c r="R2085" i="1"/>
  <c r="R2083" i="1"/>
  <c r="R2082" i="1"/>
  <c r="R2081" i="1"/>
  <c r="R2080" i="1"/>
  <c r="R2078" i="1"/>
  <c r="R2079" i="1"/>
  <c r="R2077" i="1"/>
  <c r="R2076" i="1"/>
  <c r="R2075" i="1"/>
  <c r="R2074" i="1"/>
  <c r="R2073" i="1"/>
  <c r="R2072" i="1"/>
  <c r="R2070" i="1"/>
  <c r="R2071" i="1"/>
  <c r="R2069" i="1"/>
  <c r="R2068" i="1"/>
  <c r="R2066" i="1"/>
  <c r="R2067" i="1"/>
  <c r="R2064" i="1"/>
  <c r="R2065" i="1"/>
  <c r="R2063" i="1"/>
  <c r="R2062" i="1"/>
  <c r="R2061" i="1"/>
  <c r="R2060" i="1"/>
  <c r="R2059" i="1"/>
  <c r="R2058" i="1"/>
  <c r="R2056" i="1"/>
  <c r="R2057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8" i="1"/>
  <c r="R2039" i="1"/>
  <c r="R2037" i="1"/>
  <c r="R2036" i="1"/>
  <c r="R2035" i="1"/>
  <c r="R2034" i="1"/>
  <c r="R2033" i="1"/>
  <c r="R2032" i="1"/>
  <c r="R2030" i="1"/>
  <c r="R2031" i="1"/>
  <c r="R2029" i="1"/>
  <c r="R2028" i="1"/>
  <c r="R2026" i="1"/>
  <c r="R2027" i="1"/>
  <c r="R2025" i="1"/>
  <c r="R2024" i="1"/>
  <c r="R2023" i="1"/>
  <c r="R2022" i="1"/>
  <c r="R2020" i="1"/>
  <c r="R2021" i="1"/>
  <c r="R2019" i="1"/>
  <c r="R2018" i="1"/>
  <c r="R2017" i="1"/>
  <c r="R2016" i="1"/>
  <c r="R2014" i="1"/>
  <c r="R2015" i="1"/>
  <c r="R2012" i="1"/>
  <c r="R2013" i="1"/>
  <c r="R2010" i="1"/>
  <c r="R2011" i="1"/>
  <c r="R2009" i="1"/>
  <c r="R2008" i="1"/>
  <c r="R2007" i="1"/>
  <c r="R2006" i="1"/>
  <c r="R2004" i="1"/>
  <c r="R2005" i="1"/>
  <c r="R2002" i="1"/>
  <c r="R2003" i="1"/>
  <c r="R2000" i="1"/>
  <c r="R2001" i="1"/>
  <c r="R1999" i="1"/>
  <c r="R1998" i="1"/>
  <c r="R1997" i="1"/>
  <c r="R1996" i="1"/>
  <c r="R1995" i="1"/>
  <c r="R1994" i="1"/>
  <c r="R1992" i="1"/>
  <c r="R1993" i="1"/>
  <c r="R1990" i="1"/>
  <c r="R1991" i="1"/>
  <c r="R1989" i="1"/>
  <c r="R1988" i="1"/>
  <c r="R1986" i="1"/>
  <c r="R1987" i="1"/>
  <c r="R1984" i="1"/>
  <c r="R1985" i="1"/>
  <c r="R1983" i="1"/>
  <c r="R1982" i="1"/>
  <c r="R1981" i="1"/>
  <c r="R1980" i="1"/>
  <c r="R1978" i="1"/>
  <c r="R1979" i="1"/>
  <c r="R1976" i="1"/>
  <c r="R1977" i="1"/>
  <c r="R1974" i="1"/>
  <c r="R1975" i="1"/>
  <c r="R1972" i="1"/>
  <c r="R1973" i="1"/>
  <c r="R1970" i="1"/>
  <c r="R1971" i="1"/>
  <c r="R1969" i="1"/>
  <c r="R1968" i="1"/>
  <c r="R1967" i="1"/>
  <c r="R1966" i="1"/>
  <c r="R1965" i="1"/>
  <c r="R1964" i="1"/>
  <c r="R1963" i="1"/>
  <c r="R1962" i="1"/>
  <c r="R1961" i="1"/>
  <c r="R1960" i="1"/>
  <c r="R1958" i="1"/>
  <c r="R1959" i="1"/>
  <c r="R1957" i="1"/>
  <c r="R1956" i="1"/>
  <c r="R1955" i="1"/>
  <c r="R1954" i="1"/>
  <c r="R1953" i="1"/>
  <c r="R1952" i="1"/>
  <c r="R1950" i="1"/>
  <c r="R1951" i="1"/>
  <c r="R1948" i="1"/>
  <c r="R1949" i="1"/>
  <c r="R1947" i="1"/>
  <c r="R1946" i="1"/>
  <c r="R1944" i="1"/>
  <c r="R1945" i="1"/>
  <c r="R1942" i="1"/>
  <c r="R1943" i="1"/>
  <c r="R1941" i="1"/>
  <c r="R1940" i="1"/>
  <c r="R1939" i="1"/>
  <c r="R1938" i="1"/>
  <c r="R1936" i="1"/>
  <c r="R1937" i="1"/>
  <c r="R1934" i="1"/>
  <c r="R1935" i="1"/>
  <c r="R1933" i="1"/>
  <c r="R1932" i="1"/>
  <c r="R1930" i="1"/>
  <c r="R1931" i="1"/>
  <c r="R1929" i="1"/>
  <c r="R1928" i="1"/>
  <c r="R1927" i="1"/>
  <c r="R1926" i="1"/>
  <c r="R1924" i="1"/>
  <c r="R1925" i="1"/>
  <c r="R1923" i="1"/>
  <c r="R1922" i="1"/>
  <c r="R1921" i="1"/>
  <c r="R1920" i="1"/>
  <c r="R1918" i="1"/>
  <c r="R1919" i="1"/>
  <c r="R1916" i="1"/>
  <c r="R1917" i="1"/>
  <c r="R1914" i="1"/>
  <c r="R1915" i="1"/>
  <c r="R1912" i="1"/>
  <c r="R1913" i="1"/>
  <c r="R1910" i="1"/>
  <c r="R1911" i="1"/>
  <c r="R1909" i="1"/>
  <c r="R1908" i="1"/>
  <c r="R1906" i="1"/>
  <c r="R1907" i="1"/>
  <c r="R1905" i="1"/>
  <c r="R1904" i="1"/>
  <c r="R1903" i="1"/>
  <c r="R1902" i="1"/>
  <c r="R1901" i="1"/>
  <c r="R1900" i="1"/>
  <c r="R1899" i="1"/>
  <c r="R1898" i="1"/>
  <c r="R1897" i="1"/>
  <c r="R1896" i="1"/>
  <c r="R1894" i="1"/>
  <c r="R1895" i="1"/>
  <c r="R1892" i="1"/>
  <c r="R1893" i="1"/>
  <c r="R1891" i="1"/>
  <c r="R1890" i="1"/>
  <c r="R1889" i="1"/>
  <c r="R1888" i="1"/>
  <c r="R1886" i="1"/>
  <c r="R1887" i="1"/>
  <c r="R1884" i="1"/>
  <c r="R1885" i="1"/>
  <c r="R1883" i="1"/>
  <c r="R1882" i="1"/>
  <c r="R1881" i="1"/>
  <c r="R1880" i="1"/>
  <c r="R1879" i="1"/>
  <c r="R1878" i="1"/>
  <c r="R1876" i="1"/>
  <c r="R1877" i="1"/>
  <c r="R1875" i="1"/>
  <c r="R1874" i="1"/>
  <c r="R1873" i="1"/>
  <c r="R1872" i="1"/>
  <c r="R1871" i="1"/>
  <c r="R1870" i="1"/>
  <c r="R1868" i="1"/>
  <c r="R1869" i="1"/>
  <c r="R1866" i="1"/>
  <c r="R1867" i="1"/>
  <c r="R1865" i="1"/>
  <c r="R1864" i="1"/>
  <c r="R1863" i="1"/>
  <c r="R1862" i="1"/>
  <c r="R1861" i="1"/>
  <c r="R1860" i="1"/>
  <c r="R1859" i="1"/>
  <c r="R1858" i="1"/>
  <c r="R1857" i="1"/>
  <c r="R1856" i="1"/>
  <c r="R1854" i="1"/>
  <c r="R1855" i="1"/>
  <c r="R1852" i="1"/>
  <c r="R1853" i="1"/>
  <c r="R1850" i="1"/>
  <c r="R1851" i="1"/>
  <c r="R1849" i="1"/>
  <c r="R1848" i="1"/>
  <c r="R1847" i="1"/>
  <c r="R1846" i="1"/>
  <c r="R1844" i="1"/>
  <c r="R1845" i="1"/>
  <c r="R1842" i="1"/>
  <c r="R1843" i="1"/>
  <c r="R1841" i="1"/>
  <c r="R1840" i="1"/>
  <c r="R1839" i="1"/>
  <c r="R1838" i="1"/>
  <c r="R1837" i="1"/>
  <c r="R1836" i="1"/>
  <c r="R1835" i="1"/>
  <c r="R1834" i="1"/>
  <c r="R1832" i="1"/>
  <c r="R1833" i="1"/>
  <c r="R1830" i="1"/>
  <c r="R1831" i="1"/>
  <c r="R1829" i="1"/>
  <c r="R1828" i="1"/>
  <c r="R1827" i="1"/>
  <c r="R1826" i="1"/>
  <c r="R1824" i="1"/>
  <c r="R1825" i="1"/>
  <c r="R1823" i="1"/>
  <c r="R1822" i="1"/>
  <c r="R1820" i="1"/>
  <c r="R1821" i="1"/>
  <c r="R1819" i="1"/>
  <c r="R1818" i="1"/>
  <c r="R1816" i="1"/>
  <c r="R1817" i="1"/>
  <c r="R1814" i="1"/>
  <c r="R1815" i="1"/>
  <c r="R1812" i="1"/>
  <c r="R1813" i="1"/>
  <c r="R1811" i="1"/>
  <c r="R1810" i="1"/>
  <c r="R1809" i="1"/>
  <c r="R1808" i="1"/>
  <c r="R1807" i="1"/>
  <c r="R1806" i="1"/>
  <c r="R1804" i="1"/>
  <c r="R1805" i="1"/>
  <c r="R1803" i="1"/>
  <c r="R1802" i="1"/>
  <c r="R1801" i="1"/>
  <c r="R1800" i="1"/>
  <c r="R1799" i="1"/>
  <c r="R1798" i="1"/>
  <c r="R1796" i="1"/>
  <c r="R1797" i="1"/>
  <c r="R1795" i="1"/>
  <c r="R1794" i="1"/>
  <c r="R1793" i="1"/>
  <c r="R1792" i="1"/>
  <c r="R1791" i="1"/>
  <c r="R1790" i="1"/>
  <c r="R1788" i="1"/>
  <c r="R1789" i="1"/>
  <c r="R1786" i="1"/>
  <c r="R1787" i="1"/>
  <c r="R1784" i="1"/>
  <c r="R1785" i="1"/>
  <c r="R1782" i="1"/>
  <c r="R1783" i="1"/>
  <c r="R1781" i="1"/>
  <c r="R1780" i="1"/>
  <c r="R1779" i="1"/>
  <c r="R1778" i="1"/>
  <c r="R1776" i="1"/>
  <c r="R1777" i="1"/>
  <c r="R1774" i="1"/>
  <c r="R1775" i="1"/>
  <c r="R1773" i="1"/>
  <c r="R1772" i="1"/>
  <c r="R1771" i="1"/>
  <c r="R1770" i="1"/>
  <c r="R1768" i="1"/>
  <c r="R1769" i="1"/>
  <c r="R1767" i="1"/>
  <c r="R1766" i="1"/>
  <c r="R1764" i="1"/>
  <c r="R1765" i="1"/>
  <c r="R1762" i="1"/>
  <c r="R1763" i="1"/>
  <c r="R1761" i="1"/>
  <c r="R1760" i="1"/>
  <c r="R1759" i="1"/>
  <c r="R1758" i="1"/>
  <c r="R1756" i="1"/>
  <c r="R1757" i="1"/>
  <c r="R1754" i="1"/>
  <c r="R1755" i="1"/>
  <c r="R1753" i="1"/>
  <c r="R1752" i="1"/>
  <c r="R1751" i="1"/>
  <c r="R1750" i="1"/>
  <c r="R1748" i="1"/>
  <c r="R1749" i="1"/>
  <c r="R1746" i="1"/>
  <c r="R1747" i="1"/>
  <c r="R1745" i="1"/>
  <c r="R1744" i="1"/>
  <c r="R1743" i="1"/>
  <c r="R1742" i="1"/>
  <c r="R1740" i="1"/>
  <c r="R1741" i="1"/>
  <c r="R1738" i="1"/>
  <c r="R1739" i="1"/>
  <c r="R1736" i="1"/>
  <c r="R1737" i="1"/>
  <c r="R1735" i="1"/>
  <c r="R1734" i="1"/>
  <c r="R1732" i="1"/>
  <c r="R1733" i="1"/>
  <c r="R1731" i="1"/>
  <c r="R1730" i="1"/>
  <c r="R1728" i="1"/>
  <c r="R1729" i="1"/>
  <c r="R1727" i="1"/>
  <c r="R1726" i="1"/>
  <c r="R1724" i="1"/>
  <c r="R1725" i="1"/>
  <c r="R1722" i="1"/>
  <c r="R1723" i="1"/>
  <c r="R1721" i="1"/>
  <c r="R1720" i="1"/>
  <c r="R1719" i="1"/>
  <c r="R1718" i="1"/>
  <c r="R1717" i="1"/>
  <c r="R1716" i="1"/>
  <c r="R1714" i="1"/>
  <c r="R1715" i="1"/>
  <c r="R1713" i="1"/>
  <c r="R1712" i="1"/>
  <c r="R1710" i="1"/>
  <c r="R1711" i="1"/>
  <c r="R1708" i="1"/>
  <c r="R1709" i="1"/>
  <c r="R1706" i="1"/>
  <c r="R1707" i="1"/>
  <c r="R1704" i="1"/>
  <c r="R1705" i="1"/>
  <c r="R1703" i="1"/>
  <c r="R1702" i="1"/>
  <c r="R1701" i="1"/>
  <c r="R1700" i="1"/>
  <c r="R1699" i="1"/>
  <c r="R1698" i="1"/>
  <c r="R1696" i="1"/>
  <c r="R1697" i="1"/>
  <c r="R1694" i="1"/>
  <c r="R1695" i="1"/>
  <c r="R1693" i="1"/>
  <c r="R1692" i="1"/>
  <c r="R1690" i="1"/>
  <c r="R1691" i="1"/>
  <c r="R1688" i="1"/>
  <c r="R1689" i="1"/>
  <c r="R1686" i="1"/>
  <c r="R1687" i="1"/>
  <c r="R1684" i="1"/>
  <c r="R1685" i="1"/>
  <c r="R1683" i="1"/>
  <c r="R1682" i="1"/>
  <c r="R1681" i="1"/>
  <c r="R1680" i="1"/>
  <c r="R1678" i="1"/>
  <c r="R1679" i="1"/>
  <c r="R1677" i="1"/>
  <c r="R1676" i="1"/>
  <c r="R1674" i="1"/>
  <c r="R1675" i="1"/>
  <c r="R1673" i="1"/>
  <c r="R1672" i="1"/>
  <c r="R1671" i="1"/>
  <c r="R1670" i="1"/>
  <c r="R1668" i="1"/>
  <c r="R1669" i="1"/>
  <c r="R1667" i="1"/>
  <c r="R1666" i="1"/>
  <c r="R1665" i="1"/>
  <c r="R1664" i="1"/>
  <c r="R1662" i="1"/>
  <c r="R1663" i="1"/>
  <c r="R1661" i="1"/>
  <c r="R1660" i="1"/>
  <c r="R1659" i="1"/>
  <c r="R1658" i="1"/>
  <c r="R1657" i="1"/>
  <c r="R1656" i="1"/>
  <c r="R1655" i="1"/>
  <c r="R1654" i="1"/>
  <c r="R1652" i="1"/>
  <c r="R1653" i="1"/>
  <c r="R1650" i="1"/>
  <c r="R1651" i="1"/>
  <c r="R1649" i="1"/>
  <c r="R1648" i="1"/>
  <c r="R1647" i="1"/>
  <c r="R1646" i="1"/>
  <c r="R1644" i="1"/>
  <c r="R1645" i="1"/>
  <c r="R1643" i="1"/>
  <c r="R1642" i="1"/>
  <c r="R1640" i="1"/>
  <c r="R1641" i="1"/>
  <c r="R1639" i="1"/>
  <c r="R1638" i="1"/>
  <c r="R1636" i="1"/>
  <c r="R1637" i="1"/>
  <c r="R1635" i="1"/>
  <c r="R1634" i="1"/>
  <c r="R1632" i="1"/>
  <c r="R1633" i="1"/>
  <c r="R1631" i="1"/>
  <c r="R1630" i="1"/>
  <c r="R1629" i="1"/>
  <c r="R1628" i="1"/>
  <c r="R1627" i="1"/>
  <c r="R1626" i="1"/>
  <c r="R1624" i="1"/>
  <c r="R1625" i="1"/>
  <c r="R1623" i="1"/>
  <c r="R1622" i="1"/>
  <c r="R1621" i="1"/>
  <c r="R1620" i="1"/>
  <c r="R1618" i="1"/>
  <c r="R1619" i="1"/>
  <c r="R1616" i="1"/>
  <c r="R1617" i="1"/>
  <c r="R1615" i="1"/>
  <c r="R1614" i="1"/>
  <c r="R1612" i="1"/>
  <c r="R1613" i="1"/>
  <c r="R1611" i="1"/>
  <c r="R1610" i="1"/>
  <c r="R1609" i="1"/>
  <c r="R1608" i="1"/>
  <c r="R1606" i="1"/>
  <c r="R1607" i="1"/>
  <c r="R1605" i="1"/>
  <c r="R1604" i="1"/>
  <c r="R1603" i="1"/>
  <c r="R1602" i="1"/>
  <c r="R1601" i="1"/>
  <c r="R1600" i="1"/>
  <c r="R1598" i="1"/>
  <c r="R1599" i="1"/>
  <c r="R1596" i="1"/>
  <c r="R1597" i="1"/>
  <c r="R1594" i="1"/>
  <c r="R1595" i="1"/>
  <c r="R1593" i="1"/>
  <c r="R1592" i="1"/>
  <c r="R1590" i="1"/>
  <c r="R1591" i="1"/>
  <c r="R1589" i="1"/>
  <c r="R1588" i="1"/>
  <c r="R1586" i="1"/>
  <c r="R1587" i="1"/>
  <c r="R1584" i="1"/>
  <c r="R1585" i="1"/>
  <c r="R1582" i="1"/>
  <c r="R1583" i="1"/>
  <c r="R1580" i="1"/>
  <c r="R1581" i="1"/>
  <c r="R1579" i="1"/>
  <c r="R1578" i="1"/>
  <c r="R1577" i="1"/>
  <c r="R1576" i="1"/>
  <c r="R1574" i="1"/>
  <c r="R1575" i="1"/>
  <c r="R1573" i="1"/>
  <c r="R1572" i="1"/>
  <c r="R1571" i="1"/>
  <c r="R1570" i="1"/>
  <c r="R1568" i="1"/>
  <c r="R1569" i="1"/>
  <c r="R1566" i="1"/>
  <c r="R1567" i="1"/>
  <c r="R1564" i="1"/>
  <c r="R1565" i="1"/>
  <c r="R1562" i="1"/>
  <c r="R1563" i="1"/>
  <c r="R1560" i="1"/>
  <c r="R1561" i="1"/>
  <c r="R1559" i="1"/>
  <c r="R1558" i="1"/>
  <c r="R1557" i="1"/>
  <c r="R1556" i="1"/>
  <c r="R1555" i="1"/>
  <c r="R1554" i="1"/>
  <c r="R1553" i="1"/>
  <c r="R1552" i="1"/>
  <c r="R1550" i="1"/>
  <c r="R1551" i="1"/>
  <c r="R1548" i="1"/>
  <c r="R1549" i="1"/>
  <c r="R1547" i="1"/>
  <c r="R1546" i="1"/>
  <c r="R1545" i="1"/>
  <c r="R1544" i="1"/>
  <c r="R1542" i="1"/>
  <c r="R1543" i="1"/>
  <c r="R1541" i="1"/>
  <c r="R1540" i="1"/>
  <c r="R1538" i="1"/>
  <c r="R1539" i="1"/>
  <c r="R1537" i="1"/>
  <c r="R1536" i="1"/>
  <c r="R1535" i="1"/>
  <c r="R1534" i="1"/>
  <c r="R1533" i="1"/>
  <c r="R1532" i="1"/>
  <c r="R1530" i="1"/>
  <c r="R1531" i="1"/>
  <c r="R1528" i="1"/>
  <c r="R1529" i="1"/>
  <c r="R1526" i="1"/>
  <c r="R1527" i="1"/>
  <c r="R1524" i="1"/>
  <c r="R1525" i="1"/>
  <c r="R1522" i="1"/>
  <c r="R1523" i="1"/>
  <c r="R1520" i="1"/>
  <c r="R1521" i="1"/>
  <c r="R1519" i="1"/>
  <c r="R1518" i="1"/>
  <c r="R1517" i="1"/>
  <c r="R1516" i="1"/>
  <c r="R1514" i="1"/>
  <c r="R1515" i="1"/>
  <c r="R1513" i="1"/>
  <c r="R1512" i="1"/>
  <c r="R1510" i="1"/>
  <c r="R1511" i="1"/>
  <c r="R1508" i="1"/>
  <c r="R1509" i="1"/>
  <c r="R1506" i="1"/>
  <c r="R1507" i="1"/>
  <c r="R1504" i="1"/>
  <c r="R1505" i="1"/>
  <c r="R1503" i="1"/>
  <c r="R1502" i="1"/>
  <c r="R1501" i="1"/>
  <c r="R1500" i="1"/>
  <c r="R1498" i="1"/>
  <c r="R1499" i="1"/>
  <c r="R1496" i="1"/>
  <c r="R1497" i="1"/>
  <c r="R1494" i="1"/>
  <c r="R1495" i="1"/>
  <c r="R1492" i="1"/>
  <c r="R1493" i="1"/>
  <c r="R1491" i="1"/>
  <c r="R1490" i="1"/>
  <c r="R1488" i="1"/>
  <c r="R1489" i="1"/>
  <c r="R1486" i="1"/>
  <c r="R1487" i="1"/>
  <c r="R1484" i="1"/>
  <c r="R1485" i="1"/>
  <c r="R1482" i="1"/>
  <c r="R1483" i="1"/>
  <c r="R1480" i="1"/>
  <c r="R1481" i="1"/>
  <c r="R1479" i="1"/>
  <c r="R1478" i="1"/>
  <c r="R1477" i="1"/>
  <c r="R1476" i="1"/>
  <c r="R1474" i="1"/>
  <c r="R1475" i="1"/>
  <c r="R1472" i="1"/>
  <c r="R1473" i="1"/>
  <c r="R1470" i="1"/>
  <c r="R1471" i="1"/>
  <c r="R1469" i="1"/>
  <c r="R1468" i="1"/>
  <c r="R1467" i="1"/>
  <c r="R1466" i="1"/>
  <c r="R1464" i="1"/>
  <c r="R1465" i="1"/>
  <c r="R1462" i="1"/>
  <c r="R1463" i="1"/>
  <c r="R1460" i="1"/>
  <c r="R1461" i="1"/>
  <c r="R1458" i="1"/>
  <c r="R1459" i="1"/>
  <c r="R1456" i="1"/>
  <c r="R1457" i="1"/>
  <c r="R1455" i="1"/>
  <c r="R1454" i="1"/>
  <c r="R1452" i="1"/>
  <c r="R1453" i="1"/>
  <c r="R1451" i="1"/>
  <c r="R1450" i="1"/>
  <c r="R1448" i="1"/>
  <c r="R1449" i="1"/>
  <c r="R1446" i="1"/>
  <c r="R1447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8" i="1"/>
  <c r="R1429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4" i="1"/>
  <c r="R1415" i="1"/>
  <c r="R1412" i="1"/>
  <c r="R1413" i="1"/>
  <c r="R1411" i="1"/>
  <c r="R1410" i="1"/>
  <c r="R1409" i="1"/>
  <c r="R1408" i="1"/>
  <c r="R1407" i="1"/>
  <c r="R1406" i="1"/>
  <c r="R1404" i="1"/>
  <c r="R1405" i="1"/>
  <c r="R1402" i="1"/>
  <c r="R1403" i="1"/>
  <c r="R1401" i="1"/>
  <c r="R1400" i="1"/>
  <c r="R1399" i="1"/>
  <c r="R1398" i="1"/>
  <c r="R1397" i="1"/>
  <c r="R1396" i="1"/>
  <c r="R1394" i="1"/>
  <c r="R1395" i="1"/>
  <c r="R1393" i="1"/>
  <c r="R1392" i="1"/>
  <c r="R1390" i="1"/>
  <c r="R1391" i="1"/>
  <c r="R1389" i="1"/>
  <c r="R1388" i="1"/>
  <c r="R1386" i="1"/>
  <c r="R1387" i="1"/>
  <c r="R1384" i="1"/>
  <c r="R1385" i="1"/>
  <c r="R1382" i="1"/>
  <c r="R1383" i="1"/>
  <c r="R1381" i="1"/>
  <c r="R1380" i="1"/>
  <c r="R1378" i="1"/>
  <c r="R1379" i="1"/>
  <c r="R1377" i="1"/>
  <c r="R1376" i="1"/>
  <c r="R1375" i="1"/>
  <c r="R1374" i="1"/>
  <c r="R1373" i="1"/>
  <c r="R1372" i="1"/>
  <c r="R1370" i="1"/>
  <c r="R1371" i="1"/>
  <c r="R1368" i="1"/>
  <c r="R1369" i="1"/>
  <c r="R1367" i="1"/>
  <c r="R1366" i="1"/>
  <c r="R1364" i="1"/>
  <c r="R1365" i="1"/>
  <c r="R1363" i="1"/>
  <c r="R1362" i="1"/>
  <c r="R1360" i="1"/>
  <c r="R1361" i="1"/>
  <c r="R1358" i="1"/>
  <c r="R1359" i="1"/>
  <c r="R1357" i="1"/>
  <c r="R1356" i="1"/>
  <c r="R1355" i="1"/>
  <c r="R1354" i="1"/>
  <c r="R1353" i="1"/>
  <c r="R1352" i="1"/>
  <c r="R1350" i="1"/>
  <c r="R1351" i="1"/>
  <c r="R1349" i="1"/>
  <c r="R1348" i="1"/>
  <c r="R1347" i="1"/>
  <c r="R1346" i="1"/>
  <c r="R1344" i="1"/>
  <c r="R1345" i="1"/>
  <c r="R1343" i="1"/>
  <c r="R1342" i="1"/>
  <c r="R1341" i="1"/>
  <c r="R1340" i="1"/>
  <c r="R1338" i="1"/>
  <c r="R1339" i="1"/>
  <c r="R1336" i="1"/>
  <c r="R1337" i="1"/>
  <c r="R1335" i="1"/>
  <c r="R1334" i="1"/>
  <c r="R1333" i="1"/>
  <c r="R1332" i="1"/>
  <c r="R1330" i="1"/>
  <c r="R1331" i="1"/>
  <c r="R1329" i="1"/>
  <c r="R1328" i="1"/>
  <c r="R1326" i="1"/>
  <c r="R1327" i="1"/>
  <c r="R1324" i="1"/>
  <c r="R1325" i="1"/>
  <c r="R1323" i="1"/>
  <c r="R1322" i="1"/>
  <c r="R1320" i="1"/>
  <c r="R1321" i="1"/>
  <c r="R1318" i="1"/>
  <c r="R1319" i="1"/>
  <c r="R1316" i="1"/>
  <c r="R1317" i="1"/>
  <c r="R1315" i="1"/>
  <c r="R1314" i="1"/>
  <c r="R1312" i="1"/>
  <c r="R1313" i="1"/>
  <c r="R1311" i="1"/>
  <c r="R1310" i="1"/>
  <c r="R1309" i="1"/>
  <c r="R1308" i="1"/>
  <c r="R1307" i="1"/>
  <c r="R1306" i="1"/>
  <c r="R1304" i="1"/>
  <c r="R1305" i="1"/>
  <c r="R1303" i="1"/>
  <c r="R1302" i="1"/>
  <c r="R1300" i="1"/>
  <c r="R1301" i="1"/>
  <c r="R1298" i="1"/>
  <c r="R1299" i="1"/>
  <c r="R1297" i="1"/>
  <c r="R1296" i="1"/>
  <c r="R1294" i="1"/>
  <c r="R1295" i="1"/>
  <c r="R1292" i="1"/>
  <c r="R1293" i="1"/>
  <c r="R1290" i="1"/>
  <c r="R1291" i="1"/>
  <c r="R1288" i="1"/>
  <c r="R1289" i="1"/>
  <c r="R1287" i="1"/>
  <c r="R1286" i="1"/>
  <c r="R1284" i="1"/>
  <c r="R1285" i="1"/>
  <c r="R1283" i="1"/>
  <c r="R1282" i="1"/>
  <c r="R1280" i="1"/>
  <c r="R1281" i="1"/>
  <c r="R1279" i="1"/>
  <c r="R1278" i="1"/>
  <c r="R1276" i="1"/>
  <c r="R1277" i="1"/>
  <c r="R1274" i="1"/>
  <c r="R1275" i="1"/>
  <c r="R1272" i="1"/>
  <c r="R1273" i="1"/>
  <c r="R1271" i="1"/>
  <c r="R1270" i="1"/>
  <c r="R1268" i="1"/>
  <c r="R1269" i="1"/>
  <c r="R1267" i="1"/>
  <c r="R1266" i="1"/>
  <c r="R1264" i="1"/>
  <c r="R1265" i="1"/>
  <c r="R1263" i="1"/>
  <c r="R1262" i="1"/>
  <c r="R1261" i="1"/>
  <c r="R1260" i="1"/>
  <c r="R1258" i="1"/>
  <c r="R1259" i="1"/>
  <c r="R1256" i="1"/>
  <c r="R1257" i="1"/>
  <c r="R1255" i="1"/>
  <c r="R1254" i="1"/>
  <c r="R1253" i="1"/>
  <c r="R1252" i="1"/>
  <c r="R1251" i="1"/>
  <c r="R1250" i="1"/>
  <c r="R1249" i="1"/>
  <c r="R1248" i="1"/>
  <c r="R1246" i="1"/>
  <c r="R1247" i="1"/>
  <c r="R1245" i="1"/>
  <c r="R1244" i="1"/>
  <c r="R1242" i="1"/>
  <c r="R1243" i="1"/>
  <c r="R1241" i="1"/>
  <c r="R1240" i="1"/>
  <c r="R1239" i="1"/>
  <c r="R1238" i="1"/>
  <c r="R1236" i="1"/>
  <c r="R1237" i="1"/>
  <c r="R1234" i="1"/>
  <c r="R1235" i="1"/>
  <c r="R1232" i="1"/>
  <c r="R1233" i="1"/>
  <c r="R1230" i="1"/>
  <c r="R1231" i="1"/>
  <c r="R1229" i="1"/>
  <c r="R1228" i="1"/>
  <c r="R1227" i="1"/>
  <c r="R1226" i="1"/>
  <c r="R1225" i="1"/>
  <c r="R1224" i="1"/>
  <c r="R1223" i="1"/>
  <c r="R1222" i="1"/>
  <c r="R1220" i="1"/>
  <c r="R1221" i="1"/>
  <c r="R1218" i="1"/>
  <c r="R1219" i="1"/>
  <c r="R1217" i="1"/>
  <c r="R1216" i="1"/>
  <c r="R1214" i="1"/>
  <c r="R1215" i="1"/>
  <c r="R1213" i="1"/>
  <c r="R1212" i="1"/>
  <c r="R1210" i="1"/>
  <c r="R1211" i="1"/>
  <c r="R1209" i="1"/>
  <c r="R1208" i="1"/>
  <c r="R1207" i="1"/>
  <c r="R1206" i="1"/>
  <c r="R1204" i="1"/>
  <c r="R1205" i="1"/>
  <c r="R1203" i="1"/>
  <c r="R1202" i="1"/>
  <c r="R1200" i="1"/>
  <c r="R1201" i="1"/>
  <c r="R1199" i="1"/>
  <c r="R1198" i="1"/>
  <c r="R1197" i="1"/>
  <c r="R1196" i="1"/>
  <c r="R1194" i="1"/>
  <c r="R1195" i="1"/>
  <c r="R1192" i="1"/>
  <c r="R1193" i="1"/>
  <c r="R1191" i="1"/>
  <c r="R1190" i="1"/>
  <c r="R1189" i="1"/>
  <c r="R1188" i="1"/>
  <c r="R1187" i="1"/>
  <c r="R1186" i="1"/>
  <c r="R1185" i="1"/>
  <c r="R1184" i="1"/>
  <c r="R1183" i="1"/>
  <c r="R1182" i="1"/>
  <c r="R1180" i="1"/>
  <c r="R1181" i="1"/>
  <c r="R1178" i="1"/>
  <c r="R1179" i="1"/>
  <c r="R1176" i="1"/>
  <c r="R1177" i="1"/>
  <c r="R1175" i="1"/>
  <c r="R1174" i="1"/>
  <c r="R1173" i="1"/>
  <c r="R1172" i="1"/>
  <c r="R1170" i="1"/>
  <c r="R1171" i="1"/>
  <c r="R1169" i="1"/>
  <c r="R1168" i="1"/>
  <c r="R1166" i="1"/>
  <c r="R1167" i="1"/>
  <c r="R1164" i="1"/>
  <c r="R1165" i="1"/>
  <c r="R1163" i="1"/>
  <c r="R1162" i="1"/>
  <c r="R1161" i="1"/>
  <c r="R1160" i="1"/>
  <c r="R1158" i="1"/>
  <c r="R1159" i="1"/>
  <c r="R1157" i="1"/>
  <c r="R1156" i="1"/>
  <c r="R1154" i="1"/>
  <c r="R1155" i="1"/>
  <c r="R1152" i="1"/>
  <c r="R1153" i="1"/>
  <c r="R1151" i="1"/>
  <c r="R1150" i="1"/>
  <c r="R1148" i="1"/>
  <c r="R1149" i="1"/>
  <c r="R1147" i="1"/>
  <c r="R1146" i="1"/>
  <c r="R1145" i="1"/>
  <c r="R1144" i="1"/>
  <c r="R1142" i="1"/>
  <c r="R1143" i="1"/>
  <c r="R1140" i="1"/>
  <c r="R1141" i="1"/>
  <c r="R1139" i="1"/>
  <c r="R1138" i="1"/>
  <c r="R1137" i="1"/>
  <c r="R1136" i="1"/>
  <c r="R1134" i="1"/>
  <c r="R1135" i="1"/>
  <c r="R1132" i="1"/>
  <c r="R1133" i="1"/>
  <c r="R1130" i="1"/>
  <c r="R1131" i="1"/>
  <c r="R1128" i="1"/>
  <c r="R1129" i="1"/>
  <c r="R1127" i="1"/>
  <c r="R1126" i="1"/>
  <c r="R1124" i="1"/>
  <c r="R1125" i="1"/>
  <c r="R1123" i="1"/>
  <c r="R1122" i="1"/>
  <c r="R1120" i="1"/>
  <c r="R1121" i="1"/>
  <c r="R1118" i="1"/>
  <c r="R1119" i="1"/>
  <c r="R1116" i="1"/>
  <c r="R1117" i="1"/>
  <c r="R1115" i="1"/>
  <c r="R1114" i="1"/>
  <c r="R1113" i="1"/>
  <c r="R1112" i="1"/>
  <c r="R1110" i="1"/>
  <c r="R1111" i="1"/>
  <c r="R1109" i="1"/>
  <c r="R1108" i="1"/>
  <c r="R1107" i="1"/>
  <c r="R1106" i="1"/>
  <c r="R1105" i="1"/>
  <c r="R1104" i="1"/>
  <c r="R1102" i="1"/>
  <c r="R1103" i="1"/>
  <c r="R1101" i="1"/>
  <c r="R1100" i="1"/>
  <c r="R1098" i="1"/>
  <c r="R1099" i="1"/>
  <c r="R1096" i="1"/>
  <c r="R1097" i="1"/>
  <c r="R1095" i="1"/>
  <c r="R1094" i="1"/>
  <c r="R1093" i="1"/>
  <c r="R1092" i="1"/>
  <c r="R1091" i="1"/>
  <c r="R1090" i="1"/>
  <c r="R1088" i="1"/>
  <c r="R1089" i="1"/>
  <c r="R1087" i="1"/>
  <c r="R1086" i="1"/>
  <c r="R1084" i="1"/>
  <c r="R1085" i="1"/>
  <c r="R1083" i="1"/>
  <c r="R1082" i="1"/>
  <c r="R1080" i="1"/>
  <c r="R1081" i="1"/>
  <c r="R1079" i="1"/>
  <c r="R1078" i="1"/>
  <c r="R1077" i="1"/>
  <c r="R1076" i="1"/>
  <c r="R1074" i="1"/>
  <c r="R1075" i="1"/>
  <c r="R1072" i="1"/>
  <c r="R1073" i="1"/>
  <c r="R1071" i="1"/>
  <c r="R1070" i="1"/>
  <c r="R1069" i="1"/>
  <c r="R1068" i="1"/>
  <c r="R1066" i="1"/>
  <c r="R1067" i="1"/>
  <c r="R1065" i="1"/>
  <c r="R1064" i="1"/>
  <c r="R1063" i="1"/>
  <c r="R1062" i="1"/>
  <c r="R1060" i="1"/>
  <c r="R1061" i="1"/>
  <c r="R1059" i="1"/>
  <c r="R1058" i="1"/>
  <c r="R1057" i="1"/>
  <c r="R1056" i="1"/>
  <c r="R1055" i="1"/>
  <c r="R1054" i="1"/>
  <c r="R1053" i="1"/>
  <c r="R1052" i="1"/>
  <c r="R1051" i="1"/>
  <c r="R1050" i="1"/>
  <c r="R1048" i="1"/>
  <c r="R1049" i="1"/>
  <c r="R1047" i="1"/>
  <c r="R1046" i="1"/>
  <c r="R1045" i="1"/>
  <c r="R1044" i="1"/>
  <c r="R1043" i="1"/>
  <c r="R1042" i="1"/>
  <c r="R1041" i="1"/>
  <c r="R1040" i="1"/>
  <c r="R1038" i="1"/>
  <c r="R1039" i="1"/>
  <c r="R1037" i="1"/>
  <c r="R1036" i="1"/>
  <c r="R1034" i="1"/>
  <c r="R1035" i="1"/>
  <c r="R1032" i="1"/>
  <c r="R1033" i="1"/>
  <c r="R1030" i="1"/>
  <c r="R1031" i="1"/>
  <c r="R1029" i="1"/>
  <c r="R1028" i="1"/>
  <c r="R1027" i="1"/>
  <c r="R1026" i="1"/>
  <c r="R1025" i="1"/>
  <c r="R1024" i="1"/>
  <c r="R1022" i="1"/>
  <c r="R1023" i="1"/>
  <c r="R1020" i="1"/>
  <c r="R1021" i="1"/>
  <c r="R1019" i="1"/>
  <c r="R1018" i="1"/>
  <c r="R1016" i="1"/>
  <c r="R1017" i="1"/>
  <c r="R1014" i="1"/>
  <c r="R1015" i="1"/>
  <c r="R1013" i="1"/>
  <c r="R1012" i="1"/>
  <c r="R1010" i="1"/>
  <c r="R1011" i="1"/>
  <c r="R1009" i="1"/>
  <c r="R1008" i="1"/>
  <c r="R1007" i="1"/>
  <c r="R1006" i="1"/>
  <c r="R1005" i="1"/>
  <c r="R1004" i="1"/>
  <c r="R1003" i="1"/>
  <c r="R1002" i="1"/>
  <c r="R1000" i="1"/>
  <c r="R1001" i="1"/>
  <c r="R999" i="1"/>
  <c r="R998" i="1"/>
  <c r="R996" i="1"/>
  <c r="R997" i="1"/>
  <c r="R995" i="1"/>
  <c r="R994" i="1"/>
  <c r="R993" i="1"/>
  <c r="R992" i="1"/>
  <c r="R990" i="1"/>
  <c r="R991" i="1"/>
  <c r="R988" i="1"/>
  <c r="R989" i="1"/>
  <c r="R987" i="1"/>
  <c r="R986" i="1"/>
  <c r="R985" i="1"/>
  <c r="R984" i="1"/>
  <c r="R982" i="1"/>
  <c r="R983" i="1"/>
  <c r="R980" i="1"/>
  <c r="R981" i="1"/>
  <c r="R978" i="1"/>
  <c r="R979" i="1"/>
  <c r="R977" i="1"/>
  <c r="R976" i="1"/>
  <c r="R975" i="1"/>
  <c r="R974" i="1"/>
  <c r="R973" i="1"/>
  <c r="R972" i="1"/>
  <c r="R970" i="1"/>
  <c r="R971" i="1"/>
  <c r="R968" i="1"/>
  <c r="R969" i="1"/>
  <c r="R966" i="1"/>
  <c r="R967" i="1"/>
  <c r="R965" i="1"/>
  <c r="R964" i="1"/>
  <c r="R962" i="1"/>
  <c r="R963" i="1"/>
  <c r="R961" i="1"/>
  <c r="R960" i="1"/>
  <c r="R959" i="1"/>
  <c r="R958" i="1"/>
  <c r="R957" i="1"/>
  <c r="R956" i="1"/>
  <c r="R955" i="1"/>
  <c r="R954" i="1"/>
  <c r="R952" i="1"/>
  <c r="R953" i="1"/>
  <c r="R951" i="1"/>
  <c r="R950" i="1"/>
  <c r="R948" i="1"/>
  <c r="R949" i="1"/>
  <c r="R947" i="1"/>
  <c r="R946" i="1"/>
  <c r="R944" i="1"/>
  <c r="R945" i="1"/>
  <c r="R942" i="1"/>
  <c r="R943" i="1"/>
  <c r="R941" i="1"/>
  <c r="R940" i="1"/>
  <c r="R939" i="1"/>
  <c r="R938" i="1"/>
  <c r="R937" i="1"/>
  <c r="R936" i="1"/>
  <c r="R934" i="1"/>
  <c r="R935" i="1"/>
  <c r="R932" i="1"/>
  <c r="R933" i="1"/>
  <c r="R930" i="1"/>
  <c r="R931" i="1"/>
  <c r="R928" i="1"/>
  <c r="R929" i="1"/>
  <c r="R927" i="1"/>
  <c r="R926" i="1"/>
  <c r="R924" i="1"/>
  <c r="R925" i="1"/>
  <c r="R922" i="1"/>
  <c r="R923" i="1"/>
  <c r="R921" i="1"/>
  <c r="R920" i="1"/>
  <c r="R918" i="1"/>
  <c r="R919" i="1"/>
  <c r="R916" i="1"/>
  <c r="R917" i="1"/>
  <c r="R915" i="1"/>
  <c r="R914" i="1"/>
  <c r="R913" i="1"/>
  <c r="R912" i="1"/>
  <c r="R911" i="1"/>
  <c r="R910" i="1"/>
  <c r="R908" i="1"/>
  <c r="R909" i="1"/>
  <c r="R907" i="1"/>
  <c r="R906" i="1"/>
  <c r="R904" i="1"/>
  <c r="R905" i="1"/>
  <c r="R902" i="1"/>
  <c r="R903" i="1"/>
  <c r="R901" i="1"/>
  <c r="R900" i="1"/>
  <c r="R899" i="1"/>
  <c r="R898" i="1"/>
  <c r="R896" i="1"/>
  <c r="R897" i="1"/>
  <c r="R894" i="1"/>
  <c r="R895" i="1"/>
  <c r="R892" i="1"/>
  <c r="R893" i="1"/>
  <c r="R891" i="1"/>
  <c r="R890" i="1"/>
  <c r="R888" i="1"/>
  <c r="R889" i="1"/>
  <c r="R887" i="1"/>
  <c r="R886" i="1"/>
  <c r="R885" i="1"/>
  <c r="R884" i="1"/>
  <c r="R883" i="1"/>
  <c r="R882" i="1"/>
  <c r="R881" i="1"/>
  <c r="R880" i="1"/>
  <c r="R878" i="1"/>
  <c r="R879" i="1"/>
  <c r="R877" i="1"/>
  <c r="R876" i="1"/>
  <c r="R874" i="1"/>
  <c r="R875" i="1"/>
  <c r="R873" i="1"/>
  <c r="R872" i="1"/>
  <c r="R870" i="1"/>
  <c r="R871" i="1"/>
  <c r="R869" i="1"/>
  <c r="R868" i="1"/>
  <c r="R867" i="1"/>
  <c r="R866" i="1"/>
  <c r="R864" i="1"/>
  <c r="R865" i="1"/>
  <c r="R863" i="1"/>
  <c r="R862" i="1"/>
  <c r="R861" i="1"/>
  <c r="R860" i="1"/>
  <c r="R858" i="1"/>
  <c r="R859" i="1"/>
  <c r="R856" i="1"/>
  <c r="R857" i="1"/>
  <c r="R855" i="1"/>
  <c r="R854" i="1"/>
  <c r="R853" i="1"/>
  <c r="R852" i="1"/>
  <c r="R850" i="1"/>
  <c r="R851" i="1"/>
  <c r="R849" i="1"/>
  <c r="R848" i="1"/>
  <c r="R846" i="1"/>
  <c r="R847" i="1"/>
  <c r="R844" i="1"/>
  <c r="R845" i="1"/>
  <c r="R843" i="1"/>
  <c r="R842" i="1"/>
  <c r="R840" i="1"/>
  <c r="R841" i="1"/>
  <c r="R838" i="1"/>
  <c r="R839" i="1"/>
  <c r="R836" i="1"/>
  <c r="R837" i="1"/>
  <c r="R835" i="1"/>
  <c r="R834" i="1"/>
  <c r="R832" i="1"/>
  <c r="R833" i="1"/>
  <c r="R831" i="1"/>
  <c r="R830" i="1"/>
  <c r="R829" i="1"/>
  <c r="R828" i="1"/>
  <c r="R826" i="1"/>
  <c r="R827" i="1"/>
  <c r="R825" i="1"/>
  <c r="R824" i="1"/>
  <c r="R823" i="1"/>
  <c r="R822" i="1"/>
  <c r="R820" i="1"/>
  <c r="R821" i="1"/>
  <c r="R818" i="1"/>
  <c r="R819" i="1"/>
  <c r="R817" i="1"/>
  <c r="R816" i="1"/>
  <c r="R815" i="1"/>
  <c r="R814" i="1"/>
  <c r="R812" i="1"/>
  <c r="R813" i="1"/>
  <c r="R810" i="1"/>
  <c r="R811" i="1"/>
  <c r="R809" i="1"/>
  <c r="R808" i="1"/>
  <c r="R807" i="1"/>
  <c r="R806" i="1"/>
  <c r="R804" i="1"/>
  <c r="R805" i="1"/>
  <c r="R803" i="1"/>
  <c r="R802" i="1"/>
  <c r="R800" i="1"/>
  <c r="R801" i="1"/>
  <c r="R798" i="1"/>
  <c r="R799" i="1"/>
  <c r="R797" i="1"/>
  <c r="R796" i="1"/>
  <c r="R795" i="1"/>
  <c r="R794" i="1"/>
  <c r="R792" i="1"/>
  <c r="R793" i="1"/>
  <c r="R790" i="1"/>
  <c r="R791" i="1"/>
  <c r="R788" i="1"/>
  <c r="R789" i="1"/>
  <c r="R787" i="1"/>
  <c r="R786" i="1"/>
  <c r="R785" i="1"/>
  <c r="R784" i="1"/>
  <c r="R783" i="1"/>
  <c r="R782" i="1"/>
  <c r="R780" i="1"/>
  <c r="R781" i="1"/>
  <c r="R778" i="1"/>
  <c r="R779" i="1"/>
  <c r="R777" i="1"/>
  <c r="R776" i="1"/>
  <c r="R775" i="1"/>
  <c r="R774" i="1"/>
  <c r="R773" i="1"/>
  <c r="R772" i="1"/>
  <c r="R771" i="1"/>
  <c r="R770" i="1"/>
  <c r="R768" i="1"/>
  <c r="R769" i="1"/>
  <c r="R767" i="1"/>
  <c r="R766" i="1"/>
  <c r="R764" i="1"/>
  <c r="R765" i="1"/>
  <c r="R762" i="1"/>
  <c r="R763" i="1"/>
  <c r="R761" i="1"/>
  <c r="R760" i="1"/>
  <c r="R758" i="1"/>
  <c r="R759" i="1"/>
  <c r="R757" i="1"/>
  <c r="R756" i="1"/>
  <c r="R754" i="1"/>
  <c r="R755" i="1"/>
  <c r="R753" i="1"/>
  <c r="R752" i="1"/>
  <c r="R750" i="1"/>
  <c r="R751" i="1"/>
  <c r="R749" i="1"/>
  <c r="R748" i="1"/>
  <c r="R746" i="1"/>
  <c r="R747" i="1"/>
  <c r="R745" i="1"/>
  <c r="R744" i="1"/>
  <c r="R742" i="1"/>
  <c r="R743" i="1"/>
  <c r="R741" i="1"/>
  <c r="R740" i="1"/>
  <c r="R738" i="1"/>
  <c r="R739" i="1"/>
  <c r="R736" i="1"/>
  <c r="R737" i="1"/>
  <c r="R735" i="1"/>
  <c r="R734" i="1"/>
  <c r="R733" i="1"/>
  <c r="R732" i="1"/>
  <c r="R730" i="1"/>
  <c r="R731" i="1"/>
  <c r="R729" i="1"/>
  <c r="R728" i="1"/>
  <c r="R726" i="1"/>
  <c r="R727" i="1"/>
  <c r="R724" i="1"/>
  <c r="R725" i="1"/>
  <c r="R722" i="1"/>
  <c r="R723" i="1"/>
  <c r="R720" i="1"/>
  <c r="R721" i="1"/>
  <c r="R719" i="1"/>
  <c r="R718" i="1"/>
  <c r="R716" i="1"/>
  <c r="R717" i="1"/>
  <c r="R715" i="1"/>
  <c r="R714" i="1"/>
  <c r="R713" i="1"/>
  <c r="R712" i="1"/>
  <c r="R711" i="1"/>
  <c r="R710" i="1"/>
  <c r="R709" i="1"/>
  <c r="R708" i="1"/>
  <c r="R706" i="1"/>
  <c r="R707" i="1"/>
  <c r="R705" i="1"/>
  <c r="R704" i="1"/>
  <c r="R703" i="1"/>
  <c r="R702" i="1"/>
  <c r="R701" i="1"/>
  <c r="R700" i="1"/>
  <c r="R699" i="1"/>
  <c r="R698" i="1"/>
  <c r="R697" i="1"/>
  <c r="R696" i="1"/>
  <c r="R694" i="1"/>
  <c r="R695" i="1"/>
  <c r="R693" i="1"/>
  <c r="R692" i="1"/>
  <c r="R691" i="1"/>
  <c r="R690" i="1"/>
  <c r="R689" i="1"/>
  <c r="R688" i="1"/>
  <c r="R687" i="1"/>
  <c r="R686" i="1"/>
  <c r="R684" i="1"/>
  <c r="R685" i="1"/>
  <c r="R683" i="1"/>
  <c r="R682" i="1"/>
  <c r="R680" i="1"/>
  <c r="R681" i="1"/>
  <c r="R679" i="1"/>
  <c r="R678" i="1"/>
  <c r="R677" i="1"/>
  <c r="R676" i="1"/>
  <c r="R674" i="1"/>
  <c r="R675" i="1"/>
  <c r="R673" i="1"/>
  <c r="R672" i="1"/>
  <c r="R670" i="1"/>
  <c r="R671" i="1"/>
  <c r="R668" i="1"/>
  <c r="R669" i="1"/>
  <c r="R666" i="1"/>
  <c r="R667" i="1"/>
  <c r="R664" i="1"/>
  <c r="R665" i="1"/>
  <c r="R662" i="1"/>
  <c r="R663" i="1"/>
  <c r="R661" i="1"/>
  <c r="R660" i="1"/>
  <c r="R658" i="1"/>
  <c r="R659" i="1"/>
  <c r="R656" i="1"/>
  <c r="R657" i="1"/>
  <c r="R655" i="1"/>
  <c r="R654" i="1"/>
  <c r="R652" i="1"/>
  <c r="R653" i="1"/>
  <c r="R651" i="1"/>
  <c r="R650" i="1"/>
  <c r="R649" i="1"/>
  <c r="R648" i="1"/>
  <c r="R646" i="1"/>
  <c r="R647" i="1"/>
  <c r="R644" i="1"/>
  <c r="R645" i="1"/>
  <c r="R642" i="1"/>
  <c r="R643" i="1"/>
  <c r="R641" i="1"/>
  <c r="R640" i="1"/>
  <c r="R639" i="1"/>
  <c r="R638" i="1"/>
  <c r="R637" i="1"/>
  <c r="R636" i="1"/>
  <c r="R634" i="1"/>
  <c r="R635" i="1"/>
  <c r="R633" i="1"/>
  <c r="R632" i="1"/>
  <c r="R631" i="1"/>
  <c r="R630" i="1"/>
  <c r="R629" i="1"/>
  <c r="R628" i="1"/>
  <c r="R627" i="1"/>
  <c r="R626" i="1"/>
  <c r="R624" i="1"/>
  <c r="R625" i="1"/>
  <c r="R622" i="1"/>
  <c r="R623" i="1"/>
  <c r="R620" i="1"/>
  <c r="R621" i="1"/>
  <c r="R618" i="1"/>
  <c r="R619" i="1"/>
  <c r="R617" i="1"/>
  <c r="R616" i="1"/>
  <c r="R614" i="1"/>
  <c r="R615" i="1"/>
  <c r="R613" i="1"/>
  <c r="R612" i="1"/>
  <c r="R611" i="1"/>
  <c r="R610" i="1"/>
  <c r="R609" i="1"/>
  <c r="R608" i="1"/>
  <c r="R606" i="1"/>
  <c r="R607" i="1"/>
  <c r="R604" i="1"/>
  <c r="R605" i="1"/>
  <c r="R603" i="1"/>
  <c r="R602" i="1"/>
  <c r="R601" i="1"/>
  <c r="R600" i="1"/>
  <c r="R598" i="1"/>
  <c r="R599" i="1"/>
  <c r="R596" i="1"/>
  <c r="R597" i="1"/>
  <c r="R594" i="1"/>
  <c r="R595" i="1"/>
  <c r="R592" i="1"/>
  <c r="R593" i="1"/>
  <c r="R590" i="1"/>
  <c r="R591" i="1"/>
  <c r="R589" i="1"/>
  <c r="R588" i="1"/>
  <c r="R586" i="1"/>
  <c r="R587" i="1"/>
  <c r="R584" i="1"/>
  <c r="R585" i="1"/>
  <c r="R583" i="1"/>
  <c r="R582" i="1"/>
  <c r="R581" i="1"/>
  <c r="R580" i="1"/>
  <c r="R579" i="1"/>
  <c r="R578" i="1"/>
  <c r="R576" i="1"/>
  <c r="R577" i="1"/>
  <c r="R574" i="1"/>
  <c r="R575" i="1"/>
  <c r="R573" i="1"/>
  <c r="R572" i="1"/>
  <c r="R570" i="1"/>
  <c r="R571" i="1"/>
  <c r="R569" i="1"/>
  <c r="R568" i="1"/>
  <c r="R566" i="1"/>
  <c r="R567" i="1"/>
  <c r="R565" i="1"/>
  <c r="R564" i="1"/>
  <c r="R563" i="1"/>
  <c r="R562" i="1"/>
  <c r="R560" i="1"/>
  <c r="R561" i="1"/>
  <c r="R558" i="1"/>
  <c r="R559" i="1"/>
  <c r="R556" i="1"/>
  <c r="R557" i="1"/>
  <c r="R554" i="1"/>
  <c r="R555" i="1"/>
  <c r="R552" i="1"/>
  <c r="R553" i="1"/>
  <c r="R551" i="1"/>
  <c r="R550" i="1"/>
  <c r="R549" i="1"/>
  <c r="R548" i="1"/>
  <c r="R547" i="1"/>
  <c r="R546" i="1"/>
  <c r="R544" i="1"/>
  <c r="R545" i="1"/>
  <c r="R542" i="1"/>
  <c r="R543" i="1"/>
  <c r="R541" i="1"/>
  <c r="R540" i="1"/>
  <c r="R538" i="1"/>
  <c r="R539" i="1"/>
  <c r="R536" i="1"/>
  <c r="R537" i="1"/>
  <c r="R534" i="1"/>
  <c r="R535" i="1"/>
  <c r="R532" i="1"/>
  <c r="R533" i="1"/>
  <c r="R530" i="1"/>
  <c r="R531" i="1"/>
  <c r="R528" i="1"/>
  <c r="R529" i="1"/>
  <c r="R526" i="1"/>
  <c r="R527" i="1"/>
  <c r="R524" i="1"/>
  <c r="R525" i="1"/>
  <c r="R523" i="1"/>
  <c r="R522" i="1"/>
  <c r="R521" i="1"/>
  <c r="R520" i="1"/>
  <c r="R518" i="1"/>
  <c r="R519" i="1"/>
  <c r="R516" i="1"/>
  <c r="R517" i="1"/>
  <c r="R514" i="1"/>
  <c r="R515" i="1"/>
  <c r="R512" i="1"/>
  <c r="R513" i="1"/>
  <c r="R510" i="1"/>
  <c r="R511" i="1"/>
  <c r="R509" i="1"/>
  <c r="R508" i="1"/>
  <c r="R506" i="1"/>
  <c r="R507" i="1"/>
  <c r="R504" i="1"/>
  <c r="R505" i="1"/>
  <c r="R502" i="1"/>
  <c r="R503" i="1"/>
  <c r="R501" i="1"/>
  <c r="R500" i="1"/>
  <c r="R498" i="1"/>
  <c r="R499" i="1"/>
  <c r="R497" i="1"/>
  <c r="R496" i="1"/>
  <c r="R494" i="1"/>
  <c r="R495" i="1"/>
  <c r="R492" i="1"/>
  <c r="R493" i="1"/>
  <c r="R490" i="1"/>
  <c r="R491" i="1"/>
  <c r="R488" i="1"/>
  <c r="R489" i="1"/>
  <c r="R486" i="1"/>
  <c r="R487" i="1"/>
  <c r="R485" i="1"/>
  <c r="R484" i="1"/>
  <c r="R482" i="1"/>
  <c r="R483" i="1"/>
  <c r="R480" i="1"/>
  <c r="R481" i="1"/>
  <c r="R478" i="1"/>
  <c r="R479" i="1"/>
  <c r="R477" i="1"/>
  <c r="R476" i="1"/>
  <c r="R475" i="1"/>
  <c r="R474" i="1"/>
  <c r="R472" i="1"/>
  <c r="R473" i="1"/>
  <c r="R471" i="1"/>
  <c r="R470" i="1"/>
  <c r="R468" i="1"/>
  <c r="R469" i="1"/>
  <c r="R466" i="1"/>
  <c r="R467" i="1"/>
  <c r="R465" i="1"/>
  <c r="R464" i="1"/>
  <c r="R462" i="1"/>
  <c r="R463" i="1"/>
  <c r="R460" i="1"/>
  <c r="R461" i="1"/>
  <c r="R458" i="1"/>
  <c r="R459" i="1"/>
  <c r="R457" i="1"/>
  <c r="R456" i="1"/>
  <c r="R455" i="1"/>
  <c r="R454" i="1"/>
  <c r="R452" i="1"/>
  <c r="R453" i="1"/>
  <c r="R451" i="1"/>
  <c r="R450" i="1"/>
  <c r="R448" i="1"/>
  <c r="R449" i="1"/>
  <c r="R447" i="1"/>
  <c r="R446" i="1"/>
  <c r="R444" i="1"/>
  <c r="R445" i="1"/>
  <c r="R443" i="1"/>
  <c r="R442" i="1"/>
  <c r="R440" i="1"/>
  <c r="R441" i="1"/>
  <c r="R439" i="1"/>
  <c r="R438" i="1"/>
  <c r="R437" i="1"/>
  <c r="R436" i="1"/>
  <c r="R435" i="1"/>
  <c r="R434" i="1"/>
  <c r="R433" i="1"/>
  <c r="R432" i="1"/>
  <c r="R430" i="1"/>
  <c r="R431" i="1"/>
  <c r="R429" i="1"/>
  <c r="R428" i="1"/>
  <c r="R426" i="1"/>
  <c r="R427" i="1"/>
  <c r="R424" i="1"/>
  <c r="R425" i="1"/>
  <c r="R423" i="1"/>
  <c r="R422" i="1"/>
  <c r="R420" i="1"/>
  <c r="R421" i="1"/>
  <c r="R418" i="1"/>
  <c r="R419" i="1"/>
  <c r="R417" i="1"/>
  <c r="R416" i="1"/>
  <c r="R415" i="1"/>
  <c r="R414" i="1"/>
  <c r="R412" i="1"/>
  <c r="R413" i="1"/>
  <c r="R410" i="1"/>
  <c r="R411" i="1"/>
  <c r="R408" i="1"/>
  <c r="R409" i="1"/>
  <c r="R407" i="1"/>
  <c r="R406" i="1"/>
  <c r="R405" i="1"/>
  <c r="R404" i="1"/>
  <c r="R402" i="1"/>
  <c r="R403" i="1"/>
  <c r="R400" i="1"/>
  <c r="R401" i="1"/>
  <c r="R398" i="1"/>
  <c r="R399" i="1"/>
  <c r="R396" i="1"/>
  <c r="R397" i="1"/>
  <c r="R394" i="1"/>
  <c r="R395" i="1"/>
  <c r="R392" i="1"/>
  <c r="R393" i="1"/>
  <c r="R391" i="1"/>
  <c r="R390" i="1"/>
  <c r="R389" i="1"/>
  <c r="R388" i="1"/>
  <c r="R387" i="1"/>
  <c r="R386" i="1"/>
  <c r="R384" i="1"/>
  <c r="R385" i="1"/>
  <c r="R383" i="1"/>
  <c r="R382" i="1"/>
  <c r="R380" i="1"/>
  <c r="R381" i="1"/>
  <c r="R378" i="1"/>
  <c r="R379" i="1"/>
  <c r="R377" i="1"/>
  <c r="R376" i="1"/>
  <c r="R374" i="1"/>
  <c r="R375" i="1"/>
  <c r="R372" i="1"/>
  <c r="R373" i="1"/>
  <c r="R371" i="1"/>
  <c r="R370" i="1"/>
  <c r="R369" i="1"/>
  <c r="R368" i="1"/>
  <c r="R367" i="1"/>
  <c r="R366" i="1"/>
  <c r="R365" i="1"/>
  <c r="R364" i="1"/>
  <c r="R362" i="1"/>
  <c r="R363" i="1"/>
  <c r="R360" i="1"/>
  <c r="R361" i="1"/>
  <c r="R358" i="1"/>
  <c r="R359" i="1"/>
  <c r="R357" i="1"/>
  <c r="R356" i="1"/>
  <c r="R354" i="1"/>
  <c r="R355" i="1"/>
  <c r="R353" i="1"/>
  <c r="R352" i="1"/>
  <c r="R350" i="1"/>
  <c r="R351" i="1"/>
  <c r="R349" i="1"/>
  <c r="R348" i="1"/>
  <c r="R346" i="1"/>
  <c r="R347" i="1"/>
  <c r="R345" i="1"/>
  <c r="R344" i="1"/>
  <c r="R342" i="1"/>
  <c r="R343" i="1"/>
  <c r="R340" i="1"/>
  <c r="R341" i="1"/>
  <c r="R339" i="1"/>
  <c r="R338" i="1"/>
  <c r="R336" i="1"/>
  <c r="R337" i="1"/>
  <c r="R335" i="1"/>
  <c r="R334" i="1"/>
  <c r="R333" i="1"/>
  <c r="R332" i="1"/>
  <c r="R330" i="1"/>
  <c r="R331" i="1"/>
  <c r="R329" i="1"/>
  <c r="R328" i="1"/>
  <c r="R327" i="1"/>
  <c r="R326" i="1"/>
  <c r="R324" i="1"/>
  <c r="R325" i="1"/>
  <c r="R322" i="1"/>
  <c r="R323" i="1"/>
  <c r="R321" i="1"/>
  <c r="R320" i="1"/>
  <c r="R319" i="1"/>
  <c r="R318" i="1"/>
  <c r="R317" i="1"/>
  <c r="R316" i="1"/>
  <c r="R314" i="1"/>
  <c r="R315" i="1"/>
  <c r="R313" i="1"/>
  <c r="R312" i="1"/>
  <c r="R310" i="1"/>
  <c r="R311" i="1"/>
  <c r="R308" i="1"/>
  <c r="R309" i="1"/>
  <c r="R307" i="1"/>
  <c r="R306" i="1"/>
  <c r="R304" i="1"/>
  <c r="R305" i="1"/>
  <c r="R303" i="1"/>
  <c r="R302" i="1"/>
  <c r="R300" i="1"/>
  <c r="R301" i="1"/>
  <c r="R299" i="1"/>
  <c r="R298" i="1"/>
  <c r="R297" i="1"/>
  <c r="R296" i="1"/>
  <c r="R295" i="1"/>
  <c r="R294" i="1"/>
  <c r="R292" i="1"/>
  <c r="R293" i="1"/>
  <c r="R290" i="1"/>
  <c r="R291" i="1"/>
  <c r="R288" i="1"/>
  <c r="R289" i="1"/>
  <c r="R286" i="1"/>
  <c r="R287" i="1"/>
  <c r="R285" i="1"/>
  <c r="R284" i="1"/>
  <c r="R282" i="1"/>
  <c r="R283" i="1"/>
  <c r="R280" i="1"/>
  <c r="R281" i="1"/>
  <c r="R279" i="1"/>
  <c r="R278" i="1"/>
  <c r="R277" i="1"/>
  <c r="R276" i="1"/>
  <c r="R275" i="1"/>
  <c r="R274" i="1"/>
  <c r="R272" i="1"/>
  <c r="R273" i="1"/>
  <c r="R271" i="1"/>
  <c r="R270" i="1"/>
  <c r="R269" i="1"/>
  <c r="R268" i="1"/>
  <c r="R266" i="1"/>
  <c r="R267" i="1"/>
  <c r="R264" i="1"/>
  <c r="R265" i="1"/>
  <c r="R262" i="1"/>
  <c r="R263" i="1"/>
  <c r="R261" i="1"/>
  <c r="R260" i="1"/>
  <c r="R259" i="1"/>
  <c r="R258" i="1"/>
  <c r="R257" i="1"/>
  <c r="R256" i="1"/>
  <c r="R254" i="1"/>
  <c r="R255" i="1"/>
  <c r="R252" i="1"/>
  <c r="R253" i="1"/>
  <c r="R251" i="1"/>
  <c r="R250" i="1"/>
  <c r="R249" i="1"/>
  <c r="R248" i="1"/>
  <c r="R246" i="1"/>
  <c r="R247" i="1"/>
  <c r="R245" i="1"/>
  <c r="R244" i="1"/>
  <c r="R243" i="1"/>
  <c r="R242" i="1"/>
  <c r="R240" i="1"/>
  <c r="R241" i="1"/>
  <c r="R239" i="1"/>
  <c r="R238" i="1"/>
  <c r="R236" i="1"/>
  <c r="R237" i="1"/>
  <c r="R235" i="1"/>
  <c r="R234" i="1"/>
  <c r="R232" i="1"/>
  <c r="R233" i="1"/>
  <c r="R230" i="1"/>
  <c r="R231" i="1"/>
  <c r="R229" i="1"/>
  <c r="R228" i="1"/>
  <c r="R227" i="1"/>
  <c r="R226" i="1"/>
  <c r="R224" i="1"/>
  <c r="R225" i="1"/>
  <c r="R223" i="1"/>
  <c r="R222" i="1"/>
  <c r="R220" i="1"/>
  <c r="R221" i="1"/>
  <c r="R219" i="1"/>
  <c r="R218" i="1"/>
  <c r="R217" i="1"/>
  <c r="R216" i="1"/>
  <c r="R215" i="1"/>
  <c r="R214" i="1"/>
  <c r="R212" i="1"/>
  <c r="R213" i="1"/>
  <c r="R210" i="1"/>
  <c r="R211" i="1"/>
  <c r="R209" i="1"/>
  <c r="R208" i="1"/>
  <c r="R206" i="1"/>
  <c r="R207" i="1"/>
  <c r="R204" i="1"/>
  <c r="R205" i="1"/>
  <c r="R203" i="1"/>
  <c r="R202" i="1"/>
  <c r="R200" i="1"/>
  <c r="R201" i="1"/>
  <c r="R198" i="1"/>
  <c r="R199" i="1"/>
  <c r="R197" i="1"/>
  <c r="R196" i="1"/>
  <c r="R194" i="1"/>
  <c r="R195" i="1"/>
  <c r="R192" i="1"/>
  <c r="R193" i="1"/>
  <c r="R190" i="1"/>
  <c r="R191" i="1"/>
  <c r="R188" i="1"/>
  <c r="R189" i="1"/>
  <c r="R186" i="1"/>
  <c r="R187" i="1"/>
  <c r="R185" i="1"/>
  <c r="R184" i="1"/>
  <c r="R183" i="1"/>
  <c r="R182" i="1"/>
  <c r="R180" i="1"/>
  <c r="R181" i="1"/>
  <c r="R179" i="1"/>
  <c r="R178" i="1"/>
  <c r="R176" i="1"/>
  <c r="R177" i="1"/>
  <c r="R174" i="1"/>
  <c r="R175" i="1"/>
  <c r="R173" i="1"/>
  <c r="R172" i="1"/>
  <c r="R170" i="1"/>
  <c r="R171" i="1"/>
  <c r="R169" i="1"/>
  <c r="R168" i="1"/>
  <c r="R166" i="1"/>
  <c r="R167" i="1"/>
  <c r="R165" i="1"/>
  <c r="R164" i="1"/>
  <c r="R163" i="1"/>
  <c r="R162" i="1"/>
  <c r="R161" i="1"/>
  <c r="R160" i="1"/>
  <c r="R159" i="1"/>
  <c r="R158" i="1"/>
  <c r="R156" i="1"/>
  <c r="R157" i="1"/>
  <c r="R154" i="1"/>
  <c r="R155" i="1"/>
  <c r="R153" i="1"/>
  <c r="R152" i="1"/>
  <c r="R151" i="1"/>
  <c r="R150" i="1"/>
  <c r="R148" i="1"/>
  <c r="R149" i="1"/>
  <c r="R146" i="1"/>
  <c r="R147" i="1"/>
  <c r="R145" i="1"/>
  <c r="R144" i="1"/>
  <c r="R143" i="1"/>
  <c r="R142" i="1"/>
  <c r="R141" i="1"/>
  <c r="R140" i="1"/>
  <c r="R139" i="1"/>
  <c r="R138" i="1"/>
  <c r="R136" i="1"/>
  <c r="R137" i="1"/>
  <c r="R134" i="1"/>
  <c r="R135" i="1"/>
  <c r="R133" i="1"/>
  <c r="R132" i="1"/>
  <c r="R130" i="1"/>
  <c r="R131" i="1"/>
  <c r="R129" i="1"/>
  <c r="R128" i="1"/>
  <c r="R127" i="1"/>
  <c r="R126" i="1"/>
  <c r="R124" i="1"/>
  <c r="R125" i="1"/>
  <c r="R122" i="1"/>
  <c r="R123" i="1"/>
  <c r="R120" i="1"/>
  <c r="R121" i="1"/>
  <c r="R118" i="1"/>
  <c r="R119" i="1"/>
  <c r="R116" i="1"/>
  <c r="R117" i="1"/>
  <c r="R115" i="1"/>
  <c r="R114" i="1"/>
  <c r="R113" i="1"/>
  <c r="R112" i="1"/>
  <c r="R110" i="1"/>
  <c r="R111" i="1"/>
  <c r="R109" i="1"/>
  <c r="R108" i="1"/>
  <c r="R107" i="1"/>
  <c r="R106" i="1"/>
  <c r="R105" i="1"/>
  <c r="R104" i="1"/>
  <c r="R103" i="1"/>
  <c r="R102" i="1"/>
  <c r="R100" i="1"/>
  <c r="R101" i="1"/>
  <c r="R99" i="1"/>
  <c r="R98" i="1"/>
  <c r="R96" i="1"/>
  <c r="R97" i="1"/>
  <c r="R94" i="1"/>
  <c r="R95" i="1"/>
  <c r="R93" i="1"/>
  <c r="R92" i="1"/>
  <c r="R91" i="1"/>
  <c r="R90" i="1"/>
  <c r="R89" i="1"/>
  <c r="R88" i="1"/>
  <c r="R86" i="1"/>
  <c r="R87" i="1"/>
  <c r="R85" i="1"/>
  <c r="R84" i="1"/>
  <c r="R82" i="1"/>
  <c r="R83" i="1"/>
  <c r="R81" i="1"/>
  <c r="R80" i="1"/>
  <c r="R78" i="1"/>
  <c r="R79" i="1"/>
  <c r="R76" i="1"/>
  <c r="R77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6" i="1"/>
  <c r="R57" i="1"/>
  <c r="R55" i="1"/>
  <c r="R54" i="1"/>
  <c r="R52" i="1"/>
  <c r="R53" i="1"/>
  <c r="R50" i="1"/>
  <c r="R51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4" i="1"/>
  <c r="R35" i="1"/>
  <c r="R33" i="1"/>
  <c r="R32" i="1"/>
  <c r="R30" i="1"/>
  <c r="R31" i="1"/>
  <c r="R28" i="1"/>
  <c r="R29" i="1"/>
  <c r="R27" i="1"/>
  <c r="R26" i="1"/>
  <c r="R24" i="1"/>
  <c r="R25" i="1"/>
  <c r="R23" i="1"/>
  <c r="R22" i="1"/>
  <c r="R21" i="1"/>
  <c r="R20" i="1"/>
  <c r="R18" i="1"/>
  <c r="R19" i="1"/>
  <c r="R17" i="1"/>
  <c r="R16" i="1"/>
  <c r="R14" i="1"/>
  <c r="R15" i="1"/>
  <c r="R13" i="1"/>
  <c r="R12" i="1"/>
  <c r="R10" i="1"/>
  <c r="R11" i="1"/>
  <c r="R8" i="1"/>
  <c r="R9" i="1"/>
  <c r="R6" i="1"/>
  <c r="R7" i="1"/>
  <c r="R5" i="1"/>
  <c r="B15" i="2" s="1"/>
  <c r="R4" i="1"/>
  <c r="R3" i="1"/>
  <c r="R2" i="1"/>
  <c r="Q5325" i="1"/>
  <c r="Q5324" i="1"/>
  <c r="S5324" i="1" s="1"/>
  <c r="Q5323" i="1"/>
  <c r="S5323" i="1" s="1"/>
  <c r="Q5322" i="1"/>
  <c r="S5322" i="1" s="1"/>
  <c r="Q5320" i="1"/>
  <c r="S5320" i="1" s="1"/>
  <c r="Q5321" i="1"/>
  <c r="S5321" i="1" s="1"/>
  <c r="Q5318" i="1"/>
  <c r="S5318" i="1" s="1"/>
  <c r="Q5319" i="1"/>
  <c r="S5319" i="1" s="1"/>
  <c r="Q5316" i="1"/>
  <c r="S5316" i="1" s="1"/>
  <c r="Q5317" i="1"/>
  <c r="S5317" i="1" s="1"/>
  <c r="Q5315" i="1"/>
  <c r="S5315" i="1" s="1"/>
  <c r="Q5314" i="1"/>
  <c r="S5314" i="1" s="1"/>
  <c r="Q5313" i="1"/>
  <c r="S5313" i="1" s="1"/>
  <c r="Q5312" i="1"/>
  <c r="S5312" i="1" s="1"/>
  <c r="Q5311" i="1"/>
  <c r="S5311" i="1" s="1"/>
  <c r="Q5310" i="1"/>
  <c r="S5310" i="1" s="1"/>
  <c r="Q5309" i="1"/>
  <c r="S5309" i="1" s="1"/>
  <c r="Q5308" i="1"/>
  <c r="S5308" i="1" s="1"/>
  <c r="Q5306" i="1"/>
  <c r="S5306" i="1" s="1"/>
  <c r="Q5307" i="1"/>
  <c r="S5307" i="1" s="1"/>
  <c r="Q5305" i="1"/>
  <c r="S5305" i="1" s="1"/>
  <c r="Q5304" i="1"/>
  <c r="S5304" i="1" s="1"/>
  <c r="Q5302" i="1"/>
  <c r="S5302" i="1" s="1"/>
  <c r="Q5303" i="1"/>
  <c r="S5303" i="1" s="1"/>
  <c r="Q5301" i="1"/>
  <c r="S5301" i="1" s="1"/>
  <c r="Q5300" i="1"/>
  <c r="S5300" i="1" s="1"/>
  <c r="Q5298" i="1"/>
  <c r="S5298" i="1" s="1"/>
  <c r="Q5299" i="1"/>
  <c r="S5299" i="1" s="1"/>
  <c r="Q5297" i="1"/>
  <c r="S5297" i="1" s="1"/>
  <c r="Q5296" i="1"/>
  <c r="S5296" i="1" s="1"/>
  <c r="Q5295" i="1"/>
  <c r="S5295" i="1" s="1"/>
  <c r="Q5294" i="1"/>
  <c r="S5294" i="1" s="1"/>
  <c r="Q5293" i="1"/>
  <c r="S5293" i="1" s="1"/>
  <c r="Q5292" i="1"/>
  <c r="S5292" i="1" s="1"/>
  <c r="Q5291" i="1"/>
  <c r="S5291" i="1" s="1"/>
  <c r="Q5290" i="1"/>
  <c r="S5290" i="1" s="1"/>
  <c r="Q5289" i="1"/>
  <c r="S5289" i="1" s="1"/>
  <c r="Q5288" i="1"/>
  <c r="S5288" i="1" s="1"/>
  <c r="Q5286" i="1"/>
  <c r="S5286" i="1" s="1"/>
  <c r="Q5287" i="1"/>
  <c r="S5287" i="1" s="1"/>
  <c r="Q5284" i="1"/>
  <c r="S5284" i="1" s="1"/>
  <c r="Q5285" i="1"/>
  <c r="S5285" i="1" s="1"/>
  <c r="Q5283" i="1"/>
  <c r="S5283" i="1" s="1"/>
  <c r="Q5282" i="1"/>
  <c r="S5282" i="1" s="1"/>
  <c r="Q5281" i="1"/>
  <c r="S5281" i="1" s="1"/>
  <c r="Q5280" i="1"/>
  <c r="S5280" i="1" s="1"/>
  <c r="Q5278" i="1"/>
  <c r="S5278" i="1" s="1"/>
  <c r="Q5279" i="1"/>
  <c r="S5279" i="1" s="1"/>
  <c r="Q5277" i="1"/>
  <c r="S5277" i="1" s="1"/>
  <c r="Q5276" i="1"/>
  <c r="S5276" i="1" s="1"/>
  <c r="Q5275" i="1"/>
  <c r="S5275" i="1" s="1"/>
  <c r="Q5274" i="1"/>
  <c r="S5274" i="1" s="1"/>
  <c r="Q5273" i="1"/>
  <c r="S5273" i="1" s="1"/>
  <c r="Q5272" i="1"/>
  <c r="S5272" i="1" s="1"/>
  <c r="Q5270" i="1"/>
  <c r="S5270" i="1" s="1"/>
  <c r="Q5271" i="1"/>
  <c r="S5271" i="1" s="1"/>
  <c r="Q5268" i="1"/>
  <c r="S5268" i="1" s="1"/>
  <c r="Q5269" i="1"/>
  <c r="S5269" i="1" s="1"/>
  <c r="Q5266" i="1"/>
  <c r="S5266" i="1" s="1"/>
  <c r="Q5267" i="1"/>
  <c r="S5267" i="1" s="1"/>
  <c r="Q5264" i="1"/>
  <c r="S5264" i="1" s="1"/>
  <c r="Q5265" i="1"/>
  <c r="S5265" i="1" s="1"/>
  <c r="Q5262" i="1"/>
  <c r="S5262" i="1" s="1"/>
  <c r="Q5263" i="1"/>
  <c r="S5263" i="1" s="1"/>
  <c r="Q5260" i="1"/>
  <c r="S5260" i="1" s="1"/>
  <c r="Q5261" i="1"/>
  <c r="S5261" i="1" s="1"/>
  <c r="Q5259" i="1"/>
  <c r="S5259" i="1" s="1"/>
  <c r="Q5258" i="1"/>
  <c r="S5258" i="1" s="1"/>
  <c r="Q5256" i="1"/>
  <c r="S5256" i="1" s="1"/>
  <c r="Q5257" i="1"/>
  <c r="S5257" i="1" s="1"/>
  <c r="Q5255" i="1"/>
  <c r="S5255" i="1" s="1"/>
  <c r="Q5254" i="1"/>
  <c r="S5254" i="1" s="1"/>
  <c r="Q5253" i="1"/>
  <c r="S5253" i="1" s="1"/>
  <c r="Q5252" i="1"/>
  <c r="S5252" i="1" s="1"/>
  <c r="Q5250" i="1"/>
  <c r="S5250" i="1" s="1"/>
  <c r="Q5251" i="1"/>
  <c r="S5251" i="1" s="1"/>
  <c r="Q5248" i="1"/>
  <c r="S5248" i="1" s="1"/>
  <c r="Q5249" i="1"/>
  <c r="S5249" i="1" s="1"/>
  <c r="Q5247" i="1"/>
  <c r="S5247" i="1" s="1"/>
  <c r="Q5246" i="1"/>
  <c r="S5246" i="1" s="1"/>
  <c r="Q5245" i="1"/>
  <c r="S5245" i="1" s="1"/>
  <c r="Q5244" i="1"/>
  <c r="S5244" i="1" s="1"/>
  <c r="Q5242" i="1"/>
  <c r="S5242" i="1" s="1"/>
  <c r="Q5243" i="1"/>
  <c r="S5243" i="1" s="1"/>
  <c r="Q5240" i="1"/>
  <c r="S5240" i="1" s="1"/>
  <c r="Q5241" i="1"/>
  <c r="S5241" i="1" s="1"/>
  <c r="Q5239" i="1"/>
  <c r="S5239" i="1" s="1"/>
  <c r="Q5238" i="1"/>
  <c r="S5238" i="1" s="1"/>
  <c r="Q5236" i="1"/>
  <c r="S5236" i="1" s="1"/>
  <c r="Q5237" i="1"/>
  <c r="S5237" i="1" s="1"/>
  <c r="Q5235" i="1"/>
  <c r="S5235" i="1" s="1"/>
  <c r="Q5234" i="1"/>
  <c r="S5234" i="1" s="1"/>
  <c r="Q5233" i="1"/>
  <c r="S5233" i="1" s="1"/>
  <c r="Q5232" i="1"/>
  <c r="S5232" i="1" s="1"/>
  <c r="Q5231" i="1"/>
  <c r="S5231" i="1" s="1"/>
  <c r="Q5230" i="1"/>
  <c r="S5230" i="1" s="1"/>
  <c r="Q5228" i="1"/>
  <c r="S5228" i="1" s="1"/>
  <c r="Q5229" i="1"/>
  <c r="S5229" i="1" s="1"/>
  <c r="Q5226" i="1"/>
  <c r="S5226" i="1" s="1"/>
  <c r="Q5227" i="1"/>
  <c r="S5227" i="1" s="1"/>
  <c r="Q5224" i="1"/>
  <c r="S5224" i="1" s="1"/>
  <c r="Q5225" i="1"/>
  <c r="S5225" i="1" s="1"/>
  <c r="Q5223" i="1"/>
  <c r="S5223" i="1" s="1"/>
  <c r="Q5222" i="1"/>
  <c r="S5222" i="1" s="1"/>
  <c r="Q5221" i="1"/>
  <c r="S5221" i="1" s="1"/>
  <c r="Q5220" i="1"/>
  <c r="S5220" i="1" s="1"/>
  <c r="Q5219" i="1"/>
  <c r="S5219" i="1" s="1"/>
  <c r="Q5218" i="1"/>
  <c r="S5218" i="1" s="1"/>
  <c r="Q5216" i="1"/>
  <c r="S5216" i="1" s="1"/>
  <c r="Q5217" i="1"/>
  <c r="S5217" i="1" s="1"/>
  <c r="Q5214" i="1"/>
  <c r="S5214" i="1" s="1"/>
  <c r="Q5215" i="1"/>
  <c r="S5215" i="1" s="1"/>
  <c r="Q5213" i="1"/>
  <c r="S5213" i="1" s="1"/>
  <c r="Q5212" i="1"/>
  <c r="S5212" i="1" s="1"/>
  <c r="Q5211" i="1"/>
  <c r="S5211" i="1" s="1"/>
  <c r="Q5210" i="1"/>
  <c r="S5210" i="1" s="1"/>
  <c r="Q5209" i="1"/>
  <c r="S5209" i="1" s="1"/>
  <c r="Q5208" i="1"/>
  <c r="S5208" i="1" s="1"/>
  <c r="Q5207" i="1"/>
  <c r="S5207" i="1" s="1"/>
  <c r="Q5206" i="1"/>
  <c r="S5206" i="1" s="1"/>
  <c r="Q5204" i="1"/>
  <c r="S5204" i="1" s="1"/>
  <c r="Q5205" i="1"/>
  <c r="S5205" i="1" s="1"/>
  <c r="Q5202" i="1"/>
  <c r="S5202" i="1" s="1"/>
  <c r="Q5203" i="1"/>
  <c r="S5203" i="1" s="1"/>
  <c r="Q5200" i="1"/>
  <c r="S5200" i="1" s="1"/>
  <c r="Q5201" i="1"/>
  <c r="S5201" i="1" s="1"/>
  <c r="Q5199" i="1"/>
  <c r="S5199" i="1" s="1"/>
  <c r="Q5198" i="1"/>
  <c r="S5198" i="1" s="1"/>
  <c r="Q5197" i="1"/>
  <c r="S5197" i="1" s="1"/>
  <c r="Q5196" i="1"/>
  <c r="S5196" i="1" s="1"/>
  <c r="Q5195" i="1"/>
  <c r="S5195" i="1" s="1"/>
  <c r="Q5194" i="1"/>
  <c r="S5194" i="1" s="1"/>
  <c r="Q5192" i="1"/>
  <c r="S5192" i="1" s="1"/>
  <c r="Q5193" i="1"/>
  <c r="S5193" i="1" s="1"/>
  <c r="Q5191" i="1"/>
  <c r="S5191" i="1" s="1"/>
  <c r="Q5190" i="1"/>
  <c r="S5190" i="1" s="1"/>
  <c r="Q5189" i="1"/>
  <c r="S5189" i="1" s="1"/>
  <c r="Q5188" i="1"/>
  <c r="S5188" i="1" s="1"/>
  <c r="Q5186" i="1"/>
  <c r="S5186" i="1" s="1"/>
  <c r="Q5187" i="1"/>
  <c r="S5187" i="1" s="1"/>
  <c r="Q5185" i="1"/>
  <c r="S5185" i="1" s="1"/>
  <c r="Q5184" i="1"/>
  <c r="S5184" i="1" s="1"/>
  <c r="Q5182" i="1"/>
  <c r="S5182" i="1" s="1"/>
  <c r="Q5183" i="1"/>
  <c r="S5183" i="1" s="1"/>
  <c r="Q5181" i="1"/>
  <c r="S5181" i="1" s="1"/>
  <c r="Q5180" i="1"/>
  <c r="S5180" i="1" s="1"/>
  <c r="Q5179" i="1"/>
  <c r="S5179" i="1" s="1"/>
  <c r="Q5178" i="1"/>
  <c r="S5178" i="1" s="1"/>
  <c r="Q5177" i="1"/>
  <c r="S5177" i="1" s="1"/>
  <c r="Q5176" i="1"/>
  <c r="S5176" i="1" s="1"/>
  <c r="Q5174" i="1"/>
  <c r="S5174" i="1" s="1"/>
  <c r="Q5175" i="1"/>
  <c r="S5175" i="1" s="1"/>
  <c r="Q5173" i="1"/>
  <c r="S5173" i="1" s="1"/>
  <c r="Q5172" i="1"/>
  <c r="S5172" i="1" s="1"/>
  <c r="Q5171" i="1"/>
  <c r="S5171" i="1" s="1"/>
  <c r="Q5170" i="1"/>
  <c r="S5170" i="1" s="1"/>
  <c r="Q5168" i="1"/>
  <c r="S5168" i="1" s="1"/>
  <c r="Q5169" i="1"/>
  <c r="S5169" i="1" s="1"/>
  <c r="Q5167" i="1"/>
  <c r="S5167" i="1" s="1"/>
  <c r="Q5166" i="1"/>
  <c r="S5166" i="1" s="1"/>
  <c r="Q5165" i="1"/>
  <c r="S5165" i="1" s="1"/>
  <c r="Q5164" i="1"/>
  <c r="S5164" i="1" s="1"/>
  <c r="Q5163" i="1"/>
  <c r="S5163" i="1" s="1"/>
  <c r="Q5162" i="1"/>
  <c r="S5162" i="1" s="1"/>
  <c r="Q5160" i="1"/>
  <c r="S5160" i="1" s="1"/>
  <c r="Q5161" i="1"/>
  <c r="S5161" i="1" s="1"/>
  <c r="Q5158" i="1"/>
  <c r="S5158" i="1" s="1"/>
  <c r="Q5159" i="1"/>
  <c r="S5159" i="1" s="1"/>
  <c r="Q5157" i="1"/>
  <c r="S5157" i="1" s="1"/>
  <c r="Q5156" i="1"/>
  <c r="S5156" i="1" s="1"/>
  <c r="Q5155" i="1"/>
  <c r="S5155" i="1" s="1"/>
  <c r="Q5154" i="1"/>
  <c r="S5154" i="1" s="1"/>
  <c r="Q5153" i="1"/>
  <c r="S5153" i="1" s="1"/>
  <c r="Q5152" i="1"/>
  <c r="S5152" i="1" s="1"/>
  <c r="Q5151" i="1"/>
  <c r="S5151" i="1" s="1"/>
  <c r="Q5150" i="1"/>
  <c r="S5150" i="1" s="1"/>
  <c r="Q5148" i="1"/>
  <c r="S5148" i="1" s="1"/>
  <c r="Q5149" i="1"/>
  <c r="S5149" i="1" s="1"/>
  <c r="Q5146" i="1"/>
  <c r="S5146" i="1" s="1"/>
  <c r="Q5147" i="1"/>
  <c r="S5147" i="1" s="1"/>
  <c r="Q5144" i="1"/>
  <c r="S5144" i="1" s="1"/>
  <c r="Q5145" i="1"/>
  <c r="S5145" i="1" s="1"/>
  <c r="Q5143" i="1"/>
  <c r="S5143" i="1" s="1"/>
  <c r="Q5142" i="1"/>
  <c r="S5142" i="1" s="1"/>
  <c r="Q5141" i="1"/>
  <c r="S5141" i="1" s="1"/>
  <c r="Q5140" i="1"/>
  <c r="S5140" i="1" s="1"/>
  <c r="Q5139" i="1"/>
  <c r="S5139" i="1" s="1"/>
  <c r="Q5138" i="1"/>
  <c r="S5138" i="1" s="1"/>
  <c r="Q5137" i="1"/>
  <c r="S5137" i="1" s="1"/>
  <c r="Q5136" i="1"/>
  <c r="S5136" i="1" s="1"/>
  <c r="Q5135" i="1"/>
  <c r="S5135" i="1" s="1"/>
  <c r="Q5134" i="1"/>
  <c r="S5134" i="1" s="1"/>
  <c r="Q5133" i="1"/>
  <c r="S5133" i="1" s="1"/>
  <c r="Q5132" i="1"/>
  <c r="S5132" i="1" s="1"/>
  <c r="Q5131" i="1"/>
  <c r="S5131" i="1" s="1"/>
  <c r="Q5130" i="1"/>
  <c r="S5130" i="1" s="1"/>
  <c r="Q5128" i="1"/>
  <c r="S5128" i="1" s="1"/>
  <c r="Q5129" i="1"/>
  <c r="S5129" i="1" s="1"/>
  <c r="Q5126" i="1"/>
  <c r="S5126" i="1" s="1"/>
  <c r="Q5127" i="1"/>
  <c r="S5127" i="1" s="1"/>
  <c r="Q5124" i="1"/>
  <c r="S5124" i="1" s="1"/>
  <c r="Q5125" i="1"/>
  <c r="S5125" i="1" s="1"/>
  <c r="Q5122" i="1"/>
  <c r="S5122" i="1" s="1"/>
  <c r="Q5123" i="1"/>
  <c r="S5123" i="1" s="1"/>
  <c r="Q5120" i="1"/>
  <c r="S5120" i="1" s="1"/>
  <c r="Q5121" i="1"/>
  <c r="S5121" i="1" s="1"/>
  <c r="Q5119" i="1"/>
  <c r="S5119" i="1" s="1"/>
  <c r="Q5118" i="1"/>
  <c r="S5118" i="1" s="1"/>
  <c r="Q5117" i="1"/>
  <c r="S5117" i="1" s="1"/>
  <c r="Q5116" i="1"/>
  <c r="S5116" i="1" s="1"/>
  <c r="Q5114" i="1"/>
  <c r="S5114" i="1" s="1"/>
  <c r="Q5115" i="1"/>
  <c r="S5115" i="1" s="1"/>
  <c r="Q5112" i="1"/>
  <c r="S5112" i="1" s="1"/>
  <c r="Q5113" i="1"/>
  <c r="S5113" i="1" s="1"/>
  <c r="Q5111" i="1"/>
  <c r="S5111" i="1" s="1"/>
  <c r="Q5110" i="1"/>
  <c r="S5110" i="1" s="1"/>
  <c r="Q5108" i="1"/>
  <c r="S5108" i="1" s="1"/>
  <c r="Q5109" i="1"/>
  <c r="S5109" i="1" s="1"/>
  <c r="Q5106" i="1"/>
  <c r="S5106" i="1" s="1"/>
  <c r="Q5107" i="1"/>
  <c r="S5107" i="1" s="1"/>
  <c r="Q5104" i="1"/>
  <c r="S5104" i="1" s="1"/>
  <c r="Q5105" i="1"/>
  <c r="S5105" i="1" s="1"/>
  <c r="Q5103" i="1"/>
  <c r="S5103" i="1" s="1"/>
  <c r="Q5102" i="1"/>
  <c r="S5102" i="1" s="1"/>
  <c r="Q5101" i="1"/>
  <c r="S5101" i="1" s="1"/>
  <c r="Q5100" i="1"/>
  <c r="S5100" i="1" s="1"/>
  <c r="Q5098" i="1"/>
  <c r="S5098" i="1" s="1"/>
  <c r="Q5099" i="1"/>
  <c r="S5099" i="1" s="1"/>
  <c r="Q5096" i="1"/>
  <c r="S5096" i="1" s="1"/>
  <c r="Q5097" i="1"/>
  <c r="S5097" i="1" s="1"/>
  <c r="Q5095" i="1"/>
  <c r="S5095" i="1" s="1"/>
  <c r="Q5094" i="1"/>
  <c r="S5094" i="1" s="1"/>
  <c r="Q5093" i="1"/>
  <c r="S5093" i="1" s="1"/>
  <c r="Q5092" i="1"/>
  <c r="S5092" i="1" s="1"/>
  <c r="Q5091" i="1"/>
  <c r="S5091" i="1" s="1"/>
  <c r="Q5090" i="1"/>
  <c r="S5090" i="1" s="1"/>
  <c r="Q5088" i="1"/>
  <c r="S5088" i="1" s="1"/>
  <c r="Q5089" i="1"/>
  <c r="S5089" i="1" s="1"/>
  <c r="Q5086" i="1"/>
  <c r="S5086" i="1" s="1"/>
  <c r="Q5087" i="1"/>
  <c r="S5087" i="1" s="1"/>
  <c r="Q5085" i="1"/>
  <c r="S5085" i="1" s="1"/>
  <c r="Q5084" i="1"/>
  <c r="S5084" i="1" s="1"/>
  <c r="Q5083" i="1"/>
  <c r="S5083" i="1" s="1"/>
  <c r="Q5082" i="1"/>
  <c r="S5082" i="1" s="1"/>
  <c r="Q5081" i="1"/>
  <c r="S5081" i="1" s="1"/>
  <c r="Q5080" i="1"/>
  <c r="S5080" i="1" s="1"/>
  <c r="Q5078" i="1"/>
  <c r="S5078" i="1" s="1"/>
  <c r="Q5079" i="1"/>
  <c r="S5079" i="1" s="1"/>
  <c r="Q5077" i="1"/>
  <c r="S5077" i="1" s="1"/>
  <c r="Q5076" i="1"/>
  <c r="S5076" i="1" s="1"/>
  <c r="Q5074" i="1"/>
  <c r="S5074" i="1" s="1"/>
  <c r="Q5075" i="1"/>
  <c r="S5075" i="1" s="1"/>
  <c r="Q5073" i="1"/>
  <c r="S5073" i="1" s="1"/>
  <c r="Q5072" i="1"/>
  <c r="S5072" i="1" s="1"/>
  <c r="Q5070" i="1"/>
  <c r="S5070" i="1" s="1"/>
  <c r="Q5071" i="1"/>
  <c r="S5071" i="1" s="1"/>
  <c r="Q5069" i="1"/>
  <c r="S5069" i="1" s="1"/>
  <c r="Q5068" i="1"/>
  <c r="S5068" i="1" s="1"/>
  <c r="Q5066" i="1"/>
  <c r="S5066" i="1" s="1"/>
  <c r="Q5067" i="1"/>
  <c r="S5067" i="1" s="1"/>
  <c r="Q5064" i="1"/>
  <c r="S5064" i="1" s="1"/>
  <c r="Q5065" i="1"/>
  <c r="S5065" i="1" s="1"/>
  <c r="Q5062" i="1"/>
  <c r="S5062" i="1" s="1"/>
  <c r="Q5063" i="1"/>
  <c r="S5063" i="1" s="1"/>
  <c r="Q5060" i="1"/>
  <c r="S5060" i="1" s="1"/>
  <c r="Q5061" i="1"/>
  <c r="S5061" i="1" s="1"/>
  <c r="Q5059" i="1"/>
  <c r="S5059" i="1" s="1"/>
  <c r="Q5058" i="1"/>
  <c r="S5058" i="1" s="1"/>
  <c r="Q5057" i="1"/>
  <c r="S5057" i="1" s="1"/>
  <c r="Q5056" i="1"/>
  <c r="S5056" i="1" s="1"/>
  <c r="Q5054" i="1"/>
  <c r="S5054" i="1" s="1"/>
  <c r="Q5055" i="1"/>
  <c r="S5055" i="1" s="1"/>
  <c r="Q5052" i="1"/>
  <c r="S5052" i="1" s="1"/>
  <c r="Q5053" i="1"/>
  <c r="S5053" i="1" s="1"/>
  <c r="Q5050" i="1"/>
  <c r="S5050" i="1" s="1"/>
  <c r="Q5051" i="1"/>
  <c r="S5051" i="1" s="1"/>
  <c r="Q5049" i="1"/>
  <c r="S5049" i="1" s="1"/>
  <c r="Q5048" i="1"/>
  <c r="S5048" i="1" s="1"/>
  <c r="Q5047" i="1"/>
  <c r="S5047" i="1" s="1"/>
  <c r="Q5046" i="1"/>
  <c r="S5046" i="1" s="1"/>
  <c r="Q5044" i="1"/>
  <c r="S5044" i="1" s="1"/>
  <c r="Q5045" i="1"/>
  <c r="S5045" i="1" s="1"/>
  <c r="Q5043" i="1"/>
  <c r="S5043" i="1" s="1"/>
  <c r="Q5042" i="1"/>
  <c r="S5042" i="1" s="1"/>
  <c r="Q5041" i="1"/>
  <c r="S5041" i="1" s="1"/>
  <c r="Q5040" i="1"/>
  <c r="S5040" i="1" s="1"/>
  <c r="Q5039" i="1"/>
  <c r="S5039" i="1" s="1"/>
  <c r="Q5038" i="1"/>
  <c r="S5038" i="1" s="1"/>
  <c r="Q5036" i="1"/>
  <c r="S5036" i="1" s="1"/>
  <c r="Q5037" i="1"/>
  <c r="S5037" i="1" s="1"/>
  <c r="Q5035" i="1"/>
  <c r="S5035" i="1" s="1"/>
  <c r="Q5034" i="1"/>
  <c r="S5034" i="1" s="1"/>
  <c r="Q5033" i="1"/>
  <c r="S5033" i="1" s="1"/>
  <c r="Q5032" i="1"/>
  <c r="S5032" i="1" s="1"/>
  <c r="Q5031" i="1"/>
  <c r="S5031" i="1" s="1"/>
  <c r="Q5030" i="1"/>
  <c r="S5030" i="1" s="1"/>
  <c r="Q5028" i="1"/>
  <c r="S5028" i="1" s="1"/>
  <c r="Q5029" i="1"/>
  <c r="S5029" i="1" s="1"/>
  <c r="Q5027" i="1"/>
  <c r="S5027" i="1" s="1"/>
  <c r="Q5026" i="1"/>
  <c r="S5026" i="1" s="1"/>
  <c r="Q5024" i="1"/>
  <c r="S5024" i="1" s="1"/>
  <c r="Q5025" i="1"/>
  <c r="S5025" i="1" s="1"/>
  <c r="Q5023" i="1"/>
  <c r="S5023" i="1" s="1"/>
  <c r="Q5022" i="1"/>
  <c r="S5022" i="1" s="1"/>
  <c r="Q5020" i="1"/>
  <c r="S5020" i="1" s="1"/>
  <c r="Q5021" i="1"/>
  <c r="S5021" i="1" s="1"/>
  <c r="Q5019" i="1"/>
  <c r="S5019" i="1" s="1"/>
  <c r="Q5018" i="1"/>
  <c r="S5018" i="1" s="1"/>
  <c r="Q5017" i="1"/>
  <c r="S5017" i="1" s="1"/>
  <c r="Q5016" i="1"/>
  <c r="S5016" i="1" s="1"/>
  <c r="Q5014" i="1"/>
  <c r="S5014" i="1" s="1"/>
  <c r="Q5015" i="1"/>
  <c r="S5015" i="1" s="1"/>
  <c r="Q5013" i="1"/>
  <c r="S5013" i="1" s="1"/>
  <c r="Q5012" i="1"/>
  <c r="S5012" i="1" s="1"/>
  <c r="Q5011" i="1"/>
  <c r="S5011" i="1" s="1"/>
  <c r="Q5010" i="1"/>
  <c r="S5010" i="1" s="1"/>
  <c r="Q5008" i="1"/>
  <c r="S5008" i="1" s="1"/>
  <c r="Q5009" i="1"/>
  <c r="S5009" i="1" s="1"/>
  <c r="Q5006" i="1"/>
  <c r="S5006" i="1" s="1"/>
  <c r="Q5007" i="1"/>
  <c r="S5007" i="1" s="1"/>
  <c r="Q5005" i="1"/>
  <c r="S5005" i="1" s="1"/>
  <c r="Q5004" i="1"/>
  <c r="S5004" i="1" s="1"/>
  <c r="Q5002" i="1"/>
  <c r="S5002" i="1" s="1"/>
  <c r="Q5003" i="1"/>
  <c r="S5003" i="1" s="1"/>
  <c r="Q5001" i="1"/>
  <c r="S5001" i="1" s="1"/>
  <c r="Q5000" i="1"/>
  <c r="S5000" i="1" s="1"/>
  <c r="Q4999" i="1"/>
  <c r="S4999" i="1" s="1"/>
  <c r="Q4998" i="1"/>
  <c r="S4998" i="1" s="1"/>
  <c r="Q4997" i="1"/>
  <c r="S4997" i="1" s="1"/>
  <c r="Q4996" i="1"/>
  <c r="S4996" i="1" s="1"/>
  <c r="Q4995" i="1"/>
  <c r="S4995" i="1" s="1"/>
  <c r="Q4994" i="1"/>
  <c r="S4994" i="1" s="1"/>
  <c r="Q4993" i="1"/>
  <c r="S4993" i="1" s="1"/>
  <c r="Q4992" i="1"/>
  <c r="S4992" i="1" s="1"/>
  <c r="Q4990" i="1"/>
  <c r="S4990" i="1" s="1"/>
  <c r="Q4991" i="1"/>
  <c r="S4991" i="1" s="1"/>
  <c r="Q4988" i="1"/>
  <c r="S4988" i="1" s="1"/>
  <c r="Q4989" i="1"/>
  <c r="S4989" i="1" s="1"/>
  <c r="Q4987" i="1"/>
  <c r="S4987" i="1" s="1"/>
  <c r="Q4986" i="1"/>
  <c r="S4986" i="1" s="1"/>
  <c r="Q4985" i="1"/>
  <c r="S4985" i="1" s="1"/>
  <c r="Q4984" i="1"/>
  <c r="S4984" i="1" s="1"/>
  <c r="Q4982" i="1"/>
  <c r="S4982" i="1" s="1"/>
  <c r="Q4983" i="1"/>
  <c r="S4983" i="1" s="1"/>
  <c r="Q4981" i="1"/>
  <c r="S4981" i="1" s="1"/>
  <c r="Q4980" i="1"/>
  <c r="S4980" i="1" s="1"/>
  <c r="Q4978" i="1"/>
  <c r="S4978" i="1" s="1"/>
  <c r="Q4979" i="1"/>
  <c r="S4979" i="1" s="1"/>
  <c r="Q4977" i="1"/>
  <c r="S4977" i="1" s="1"/>
  <c r="Q4976" i="1"/>
  <c r="S4976" i="1" s="1"/>
  <c r="Q4975" i="1"/>
  <c r="S4975" i="1" s="1"/>
  <c r="Q4974" i="1"/>
  <c r="S4974" i="1" s="1"/>
  <c r="Q4973" i="1"/>
  <c r="S4973" i="1" s="1"/>
  <c r="Q4972" i="1"/>
  <c r="S4972" i="1" s="1"/>
  <c r="Q4970" i="1"/>
  <c r="S4970" i="1" s="1"/>
  <c r="Q4971" i="1"/>
  <c r="S4971" i="1" s="1"/>
  <c r="Q4968" i="1"/>
  <c r="S4968" i="1" s="1"/>
  <c r="Q4969" i="1"/>
  <c r="S4969" i="1" s="1"/>
  <c r="Q4967" i="1"/>
  <c r="S4967" i="1" s="1"/>
  <c r="Q4966" i="1"/>
  <c r="S4966" i="1" s="1"/>
  <c r="Q4964" i="1"/>
  <c r="S4964" i="1" s="1"/>
  <c r="Q4965" i="1"/>
  <c r="S4965" i="1" s="1"/>
  <c r="Q4963" i="1"/>
  <c r="S4963" i="1" s="1"/>
  <c r="Q4962" i="1"/>
  <c r="S4962" i="1" s="1"/>
  <c r="Q4961" i="1"/>
  <c r="S4961" i="1" s="1"/>
  <c r="Q4960" i="1"/>
  <c r="S4960" i="1" s="1"/>
  <c r="Q4959" i="1"/>
  <c r="S4959" i="1" s="1"/>
  <c r="Q4958" i="1"/>
  <c r="S4958" i="1" s="1"/>
  <c r="Q4956" i="1"/>
  <c r="S4956" i="1" s="1"/>
  <c r="Q4957" i="1"/>
  <c r="S4957" i="1" s="1"/>
  <c r="Q4954" i="1"/>
  <c r="S4954" i="1" s="1"/>
  <c r="Q4955" i="1"/>
  <c r="S4955" i="1" s="1"/>
  <c r="Q4952" i="1"/>
  <c r="S4952" i="1" s="1"/>
  <c r="Q4953" i="1"/>
  <c r="S4953" i="1" s="1"/>
  <c r="Q4950" i="1"/>
  <c r="S4950" i="1" s="1"/>
  <c r="Q4951" i="1"/>
  <c r="S4951" i="1" s="1"/>
  <c r="Q4948" i="1"/>
  <c r="S4948" i="1" s="1"/>
  <c r="Q4949" i="1"/>
  <c r="S4949" i="1" s="1"/>
  <c r="Q4946" i="1"/>
  <c r="S4946" i="1" s="1"/>
  <c r="Q4947" i="1"/>
  <c r="S4947" i="1" s="1"/>
  <c r="Q4945" i="1"/>
  <c r="S4945" i="1" s="1"/>
  <c r="Q4944" i="1"/>
  <c r="S4944" i="1" s="1"/>
  <c r="Q4943" i="1"/>
  <c r="S4943" i="1" s="1"/>
  <c r="Q4942" i="1"/>
  <c r="S4942" i="1" s="1"/>
  <c r="Q4941" i="1"/>
  <c r="S4941" i="1" s="1"/>
  <c r="Q4940" i="1"/>
  <c r="S4940" i="1" s="1"/>
  <c r="Q4938" i="1"/>
  <c r="S4938" i="1" s="1"/>
  <c r="Q4939" i="1"/>
  <c r="S4939" i="1" s="1"/>
  <c r="Q4936" i="1"/>
  <c r="S4936" i="1" s="1"/>
  <c r="Q4937" i="1"/>
  <c r="S4937" i="1" s="1"/>
  <c r="Q4934" i="1"/>
  <c r="S4934" i="1" s="1"/>
  <c r="Q4935" i="1"/>
  <c r="S4935" i="1" s="1"/>
  <c r="Q4933" i="1"/>
  <c r="S4933" i="1" s="1"/>
  <c r="Q4932" i="1"/>
  <c r="S4932" i="1" s="1"/>
  <c r="Q4930" i="1"/>
  <c r="S4930" i="1" s="1"/>
  <c r="Q4931" i="1"/>
  <c r="S4931" i="1" s="1"/>
  <c r="Q4929" i="1"/>
  <c r="S4929" i="1" s="1"/>
  <c r="Q4928" i="1"/>
  <c r="S4928" i="1" s="1"/>
  <c r="Q4927" i="1"/>
  <c r="S4927" i="1" s="1"/>
  <c r="Q4926" i="1"/>
  <c r="S4926" i="1" s="1"/>
  <c r="Q4924" i="1"/>
  <c r="S4924" i="1" s="1"/>
  <c r="Q4925" i="1"/>
  <c r="S4925" i="1" s="1"/>
  <c r="Q4923" i="1"/>
  <c r="S4923" i="1" s="1"/>
  <c r="Q4922" i="1"/>
  <c r="S4922" i="1" s="1"/>
  <c r="Q4920" i="1"/>
  <c r="S4920" i="1" s="1"/>
  <c r="Q4921" i="1"/>
  <c r="S4921" i="1" s="1"/>
  <c r="Q4918" i="1"/>
  <c r="S4918" i="1" s="1"/>
  <c r="Q4919" i="1"/>
  <c r="S4919" i="1" s="1"/>
  <c r="Q4916" i="1"/>
  <c r="S4916" i="1" s="1"/>
  <c r="Q4917" i="1"/>
  <c r="S4917" i="1" s="1"/>
  <c r="Q4915" i="1"/>
  <c r="S4915" i="1" s="1"/>
  <c r="Q4914" i="1"/>
  <c r="S4914" i="1" s="1"/>
  <c r="Q4912" i="1"/>
  <c r="S4912" i="1" s="1"/>
  <c r="Q4913" i="1"/>
  <c r="S4913" i="1" s="1"/>
  <c r="Q4910" i="1"/>
  <c r="S4910" i="1" s="1"/>
  <c r="Q4911" i="1"/>
  <c r="S4911" i="1" s="1"/>
  <c r="Q4909" i="1"/>
  <c r="S4909" i="1" s="1"/>
  <c r="Q4908" i="1"/>
  <c r="S4908" i="1" s="1"/>
  <c r="Q4906" i="1"/>
  <c r="S4906" i="1" s="1"/>
  <c r="Q4907" i="1"/>
  <c r="S4907" i="1" s="1"/>
  <c r="Q4905" i="1"/>
  <c r="S4905" i="1" s="1"/>
  <c r="Q4904" i="1"/>
  <c r="S4904" i="1" s="1"/>
  <c r="Q4902" i="1"/>
  <c r="S4902" i="1" s="1"/>
  <c r="Q4903" i="1"/>
  <c r="S4903" i="1" s="1"/>
  <c r="Q4901" i="1"/>
  <c r="S4901" i="1" s="1"/>
  <c r="Q4900" i="1"/>
  <c r="S4900" i="1" s="1"/>
  <c r="Q4899" i="1"/>
  <c r="S4899" i="1" s="1"/>
  <c r="Q4898" i="1"/>
  <c r="S4898" i="1" s="1"/>
  <c r="Q4897" i="1"/>
  <c r="S4897" i="1" s="1"/>
  <c r="Q4896" i="1"/>
  <c r="S4896" i="1" s="1"/>
  <c r="Q4894" i="1"/>
  <c r="S4894" i="1" s="1"/>
  <c r="Q4895" i="1"/>
  <c r="S4895" i="1" s="1"/>
  <c r="Q4893" i="1"/>
  <c r="S4893" i="1" s="1"/>
  <c r="Q4892" i="1"/>
  <c r="S4892" i="1" s="1"/>
  <c r="Q4890" i="1"/>
  <c r="S4890" i="1" s="1"/>
  <c r="Q4891" i="1"/>
  <c r="S4891" i="1" s="1"/>
  <c r="Q4889" i="1"/>
  <c r="S4889" i="1" s="1"/>
  <c r="Q4888" i="1"/>
  <c r="S4888" i="1" s="1"/>
  <c r="Q4887" i="1"/>
  <c r="S4887" i="1" s="1"/>
  <c r="Q4886" i="1"/>
  <c r="S4886" i="1" s="1"/>
  <c r="Q4885" i="1"/>
  <c r="S4885" i="1" s="1"/>
  <c r="Q4884" i="1"/>
  <c r="S4884" i="1" s="1"/>
  <c r="Q4882" i="1"/>
  <c r="S4882" i="1" s="1"/>
  <c r="Q4883" i="1"/>
  <c r="S4883" i="1" s="1"/>
  <c r="Q4880" i="1"/>
  <c r="S4880" i="1" s="1"/>
  <c r="Q4881" i="1"/>
  <c r="S4881" i="1" s="1"/>
  <c r="Q4878" i="1"/>
  <c r="S4878" i="1" s="1"/>
  <c r="Q4879" i="1"/>
  <c r="S4879" i="1" s="1"/>
  <c r="Q4876" i="1"/>
  <c r="S4876" i="1" s="1"/>
  <c r="Q4877" i="1"/>
  <c r="S4877" i="1" s="1"/>
  <c r="Q4875" i="1"/>
  <c r="S4875" i="1" s="1"/>
  <c r="Q4874" i="1"/>
  <c r="S4874" i="1" s="1"/>
  <c r="Q4872" i="1"/>
  <c r="S4872" i="1" s="1"/>
  <c r="Q4873" i="1"/>
  <c r="S4873" i="1" s="1"/>
  <c r="Q4870" i="1"/>
  <c r="S4870" i="1" s="1"/>
  <c r="Q4871" i="1"/>
  <c r="S4871" i="1" s="1"/>
  <c r="Q4869" i="1"/>
  <c r="S4869" i="1" s="1"/>
  <c r="Q4868" i="1"/>
  <c r="S4868" i="1" s="1"/>
  <c r="Q4866" i="1"/>
  <c r="S4866" i="1" s="1"/>
  <c r="Q4867" i="1"/>
  <c r="S4867" i="1" s="1"/>
  <c r="Q4864" i="1"/>
  <c r="S4864" i="1" s="1"/>
  <c r="Q4865" i="1"/>
  <c r="S4865" i="1" s="1"/>
  <c r="Q4863" i="1"/>
  <c r="S4863" i="1" s="1"/>
  <c r="Q4862" i="1"/>
  <c r="S4862" i="1" s="1"/>
  <c r="Q4860" i="1"/>
  <c r="S4860" i="1" s="1"/>
  <c r="Q4861" i="1"/>
  <c r="S4861" i="1" s="1"/>
  <c r="Q4859" i="1"/>
  <c r="S4859" i="1" s="1"/>
  <c r="Q4858" i="1"/>
  <c r="S4858" i="1" s="1"/>
  <c r="Q4857" i="1"/>
  <c r="S4857" i="1" s="1"/>
  <c r="Q4856" i="1"/>
  <c r="S4856" i="1" s="1"/>
  <c r="Q4854" i="1"/>
  <c r="S4854" i="1" s="1"/>
  <c r="Q4855" i="1"/>
  <c r="S4855" i="1" s="1"/>
  <c r="Q4853" i="1"/>
  <c r="S4853" i="1" s="1"/>
  <c r="Q4852" i="1"/>
  <c r="S4852" i="1" s="1"/>
  <c r="Q4851" i="1"/>
  <c r="S4851" i="1" s="1"/>
  <c r="Q4850" i="1"/>
  <c r="S4850" i="1" s="1"/>
  <c r="Q4848" i="1"/>
  <c r="S4848" i="1" s="1"/>
  <c r="Q4849" i="1"/>
  <c r="S4849" i="1" s="1"/>
  <c r="Q4847" i="1"/>
  <c r="S4847" i="1" s="1"/>
  <c r="Q4846" i="1"/>
  <c r="S4846" i="1" s="1"/>
  <c r="Q4845" i="1"/>
  <c r="S4845" i="1" s="1"/>
  <c r="Q4844" i="1"/>
  <c r="S4844" i="1" s="1"/>
  <c r="Q4843" i="1"/>
  <c r="S4843" i="1" s="1"/>
  <c r="Q4842" i="1"/>
  <c r="S4842" i="1" s="1"/>
  <c r="Q4841" i="1"/>
  <c r="S4841" i="1" s="1"/>
  <c r="Q4840" i="1"/>
  <c r="S4840" i="1" s="1"/>
  <c r="Q4839" i="1"/>
  <c r="S4839" i="1" s="1"/>
  <c r="Q4838" i="1"/>
  <c r="S4838" i="1" s="1"/>
  <c r="Q4836" i="1"/>
  <c r="S4836" i="1" s="1"/>
  <c r="Q4837" i="1"/>
  <c r="S4837" i="1" s="1"/>
  <c r="Q4834" i="1"/>
  <c r="S4834" i="1" s="1"/>
  <c r="Q4835" i="1"/>
  <c r="S4835" i="1" s="1"/>
  <c r="Q4832" i="1"/>
  <c r="S4832" i="1" s="1"/>
  <c r="Q4833" i="1"/>
  <c r="S4833" i="1" s="1"/>
  <c r="Q4831" i="1"/>
  <c r="S4831" i="1" s="1"/>
  <c r="Q4830" i="1"/>
  <c r="S4830" i="1" s="1"/>
  <c r="Q4828" i="1"/>
  <c r="S4828" i="1" s="1"/>
  <c r="Q4829" i="1"/>
  <c r="S4829" i="1" s="1"/>
  <c r="Q4826" i="1"/>
  <c r="S4826" i="1" s="1"/>
  <c r="Q4827" i="1"/>
  <c r="S4827" i="1" s="1"/>
  <c r="Q4824" i="1"/>
  <c r="S4824" i="1" s="1"/>
  <c r="Q4825" i="1"/>
  <c r="S4825" i="1" s="1"/>
  <c r="Q4822" i="1"/>
  <c r="S4822" i="1" s="1"/>
  <c r="Q4823" i="1"/>
  <c r="S4823" i="1" s="1"/>
  <c r="Q4820" i="1"/>
  <c r="S4820" i="1" s="1"/>
  <c r="Q4821" i="1"/>
  <c r="S4821" i="1" s="1"/>
  <c r="Q4818" i="1"/>
  <c r="S4818" i="1" s="1"/>
  <c r="Q4819" i="1"/>
  <c r="S4819" i="1" s="1"/>
  <c r="Q4816" i="1"/>
  <c r="S4816" i="1" s="1"/>
  <c r="Q4817" i="1"/>
  <c r="S4817" i="1" s="1"/>
  <c r="Q4814" i="1"/>
  <c r="S4814" i="1" s="1"/>
  <c r="Q4815" i="1"/>
  <c r="S4815" i="1" s="1"/>
  <c r="Q4812" i="1"/>
  <c r="S4812" i="1" s="1"/>
  <c r="Q4813" i="1"/>
  <c r="S4813" i="1" s="1"/>
  <c r="Q4810" i="1"/>
  <c r="S4810" i="1" s="1"/>
  <c r="Q4811" i="1"/>
  <c r="S4811" i="1" s="1"/>
  <c r="Q4808" i="1"/>
  <c r="S4808" i="1" s="1"/>
  <c r="Q4809" i="1"/>
  <c r="S4809" i="1" s="1"/>
  <c r="Q4807" i="1"/>
  <c r="S4807" i="1" s="1"/>
  <c r="Q4806" i="1"/>
  <c r="S4806" i="1" s="1"/>
  <c r="Q4805" i="1"/>
  <c r="S4805" i="1" s="1"/>
  <c r="Q4804" i="1"/>
  <c r="S4804" i="1" s="1"/>
  <c r="Q4802" i="1"/>
  <c r="S4802" i="1" s="1"/>
  <c r="Q4803" i="1"/>
  <c r="S4803" i="1" s="1"/>
  <c r="Q4801" i="1"/>
  <c r="S4801" i="1" s="1"/>
  <c r="Q4800" i="1"/>
  <c r="S4800" i="1" s="1"/>
  <c r="Q4798" i="1"/>
  <c r="S4798" i="1" s="1"/>
  <c r="Q4799" i="1"/>
  <c r="S4799" i="1" s="1"/>
  <c r="Q4796" i="1"/>
  <c r="S4796" i="1" s="1"/>
  <c r="Q4797" i="1"/>
  <c r="S4797" i="1" s="1"/>
  <c r="Q4795" i="1"/>
  <c r="S4795" i="1" s="1"/>
  <c r="Q4794" i="1"/>
  <c r="S4794" i="1" s="1"/>
  <c r="Q4793" i="1"/>
  <c r="S4793" i="1" s="1"/>
  <c r="Q4792" i="1"/>
  <c r="S4792" i="1" s="1"/>
  <c r="Q4790" i="1"/>
  <c r="S4790" i="1" s="1"/>
  <c r="Q4791" i="1"/>
  <c r="S4791" i="1" s="1"/>
  <c r="Q4789" i="1"/>
  <c r="S4789" i="1" s="1"/>
  <c r="Q4788" i="1"/>
  <c r="S4788" i="1" s="1"/>
  <c r="Q4787" i="1"/>
  <c r="S4787" i="1" s="1"/>
  <c r="Q4786" i="1"/>
  <c r="S4786" i="1" s="1"/>
  <c r="Q4785" i="1"/>
  <c r="S4785" i="1" s="1"/>
  <c r="Q4784" i="1"/>
  <c r="S4784" i="1" s="1"/>
  <c r="Q4782" i="1"/>
  <c r="S4782" i="1" s="1"/>
  <c r="Q4783" i="1"/>
  <c r="S4783" i="1" s="1"/>
  <c r="Q4781" i="1"/>
  <c r="S4781" i="1" s="1"/>
  <c r="Q4780" i="1"/>
  <c r="S4780" i="1" s="1"/>
  <c r="Q4778" i="1"/>
  <c r="S4778" i="1" s="1"/>
  <c r="Q4779" i="1"/>
  <c r="S4779" i="1" s="1"/>
  <c r="Q4776" i="1"/>
  <c r="S4776" i="1" s="1"/>
  <c r="Q4777" i="1"/>
  <c r="S4777" i="1" s="1"/>
  <c r="Q4775" i="1"/>
  <c r="S4775" i="1" s="1"/>
  <c r="Q4774" i="1"/>
  <c r="S4774" i="1" s="1"/>
  <c r="Q4773" i="1"/>
  <c r="S4773" i="1" s="1"/>
  <c r="Q4772" i="1"/>
  <c r="S4772" i="1" s="1"/>
  <c r="Q4770" i="1"/>
  <c r="S4770" i="1" s="1"/>
  <c r="Q4771" i="1"/>
  <c r="S4771" i="1" s="1"/>
  <c r="Q4769" i="1"/>
  <c r="S4769" i="1" s="1"/>
  <c r="Q4768" i="1"/>
  <c r="S4768" i="1" s="1"/>
  <c r="Q4766" i="1"/>
  <c r="S4766" i="1" s="1"/>
  <c r="Q4767" i="1"/>
  <c r="S4767" i="1" s="1"/>
  <c r="Q4765" i="1"/>
  <c r="S4765" i="1" s="1"/>
  <c r="Q4764" i="1"/>
  <c r="S4764" i="1" s="1"/>
  <c r="Q4763" i="1"/>
  <c r="S4763" i="1" s="1"/>
  <c r="Q4762" i="1"/>
  <c r="S4762" i="1" s="1"/>
  <c r="Q4761" i="1"/>
  <c r="S4761" i="1" s="1"/>
  <c r="Q4760" i="1"/>
  <c r="S4760" i="1" s="1"/>
  <c r="Q4759" i="1"/>
  <c r="S4759" i="1" s="1"/>
  <c r="Q4758" i="1"/>
  <c r="S4758" i="1" s="1"/>
  <c r="Q4757" i="1"/>
  <c r="S4757" i="1" s="1"/>
  <c r="Q4756" i="1"/>
  <c r="S4756" i="1" s="1"/>
  <c r="Q4754" i="1"/>
  <c r="S4754" i="1" s="1"/>
  <c r="Q4755" i="1"/>
  <c r="S4755" i="1" s="1"/>
  <c r="Q4753" i="1"/>
  <c r="S4753" i="1" s="1"/>
  <c r="Q4752" i="1"/>
  <c r="S4752" i="1" s="1"/>
  <c r="Q4750" i="1"/>
  <c r="S4750" i="1" s="1"/>
  <c r="Q4751" i="1"/>
  <c r="S4751" i="1" s="1"/>
  <c r="Q4748" i="1"/>
  <c r="S4748" i="1" s="1"/>
  <c r="Q4749" i="1"/>
  <c r="S4749" i="1" s="1"/>
  <c r="Q4746" i="1"/>
  <c r="S4746" i="1" s="1"/>
  <c r="Q4747" i="1"/>
  <c r="S4747" i="1" s="1"/>
  <c r="Q4744" i="1"/>
  <c r="S4744" i="1" s="1"/>
  <c r="Q4745" i="1"/>
  <c r="S4745" i="1" s="1"/>
  <c r="Q4742" i="1"/>
  <c r="S4742" i="1" s="1"/>
  <c r="Q4743" i="1"/>
  <c r="S4743" i="1" s="1"/>
  <c r="Q4741" i="1"/>
  <c r="S4741" i="1" s="1"/>
  <c r="Q4740" i="1"/>
  <c r="S4740" i="1" s="1"/>
  <c r="Q4739" i="1"/>
  <c r="S4739" i="1" s="1"/>
  <c r="Q4738" i="1"/>
  <c r="S4738" i="1" s="1"/>
  <c r="Q4736" i="1"/>
  <c r="S4736" i="1" s="1"/>
  <c r="Q4737" i="1"/>
  <c r="S4737" i="1" s="1"/>
  <c r="Q4734" i="1"/>
  <c r="S4734" i="1" s="1"/>
  <c r="Q4735" i="1"/>
  <c r="S4735" i="1" s="1"/>
  <c r="Q4732" i="1"/>
  <c r="S4732" i="1" s="1"/>
  <c r="Q4733" i="1"/>
  <c r="S4733" i="1" s="1"/>
  <c r="Q4730" i="1"/>
  <c r="S4730" i="1" s="1"/>
  <c r="Q4731" i="1"/>
  <c r="S4731" i="1" s="1"/>
  <c r="Q4729" i="1"/>
  <c r="S4729" i="1" s="1"/>
  <c r="Q4728" i="1"/>
  <c r="S4728" i="1" s="1"/>
  <c r="Q4726" i="1"/>
  <c r="S4726" i="1" s="1"/>
  <c r="Q4727" i="1"/>
  <c r="S4727" i="1" s="1"/>
  <c r="Q4724" i="1"/>
  <c r="S4724" i="1" s="1"/>
  <c r="Q4725" i="1"/>
  <c r="S4725" i="1" s="1"/>
  <c r="Q4723" i="1"/>
  <c r="S4723" i="1" s="1"/>
  <c r="Q4722" i="1"/>
  <c r="S4722" i="1" s="1"/>
  <c r="Q4721" i="1"/>
  <c r="S4721" i="1" s="1"/>
  <c r="Q4720" i="1"/>
  <c r="S4720" i="1" s="1"/>
  <c r="Q4719" i="1"/>
  <c r="S4719" i="1" s="1"/>
  <c r="Q4718" i="1"/>
  <c r="S4718" i="1" s="1"/>
  <c r="Q4717" i="1"/>
  <c r="S4717" i="1" s="1"/>
  <c r="Q4716" i="1"/>
  <c r="S4716" i="1" s="1"/>
  <c r="Q4714" i="1"/>
  <c r="S4714" i="1" s="1"/>
  <c r="Q4715" i="1"/>
  <c r="S4715" i="1" s="1"/>
  <c r="Q4712" i="1"/>
  <c r="S4712" i="1" s="1"/>
  <c r="Q4713" i="1"/>
  <c r="S4713" i="1" s="1"/>
  <c r="Q4710" i="1"/>
  <c r="S4710" i="1" s="1"/>
  <c r="Q4711" i="1"/>
  <c r="S4711" i="1" s="1"/>
  <c r="Q4708" i="1"/>
  <c r="S4708" i="1" s="1"/>
  <c r="Q4709" i="1"/>
  <c r="S4709" i="1" s="1"/>
  <c r="Q4706" i="1"/>
  <c r="S4706" i="1" s="1"/>
  <c r="Q4707" i="1"/>
  <c r="S4707" i="1" s="1"/>
  <c r="Q4705" i="1"/>
  <c r="S4705" i="1" s="1"/>
  <c r="Q4704" i="1"/>
  <c r="S4704" i="1" s="1"/>
  <c r="Q4703" i="1"/>
  <c r="S4703" i="1" s="1"/>
  <c r="Q4702" i="1"/>
  <c r="S4702" i="1" s="1"/>
  <c r="Q4700" i="1"/>
  <c r="S4700" i="1" s="1"/>
  <c r="Q4701" i="1"/>
  <c r="S4701" i="1" s="1"/>
  <c r="Q4699" i="1"/>
  <c r="S4699" i="1" s="1"/>
  <c r="Q4698" i="1"/>
  <c r="S4698" i="1" s="1"/>
  <c r="Q4697" i="1"/>
  <c r="S4697" i="1" s="1"/>
  <c r="Q4696" i="1"/>
  <c r="S4696" i="1" s="1"/>
  <c r="Q4695" i="1"/>
  <c r="S4695" i="1" s="1"/>
  <c r="Q4694" i="1"/>
  <c r="S4694" i="1" s="1"/>
  <c r="Q4692" i="1"/>
  <c r="S4692" i="1" s="1"/>
  <c r="Q4693" i="1"/>
  <c r="S4693" i="1" s="1"/>
  <c r="Q4690" i="1"/>
  <c r="S4690" i="1" s="1"/>
  <c r="Q4691" i="1"/>
  <c r="S4691" i="1" s="1"/>
  <c r="Q4688" i="1"/>
  <c r="S4688" i="1" s="1"/>
  <c r="Q4689" i="1"/>
  <c r="S4689" i="1" s="1"/>
  <c r="Q4687" i="1"/>
  <c r="S4687" i="1" s="1"/>
  <c r="Q4686" i="1"/>
  <c r="S4686" i="1" s="1"/>
  <c r="Q4684" i="1"/>
  <c r="S4684" i="1" s="1"/>
  <c r="Q4685" i="1"/>
  <c r="S4685" i="1" s="1"/>
  <c r="Q4682" i="1"/>
  <c r="S4682" i="1" s="1"/>
  <c r="Q4683" i="1"/>
  <c r="S4683" i="1" s="1"/>
  <c r="Q4681" i="1"/>
  <c r="S4681" i="1" s="1"/>
  <c r="Q4680" i="1"/>
  <c r="S4680" i="1" s="1"/>
  <c r="Q4679" i="1"/>
  <c r="S4679" i="1" s="1"/>
  <c r="Q4678" i="1"/>
  <c r="S4678" i="1" s="1"/>
  <c r="Q4677" i="1"/>
  <c r="S4677" i="1" s="1"/>
  <c r="Q4676" i="1"/>
  <c r="S4676" i="1" s="1"/>
  <c r="Q4675" i="1"/>
  <c r="S4675" i="1" s="1"/>
  <c r="Q4674" i="1"/>
  <c r="S4674" i="1" s="1"/>
  <c r="Q4672" i="1"/>
  <c r="S4672" i="1" s="1"/>
  <c r="Q4673" i="1"/>
  <c r="S4673" i="1" s="1"/>
  <c r="Q4671" i="1"/>
  <c r="S4671" i="1" s="1"/>
  <c r="Q4670" i="1"/>
  <c r="S4670" i="1" s="1"/>
  <c r="Q4668" i="1"/>
  <c r="S4668" i="1" s="1"/>
  <c r="Q4669" i="1"/>
  <c r="S4669" i="1" s="1"/>
  <c r="Q4666" i="1"/>
  <c r="S4666" i="1" s="1"/>
  <c r="Q4667" i="1"/>
  <c r="S4667" i="1" s="1"/>
  <c r="Q4664" i="1"/>
  <c r="S4664" i="1" s="1"/>
  <c r="Q4665" i="1"/>
  <c r="S4665" i="1" s="1"/>
  <c r="Q4662" i="1"/>
  <c r="S4662" i="1" s="1"/>
  <c r="Q4663" i="1"/>
  <c r="S4663" i="1" s="1"/>
  <c r="Q4661" i="1"/>
  <c r="S4661" i="1" s="1"/>
  <c r="Q4660" i="1"/>
  <c r="S4660" i="1" s="1"/>
  <c r="Q4659" i="1"/>
  <c r="S4659" i="1" s="1"/>
  <c r="Q4658" i="1"/>
  <c r="S4658" i="1" s="1"/>
  <c r="Q4657" i="1"/>
  <c r="S4657" i="1" s="1"/>
  <c r="Q4656" i="1"/>
  <c r="S4656" i="1" s="1"/>
  <c r="Q4655" i="1"/>
  <c r="S4655" i="1" s="1"/>
  <c r="Q4654" i="1"/>
  <c r="S4654" i="1" s="1"/>
  <c r="Q4653" i="1"/>
  <c r="S4653" i="1" s="1"/>
  <c r="Q4652" i="1"/>
  <c r="S4652" i="1" s="1"/>
  <c r="Q4650" i="1"/>
  <c r="S4650" i="1" s="1"/>
  <c r="Q4651" i="1"/>
  <c r="S4651" i="1" s="1"/>
  <c r="Q4649" i="1"/>
  <c r="S4649" i="1" s="1"/>
  <c r="Q4648" i="1"/>
  <c r="S4648" i="1" s="1"/>
  <c r="Q4647" i="1"/>
  <c r="S4647" i="1" s="1"/>
  <c r="Q4646" i="1"/>
  <c r="S4646" i="1" s="1"/>
  <c r="Q4645" i="1"/>
  <c r="S4645" i="1" s="1"/>
  <c r="Q4644" i="1"/>
  <c r="S4644" i="1" s="1"/>
  <c r="Q4642" i="1"/>
  <c r="S4642" i="1" s="1"/>
  <c r="Q4643" i="1"/>
  <c r="S4643" i="1" s="1"/>
  <c r="Q4640" i="1"/>
  <c r="S4640" i="1" s="1"/>
  <c r="Q4641" i="1"/>
  <c r="S4641" i="1" s="1"/>
  <c r="Q4639" i="1"/>
  <c r="S4639" i="1" s="1"/>
  <c r="Q4638" i="1"/>
  <c r="S4638" i="1" s="1"/>
  <c r="Q4636" i="1"/>
  <c r="S4636" i="1" s="1"/>
  <c r="Q4637" i="1"/>
  <c r="S4637" i="1" s="1"/>
  <c r="Q4635" i="1"/>
  <c r="S4635" i="1" s="1"/>
  <c r="Q4634" i="1"/>
  <c r="S4634" i="1" s="1"/>
  <c r="Q4633" i="1"/>
  <c r="S4633" i="1" s="1"/>
  <c r="Q4632" i="1"/>
  <c r="S4632" i="1" s="1"/>
  <c r="Q4630" i="1"/>
  <c r="S4630" i="1" s="1"/>
  <c r="Q4631" i="1"/>
  <c r="S4631" i="1" s="1"/>
  <c r="Q4628" i="1"/>
  <c r="S4628" i="1" s="1"/>
  <c r="Q4629" i="1"/>
  <c r="S4629" i="1" s="1"/>
  <c r="Q4627" i="1"/>
  <c r="S4627" i="1" s="1"/>
  <c r="Q4626" i="1"/>
  <c r="S4626" i="1" s="1"/>
  <c r="Q4625" i="1"/>
  <c r="S4625" i="1" s="1"/>
  <c r="Q4624" i="1"/>
  <c r="S4624" i="1" s="1"/>
  <c r="Q4623" i="1"/>
  <c r="S4623" i="1" s="1"/>
  <c r="Q4622" i="1"/>
  <c r="S4622" i="1" s="1"/>
  <c r="Q4620" i="1"/>
  <c r="S4620" i="1" s="1"/>
  <c r="Q4621" i="1"/>
  <c r="S4621" i="1" s="1"/>
  <c r="Q4619" i="1"/>
  <c r="S4619" i="1" s="1"/>
  <c r="Q4618" i="1"/>
  <c r="S4618" i="1" s="1"/>
  <c r="Q4617" i="1"/>
  <c r="S4617" i="1" s="1"/>
  <c r="Q4616" i="1"/>
  <c r="S4616" i="1" s="1"/>
  <c r="Q4615" i="1"/>
  <c r="S4615" i="1" s="1"/>
  <c r="Q4614" i="1"/>
  <c r="S4614" i="1" s="1"/>
  <c r="Q4613" i="1"/>
  <c r="S4613" i="1" s="1"/>
  <c r="Q4612" i="1"/>
  <c r="S4612" i="1" s="1"/>
  <c r="Q4610" i="1"/>
  <c r="S4610" i="1" s="1"/>
  <c r="Q4611" i="1"/>
  <c r="S4611" i="1" s="1"/>
  <c r="Q4609" i="1"/>
  <c r="S4609" i="1" s="1"/>
  <c r="Q4608" i="1"/>
  <c r="S4608" i="1" s="1"/>
  <c r="Q4606" i="1"/>
  <c r="S4606" i="1" s="1"/>
  <c r="Q4607" i="1"/>
  <c r="S4607" i="1" s="1"/>
  <c r="Q4604" i="1"/>
  <c r="S4604" i="1" s="1"/>
  <c r="Q4605" i="1"/>
  <c r="S4605" i="1" s="1"/>
  <c r="Q4602" i="1"/>
  <c r="S4602" i="1" s="1"/>
  <c r="Q4603" i="1"/>
  <c r="S4603" i="1" s="1"/>
  <c r="Q4601" i="1"/>
  <c r="S4601" i="1" s="1"/>
  <c r="Q4600" i="1"/>
  <c r="S4600" i="1" s="1"/>
  <c r="Q4598" i="1"/>
  <c r="S4598" i="1" s="1"/>
  <c r="Q4599" i="1"/>
  <c r="S4599" i="1" s="1"/>
  <c r="Q4596" i="1"/>
  <c r="S4596" i="1" s="1"/>
  <c r="Q4597" i="1"/>
  <c r="S4597" i="1" s="1"/>
  <c r="Q4595" i="1"/>
  <c r="S4595" i="1" s="1"/>
  <c r="Q4594" i="1"/>
  <c r="S4594" i="1" s="1"/>
  <c r="Q4593" i="1"/>
  <c r="S4593" i="1" s="1"/>
  <c r="Q4592" i="1"/>
  <c r="S4592" i="1" s="1"/>
  <c r="Q4590" i="1"/>
  <c r="S4590" i="1" s="1"/>
  <c r="Q4591" i="1"/>
  <c r="S4591" i="1" s="1"/>
  <c r="Q4589" i="1"/>
  <c r="S4589" i="1" s="1"/>
  <c r="Q4588" i="1"/>
  <c r="S4588" i="1" s="1"/>
  <c r="Q4587" i="1"/>
  <c r="S4587" i="1" s="1"/>
  <c r="Q4586" i="1"/>
  <c r="S4586" i="1" s="1"/>
  <c r="Q4584" i="1"/>
  <c r="S4584" i="1" s="1"/>
  <c r="Q4585" i="1"/>
  <c r="S4585" i="1" s="1"/>
  <c r="Q4583" i="1"/>
  <c r="S4583" i="1" s="1"/>
  <c r="Q4582" i="1"/>
  <c r="S4582" i="1" s="1"/>
  <c r="Q4581" i="1"/>
  <c r="S4581" i="1" s="1"/>
  <c r="Q4580" i="1"/>
  <c r="S4580" i="1" s="1"/>
  <c r="Q4578" i="1"/>
  <c r="S4578" i="1" s="1"/>
  <c r="Q4579" i="1"/>
  <c r="S4579" i="1" s="1"/>
  <c r="Q4576" i="1"/>
  <c r="S4576" i="1" s="1"/>
  <c r="Q4577" i="1"/>
  <c r="S4577" i="1" s="1"/>
  <c r="Q4574" i="1"/>
  <c r="S4574" i="1" s="1"/>
  <c r="Q4575" i="1"/>
  <c r="S4575" i="1" s="1"/>
  <c r="Q4572" i="1"/>
  <c r="S4572" i="1" s="1"/>
  <c r="Q4573" i="1"/>
  <c r="S4573" i="1" s="1"/>
  <c r="Q4570" i="1"/>
  <c r="S4570" i="1" s="1"/>
  <c r="Q4571" i="1"/>
  <c r="S4571" i="1" s="1"/>
  <c r="Q4569" i="1"/>
  <c r="S4569" i="1" s="1"/>
  <c r="Q4568" i="1"/>
  <c r="S4568" i="1" s="1"/>
  <c r="Q4566" i="1"/>
  <c r="S4566" i="1" s="1"/>
  <c r="Q4567" i="1"/>
  <c r="S4567" i="1" s="1"/>
  <c r="Q4564" i="1"/>
  <c r="S4564" i="1" s="1"/>
  <c r="Q4565" i="1"/>
  <c r="S4565" i="1" s="1"/>
  <c r="Q4562" i="1"/>
  <c r="S4562" i="1" s="1"/>
  <c r="Q4563" i="1"/>
  <c r="S4563" i="1" s="1"/>
  <c r="Q4560" i="1"/>
  <c r="S4560" i="1" s="1"/>
  <c r="Q4561" i="1"/>
  <c r="S4561" i="1" s="1"/>
  <c r="Q4559" i="1"/>
  <c r="S4559" i="1" s="1"/>
  <c r="Q4558" i="1"/>
  <c r="S4558" i="1" s="1"/>
  <c r="Q4557" i="1"/>
  <c r="S4557" i="1" s="1"/>
  <c r="Q4556" i="1"/>
  <c r="S4556" i="1" s="1"/>
  <c r="Q4554" i="1"/>
  <c r="S4554" i="1" s="1"/>
  <c r="Q4555" i="1"/>
  <c r="S4555" i="1" s="1"/>
  <c r="Q4552" i="1"/>
  <c r="S4552" i="1" s="1"/>
  <c r="Q4553" i="1"/>
  <c r="S4553" i="1" s="1"/>
  <c r="Q4550" i="1"/>
  <c r="S4550" i="1" s="1"/>
  <c r="Q4551" i="1"/>
  <c r="S4551" i="1" s="1"/>
  <c r="Q4548" i="1"/>
  <c r="S4548" i="1" s="1"/>
  <c r="Q4549" i="1"/>
  <c r="S4549" i="1" s="1"/>
  <c r="Q4547" i="1"/>
  <c r="S4547" i="1" s="1"/>
  <c r="Q4546" i="1"/>
  <c r="S4546" i="1" s="1"/>
  <c r="Q4544" i="1"/>
  <c r="S4544" i="1" s="1"/>
  <c r="Q4545" i="1"/>
  <c r="S4545" i="1" s="1"/>
  <c r="Q4543" i="1"/>
  <c r="S4543" i="1" s="1"/>
  <c r="Q4542" i="1"/>
  <c r="S4542" i="1" s="1"/>
  <c r="Q4541" i="1"/>
  <c r="S4541" i="1" s="1"/>
  <c r="Q4540" i="1"/>
  <c r="S4540" i="1" s="1"/>
  <c r="Q4538" i="1"/>
  <c r="S4538" i="1" s="1"/>
  <c r="Q4539" i="1"/>
  <c r="S4539" i="1" s="1"/>
  <c r="Q4536" i="1"/>
  <c r="S4536" i="1" s="1"/>
  <c r="Q4537" i="1"/>
  <c r="S4537" i="1" s="1"/>
  <c r="Q4534" i="1"/>
  <c r="S4534" i="1" s="1"/>
  <c r="Q4535" i="1"/>
  <c r="S4535" i="1" s="1"/>
  <c r="Q4532" i="1"/>
  <c r="S4532" i="1" s="1"/>
  <c r="Q4533" i="1"/>
  <c r="S4533" i="1" s="1"/>
  <c r="Q4531" i="1"/>
  <c r="S4531" i="1" s="1"/>
  <c r="Q4530" i="1"/>
  <c r="S4530" i="1" s="1"/>
  <c r="Q4528" i="1"/>
  <c r="S4528" i="1" s="1"/>
  <c r="Q4529" i="1"/>
  <c r="S4529" i="1" s="1"/>
  <c r="Q4526" i="1"/>
  <c r="S4526" i="1" s="1"/>
  <c r="Q4527" i="1"/>
  <c r="S4527" i="1" s="1"/>
  <c r="Q4525" i="1"/>
  <c r="S4525" i="1" s="1"/>
  <c r="Q4524" i="1"/>
  <c r="S4524" i="1" s="1"/>
  <c r="Q4522" i="1"/>
  <c r="S4522" i="1" s="1"/>
  <c r="Q4523" i="1"/>
  <c r="S4523" i="1" s="1"/>
  <c r="Q4520" i="1"/>
  <c r="S4520" i="1" s="1"/>
  <c r="Q4521" i="1"/>
  <c r="S4521" i="1" s="1"/>
  <c r="Q4519" i="1"/>
  <c r="S4519" i="1" s="1"/>
  <c r="Q4518" i="1"/>
  <c r="S4518" i="1" s="1"/>
  <c r="Q4516" i="1"/>
  <c r="S4516" i="1" s="1"/>
  <c r="Q4517" i="1"/>
  <c r="S4517" i="1" s="1"/>
  <c r="Q4515" i="1"/>
  <c r="S4515" i="1" s="1"/>
  <c r="Q4514" i="1"/>
  <c r="S4514" i="1" s="1"/>
  <c r="Q4512" i="1"/>
  <c r="S4512" i="1" s="1"/>
  <c r="Q4513" i="1"/>
  <c r="S4513" i="1" s="1"/>
  <c r="Q4511" i="1"/>
  <c r="S4511" i="1" s="1"/>
  <c r="Q4510" i="1"/>
  <c r="S4510" i="1" s="1"/>
  <c r="Q4508" i="1"/>
  <c r="S4508" i="1" s="1"/>
  <c r="Q4509" i="1"/>
  <c r="S4509" i="1" s="1"/>
  <c r="Q4507" i="1"/>
  <c r="S4507" i="1" s="1"/>
  <c r="Q4506" i="1"/>
  <c r="S4506" i="1" s="1"/>
  <c r="Q4505" i="1"/>
  <c r="S4505" i="1" s="1"/>
  <c r="Q4504" i="1"/>
  <c r="S4504" i="1" s="1"/>
  <c r="Q4503" i="1"/>
  <c r="S4503" i="1" s="1"/>
  <c r="Q4502" i="1"/>
  <c r="S4502" i="1" s="1"/>
  <c r="Q4500" i="1"/>
  <c r="S4500" i="1" s="1"/>
  <c r="Q4501" i="1"/>
  <c r="S4501" i="1" s="1"/>
  <c r="Q4499" i="1"/>
  <c r="S4499" i="1" s="1"/>
  <c r="Q4498" i="1"/>
  <c r="S4498" i="1" s="1"/>
  <c r="Q4497" i="1"/>
  <c r="S4497" i="1" s="1"/>
  <c r="Q4496" i="1"/>
  <c r="S4496" i="1" s="1"/>
  <c r="Q4494" i="1"/>
  <c r="S4494" i="1" s="1"/>
  <c r="Q4495" i="1"/>
  <c r="S4495" i="1" s="1"/>
  <c r="Q4492" i="1"/>
  <c r="S4492" i="1" s="1"/>
  <c r="Q4493" i="1"/>
  <c r="S4493" i="1" s="1"/>
  <c r="Q4491" i="1"/>
  <c r="S4491" i="1" s="1"/>
  <c r="Q4490" i="1"/>
  <c r="S4490" i="1" s="1"/>
  <c r="Q4489" i="1"/>
  <c r="S4489" i="1" s="1"/>
  <c r="Q4488" i="1"/>
  <c r="S4488" i="1" s="1"/>
  <c r="Q4487" i="1"/>
  <c r="S4487" i="1" s="1"/>
  <c r="Q4486" i="1"/>
  <c r="S4486" i="1" s="1"/>
  <c r="Q4485" i="1"/>
  <c r="S4485" i="1" s="1"/>
  <c r="Q4484" i="1"/>
  <c r="S4484" i="1" s="1"/>
  <c r="Q4483" i="1"/>
  <c r="S4483" i="1" s="1"/>
  <c r="Q4482" i="1"/>
  <c r="S4482" i="1" s="1"/>
  <c r="Q4481" i="1"/>
  <c r="S4481" i="1" s="1"/>
  <c r="Q4480" i="1"/>
  <c r="S4480" i="1" s="1"/>
  <c r="Q4479" i="1"/>
  <c r="S4479" i="1" s="1"/>
  <c r="Q4478" i="1"/>
  <c r="S4478" i="1" s="1"/>
  <c r="Q4476" i="1"/>
  <c r="S4476" i="1" s="1"/>
  <c r="Q4477" i="1"/>
  <c r="S4477" i="1" s="1"/>
  <c r="Q4474" i="1"/>
  <c r="S4474" i="1" s="1"/>
  <c r="Q4475" i="1"/>
  <c r="S4475" i="1" s="1"/>
  <c r="Q4473" i="1"/>
  <c r="S4473" i="1" s="1"/>
  <c r="Q4472" i="1"/>
  <c r="S4472" i="1" s="1"/>
  <c r="Q4470" i="1"/>
  <c r="S4470" i="1" s="1"/>
  <c r="Q4471" i="1"/>
  <c r="S4471" i="1" s="1"/>
  <c r="Q4469" i="1"/>
  <c r="S4469" i="1" s="1"/>
  <c r="Q4468" i="1"/>
  <c r="S4468" i="1" s="1"/>
  <c r="Q4467" i="1"/>
  <c r="S4467" i="1" s="1"/>
  <c r="Q4466" i="1"/>
  <c r="S4466" i="1" s="1"/>
  <c r="Q4464" i="1"/>
  <c r="S4464" i="1" s="1"/>
  <c r="Q4465" i="1"/>
  <c r="S4465" i="1" s="1"/>
  <c r="Q4463" i="1"/>
  <c r="S4463" i="1" s="1"/>
  <c r="Q4462" i="1"/>
  <c r="S4462" i="1" s="1"/>
  <c r="Q4460" i="1"/>
  <c r="S4460" i="1" s="1"/>
  <c r="Q4461" i="1"/>
  <c r="S4461" i="1" s="1"/>
  <c r="Q4458" i="1"/>
  <c r="S4458" i="1" s="1"/>
  <c r="Q4459" i="1"/>
  <c r="S4459" i="1" s="1"/>
  <c r="Q4456" i="1"/>
  <c r="S4456" i="1" s="1"/>
  <c r="Q4457" i="1"/>
  <c r="S4457" i="1" s="1"/>
  <c r="Q4455" i="1"/>
  <c r="S4455" i="1" s="1"/>
  <c r="Q4454" i="1"/>
  <c r="S4454" i="1" s="1"/>
  <c r="Q4453" i="1"/>
  <c r="S4453" i="1" s="1"/>
  <c r="Q4452" i="1"/>
  <c r="S4452" i="1" s="1"/>
  <c r="Q4451" i="1"/>
  <c r="S4451" i="1" s="1"/>
  <c r="Q4450" i="1"/>
  <c r="S4450" i="1" s="1"/>
  <c r="Q4448" i="1"/>
  <c r="S4448" i="1" s="1"/>
  <c r="Q4449" i="1"/>
  <c r="S4449" i="1" s="1"/>
  <c r="Q4446" i="1"/>
  <c r="S4446" i="1" s="1"/>
  <c r="Q4447" i="1"/>
  <c r="S4447" i="1" s="1"/>
  <c r="Q4444" i="1"/>
  <c r="S4444" i="1" s="1"/>
  <c r="Q4445" i="1"/>
  <c r="S4445" i="1" s="1"/>
  <c r="Q4443" i="1"/>
  <c r="S4443" i="1" s="1"/>
  <c r="Q4442" i="1"/>
  <c r="S4442" i="1" s="1"/>
  <c r="Q4440" i="1"/>
  <c r="S4440" i="1" s="1"/>
  <c r="Q4441" i="1"/>
  <c r="S4441" i="1" s="1"/>
  <c r="Q4439" i="1"/>
  <c r="S4439" i="1" s="1"/>
  <c r="Q4438" i="1"/>
  <c r="S4438" i="1" s="1"/>
  <c r="Q4437" i="1"/>
  <c r="S4437" i="1" s="1"/>
  <c r="Q4436" i="1"/>
  <c r="S4436" i="1" s="1"/>
  <c r="Q4434" i="1"/>
  <c r="S4434" i="1" s="1"/>
  <c r="Q4435" i="1"/>
  <c r="S4435" i="1" s="1"/>
  <c r="Q4433" i="1"/>
  <c r="S4433" i="1" s="1"/>
  <c r="Q4432" i="1"/>
  <c r="S4432" i="1" s="1"/>
  <c r="Q4431" i="1"/>
  <c r="S4431" i="1" s="1"/>
  <c r="Q4430" i="1"/>
  <c r="S4430" i="1" s="1"/>
  <c r="Q4428" i="1"/>
  <c r="S4428" i="1" s="1"/>
  <c r="Q4429" i="1"/>
  <c r="S4429" i="1" s="1"/>
  <c r="Q4427" i="1"/>
  <c r="S4427" i="1" s="1"/>
  <c r="Q4426" i="1"/>
  <c r="S4426" i="1" s="1"/>
  <c r="Q4424" i="1"/>
  <c r="S4424" i="1" s="1"/>
  <c r="Q4425" i="1"/>
  <c r="S4425" i="1" s="1"/>
  <c r="Q4423" i="1"/>
  <c r="S4423" i="1" s="1"/>
  <c r="Q4422" i="1"/>
  <c r="S4422" i="1" s="1"/>
  <c r="Q4421" i="1"/>
  <c r="S4421" i="1" s="1"/>
  <c r="Q4420" i="1"/>
  <c r="S4420" i="1" s="1"/>
  <c r="Q4418" i="1"/>
  <c r="S4418" i="1" s="1"/>
  <c r="Q4419" i="1"/>
  <c r="S4419" i="1" s="1"/>
  <c r="Q4416" i="1"/>
  <c r="S4416" i="1" s="1"/>
  <c r="Q4417" i="1"/>
  <c r="S4417" i="1" s="1"/>
  <c r="Q4414" i="1"/>
  <c r="S4414" i="1" s="1"/>
  <c r="Q4415" i="1"/>
  <c r="S4415" i="1" s="1"/>
  <c r="Q4413" i="1"/>
  <c r="S4413" i="1" s="1"/>
  <c r="Q4412" i="1"/>
  <c r="S4412" i="1" s="1"/>
  <c r="Q4411" i="1"/>
  <c r="S4411" i="1" s="1"/>
  <c r="Q4410" i="1"/>
  <c r="S4410" i="1" s="1"/>
  <c r="Q4409" i="1"/>
  <c r="S4409" i="1" s="1"/>
  <c r="Q4408" i="1"/>
  <c r="S4408" i="1" s="1"/>
  <c r="Q4407" i="1"/>
  <c r="S4407" i="1" s="1"/>
  <c r="Q4406" i="1"/>
  <c r="S4406" i="1" s="1"/>
  <c r="Q4404" i="1"/>
  <c r="S4404" i="1" s="1"/>
  <c r="Q4405" i="1"/>
  <c r="S4405" i="1" s="1"/>
  <c r="Q4402" i="1"/>
  <c r="S4402" i="1" s="1"/>
  <c r="Q4403" i="1"/>
  <c r="S4403" i="1" s="1"/>
  <c r="Q4400" i="1"/>
  <c r="S4400" i="1" s="1"/>
  <c r="Q4401" i="1"/>
  <c r="S4401" i="1" s="1"/>
  <c r="Q4398" i="1"/>
  <c r="S4398" i="1" s="1"/>
  <c r="Q4399" i="1"/>
  <c r="S4399" i="1" s="1"/>
  <c r="Q4397" i="1"/>
  <c r="S4397" i="1" s="1"/>
  <c r="Q4396" i="1"/>
  <c r="S4396" i="1" s="1"/>
  <c r="Q4395" i="1"/>
  <c r="S4395" i="1" s="1"/>
  <c r="Q4394" i="1"/>
  <c r="S4394" i="1" s="1"/>
  <c r="Q4392" i="1"/>
  <c r="S4392" i="1" s="1"/>
  <c r="Q4393" i="1"/>
  <c r="S4393" i="1" s="1"/>
  <c r="Q4391" i="1"/>
  <c r="S4391" i="1" s="1"/>
  <c r="Q4390" i="1"/>
  <c r="S4390" i="1" s="1"/>
  <c r="Q4389" i="1"/>
  <c r="S4389" i="1" s="1"/>
  <c r="Q4388" i="1"/>
  <c r="S4388" i="1" s="1"/>
  <c r="Q4387" i="1"/>
  <c r="S4387" i="1" s="1"/>
  <c r="Q4386" i="1"/>
  <c r="S4386" i="1" s="1"/>
  <c r="Q4385" i="1"/>
  <c r="S4385" i="1" s="1"/>
  <c r="Q4384" i="1"/>
  <c r="S4384" i="1" s="1"/>
  <c r="Q4383" i="1"/>
  <c r="S4383" i="1" s="1"/>
  <c r="Q4382" i="1"/>
  <c r="S4382" i="1" s="1"/>
  <c r="Q4381" i="1"/>
  <c r="S4381" i="1" s="1"/>
  <c r="Q4380" i="1"/>
  <c r="S4380" i="1" s="1"/>
  <c r="Q4379" i="1"/>
  <c r="S4379" i="1" s="1"/>
  <c r="Q4378" i="1"/>
  <c r="S4378" i="1" s="1"/>
  <c r="Q4377" i="1"/>
  <c r="S4377" i="1" s="1"/>
  <c r="Q4376" i="1"/>
  <c r="S4376" i="1" s="1"/>
  <c r="Q4374" i="1"/>
  <c r="S4374" i="1" s="1"/>
  <c r="Q4375" i="1"/>
  <c r="S4375" i="1" s="1"/>
  <c r="Q4373" i="1"/>
  <c r="S4373" i="1" s="1"/>
  <c r="Q4372" i="1"/>
  <c r="S4372" i="1" s="1"/>
  <c r="Q4371" i="1"/>
  <c r="S4371" i="1" s="1"/>
  <c r="Q4370" i="1"/>
  <c r="S4370" i="1" s="1"/>
  <c r="Q4368" i="1"/>
  <c r="S4368" i="1" s="1"/>
  <c r="Q4369" i="1"/>
  <c r="S4369" i="1" s="1"/>
  <c r="Q4366" i="1"/>
  <c r="S4366" i="1" s="1"/>
  <c r="Q4367" i="1"/>
  <c r="S4367" i="1" s="1"/>
  <c r="Q4365" i="1"/>
  <c r="S4365" i="1" s="1"/>
  <c r="Q4364" i="1"/>
  <c r="S4364" i="1" s="1"/>
  <c r="Q4363" i="1"/>
  <c r="S4363" i="1" s="1"/>
  <c r="Q4362" i="1"/>
  <c r="S4362" i="1" s="1"/>
  <c r="Q4361" i="1"/>
  <c r="S4361" i="1" s="1"/>
  <c r="Q4360" i="1"/>
  <c r="S4360" i="1" s="1"/>
  <c r="Q4358" i="1"/>
  <c r="S4358" i="1" s="1"/>
  <c r="Q4359" i="1"/>
  <c r="S4359" i="1" s="1"/>
  <c r="Q4356" i="1"/>
  <c r="S4356" i="1" s="1"/>
  <c r="Q4357" i="1"/>
  <c r="S4357" i="1" s="1"/>
  <c r="Q4355" i="1"/>
  <c r="S4355" i="1" s="1"/>
  <c r="Q4354" i="1"/>
  <c r="S4354" i="1" s="1"/>
  <c r="Q4352" i="1"/>
  <c r="S4352" i="1" s="1"/>
  <c r="Q4353" i="1"/>
  <c r="S4353" i="1" s="1"/>
  <c r="Q4351" i="1"/>
  <c r="S4351" i="1" s="1"/>
  <c r="Q4350" i="1"/>
  <c r="S4350" i="1" s="1"/>
  <c r="Q4348" i="1"/>
  <c r="S4348" i="1" s="1"/>
  <c r="Q4349" i="1"/>
  <c r="S4349" i="1" s="1"/>
  <c r="Q4347" i="1"/>
  <c r="S4347" i="1" s="1"/>
  <c r="Q4346" i="1"/>
  <c r="S4346" i="1" s="1"/>
  <c r="Q4344" i="1"/>
  <c r="S4344" i="1" s="1"/>
  <c r="Q4345" i="1"/>
  <c r="S4345" i="1" s="1"/>
  <c r="Q4342" i="1"/>
  <c r="S4342" i="1" s="1"/>
  <c r="Q4343" i="1"/>
  <c r="S4343" i="1" s="1"/>
  <c r="Q4341" i="1"/>
  <c r="S4341" i="1" s="1"/>
  <c r="Q4340" i="1"/>
  <c r="S4340" i="1" s="1"/>
  <c r="Q4338" i="1"/>
  <c r="S4338" i="1" s="1"/>
  <c r="Q4339" i="1"/>
  <c r="S4339" i="1" s="1"/>
  <c r="Q4337" i="1"/>
  <c r="S4337" i="1" s="1"/>
  <c r="Q4336" i="1"/>
  <c r="S4336" i="1" s="1"/>
  <c r="Q4335" i="1"/>
  <c r="S4335" i="1" s="1"/>
  <c r="Q4334" i="1"/>
  <c r="S4334" i="1" s="1"/>
  <c r="Q4332" i="1"/>
  <c r="S4332" i="1" s="1"/>
  <c r="Q4333" i="1"/>
  <c r="S4333" i="1" s="1"/>
  <c r="Q4330" i="1"/>
  <c r="S4330" i="1" s="1"/>
  <c r="Q4331" i="1"/>
  <c r="S4331" i="1" s="1"/>
  <c r="Q4328" i="1"/>
  <c r="S4328" i="1" s="1"/>
  <c r="Q4329" i="1"/>
  <c r="S4329" i="1" s="1"/>
  <c r="Q4327" i="1"/>
  <c r="S4327" i="1" s="1"/>
  <c r="Q4326" i="1"/>
  <c r="S4326" i="1" s="1"/>
  <c r="Q4325" i="1"/>
  <c r="S4325" i="1" s="1"/>
  <c r="Q4324" i="1"/>
  <c r="S4324" i="1" s="1"/>
  <c r="Q4323" i="1"/>
  <c r="S4323" i="1" s="1"/>
  <c r="Q4322" i="1"/>
  <c r="S4322" i="1" s="1"/>
  <c r="Q4320" i="1"/>
  <c r="S4320" i="1" s="1"/>
  <c r="Q4321" i="1"/>
  <c r="S4321" i="1" s="1"/>
  <c r="Q4319" i="1"/>
  <c r="S4319" i="1" s="1"/>
  <c r="Q4318" i="1"/>
  <c r="S4318" i="1" s="1"/>
  <c r="Q4316" i="1"/>
  <c r="S4316" i="1" s="1"/>
  <c r="Q4317" i="1"/>
  <c r="S4317" i="1" s="1"/>
  <c r="Q4315" i="1"/>
  <c r="S4315" i="1" s="1"/>
  <c r="Q4314" i="1"/>
  <c r="S4314" i="1" s="1"/>
  <c r="Q4312" i="1"/>
  <c r="S4312" i="1" s="1"/>
  <c r="Q4313" i="1"/>
  <c r="S4313" i="1" s="1"/>
  <c r="Q4311" i="1"/>
  <c r="S4311" i="1" s="1"/>
  <c r="Q4310" i="1"/>
  <c r="S4310" i="1" s="1"/>
  <c r="Q4308" i="1"/>
  <c r="S4308" i="1" s="1"/>
  <c r="Q4309" i="1"/>
  <c r="S4309" i="1" s="1"/>
  <c r="Q4307" i="1"/>
  <c r="S4307" i="1" s="1"/>
  <c r="Q4306" i="1"/>
  <c r="S4306" i="1" s="1"/>
  <c r="Q4304" i="1"/>
  <c r="S4304" i="1" s="1"/>
  <c r="Q4305" i="1"/>
  <c r="S4305" i="1" s="1"/>
  <c r="Q4303" i="1"/>
  <c r="S4303" i="1" s="1"/>
  <c r="Q4302" i="1"/>
  <c r="S4302" i="1" s="1"/>
  <c r="Q4301" i="1"/>
  <c r="S4301" i="1" s="1"/>
  <c r="Q4300" i="1"/>
  <c r="S4300" i="1" s="1"/>
  <c r="Q4298" i="1"/>
  <c r="S4298" i="1" s="1"/>
  <c r="Q4299" i="1"/>
  <c r="S4299" i="1" s="1"/>
  <c r="Q4296" i="1"/>
  <c r="S4296" i="1" s="1"/>
  <c r="Q4297" i="1"/>
  <c r="S4297" i="1" s="1"/>
  <c r="Q4294" i="1"/>
  <c r="S4294" i="1" s="1"/>
  <c r="Q4295" i="1"/>
  <c r="S4295" i="1" s="1"/>
  <c r="Q4292" i="1"/>
  <c r="S4292" i="1" s="1"/>
  <c r="Q4293" i="1"/>
  <c r="S4293" i="1" s="1"/>
  <c r="Q4291" i="1"/>
  <c r="S4291" i="1" s="1"/>
  <c r="Q4290" i="1"/>
  <c r="S4290" i="1" s="1"/>
  <c r="Q4288" i="1"/>
  <c r="S4288" i="1" s="1"/>
  <c r="Q4289" i="1"/>
  <c r="S4289" i="1" s="1"/>
  <c r="Q4286" i="1"/>
  <c r="S4286" i="1" s="1"/>
  <c r="Q4287" i="1"/>
  <c r="S4287" i="1" s="1"/>
  <c r="Q4284" i="1"/>
  <c r="S4284" i="1" s="1"/>
  <c r="Q4285" i="1"/>
  <c r="S4285" i="1" s="1"/>
  <c r="Q4283" i="1"/>
  <c r="S4283" i="1" s="1"/>
  <c r="Q4282" i="1"/>
  <c r="S4282" i="1" s="1"/>
  <c r="Q4281" i="1"/>
  <c r="S4281" i="1" s="1"/>
  <c r="Q4280" i="1"/>
  <c r="S4280" i="1" s="1"/>
  <c r="Q4279" i="1"/>
  <c r="S4279" i="1" s="1"/>
  <c r="Q4278" i="1"/>
  <c r="S4278" i="1" s="1"/>
  <c r="Q4277" i="1"/>
  <c r="S4277" i="1" s="1"/>
  <c r="Q4276" i="1"/>
  <c r="S4276" i="1" s="1"/>
  <c r="Q4274" i="1"/>
  <c r="S4274" i="1" s="1"/>
  <c r="Q4275" i="1"/>
  <c r="S4275" i="1" s="1"/>
  <c r="Q4272" i="1"/>
  <c r="S4272" i="1" s="1"/>
  <c r="Q4273" i="1"/>
  <c r="S4273" i="1" s="1"/>
  <c r="Q4270" i="1"/>
  <c r="S4270" i="1" s="1"/>
  <c r="Q4271" i="1"/>
  <c r="S4271" i="1" s="1"/>
  <c r="Q4269" i="1"/>
  <c r="S4269" i="1" s="1"/>
  <c r="Q4268" i="1"/>
  <c r="S4268" i="1" s="1"/>
  <c r="Q4266" i="1"/>
  <c r="S4266" i="1" s="1"/>
  <c r="Q4267" i="1"/>
  <c r="S4267" i="1" s="1"/>
  <c r="Q4265" i="1"/>
  <c r="S4265" i="1" s="1"/>
  <c r="Q4264" i="1"/>
  <c r="S4264" i="1" s="1"/>
  <c r="Q4262" i="1"/>
  <c r="S4262" i="1" s="1"/>
  <c r="Q4263" i="1"/>
  <c r="S4263" i="1" s="1"/>
  <c r="Q4260" i="1"/>
  <c r="S4260" i="1" s="1"/>
  <c r="Q4261" i="1"/>
  <c r="S4261" i="1" s="1"/>
  <c r="Q4259" i="1"/>
  <c r="S4259" i="1" s="1"/>
  <c r="Q4258" i="1"/>
  <c r="S4258" i="1" s="1"/>
  <c r="Q4256" i="1"/>
  <c r="S4256" i="1" s="1"/>
  <c r="Q4257" i="1"/>
  <c r="S4257" i="1" s="1"/>
  <c r="Q4255" i="1"/>
  <c r="S4255" i="1" s="1"/>
  <c r="Q4254" i="1"/>
  <c r="S4254" i="1" s="1"/>
  <c r="Q4253" i="1"/>
  <c r="S4253" i="1" s="1"/>
  <c r="Q4252" i="1"/>
  <c r="S4252" i="1" s="1"/>
  <c r="Q4250" i="1"/>
  <c r="S4250" i="1" s="1"/>
  <c r="Q4251" i="1"/>
  <c r="S4251" i="1" s="1"/>
  <c r="Q4249" i="1"/>
  <c r="S4249" i="1" s="1"/>
  <c r="Q4248" i="1"/>
  <c r="S4248" i="1" s="1"/>
  <c r="Q4246" i="1"/>
  <c r="S4246" i="1" s="1"/>
  <c r="Q4247" i="1"/>
  <c r="S4247" i="1" s="1"/>
  <c r="Q4244" i="1"/>
  <c r="S4244" i="1" s="1"/>
  <c r="Q4245" i="1"/>
  <c r="S4245" i="1" s="1"/>
  <c r="Q4242" i="1"/>
  <c r="S4242" i="1" s="1"/>
  <c r="Q4243" i="1"/>
  <c r="S4243" i="1" s="1"/>
  <c r="Q4241" i="1"/>
  <c r="S4241" i="1" s="1"/>
  <c r="Q4240" i="1"/>
  <c r="S4240" i="1" s="1"/>
  <c r="Q4238" i="1"/>
  <c r="S4238" i="1" s="1"/>
  <c r="Q4239" i="1"/>
  <c r="S4239" i="1" s="1"/>
  <c r="Q4237" i="1"/>
  <c r="S4237" i="1" s="1"/>
  <c r="Q4236" i="1"/>
  <c r="S4236" i="1" s="1"/>
  <c r="Q4235" i="1"/>
  <c r="S4235" i="1" s="1"/>
  <c r="Q4234" i="1"/>
  <c r="S4234" i="1" s="1"/>
  <c r="Q4232" i="1"/>
  <c r="S4232" i="1" s="1"/>
  <c r="Q4233" i="1"/>
  <c r="S4233" i="1" s="1"/>
  <c r="Q4231" i="1"/>
  <c r="S4231" i="1" s="1"/>
  <c r="Q4230" i="1"/>
  <c r="S4230" i="1" s="1"/>
  <c r="Q4228" i="1"/>
  <c r="S4228" i="1" s="1"/>
  <c r="Q4229" i="1"/>
  <c r="S4229" i="1" s="1"/>
  <c r="Q4227" i="1"/>
  <c r="S4227" i="1" s="1"/>
  <c r="Q4226" i="1"/>
  <c r="S4226" i="1" s="1"/>
  <c r="Q4225" i="1"/>
  <c r="S4225" i="1" s="1"/>
  <c r="Q4224" i="1"/>
  <c r="S4224" i="1" s="1"/>
  <c r="Q4223" i="1"/>
  <c r="S4223" i="1" s="1"/>
  <c r="Q4222" i="1"/>
  <c r="S4222" i="1" s="1"/>
  <c r="Q4221" i="1"/>
  <c r="S4221" i="1" s="1"/>
  <c r="Q4220" i="1"/>
  <c r="S4220" i="1" s="1"/>
  <c r="Q4219" i="1"/>
  <c r="S4219" i="1" s="1"/>
  <c r="Q4218" i="1"/>
  <c r="S4218" i="1" s="1"/>
  <c r="Q4217" i="1"/>
  <c r="S4217" i="1" s="1"/>
  <c r="Q4216" i="1"/>
  <c r="S4216" i="1" s="1"/>
  <c r="Q4215" i="1"/>
  <c r="S4215" i="1" s="1"/>
  <c r="Q4214" i="1"/>
  <c r="S4214" i="1" s="1"/>
  <c r="Q4213" i="1"/>
  <c r="S4213" i="1" s="1"/>
  <c r="Q4212" i="1"/>
  <c r="S4212" i="1" s="1"/>
  <c r="Q4211" i="1"/>
  <c r="S4211" i="1" s="1"/>
  <c r="Q4210" i="1"/>
  <c r="S4210" i="1" s="1"/>
  <c r="Q4209" i="1"/>
  <c r="S4209" i="1" s="1"/>
  <c r="Q4208" i="1"/>
  <c r="S4208" i="1" s="1"/>
  <c r="Q4206" i="1"/>
  <c r="S4206" i="1" s="1"/>
  <c r="Q4207" i="1"/>
  <c r="S4207" i="1" s="1"/>
  <c r="Q4205" i="1"/>
  <c r="S4205" i="1" s="1"/>
  <c r="Q4204" i="1"/>
  <c r="S4204" i="1" s="1"/>
  <c r="Q4202" i="1"/>
  <c r="S4202" i="1" s="1"/>
  <c r="Q4203" i="1"/>
  <c r="S4203" i="1" s="1"/>
  <c r="Q4200" i="1"/>
  <c r="S4200" i="1" s="1"/>
  <c r="Q4201" i="1"/>
  <c r="S4201" i="1" s="1"/>
  <c r="Q4199" i="1"/>
  <c r="S4199" i="1" s="1"/>
  <c r="Q4198" i="1"/>
  <c r="S4198" i="1" s="1"/>
  <c r="Q4197" i="1"/>
  <c r="S4197" i="1" s="1"/>
  <c r="Q4196" i="1"/>
  <c r="S4196" i="1" s="1"/>
  <c r="Q4195" i="1"/>
  <c r="S4195" i="1" s="1"/>
  <c r="Q4194" i="1"/>
  <c r="S4194" i="1" s="1"/>
  <c r="Q4193" i="1"/>
  <c r="S4193" i="1" s="1"/>
  <c r="Q4192" i="1"/>
  <c r="S4192" i="1" s="1"/>
  <c r="Q4191" i="1"/>
  <c r="S4191" i="1" s="1"/>
  <c r="Q4190" i="1"/>
  <c r="S4190" i="1" s="1"/>
  <c r="Q4188" i="1"/>
  <c r="S4188" i="1" s="1"/>
  <c r="Q4189" i="1"/>
  <c r="S4189" i="1" s="1"/>
  <c r="Q4187" i="1"/>
  <c r="S4187" i="1" s="1"/>
  <c r="Q4186" i="1"/>
  <c r="S4186" i="1" s="1"/>
  <c r="Q4185" i="1"/>
  <c r="S4185" i="1" s="1"/>
  <c r="Q4184" i="1"/>
  <c r="S4184" i="1" s="1"/>
  <c r="Q4182" i="1"/>
  <c r="S4182" i="1" s="1"/>
  <c r="Q4183" i="1"/>
  <c r="S4183" i="1" s="1"/>
  <c r="Q4180" i="1"/>
  <c r="S4180" i="1" s="1"/>
  <c r="Q4181" i="1"/>
  <c r="S4181" i="1" s="1"/>
  <c r="Q4179" i="1"/>
  <c r="S4179" i="1" s="1"/>
  <c r="Q4178" i="1"/>
  <c r="S4178" i="1" s="1"/>
  <c r="Q4177" i="1"/>
  <c r="S4177" i="1" s="1"/>
  <c r="Q4176" i="1"/>
  <c r="S4176" i="1" s="1"/>
  <c r="Q4174" i="1"/>
  <c r="S4174" i="1" s="1"/>
  <c r="Q4175" i="1"/>
  <c r="S4175" i="1" s="1"/>
  <c r="Q4172" i="1"/>
  <c r="S4172" i="1" s="1"/>
  <c r="Q4173" i="1"/>
  <c r="S4173" i="1" s="1"/>
  <c r="Q4171" i="1"/>
  <c r="S4171" i="1" s="1"/>
  <c r="Q4170" i="1"/>
  <c r="S4170" i="1" s="1"/>
  <c r="Q4168" i="1"/>
  <c r="S4168" i="1" s="1"/>
  <c r="Q4169" i="1"/>
  <c r="S4169" i="1" s="1"/>
  <c r="Q4166" i="1"/>
  <c r="S4166" i="1" s="1"/>
  <c r="Q4167" i="1"/>
  <c r="S4167" i="1" s="1"/>
  <c r="Q4164" i="1"/>
  <c r="S4164" i="1" s="1"/>
  <c r="Q4165" i="1"/>
  <c r="S4165" i="1" s="1"/>
  <c r="Q4163" i="1"/>
  <c r="S4163" i="1" s="1"/>
  <c r="Q4162" i="1"/>
  <c r="S4162" i="1" s="1"/>
  <c r="Q4160" i="1"/>
  <c r="S4160" i="1" s="1"/>
  <c r="Q4161" i="1"/>
  <c r="S4161" i="1" s="1"/>
  <c r="Q4158" i="1"/>
  <c r="S4158" i="1" s="1"/>
  <c r="Q4159" i="1"/>
  <c r="S4159" i="1" s="1"/>
  <c r="Q4156" i="1"/>
  <c r="S4156" i="1" s="1"/>
  <c r="Q4157" i="1"/>
  <c r="S4157" i="1" s="1"/>
  <c r="Q4155" i="1"/>
  <c r="S4155" i="1" s="1"/>
  <c r="Q4154" i="1"/>
  <c r="S4154" i="1" s="1"/>
  <c r="Q4152" i="1"/>
  <c r="S4152" i="1" s="1"/>
  <c r="Q4153" i="1"/>
  <c r="S4153" i="1" s="1"/>
  <c r="Q4151" i="1"/>
  <c r="S4151" i="1" s="1"/>
  <c r="Q4150" i="1"/>
  <c r="S4150" i="1" s="1"/>
  <c r="Q4148" i="1"/>
  <c r="S4148" i="1" s="1"/>
  <c r="Q4149" i="1"/>
  <c r="S4149" i="1" s="1"/>
  <c r="Q4147" i="1"/>
  <c r="S4147" i="1" s="1"/>
  <c r="Q4146" i="1"/>
  <c r="S4146" i="1" s="1"/>
  <c r="Q4145" i="1"/>
  <c r="S4145" i="1" s="1"/>
  <c r="Q4144" i="1"/>
  <c r="S4144" i="1" s="1"/>
  <c r="Q4142" i="1"/>
  <c r="S4142" i="1" s="1"/>
  <c r="Q4143" i="1"/>
  <c r="S4143" i="1" s="1"/>
  <c r="Q4140" i="1"/>
  <c r="S4140" i="1" s="1"/>
  <c r="Q4141" i="1"/>
  <c r="S4141" i="1" s="1"/>
  <c r="Q4139" i="1"/>
  <c r="S4139" i="1" s="1"/>
  <c r="Q4138" i="1"/>
  <c r="S4138" i="1" s="1"/>
  <c r="Q4136" i="1"/>
  <c r="S4136" i="1" s="1"/>
  <c r="Q4137" i="1"/>
  <c r="S4137" i="1" s="1"/>
  <c r="Q4135" i="1"/>
  <c r="S4135" i="1" s="1"/>
  <c r="Q4134" i="1"/>
  <c r="S4134" i="1" s="1"/>
  <c r="Q4132" i="1"/>
  <c r="S4132" i="1" s="1"/>
  <c r="Q4133" i="1"/>
  <c r="S4133" i="1" s="1"/>
  <c r="Q4130" i="1"/>
  <c r="S4130" i="1" s="1"/>
  <c r="Q4131" i="1"/>
  <c r="S4131" i="1" s="1"/>
  <c r="Q4128" i="1"/>
  <c r="S4128" i="1" s="1"/>
  <c r="Q4129" i="1"/>
  <c r="S4129" i="1" s="1"/>
  <c r="Q4126" i="1"/>
  <c r="S4126" i="1" s="1"/>
  <c r="Q4127" i="1"/>
  <c r="S4127" i="1" s="1"/>
  <c r="Q4125" i="1"/>
  <c r="S4125" i="1" s="1"/>
  <c r="Q4124" i="1"/>
  <c r="S4124" i="1" s="1"/>
  <c r="Q4123" i="1"/>
  <c r="S4123" i="1" s="1"/>
  <c r="Q4122" i="1"/>
  <c r="S4122" i="1" s="1"/>
  <c r="Q4121" i="1"/>
  <c r="S4121" i="1" s="1"/>
  <c r="Q4120" i="1"/>
  <c r="S4120" i="1" s="1"/>
  <c r="Q4119" i="1"/>
  <c r="S4119" i="1" s="1"/>
  <c r="Q4118" i="1"/>
  <c r="S4118" i="1" s="1"/>
  <c r="Q4116" i="1"/>
  <c r="S4116" i="1" s="1"/>
  <c r="Q4117" i="1"/>
  <c r="S4117" i="1" s="1"/>
  <c r="Q4115" i="1"/>
  <c r="S4115" i="1" s="1"/>
  <c r="Q4114" i="1"/>
  <c r="S4114" i="1" s="1"/>
  <c r="Q4113" i="1"/>
  <c r="S4113" i="1" s="1"/>
  <c r="Q4112" i="1"/>
  <c r="S4112" i="1" s="1"/>
  <c r="Q4111" i="1"/>
  <c r="S4111" i="1" s="1"/>
  <c r="Q4110" i="1"/>
  <c r="S4110" i="1" s="1"/>
  <c r="Q4109" i="1"/>
  <c r="S4109" i="1" s="1"/>
  <c r="Q4108" i="1"/>
  <c r="S4108" i="1" s="1"/>
  <c r="Q4107" i="1"/>
  <c r="S4107" i="1" s="1"/>
  <c r="Q4106" i="1"/>
  <c r="S4106" i="1" s="1"/>
  <c r="Q4105" i="1"/>
  <c r="S4105" i="1" s="1"/>
  <c r="Q4104" i="1"/>
  <c r="S4104" i="1" s="1"/>
  <c r="Q4102" i="1"/>
  <c r="S4102" i="1" s="1"/>
  <c r="Q4103" i="1"/>
  <c r="S4103" i="1" s="1"/>
  <c r="Q4100" i="1"/>
  <c r="S4100" i="1" s="1"/>
  <c r="Q4101" i="1"/>
  <c r="S4101" i="1" s="1"/>
  <c r="Q4098" i="1"/>
  <c r="S4098" i="1" s="1"/>
  <c r="Q4099" i="1"/>
  <c r="S4099" i="1" s="1"/>
  <c r="Q4096" i="1"/>
  <c r="S4096" i="1" s="1"/>
  <c r="Q4097" i="1"/>
  <c r="S4097" i="1" s="1"/>
  <c r="Q4094" i="1"/>
  <c r="S4094" i="1" s="1"/>
  <c r="Q4095" i="1"/>
  <c r="S4095" i="1" s="1"/>
  <c r="Q4092" i="1"/>
  <c r="S4092" i="1" s="1"/>
  <c r="Q4093" i="1"/>
  <c r="S4093" i="1" s="1"/>
  <c r="Q4091" i="1"/>
  <c r="S4091" i="1" s="1"/>
  <c r="Q4090" i="1"/>
  <c r="S4090" i="1" s="1"/>
  <c r="Q4089" i="1"/>
  <c r="S4089" i="1" s="1"/>
  <c r="Q4088" i="1"/>
  <c r="S4088" i="1" s="1"/>
  <c r="Q4086" i="1"/>
  <c r="S4086" i="1" s="1"/>
  <c r="Q4087" i="1"/>
  <c r="S4087" i="1" s="1"/>
  <c r="Q4085" i="1"/>
  <c r="S4085" i="1" s="1"/>
  <c r="Q4084" i="1"/>
  <c r="S4084" i="1" s="1"/>
  <c r="Q4083" i="1"/>
  <c r="S4083" i="1" s="1"/>
  <c r="Q4082" i="1"/>
  <c r="S4082" i="1" s="1"/>
  <c r="Q4081" i="1"/>
  <c r="S4081" i="1" s="1"/>
  <c r="Q4080" i="1"/>
  <c r="S4080" i="1" s="1"/>
  <c r="Q4079" i="1"/>
  <c r="S4079" i="1" s="1"/>
  <c r="Q4078" i="1"/>
  <c r="S4078" i="1" s="1"/>
  <c r="Q4077" i="1"/>
  <c r="S4077" i="1" s="1"/>
  <c r="Q4076" i="1"/>
  <c r="S4076" i="1" s="1"/>
  <c r="Q4075" i="1"/>
  <c r="S4075" i="1" s="1"/>
  <c r="Q4074" i="1"/>
  <c r="S4074" i="1" s="1"/>
  <c r="Q4073" i="1"/>
  <c r="S4073" i="1" s="1"/>
  <c r="Q4072" i="1"/>
  <c r="S4072" i="1" s="1"/>
  <c r="Q4070" i="1"/>
  <c r="S4070" i="1" s="1"/>
  <c r="Q4071" i="1"/>
  <c r="S4071" i="1" s="1"/>
  <c r="Q4069" i="1"/>
  <c r="S4069" i="1" s="1"/>
  <c r="Q4068" i="1"/>
  <c r="S4068" i="1" s="1"/>
  <c r="Q4067" i="1"/>
  <c r="S4067" i="1" s="1"/>
  <c r="Q4066" i="1"/>
  <c r="S4066" i="1" s="1"/>
  <c r="Q4064" i="1"/>
  <c r="S4064" i="1" s="1"/>
  <c r="Q4065" i="1"/>
  <c r="S4065" i="1" s="1"/>
  <c r="Q4063" i="1"/>
  <c r="S4063" i="1" s="1"/>
  <c r="Q4062" i="1"/>
  <c r="S4062" i="1" s="1"/>
  <c r="Q4061" i="1"/>
  <c r="S4061" i="1" s="1"/>
  <c r="Q4060" i="1"/>
  <c r="S4060" i="1" s="1"/>
  <c r="Q4059" i="1"/>
  <c r="S4059" i="1" s="1"/>
  <c r="Q4058" i="1"/>
  <c r="S4058" i="1" s="1"/>
  <c r="Q4056" i="1"/>
  <c r="S4056" i="1" s="1"/>
  <c r="Q4057" i="1"/>
  <c r="S4057" i="1" s="1"/>
  <c r="Q4055" i="1"/>
  <c r="S4055" i="1" s="1"/>
  <c r="Q4054" i="1"/>
  <c r="S4054" i="1" s="1"/>
  <c r="Q4053" i="1"/>
  <c r="S4053" i="1" s="1"/>
  <c r="Q4052" i="1"/>
  <c r="S4052" i="1" s="1"/>
  <c r="Q4050" i="1"/>
  <c r="S4050" i="1" s="1"/>
  <c r="Q4051" i="1"/>
  <c r="S4051" i="1" s="1"/>
  <c r="Q4049" i="1"/>
  <c r="S4049" i="1" s="1"/>
  <c r="Q4048" i="1"/>
  <c r="S4048" i="1" s="1"/>
  <c r="Q4047" i="1"/>
  <c r="S4047" i="1" s="1"/>
  <c r="Q4046" i="1"/>
  <c r="S4046" i="1" s="1"/>
  <c r="Q4044" i="1"/>
  <c r="S4044" i="1" s="1"/>
  <c r="Q4045" i="1"/>
  <c r="S4045" i="1" s="1"/>
  <c r="Q4043" i="1"/>
  <c r="S4043" i="1" s="1"/>
  <c r="Q4042" i="1"/>
  <c r="S4042" i="1" s="1"/>
  <c r="Q4041" i="1"/>
  <c r="S4041" i="1" s="1"/>
  <c r="Q4040" i="1"/>
  <c r="S4040" i="1" s="1"/>
  <c r="Q4038" i="1"/>
  <c r="S4038" i="1" s="1"/>
  <c r="Q4039" i="1"/>
  <c r="S4039" i="1" s="1"/>
  <c r="Q4037" i="1"/>
  <c r="S4037" i="1" s="1"/>
  <c r="Q4036" i="1"/>
  <c r="S4036" i="1" s="1"/>
  <c r="Q4034" i="1"/>
  <c r="S4034" i="1" s="1"/>
  <c r="Q4035" i="1"/>
  <c r="S4035" i="1" s="1"/>
  <c r="Q4032" i="1"/>
  <c r="S4032" i="1" s="1"/>
  <c r="Q4033" i="1"/>
  <c r="S4033" i="1" s="1"/>
  <c r="Q4030" i="1"/>
  <c r="S4030" i="1" s="1"/>
  <c r="Q4031" i="1"/>
  <c r="S4031" i="1" s="1"/>
  <c r="Q4029" i="1"/>
  <c r="S4029" i="1" s="1"/>
  <c r="Q4028" i="1"/>
  <c r="S4028" i="1" s="1"/>
  <c r="Q4027" i="1"/>
  <c r="S4027" i="1" s="1"/>
  <c r="Q4026" i="1"/>
  <c r="S4026" i="1" s="1"/>
  <c r="Q4025" i="1"/>
  <c r="S4025" i="1" s="1"/>
  <c r="Q4024" i="1"/>
  <c r="S4024" i="1" s="1"/>
  <c r="Q4023" i="1"/>
  <c r="S4023" i="1" s="1"/>
  <c r="Q4022" i="1"/>
  <c r="S4022" i="1" s="1"/>
  <c r="Q4021" i="1"/>
  <c r="S4021" i="1" s="1"/>
  <c r="Q4020" i="1"/>
  <c r="S4020" i="1" s="1"/>
  <c r="Q4019" i="1"/>
  <c r="S4019" i="1" s="1"/>
  <c r="Q4018" i="1"/>
  <c r="S4018" i="1" s="1"/>
  <c r="Q4017" i="1"/>
  <c r="S4017" i="1" s="1"/>
  <c r="Q4016" i="1"/>
  <c r="S4016" i="1" s="1"/>
  <c r="Q4014" i="1"/>
  <c r="S4014" i="1" s="1"/>
  <c r="Q4015" i="1"/>
  <c r="S4015" i="1" s="1"/>
  <c r="Q4012" i="1"/>
  <c r="S4012" i="1" s="1"/>
  <c r="Q4013" i="1"/>
  <c r="S4013" i="1" s="1"/>
  <c r="Q4011" i="1"/>
  <c r="S4011" i="1" s="1"/>
  <c r="Q4010" i="1"/>
  <c r="S4010" i="1" s="1"/>
  <c r="Q4008" i="1"/>
  <c r="S4008" i="1" s="1"/>
  <c r="Q4009" i="1"/>
  <c r="S4009" i="1" s="1"/>
  <c r="Q4007" i="1"/>
  <c r="S4007" i="1" s="1"/>
  <c r="Q4006" i="1"/>
  <c r="S4006" i="1" s="1"/>
  <c r="Q4005" i="1"/>
  <c r="S4005" i="1" s="1"/>
  <c r="Q4004" i="1"/>
  <c r="S4004" i="1" s="1"/>
  <c r="Q4002" i="1"/>
  <c r="S4002" i="1" s="1"/>
  <c r="Q4003" i="1"/>
  <c r="S4003" i="1" s="1"/>
  <c r="Q4000" i="1"/>
  <c r="S4000" i="1" s="1"/>
  <c r="Q4001" i="1"/>
  <c r="S4001" i="1" s="1"/>
  <c r="Q3999" i="1"/>
  <c r="S3999" i="1" s="1"/>
  <c r="Q3998" i="1"/>
  <c r="S3998" i="1" s="1"/>
  <c r="Q3997" i="1"/>
  <c r="S3997" i="1" s="1"/>
  <c r="Q3996" i="1"/>
  <c r="S3996" i="1" s="1"/>
  <c r="Q3995" i="1"/>
  <c r="S3995" i="1" s="1"/>
  <c r="Q3994" i="1"/>
  <c r="S3994" i="1" s="1"/>
  <c r="Q3993" i="1"/>
  <c r="S3993" i="1" s="1"/>
  <c r="Q3992" i="1"/>
  <c r="S3992" i="1" s="1"/>
  <c r="Q3991" i="1"/>
  <c r="S3991" i="1" s="1"/>
  <c r="Q3990" i="1"/>
  <c r="S3990" i="1" s="1"/>
  <c r="Q3989" i="1"/>
  <c r="S3989" i="1" s="1"/>
  <c r="Q3988" i="1"/>
  <c r="S3988" i="1" s="1"/>
  <c r="Q3986" i="1"/>
  <c r="S3986" i="1" s="1"/>
  <c r="Q3987" i="1"/>
  <c r="S3987" i="1" s="1"/>
  <c r="Q3984" i="1"/>
  <c r="S3984" i="1" s="1"/>
  <c r="Q3985" i="1"/>
  <c r="S3985" i="1" s="1"/>
  <c r="Q3982" i="1"/>
  <c r="S3982" i="1" s="1"/>
  <c r="Q3983" i="1"/>
  <c r="S3983" i="1" s="1"/>
  <c r="Q3980" i="1"/>
  <c r="S3980" i="1" s="1"/>
  <c r="Q3981" i="1"/>
  <c r="S3981" i="1" s="1"/>
  <c r="Q3978" i="1"/>
  <c r="S3978" i="1" s="1"/>
  <c r="Q3979" i="1"/>
  <c r="S3979" i="1" s="1"/>
  <c r="Q3977" i="1"/>
  <c r="S3977" i="1" s="1"/>
  <c r="Q3976" i="1"/>
  <c r="S3976" i="1" s="1"/>
  <c r="Q3975" i="1"/>
  <c r="S3975" i="1" s="1"/>
  <c r="Q3974" i="1"/>
  <c r="S3974" i="1" s="1"/>
  <c r="Q3972" i="1"/>
  <c r="S3972" i="1" s="1"/>
  <c r="Q3973" i="1"/>
  <c r="S3973" i="1" s="1"/>
  <c r="Q3970" i="1"/>
  <c r="S3970" i="1" s="1"/>
  <c r="Q3971" i="1"/>
  <c r="S3971" i="1" s="1"/>
  <c r="Q3969" i="1"/>
  <c r="S3969" i="1" s="1"/>
  <c r="Q3968" i="1"/>
  <c r="S3968" i="1" s="1"/>
  <c r="Q3966" i="1"/>
  <c r="S3966" i="1" s="1"/>
  <c r="Q3967" i="1"/>
  <c r="S3967" i="1" s="1"/>
  <c r="Q3964" i="1"/>
  <c r="S3964" i="1" s="1"/>
  <c r="Q3965" i="1"/>
  <c r="S3965" i="1" s="1"/>
  <c r="Q3962" i="1"/>
  <c r="S3962" i="1" s="1"/>
  <c r="Q3963" i="1"/>
  <c r="S3963" i="1" s="1"/>
  <c r="Q3960" i="1"/>
  <c r="S3960" i="1" s="1"/>
  <c r="Q3961" i="1"/>
  <c r="S3961" i="1" s="1"/>
  <c r="Q3958" i="1"/>
  <c r="S3958" i="1" s="1"/>
  <c r="Q3959" i="1"/>
  <c r="S3959" i="1" s="1"/>
  <c r="Q3956" i="1"/>
  <c r="S3956" i="1" s="1"/>
  <c r="Q3957" i="1"/>
  <c r="S3957" i="1" s="1"/>
  <c r="Q3954" i="1"/>
  <c r="S3954" i="1" s="1"/>
  <c r="Q3955" i="1"/>
  <c r="S3955" i="1" s="1"/>
  <c r="Q3952" i="1"/>
  <c r="S3952" i="1" s="1"/>
  <c r="Q3953" i="1"/>
  <c r="S3953" i="1" s="1"/>
  <c r="Q3951" i="1"/>
  <c r="S3951" i="1" s="1"/>
  <c r="Q3950" i="1"/>
  <c r="S3950" i="1" s="1"/>
  <c r="Q3948" i="1"/>
  <c r="S3948" i="1" s="1"/>
  <c r="Q3949" i="1"/>
  <c r="S3949" i="1" s="1"/>
  <c r="Q3947" i="1"/>
  <c r="S3947" i="1" s="1"/>
  <c r="Q3946" i="1"/>
  <c r="S3946" i="1" s="1"/>
  <c r="Q3945" i="1"/>
  <c r="S3945" i="1" s="1"/>
  <c r="Q3944" i="1"/>
  <c r="S3944" i="1" s="1"/>
  <c r="Q3943" i="1"/>
  <c r="S3943" i="1" s="1"/>
  <c r="Q3942" i="1"/>
  <c r="S3942" i="1" s="1"/>
  <c r="Q3941" i="1"/>
  <c r="S3941" i="1" s="1"/>
  <c r="Q3940" i="1"/>
  <c r="S3940" i="1" s="1"/>
  <c r="Q3938" i="1"/>
  <c r="S3938" i="1" s="1"/>
  <c r="Q3939" i="1"/>
  <c r="S3939" i="1" s="1"/>
  <c r="Q3937" i="1"/>
  <c r="S3937" i="1" s="1"/>
  <c r="Q3936" i="1"/>
  <c r="S3936" i="1" s="1"/>
  <c r="Q3935" i="1"/>
  <c r="S3935" i="1" s="1"/>
  <c r="Q3934" i="1"/>
  <c r="S3934" i="1" s="1"/>
  <c r="Q3933" i="1"/>
  <c r="S3933" i="1" s="1"/>
  <c r="Q3932" i="1"/>
  <c r="S3932" i="1" s="1"/>
  <c r="Q3930" i="1"/>
  <c r="S3930" i="1" s="1"/>
  <c r="Q3931" i="1"/>
  <c r="S3931" i="1" s="1"/>
  <c r="Q3929" i="1"/>
  <c r="S3929" i="1" s="1"/>
  <c r="Q3928" i="1"/>
  <c r="S3928" i="1" s="1"/>
  <c r="Q3926" i="1"/>
  <c r="S3926" i="1" s="1"/>
  <c r="Q3927" i="1"/>
  <c r="S3927" i="1" s="1"/>
  <c r="Q3925" i="1"/>
  <c r="S3925" i="1" s="1"/>
  <c r="Q3924" i="1"/>
  <c r="S3924" i="1" s="1"/>
  <c r="Q3922" i="1"/>
  <c r="S3922" i="1" s="1"/>
  <c r="Q3923" i="1"/>
  <c r="S3923" i="1" s="1"/>
  <c r="Q3921" i="1"/>
  <c r="S3921" i="1" s="1"/>
  <c r="Q3920" i="1"/>
  <c r="S3920" i="1" s="1"/>
  <c r="Q3919" i="1"/>
  <c r="S3919" i="1" s="1"/>
  <c r="Q3918" i="1"/>
  <c r="S3918" i="1" s="1"/>
  <c r="Q3917" i="1"/>
  <c r="S3917" i="1" s="1"/>
  <c r="Q3916" i="1"/>
  <c r="S3916" i="1" s="1"/>
  <c r="Q3914" i="1"/>
  <c r="S3914" i="1" s="1"/>
  <c r="Q3915" i="1"/>
  <c r="S3915" i="1" s="1"/>
  <c r="Q3913" i="1"/>
  <c r="S3913" i="1" s="1"/>
  <c r="Q3912" i="1"/>
  <c r="S3912" i="1" s="1"/>
  <c r="Q3911" i="1"/>
  <c r="S3911" i="1" s="1"/>
  <c r="Q3910" i="1"/>
  <c r="S3910" i="1" s="1"/>
  <c r="Q3909" i="1"/>
  <c r="S3909" i="1" s="1"/>
  <c r="Q3908" i="1"/>
  <c r="S3908" i="1" s="1"/>
  <c r="Q3906" i="1"/>
  <c r="S3906" i="1" s="1"/>
  <c r="Q3907" i="1"/>
  <c r="S3907" i="1" s="1"/>
  <c r="Q3905" i="1"/>
  <c r="S3905" i="1" s="1"/>
  <c r="Q3904" i="1"/>
  <c r="S3904" i="1" s="1"/>
  <c r="Q3903" i="1"/>
  <c r="S3903" i="1" s="1"/>
  <c r="Q3902" i="1"/>
  <c r="S3902" i="1" s="1"/>
  <c r="Q3901" i="1"/>
  <c r="S3901" i="1" s="1"/>
  <c r="Q3900" i="1"/>
  <c r="S3900" i="1" s="1"/>
  <c r="Q3899" i="1"/>
  <c r="S3899" i="1" s="1"/>
  <c r="Q3898" i="1"/>
  <c r="S3898" i="1" s="1"/>
  <c r="Q3897" i="1"/>
  <c r="S3897" i="1" s="1"/>
  <c r="Q3896" i="1"/>
  <c r="S3896" i="1" s="1"/>
  <c r="Q3895" i="1"/>
  <c r="S3895" i="1" s="1"/>
  <c r="Q3894" i="1"/>
  <c r="S3894" i="1" s="1"/>
  <c r="Q3893" i="1"/>
  <c r="S3893" i="1" s="1"/>
  <c r="Q3892" i="1"/>
  <c r="S3892" i="1" s="1"/>
  <c r="Q3890" i="1"/>
  <c r="S3890" i="1" s="1"/>
  <c r="Q3891" i="1"/>
  <c r="S3891" i="1" s="1"/>
  <c r="Q3889" i="1"/>
  <c r="S3889" i="1" s="1"/>
  <c r="Q3888" i="1"/>
  <c r="S3888" i="1" s="1"/>
  <c r="Q3887" i="1"/>
  <c r="S3887" i="1" s="1"/>
  <c r="Q3886" i="1"/>
  <c r="S3886" i="1" s="1"/>
  <c r="Q3885" i="1"/>
  <c r="S3885" i="1" s="1"/>
  <c r="Q3884" i="1"/>
  <c r="S3884" i="1" s="1"/>
  <c r="Q3883" i="1"/>
  <c r="S3883" i="1" s="1"/>
  <c r="Q3882" i="1"/>
  <c r="S3882" i="1" s="1"/>
  <c r="Q3880" i="1"/>
  <c r="S3880" i="1" s="1"/>
  <c r="Q3881" i="1"/>
  <c r="S3881" i="1" s="1"/>
  <c r="Q3878" i="1"/>
  <c r="S3878" i="1" s="1"/>
  <c r="Q3879" i="1"/>
  <c r="S3879" i="1" s="1"/>
  <c r="Q3877" i="1"/>
  <c r="S3877" i="1" s="1"/>
  <c r="Q3876" i="1"/>
  <c r="S3876" i="1" s="1"/>
  <c r="Q3875" i="1"/>
  <c r="S3875" i="1" s="1"/>
  <c r="Q3874" i="1"/>
  <c r="S3874" i="1" s="1"/>
  <c r="Q3873" i="1"/>
  <c r="S3873" i="1" s="1"/>
  <c r="Q3872" i="1"/>
  <c r="S3872" i="1" s="1"/>
  <c r="Q3871" i="1"/>
  <c r="S3871" i="1" s="1"/>
  <c r="Q3870" i="1"/>
  <c r="S3870" i="1" s="1"/>
  <c r="Q3868" i="1"/>
  <c r="S3868" i="1" s="1"/>
  <c r="Q3869" i="1"/>
  <c r="S3869" i="1" s="1"/>
  <c r="Q3867" i="1"/>
  <c r="S3867" i="1" s="1"/>
  <c r="Q3866" i="1"/>
  <c r="S3866" i="1" s="1"/>
  <c r="Q3865" i="1"/>
  <c r="S3865" i="1" s="1"/>
  <c r="Q3864" i="1"/>
  <c r="S3864" i="1" s="1"/>
  <c r="Q3862" i="1"/>
  <c r="S3862" i="1" s="1"/>
  <c r="Q3863" i="1"/>
  <c r="S3863" i="1" s="1"/>
  <c r="Q3861" i="1"/>
  <c r="S3861" i="1" s="1"/>
  <c r="Q3860" i="1"/>
  <c r="S3860" i="1" s="1"/>
  <c r="Q3858" i="1"/>
  <c r="S3858" i="1" s="1"/>
  <c r="Q3859" i="1"/>
  <c r="S3859" i="1" s="1"/>
  <c r="Q3857" i="1"/>
  <c r="S3857" i="1" s="1"/>
  <c r="Q3856" i="1"/>
  <c r="S3856" i="1" s="1"/>
  <c r="Q3855" i="1"/>
  <c r="S3855" i="1" s="1"/>
  <c r="Q3854" i="1"/>
  <c r="S3854" i="1" s="1"/>
  <c r="Q3852" i="1"/>
  <c r="S3852" i="1" s="1"/>
  <c r="Q3853" i="1"/>
  <c r="S3853" i="1" s="1"/>
  <c r="Q3850" i="1"/>
  <c r="S3850" i="1" s="1"/>
  <c r="Q3851" i="1"/>
  <c r="S3851" i="1" s="1"/>
  <c r="Q3849" i="1"/>
  <c r="S3849" i="1" s="1"/>
  <c r="Q3848" i="1"/>
  <c r="S3848" i="1" s="1"/>
  <c r="Q3847" i="1"/>
  <c r="S3847" i="1" s="1"/>
  <c r="Q3846" i="1"/>
  <c r="S3846" i="1" s="1"/>
  <c r="Q3844" i="1"/>
  <c r="S3844" i="1" s="1"/>
  <c r="Q3845" i="1"/>
  <c r="S3845" i="1" s="1"/>
  <c r="Q3842" i="1"/>
  <c r="S3842" i="1" s="1"/>
  <c r="Q3843" i="1"/>
  <c r="S3843" i="1" s="1"/>
  <c r="Q3840" i="1"/>
  <c r="S3840" i="1" s="1"/>
  <c r="Q3841" i="1"/>
  <c r="S3841" i="1" s="1"/>
  <c r="Q3839" i="1"/>
  <c r="S3839" i="1" s="1"/>
  <c r="Q3838" i="1"/>
  <c r="S3838" i="1" s="1"/>
  <c r="Q3837" i="1"/>
  <c r="S3837" i="1" s="1"/>
  <c r="Q3836" i="1"/>
  <c r="S3836" i="1" s="1"/>
  <c r="Q3834" i="1"/>
  <c r="S3834" i="1" s="1"/>
  <c r="Q3835" i="1"/>
  <c r="S3835" i="1" s="1"/>
  <c r="Q3833" i="1"/>
  <c r="S3833" i="1" s="1"/>
  <c r="Q3832" i="1"/>
  <c r="S3832" i="1" s="1"/>
  <c r="Q3831" i="1"/>
  <c r="S3831" i="1" s="1"/>
  <c r="Q3830" i="1"/>
  <c r="S3830" i="1" s="1"/>
  <c r="Q3829" i="1"/>
  <c r="S3829" i="1" s="1"/>
  <c r="Q3828" i="1"/>
  <c r="S3828" i="1" s="1"/>
  <c r="Q3827" i="1"/>
  <c r="S3827" i="1" s="1"/>
  <c r="Q3826" i="1"/>
  <c r="S3826" i="1" s="1"/>
  <c r="Q3824" i="1"/>
  <c r="S3824" i="1" s="1"/>
  <c r="Q3825" i="1"/>
  <c r="S3825" i="1" s="1"/>
  <c r="Q3823" i="1"/>
  <c r="S3823" i="1" s="1"/>
  <c r="Q3822" i="1"/>
  <c r="S3822" i="1" s="1"/>
  <c r="Q3820" i="1"/>
  <c r="S3820" i="1" s="1"/>
  <c r="Q3821" i="1"/>
  <c r="S3821" i="1" s="1"/>
  <c r="Q3818" i="1"/>
  <c r="S3818" i="1" s="1"/>
  <c r="Q3819" i="1"/>
  <c r="S3819" i="1" s="1"/>
  <c r="Q3816" i="1"/>
  <c r="S3816" i="1" s="1"/>
  <c r="Q3817" i="1"/>
  <c r="S3817" i="1" s="1"/>
  <c r="Q3815" i="1"/>
  <c r="S3815" i="1" s="1"/>
  <c r="Q3814" i="1"/>
  <c r="S3814" i="1" s="1"/>
  <c r="Q3813" i="1"/>
  <c r="S3813" i="1" s="1"/>
  <c r="Q3812" i="1"/>
  <c r="S3812" i="1" s="1"/>
  <c r="Q3811" i="1"/>
  <c r="S3811" i="1" s="1"/>
  <c r="Q3810" i="1"/>
  <c r="S3810" i="1" s="1"/>
  <c r="Q3808" i="1"/>
  <c r="S3808" i="1" s="1"/>
  <c r="Q3809" i="1"/>
  <c r="S3809" i="1" s="1"/>
  <c r="Q3806" i="1"/>
  <c r="S3806" i="1" s="1"/>
  <c r="Q3807" i="1"/>
  <c r="S3807" i="1" s="1"/>
  <c r="Q3804" i="1"/>
  <c r="S3804" i="1" s="1"/>
  <c r="Q3805" i="1"/>
  <c r="S3805" i="1" s="1"/>
  <c r="Q3803" i="1"/>
  <c r="S3803" i="1" s="1"/>
  <c r="Q3802" i="1"/>
  <c r="S3802" i="1" s="1"/>
  <c r="Q3800" i="1"/>
  <c r="S3800" i="1" s="1"/>
  <c r="Q3801" i="1"/>
  <c r="S3801" i="1" s="1"/>
  <c r="Q3798" i="1"/>
  <c r="S3798" i="1" s="1"/>
  <c r="Q3799" i="1"/>
  <c r="S3799" i="1" s="1"/>
  <c r="Q3797" i="1"/>
  <c r="S3797" i="1" s="1"/>
  <c r="Q3796" i="1"/>
  <c r="S3796" i="1" s="1"/>
  <c r="Q3795" i="1"/>
  <c r="S3795" i="1" s="1"/>
  <c r="Q3794" i="1"/>
  <c r="S3794" i="1" s="1"/>
  <c r="Q3793" i="1"/>
  <c r="S3793" i="1" s="1"/>
  <c r="Q3792" i="1"/>
  <c r="S3792" i="1" s="1"/>
  <c r="Q3790" i="1"/>
  <c r="S3790" i="1" s="1"/>
  <c r="Q3791" i="1"/>
  <c r="S3791" i="1" s="1"/>
  <c r="Q3788" i="1"/>
  <c r="S3788" i="1" s="1"/>
  <c r="Q3789" i="1"/>
  <c r="S3789" i="1" s="1"/>
  <c r="Q3786" i="1"/>
  <c r="S3786" i="1" s="1"/>
  <c r="Q3787" i="1"/>
  <c r="S3787" i="1" s="1"/>
  <c r="Q3784" i="1"/>
  <c r="S3784" i="1" s="1"/>
  <c r="Q3785" i="1"/>
  <c r="S3785" i="1" s="1"/>
  <c r="Q3782" i="1"/>
  <c r="S3782" i="1" s="1"/>
  <c r="Q3783" i="1"/>
  <c r="S3783" i="1" s="1"/>
  <c r="Q3781" i="1"/>
  <c r="S3781" i="1" s="1"/>
  <c r="Q3780" i="1"/>
  <c r="S3780" i="1" s="1"/>
  <c r="Q3779" i="1"/>
  <c r="S3779" i="1" s="1"/>
  <c r="Q3778" i="1"/>
  <c r="S3778" i="1" s="1"/>
  <c r="Q3776" i="1"/>
  <c r="S3776" i="1" s="1"/>
  <c r="Q3777" i="1"/>
  <c r="S3777" i="1" s="1"/>
  <c r="Q3774" i="1"/>
  <c r="S3774" i="1" s="1"/>
  <c r="Q3775" i="1"/>
  <c r="S3775" i="1" s="1"/>
  <c r="Q3773" i="1"/>
  <c r="S3773" i="1" s="1"/>
  <c r="Q3772" i="1"/>
  <c r="S3772" i="1" s="1"/>
  <c r="Q3771" i="1"/>
  <c r="S3771" i="1" s="1"/>
  <c r="Q3770" i="1"/>
  <c r="S3770" i="1" s="1"/>
  <c r="Q3768" i="1"/>
  <c r="S3768" i="1" s="1"/>
  <c r="Q3769" i="1"/>
  <c r="S3769" i="1" s="1"/>
  <c r="Q3766" i="1"/>
  <c r="S3766" i="1" s="1"/>
  <c r="Q3767" i="1"/>
  <c r="S3767" i="1" s="1"/>
  <c r="Q3765" i="1"/>
  <c r="S3765" i="1" s="1"/>
  <c r="Q3764" i="1"/>
  <c r="S3764" i="1" s="1"/>
  <c r="Q3762" i="1"/>
  <c r="S3762" i="1" s="1"/>
  <c r="Q3763" i="1"/>
  <c r="S3763" i="1" s="1"/>
  <c r="Q3761" i="1"/>
  <c r="S3761" i="1" s="1"/>
  <c r="Q3760" i="1"/>
  <c r="S3760" i="1" s="1"/>
  <c r="Q3759" i="1"/>
  <c r="S3759" i="1" s="1"/>
  <c r="Q3758" i="1"/>
  <c r="S3758" i="1" s="1"/>
  <c r="Q3757" i="1"/>
  <c r="S3757" i="1" s="1"/>
  <c r="Q3756" i="1"/>
  <c r="S3756" i="1" s="1"/>
  <c r="Q3755" i="1"/>
  <c r="S3755" i="1" s="1"/>
  <c r="Q3754" i="1"/>
  <c r="S3754" i="1" s="1"/>
  <c r="Q3753" i="1"/>
  <c r="S3753" i="1" s="1"/>
  <c r="Q3752" i="1"/>
  <c r="S3752" i="1" s="1"/>
  <c r="Q3750" i="1"/>
  <c r="S3750" i="1" s="1"/>
  <c r="Q3751" i="1"/>
  <c r="S3751" i="1" s="1"/>
  <c r="Q3749" i="1"/>
  <c r="S3749" i="1" s="1"/>
  <c r="Q3748" i="1"/>
  <c r="S3748" i="1" s="1"/>
  <c r="Q3746" i="1"/>
  <c r="S3746" i="1" s="1"/>
  <c r="Q3747" i="1"/>
  <c r="S3747" i="1" s="1"/>
  <c r="Q3745" i="1"/>
  <c r="S3745" i="1" s="1"/>
  <c r="Q3744" i="1"/>
  <c r="S3744" i="1" s="1"/>
  <c r="Q3743" i="1"/>
  <c r="S3743" i="1" s="1"/>
  <c r="Q3742" i="1"/>
  <c r="S3742" i="1" s="1"/>
  <c r="Q3740" i="1"/>
  <c r="S3740" i="1" s="1"/>
  <c r="Q3741" i="1"/>
  <c r="S3741" i="1" s="1"/>
  <c r="Q3738" i="1"/>
  <c r="S3738" i="1" s="1"/>
  <c r="Q3739" i="1"/>
  <c r="S3739" i="1" s="1"/>
  <c r="Q3736" i="1"/>
  <c r="S3736" i="1" s="1"/>
  <c r="Q3737" i="1"/>
  <c r="S3737" i="1" s="1"/>
  <c r="Q3734" i="1"/>
  <c r="S3734" i="1" s="1"/>
  <c r="Q3735" i="1"/>
  <c r="S3735" i="1" s="1"/>
  <c r="Q3733" i="1"/>
  <c r="S3733" i="1" s="1"/>
  <c r="Q3732" i="1"/>
  <c r="S3732" i="1" s="1"/>
  <c r="Q3730" i="1"/>
  <c r="S3730" i="1" s="1"/>
  <c r="Q3731" i="1"/>
  <c r="S3731" i="1" s="1"/>
  <c r="Q3729" i="1"/>
  <c r="S3729" i="1" s="1"/>
  <c r="Q3728" i="1"/>
  <c r="S3728" i="1" s="1"/>
  <c r="Q3727" i="1"/>
  <c r="S3727" i="1" s="1"/>
  <c r="Q3726" i="1"/>
  <c r="S3726" i="1" s="1"/>
  <c r="Q3725" i="1"/>
  <c r="S3725" i="1" s="1"/>
  <c r="Q3724" i="1"/>
  <c r="S3724" i="1" s="1"/>
  <c r="Q3722" i="1"/>
  <c r="S3722" i="1" s="1"/>
  <c r="Q3723" i="1"/>
  <c r="S3723" i="1" s="1"/>
  <c r="Q3721" i="1"/>
  <c r="S3721" i="1" s="1"/>
  <c r="Q3720" i="1"/>
  <c r="S3720" i="1" s="1"/>
  <c r="Q3718" i="1"/>
  <c r="S3718" i="1" s="1"/>
  <c r="Q3719" i="1"/>
  <c r="S3719" i="1" s="1"/>
  <c r="Q3716" i="1"/>
  <c r="S3716" i="1" s="1"/>
  <c r="Q3717" i="1"/>
  <c r="S3717" i="1" s="1"/>
  <c r="Q3715" i="1"/>
  <c r="S3715" i="1" s="1"/>
  <c r="Q3714" i="1"/>
  <c r="S3714" i="1" s="1"/>
  <c r="Q3712" i="1"/>
  <c r="S3712" i="1" s="1"/>
  <c r="Q3713" i="1"/>
  <c r="S3713" i="1" s="1"/>
  <c r="Q3710" i="1"/>
  <c r="S3710" i="1" s="1"/>
  <c r="Q3711" i="1"/>
  <c r="S3711" i="1" s="1"/>
  <c r="Q3709" i="1"/>
  <c r="S3709" i="1" s="1"/>
  <c r="Q3708" i="1"/>
  <c r="S3708" i="1" s="1"/>
  <c r="Q3706" i="1"/>
  <c r="S3706" i="1" s="1"/>
  <c r="Q3707" i="1"/>
  <c r="S3707" i="1" s="1"/>
  <c r="Q3704" i="1"/>
  <c r="S3704" i="1" s="1"/>
  <c r="Q3705" i="1"/>
  <c r="S3705" i="1" s="1"/>
  <c r="Q3703" i="1"/>
  <c r="S3703" i="1" s="1"/>
  <c r="Q3702" i="1"/>
  <c r="S3702" i="1" s="1"/>
  <c r="Q3700" i="1"/>
  <c r="S3700" i="1" s="1"/>
  <c r="Q3701" i="1"/>
  <c r="S3701" i="1" s="1"/>
  <c r="Q3699" i="1"/>
  <c r="S3699" i="1" s="1"/>
  <c r="Q3698" i="1"/>
  <c r="S3698" i="1" s="1"/>
  <c r="Q3697" i="1"/>
  <c r="S3697" i="1" s="1"/>
  <c r="Q3696" i="1"/>
  <c r="S3696" i="1" s="1"/>
  <c r="Q3695" i="1"/>
  <c r="S3695" i="1" s="1"/>
  <c r="Q3694" i="1"/>
  <c r="S3694" i="1" s="1"/>
  <c r="Q3693" i="1"/>
  <c r="S3693" i="1" s="1"/>
  <c r="Q3692" i="1"/>
  <c r="S3692" i="1" s="1"/>
  <c r="Q3691" i="1"/>
  <c r="S3691" i="1" s="1"/>
  <c r="Q3690" i="1"/>
  <c r="S3690" i="1" s="1"/>
  <c r="Q3688" i="1"/>
  <c r="S3688" i="1" s="1"/>
  <c r="Q3689" i="1"/>
  <c r="S3689" i="1" s="1"/>
  <c r="Q3687" i="1"/>
  <c r="S3687" i="1" s="1"/>
  <c r="Q3686" i="1"/>
  <c r="S3686" i="1" s="1"/>
  <c r="Q3685" i="1"/>
  <c r="S3685" i="1" s="1"/>
  <c r="Q3684" i="1"/>
  <c r="S3684" i="1" s="1"/>
  <c r="Q3683" i="1"/>
  <c r="S3683" i="1" s="1"/>
  <c r="Q3682" i="1"/>
  <c r="S3682" i="1" s="1"/>
  <c r="Q3681" i="1"/>
  <c r="S3681" i="1" s="1"/>
  <c r="Q3680" i="1"/>
  <c r="S3680" i="1" s="1"/>
  <c r="Q3679" i="1"/>
  <c r="S3679" i="1" s="1"/>
  <c r="Q3678" i="1"/>
  <c r="S3678" i="1" s="1"/>
  <c r="Q3677" i="1"/>
  <c r="S3677" i="1" s="1"/>
  <c r="Q3676" i="1"/>
  <c r="S3676" i="1" s="1"/>
  <c r="Q3674" i="1"/>
  <c r="S3674" i="1" s="1"/>
  <c r="Q3675" i="1"/>
  <c r="S3675" i="1" s="1"/>
  <c r="Q3672" i="1"/>
  <c r="S3672" i="1" s="1"/>
  <c r="Q3673" i="1"/>
  <c r="S3673" i="1" s="1"/>
  <c r="Q3670" i="1"/>
  <c r="S3670" i="1" s="1"/>
  <c r="Q3671" i="1"/>
  <c r="S3671" i="1" s="1"/>
  <c r="Q3668" i="1"/>
  <c r="S3668" i="1" s="1"/>
  <c r="Q3669" i="1"/>
  <c r="S3669" i="1" s="1"/>
  <c r="Q3666" i="1"/>
  <c r="S3666" i="1" s="1"/>
  <c r="Q3667" i="1"/>
  <c r="S3667" i="1" s="1"/>
  <c r="Q3665" i="1"/>
  <c r="S3665" i="1" s="1"/>
  <c r="Q3664" i="1"/>
  <c r="S3664" i="1" s="1"/>
  <c r="Q3662" i="1"/>
  <c r="S3662" i="1" s="1"/>
  <c r="Q3663" i="1"/>
  <c r="S3663" i="1" s="1"/>
  <c r="Q3661" i="1"/>
  <c r="S3661" i="1" s="1"/>
  <c r="Q3660" i="1"/>
  <c r="S3660" i="1" s="1"/>
  <c r="Q3659" i="1"/>
  <c r="S3659" i="1" s="1"/>
  <c r="Q3658" i="1"/>
  <c r="S3658" i="1" s="1"/>
  <c r="Q3657" i="1"/>
  <c r="S3657" i="1" s="1"/>
  <c r="Q3656" i="1"/>
  <c r="S3656" i="1" s="1"/>
  <c r="Q3655" i="1"/>
  <c r="S3655" i="1" s="1"/>
  <c r="Q3654" i="1"/>
  <c r="S3654" i="1" s="1"/>
  <c r="Q3653" i="1"/>
  <c r="S3653" i="1" s="1"/>
  <c r="Q3652" i="1"/>
  <c r="S3652" i="1" s="1"/>
  <c r="Q3650" i="1"/>
  <c r="S3650" i="1" s="1"/>
  <c r="Q3651" i="1"/>
  <c r="S3651" i="1" s="1"/>
  <c r="Q3649" i="1"/>
  <c r="S3649" i="1" s="1"/>
  <c r="Q3648" i="1"/>
  <c r="S3648" i="1" s="1"/>
  <c r="Q3646" i="1"/>
  <c r="S3646" i="1" s="1"/>
  <c r="Q3647" i="1"/>
  <c r="S3647" i="1" s="1"/>
  <c r="Q3644" i="1"/>
  <c r="S3644" i="1" s="1"/>
  <c r="Q3645" i="1"/>
  <c r="S3645" i="1" s="1"/>
  <c r="Q3643" i="1"/>
  <c r="S3643" i="1" s="1"/>
  <c r="Q3642" i="1"/>
  <c r="S3642" i="1" s="1"/>
  <c r="Q3640" i="1"/>
  <c r="S3640" i="1" s="1"/>
  <c r="Q3641" i="1"/>
  <c r="S3641" i="1" s="1"/>
  <c r="Q3638" i="1"/>
  <c r="S3638" i="1" s="1"/>
  <c r="Q3639" i="1"/>
  <c r="S3639" i="1" s="1"/>
  <c r="Q3637" i="1"/>
  <c r="S3637" i="1" s="1"/>
  <c r="Q3636" i="1"/>
  <c r="S3636" i="1" s="1"/>
  <c r="Q3634" i="1"/>
  <c r="S3634" i="1" s="1"/>
  <c r="Q3635" i="1"/>
  <c r="S3635" i="1" s="1"/>
  <c r="Q3632" i="1"/>
  <c r="S3632" i="1" s="1"/>
  <c r="Q3633" i="1"/>
  <c r="S3633" i="1" s="1"/>
  <c r="Q3631" i="1"/>
  <c r="S3631" i="1" s="1"/>
  <c r="Q3630" i="1"/>
  <c r="S3630" i="1" s="1"/>
  <c r="Q3628" i="1"/>
  <c r="S3628" i="1" s="1"/>
  <c r="Q3629" i="1"/>
  <c r="S3629" i="1" s="1"/>
  <c r="Q3626" i="1"/>
  <c r="S3626" i="1" s="1"/>
  <c r="Q3627" i="1"/>
  <c r="S3627" i="1" s="1"/>
  <c r="Q3625" i="1"/>
  <c r="S3625" i="1" s="1"/>
  <c r="Q3624" i="1"/>
  <c r="S3624" i="1" s="1"/>
  <c r="Q3622" i="1"/>
  <c r="S3622" i="1" s="1"/>
  <c r="Q3623" i="1"/>
  <c r="S3623" i="1" s="1"/>
  <c r="Q3621" i="1"/>
  <c r="S3621" i="1" s="1"/>
  <c r="Q3620" i="1"/>
  <c r="S3620" i="1" s="1"/>
  <c r="Q3619" i="1"/>
  <c r="S3619" i="1" s="1"/>
  <c r="Q3618" i="1"/>
  <c r="S3618" i="1" s="1"/>
  <c r="Q3616" i="1"/>
  <c r="S3616" i="1" s="1"/>
  <c r="Q3617" i="1"/>
  <c r="S3617" i="1" s="1"/>
  <c r="Q3614" i="1"/>
  <c r="S3614" i="1" s="1"/>
  <c r="Q3615" i="1"/>
  <c r="S3615" i="1" s="1"/>
  <c r="Q3613" i="1"/>
  <c r="S3613" i="1" s="1"/>
  <c r="Q3612" i="1"/>
  <c r="S3612" i="1" s="1"/>
  <c r="Q3611" i="1"/>
  <c r="S3611" i="1" s="1"/>
  <c r="Q3610" i="1"/>
  <c r="S3610" i="1" s="1"/>
  <c r="Q3608" i="1"/>
  <c r="S3608" i="1" s="1"/>
  <c r="Q3609" i="1"/>
  <c r="S3609" i="1" s="1"/>
  <c r="Q3607" i="1"/>
  <c r="S3607" i="1" s="1"/>
  <c r="Q3606" i="1"/>
  <c r="S3606" i="1" s="1"/>
  <c r="Q3605" i="1"/>
  <c r="S3605" i="1" s="1"/>
  <c r="Q3604" i="1"/>
  <c r="S3604" i="1" s="1"/>
  <c r="Q3603" i="1"/>
  <c r="S3603" i="1" s="1"/>
  <c r="Q3602" i="1"/>
  <c r="S3602" i="1" s="1"/>
  <c r="Q3601" i="1"/>
  <c r="S3601" i="1" s="1"/>
  <c r="Q3600" i="1"/>
  <c r="S3600" i="1" s="1"/>
  <c r="Q3599" i="1"/>
  <c r="S3599" i="1" s="1"/>
  <c r="Q3598" i="1"/>
  <c r="S3598" i="1" s="1"/>
  <c r="Q3597" i="1"/>
  <c r="S3597" i="1" s="1"/>
  <c r="Q3596" i="1"/>
  <c r="S3596" i="1" s="1"/>
  <c r="Q3594" i="1"/>
  <c r="S3594" i="1" s="1"/>
  <c r="Q3595" i="1"/>
  <c r="S3595" i="1" s="1"/>
  <c r="Q3593" i="1"/>
  <c r="S3593" i="1" s="1"/>
  <c r="Q3592" i="1"/>
  <c r="S3592" i="1" s="1"/>
  <c r="Q3590" i="1"/>
  <c r="S3590" i="1" s="1"/>
  <c r="Q3591" i="1"/>
  <c r="S3591" i="1" s="1"/>
  <c r="Q3588" i="1"/>
  <c r="S3588" i="1" s="1"/>
  <c r="Q3589" i="1"/>
  <c r="S3589" i="1" s="1"/>
  <c r="Q3586" i="1"/>
  <c r="S3586" i="1" s="1"/>
  <c r="Q3587" i="1"/>
  <c r="S3587" i="1" s="1"/>
  <c r="Q3584" i="1"/>
  <c r="S3584" i="1" s="1"/>
  <c r="Q3585" i="1"/>
  <c r="S3585" i="1" s="1"/>
  <c r="Q3583" i="1"/>
  <c r="S3583" i="1" s="1"/>
  <c r="Q3582" i="1"/>
  <c r="S3582" i="1" s="1"/>
  <c r="Q3580" i="1"/>
  <c r="S3580" i="1" s="1"/>
  <c r="Q3581" i="1"/>
  <c r="S3581" i="1" s="1"/>
  <c r="Q3578" i="1"/>
  <c r="S3578" i="1" s="1"/>
  <c r="Q3579" i="1"/>
  <c r="S3579" i="1" s="1"/>
  <c r="Q3577" i="1"/>
  <c r="S3577" i="1" s="1"/>
  <c r="Q3576" i="1"/>
  <c r="S3576" i="1" s="1"/>
  <c r="Q3575" i="1"/>
  <c r="S3575" i="1" s="1"/>
  <c r="Q3574" i="1"/>
  <c r="S3574" i="1" s="1"/>
  <c r="Q3572" i="1"/>
  <c r="S3572" i="1" s="1"/>
  <c r="Q3573" i="1"/>
  <c r="S3573" i="1" s="1"/>
  <c r="Q3570" i="1"/>
  <c r="S3570" i="1" s="1"/>
  <c r="Q3571" i="1"/>
  <c r="S3571" i="1" s="1"/>
  <c r="Q3568" i="1"/>
  <c r="S3568" i="1" s="1"/>
  <c r="Q3569" i="1"/>
  <c r="S3569" i="1" s="1"/>
  <c r="Q3566" i="1"/>
  <c r="S3566" i="1" s="1"/>
  <c r="Q3567" i="1"/>
  <c r="S3567" i="1" s="1"/>
  <c r="Q3565" i="1"/>
  <c r="S3565" i="1" s="1"/>
  <c r="Q3564" i="1"/>
  <c r="S3564" i="1" s="1"/>
  <c r="Q3562" i="1"/>
  <c r="S3562" i="1" s="1"/>
  <c r="Q3563" i="1"/>
  <c r="S3563" i="1" s="1"/>
  <c r="Q3561" i="1"/>
  <c r="S3561" i="1" s="1"/>
  <c r="Q3560" i="1"/>
  <c r="S3560" i="1" s="1"/>
  <c r="Q3558" i="1"/>
  <c r="S3558" i="1" s="1"/>
  <c r="Q3559" i="1"/>
  <c r="S3559" i="1" s="1"/>
  <c r="Q3556" i="1"/>
  <c r="S3556" i="1" s="1"/>
  <c r="Q3557" i="1"/>
  <c r="S3557" i="1" s="1"/>
  <c r="Q3555" i="1"/>
  <c r="S3555" i="1" s="1"/>
  <c r="Q3554" i="1"/>
  <c r="S3554" i="1" s="1"/>
  <c r="Q3552" i="1"/>
  <c r="S3552" i="1" s="1"/>
  <c r="Q3553" i="1"/>
  <c r="S3553" i="1" s="1"/>
  <c r="Q3551" i="1"/>
  <c r="S3551" i="1" s="1"/>
  <c r="Q3550" i="1"/>
  <c r="S3550" i="1" s="1"/>
  <c r="Q3549" i="1"/>
  <c r="S3549" i="1" s="1"/>
  <c r="Q3548" i="1"/>
  <c r="S3548" i="1" s="1"/>
  <c r="Q3547" i="1"/>
  <c r="S3547" i="1" s="1"/>
  <c r="Q3546" i="1"/>
  <c r="S3546" i="1" s="1"/>
  <c r="Q3544" i="1"/>
  <c r="S3544" i="1" s="1"/>
  <c r="Q3545" i="1"/>
  <c r="S3545" i="1" s="1"/>
  <c r="Q3542" i="1"/>
  <c r="S3542" i="1" s="1"/>
  <c r="Q3543" i="1"/>
  <c r="S3543" i="1" s="1"/>
  <c r="Q3540" i="1"/>
  <c r="S3540" i="1" s="1"/>
  <c r="Q3541" i="1"/>
  <c r="S3541" i="1" s="1"/>
  <c r="Q3538" i="1"/>
  <c r="S3538" i="1" s="1"/>
  <c r="Q3539" i="1"/>
  <c r="S3539" i="1" s="1"/>
  <c r="Q3537" i="1"/>
  <c r="S3537" i="1" s="1"/>
  <c r="Q3536" i="1"/>
  <c r="S3536" i="1" s="1"/>
  <c r="Q3535" i="1"/>
  <c r="S3535" i="1" s="1"/>
  <c r="Q3534" i="1"/>
  <c r="S3534" i="1" s="1"/>
  <c r="Q3532" i="1"/>
  <c r="S3532" i="1" s="1"/>
  <c r="Q3533" i="1"/>
  <c r="S3533" i="1" s="1"/>
  <c r="Q3530" i="1"/>
  <c r="S3530" i="1" s="1"/>
  <c r="Q3531" i="1"/>
  <c r="S3531" i="1" s="1"/>
  <c r="Q3529" i="1"/>
  <c r="S3529" i="1" s="1"/>
  <c r="Q3528" i="1"/>
  <c r="S3528" i="1" s="1"/>
  <c r="Q3527" i="1"/>
  <c r="S3527" i="1" s="1"/>
  <c r="Q3526" i="1"/>
  <c r="S3526" i="1" s="1"/>
  <c r="Q3525" i="1"/>
  <c r="S3525" i="1" s="1"/>
  <c r="Q3524" i="1"/>
  <c r="S3524" i="1" s="1"/>
  <c r="Q3523" i="1"/>
  <c r="S3523" i="1" s="1"/>
  <c r="Q3522" i="1"/>
  <c r="S3522" i="1" s="1"/>
  <c r="Q3520" i="1"/>
  <c r="S3520" i="1" s="1"/>
  <c r="Q3521" i="1"/>
  <c r="S3521" i="1" s="1"/>
  <c r="Q3518" i="1"/>
  <c r="S3518" i="1" s="1"/>
  <c r="Q3519" i="1"/>
  <c r="S3519" i="1" s="1"/>
  <c r="Q3516" i="1"/>
  <c r="S3516" i="1" s="1"/>
  <c r="Q3517" i="1"/>
  <c r="S3517" i="1" s="1"/>
  <c r="Q3514" i="1"/>
  <c r="S3514" i="1" s="1"/>
  <c r="Q3515" i="1"/>
  <c r="S3515" i="1" s="1"/>
  <c r="Q3512" i="1"/>
  <c r="S3512" i="1" s="1"/>
  <c r="Q3513" i="1"/>
  <c r="S3513" i="1" s="1"/>
  <c r="Q3511" i="1"/>
  <c r="S3511" i="1" s="1"/>
  <c r="Q3510" i="1"/>
  <c r="S3510" i="1" s="1"/>
  <c r="Q3508" i="1"/>
  <c r="S3508" i="1" s="1"/>
  <c r="Q3509" i="1"/>
  <c r="S3509" i="1" s="1"/>
  <c r="Q3507" i="1"/>
  <c r="S3507" i="1" s="1"/>
  <c r="Q3506" i="1"/>
  <c r="S3506" i="1" s="1"/>
  <c r="Q3504" i="1"/>
  <c r="S3504" i="1" s="1"/>
  <c r="Q3505" i="1"/>
  <c r="S3505" i="1" s="1"/>
  <c r="Q3503" i="1"/>
  <c r="S3503" i="1" s="1"/>
  <c r="Q3502" i="1"/>
  <c r="S3502" i="1" s="1"/>
  <c r="Q3501" i="1"/>
  <c r="S3501" i="1" s="1"/>
  <c r="Q3500" i="1"/>
  <c r="S3500" i="1" s="1"/>
  <c r="Q3498" i="1"/>
  <c r="S3498" i="1" s="1"/>
  <c r="Q3499" i="1"/>
  <c r="S3499" i="1" s="1"/>
  <c r="Q3497" i="1"/>
  <c r="S3497" i="1" s="1"/>
  <c r="Q3496" i="1"/>
  <c r="S3496" i="1" s="1"/>
  <c r="Q3495" i="1"/>
  <c r="S3495" i="1" s="1"/>
  <c r="Q3494" i="1"/>
  <c r="S3494" i="1" s="1"/>
  <c r="Q3492" i="1"/>
  <c r="S3492" i="1" s="1"/>
  <c r="Q3493" i="1"/>
  <c r="S3493" i="1" s="1"/>
  <c r="Q3491" i="1"/>
  <c r="S3491" i="1" s="1"/>
  <c r="Q3490" i="1"/>
  <c r="S3490" i="1" s="1"/>
  <c r="Q3489" i="1"/>
  <c r="S3489" i="1" s="1"/>
  <c r="Q3488" i="1"/>
  <c r="S3488" i="1" s="1"/>
  <c r="Q3487" i="1"/>
  <c r="S3487" i="1" s="1"/>
  <c r="Q3486" i="1"/>
  <c r="S3486" i="1" s="1"/>
  <c r="Q3485" i="1"/>
  <c r="S3485" i="1" s="1"/>
  <c r="Q3484" i="1"/>
  <c r="S3484" i="1" s="1"/>
  <c r="Q3483" i="1"/>
  <c r="S3483" i="1" s="1"/>
  <c r="Q3482" i="1"/>
  <c r="S3482" i="1" s="1"/>
  <c r="Q3481" i="1"/>
  <c r="S3481" i="1" s="1"/>
  <c r="Q3480" i="1"/>
  <c r="S3480" i="1" s="1"/>
  <c r="Q3478" i="1"/>
  <c r="S3478" i="1" s="1"/>
  <c r="Q3479" i="1"/>
  <c r="S3479" i="1" s="1"/>
  <c r="Q3477" i="1"/>
  <c r="S3477" i="1" s="1"/>
  <c r="Q3476" i="1"/>
  <c r="S3476" i="1" s="1"/>
  <c r="Q3475" i="1"/>
  <c r="S3475" i="1" s="1"/>
  <c r="Q3474" i="1"/>
  <c r="S3474" i="1" s="1"/>
  <c r="Q3472" i="1"/>
  <c r="S3472" i="1" s="1"/>
  <c r="Q3473" i="1"/>
  <c r="S3473" i="1" s="1"/>
  <c r="Q3471" i="1"/>
  <c r="S3471" i="1" s="1"/>
  <c r="Q3470" i="1"/>
  <c r="S3470" i="1" s="1"/>
  <c r="Q3468" i="1"/>
  <c r="S3468" i="1" s="1"/>
  <c r="Q3469" i="1"/>
  <c r="S3469" i="1" s="1"/>
  <c r="Q3467" i="1"/>
  <c r="S3467" i="1" s="1"/>
  <c r="Q3466" i="1"/>
  <c r="S3466" i="1" s="1"/>
  <c r="Q3465" i="1"/>
  <c r="S3465" i="1" s="1"/>
  <c r="Q3464" i="1"/>
  <c r="S3464" i="1" s="1"/>
  <c r="Q3463" i="1"/>
  <c r="S3463" i="1" s="1"/>
  <c r="Q3462" i="1"/>
  <c r="S3462" i="1" s="1"/>
  <c r="Q3461" i="1"/>
  <c r="S3461" i="1" s="1"/>
  <c r="Q3460" i="1"/>
  <c r="S3460" i="1" s="1"/>
  <c r="Q3459" i="1"/>
  <c r="S3459" i="1" s="1"/>
  <c r="Q3458" i="1"/>
  <c r="S3458" i="1" s="1"/>
  <c r="Q3457" i="1"/>
  <c r="S3457" i="1" s="1"/>
  <c r="Q3456" i="1"/>
  <c r="S3456" i="1" s="1"/>
  <c r="Q3455" i="1"/>
  <c r="S3455" i="1" s="1"/>
  <c r="Q3454" i="1"/>
  <c r="S3454" i="1" s="1"/>
  <c r="Q3453" i="1"/>
  <c r="S3453" i="1" s="1"/>
  <c r="Q3452" i="1"/>
  <c r="S3452" i="1" s="1"/>
  <c r="Q3450" i="1"/>
  <c r="S3450" i="1" s="1"/>
  <c r="Q3451" i="1"/>
  <c r="S3451" i="1" s="1"/>
  <c r="Q3448" i="1"/>
  <c r="S3448" i="1" s="1"/>
  <c r="Q3449" i="1"/>
  <c r="S3449" i="1" s="1"/>
  <c r="Q3446" i="1"/>
  <c r="S3446" i="1" s="1"/>
  <c r="Q3447" i="1"/>
  <c r="S3447" i="1" s="1"/>
  <c r="Q3444" i="1"/>
  <c r="S3444" i="1" s="1"/>
  <c r="Q3445" i="1"/>
  <c r="S3445" i="1" s="1"/>
  <c r="Q3442" i="1"/>
  <c r="S3442" i="1" s="1"/>
  <c r="Q3443" i="1"/>
  <c r="S3443" i="1" s="1"/>
  <c r="Q3441" i="1"/>
  <c r="S3441" i="1" s="1"/>
  <c r="Q3440" i="1"/>
  <c r="S3440" i="1" s="1"/>
  <c r="Q3438" i="1"/>
  <c r="S3438" i="1" s="1"/>
  <c r="Q3439" i="1"/>
  <c r="S3439" i="1" s="1"/>
  <c r="Q3437" i="1"/>
  <c r="S3437" i="1" s="1"/>
  <c r="Q3436" i="1"/>
  <c r="S3436" i="1" s="1"/>
  <c r="Q3435" i="1"/>
  <c r="S3435" i="1" s="1"/>
  <c r="Q3434" i="1"/>
  <c r="S3434" i="1" s="1"/>
  <c r="Q3433" i="1"/>
  <c r="S3433" i="1" s="1"/>
  <c r="Q3432" i="1"/>
  <c r="S3432" i="1" s="1"/>
  <c r="Q3431" i="1"/>
  <c r="S3431" i="1" s="1"/>
  <c r="Q3430" i="1"/>
  <c r="S3430" i="1" s="1"/>
  <c r="Q3429" i="1"/>
  <c r="S3429" i="1" s="1"/>
  <c r="Q3428" i="1"/>
  <c r="S3428" i="1" s="1"/>
  <c r="Q3426" i="1"/>
  <c r="S3426" i="1" s="1"/>
  <c r="Q3427" i="1"/>
  <c r="S3427" i="1" s="1"/>
  <c r="Q3424" i="1"/>
  <c r="S3424" i="1" s="1"/>
  <c r="Q3425" i="1"/>
  <c r="S3425" i="1" s="1"/>
  <c r="Q3422" i="1"/>
  <c r="S3422" i="1" s="1"/>
  <c r="Q3423" i="1"/>
  <c r="S3423" i="1" s="1"/>
  <c r="Q3420" i="1"/>
  <c r="S3420" i="1" s="1"/>
  <c r="Q3421" i="1"/>
  <c r="S3421" i="1" s="1"/>
  <c r="Q3419" i="1"/>
  <c r="S3419" i="1" s="1"/>
  <c r="Q3418" i="1"/>
  <c r="S3418" i="1" s="1"/>
  <c r="Q3417" i="1"/>
  <c r="S3417" i="1" s="1"/>
  <c r="Q3416" i="1"/>
  <c r="S3416" i="1" s="1"/>
  <c r="Q3414" i="1"/>
  <c r="S3414" i="1" s="1"/>
  <c r="Q3415" i="1"/>
  <c r="S3415" i="1" s="1"/>
  <c r="Q3413" i="1"/>
  <c r="S3413" i="1" s="1"/>
  <c r="Q3412" i="1"/>
  <c r="S3412" i="1" s="1"/>
  <c r="Q3411" i="1"/>
  <c r="S3411" i="1" s="1"/>
  <c r="Q3410" i="1"/>
  <c r="S3410" i="1" s="1"/>
  <c r="Q3408" i="1"/>
  <c r="S3408" i="1" s="1"/>
  <c r="Q3409" i="1"/>
  <c r="S3409" i="1" s="1"/>
  <c r="Q3406" i="1"/>
  <c r="S3406" i="1" s="1"/>
  <c r="Q3407" i="1"/>
  <c r="S3407" i="1" s="1"/>
  <c r="Q3404" i="1"/>
  <c r="S3404" i="1" s="1"/>
  <c r="Q3405" i="1"/>
  <c r="S3405" i="1" s="1"/>
  <c r="Q3402" i="1"/>
  <c r="S3402" i="1" s="1"/>
  <c r="Q3403" i="1"/>
  <c r="S3403" i="1" s="1"/>
  <c r="Q3400" i="1"/>
  <c r="S3400" i="1" s="1"/>
  <c r="Q3401" i="1"/>
  <c r="S3401" i="1" s="1"/>
  <c r="Q3398" i="1"/>
  <c r="S3398" i="1" s="1"/>
  <c r="Q3399" i="1"/>
  <c r="S3399" i="1" s="1"/>
  <c r="Q3396" i="1"/>
  <c r="S3396" i="1" s="1"/>
  <c r="Q3397" i="1"/>
  <c r="S3397" i="1" s="1"/>
  <c r="Q3395" i="1"/>
  <c r="S3395" i="1" s="1"/>
  <c r="Q3394" i="1"/>
  <c r="S3394" i="1" s="1"/>
  <c r="Q3392" i="1"/>
  <c r="S3392" i="1" s="1"/>
  <c r="Q3393" i="1"/>
  <c r="S3393" i="1" s="1"/>
  <c r="Q3390" i="1"/>
  <c r="S3390" i="1" s="1"/>
  <c r="Q3391" i="1"/>
  <c r="S3391" i="1" s="1"/>
  <c r="Q3388" i="1"/>
  <c r="S3388" i="1" s="1"/>
  <c r="Q3389" i="1"/>
  <c r="S3389" i="1" s="1"/>
  <c r="Q3386" i="1"/>
  <c r="S3386" i="1" s="1"/>
  <c r="Q3387" i="1"/>
  <c r="S3387" i="1" s="1"/>
  <c r="Q3385" i="1"/>
  <c r="S3385" i="1" s="1"/>
  <c r="Q3384" i="1"/>
  <c r="S3384" i="1" s="1"/>
  <c r="Q3382" i="1"/>
  <c r="S3382" i="1" s="1"/>
  <c r="Q3383" i="1"/>
  <c r="S3383" i="1" s="1"/>
  <c r="Q3381" i="1"/>
  <c r="S3381" i="1" s="1"/>
  <c r="Q3380" i="1"/>
  <c r="S3380" i="1" s="1"/>
  <c r="Q3379" i="1"/>
  <c r="S3379" i="1" s="1"/>
  <c r="Q3378" i="1"/>
  <c r="S3378" i="1" s="1"/>
  <c r="Q3376" i="1"/>
  <c r="S3376" i="1" s="1"/>
  <c r="Q3377" i="1"/>
  <c r="S3377" i="1" s="1"/>
  <c r="Q3375" i="1"/>
  <c r="S3375" i="1" s="1"/>
  <c r="Q3374" i="1"/>
  <c r="S3374" i="1" s="1"/>
  <c r="Q3373" i="1"/>
  <c r="S3373" i="1" s="1"/>
  <c r="Q3372" i="1"/>
  <c r="S3372" i="1" s="1"/>
  <c r="Q3371" i="1"/>
  <c r="S3371" i="1" s="1"/>
  <c r="Q3370" i="1"/>
  <c r="S3370" i="1" s="1"/>
  <c r="Q3369" i="1"/>
  <c r="S3369" i="1" s="1"/>
  <c r="Q3368" i="1"/>
  <c r="S3368" i="1" s="1"/>
  <c r="Q3366" i="1"/>
  <c r="S3366" i="1" s="1"/>
  <c r="Q3367" i="1"/>
  <c r="S3367" i="1" s="1"/>
  <c r="Q3365" i="1"/>
  <c r="S3365" i="1" s="1"/>
  <c r="Q3364" i="1"/>
  <c r="S3364" i="1" s="1"/>
  <c r="Q3362" i="1"/>
  <c r="S3362" i="1" s="1"/>
  <c r="Q3363" i="1"/>
  <c r="S3363" i="1" s="1"/>
  <c r="Q3361" i="1"/>
  <c r="S3361" i="1" s="1"/>
  <c r="Q3360" i="1"/>
  <c r="S3360" i="1" s="1"/>
  <c r="Q3358" i="1"/>
  <c r="S3358" i="1" s="1"/>
  <c r="Q3359" i="1"/>
  <c r="S3359" i="1" s="1"/>
  <c r="Q3357" i="1"/>
  <c r="S3357" i="1" s="1"/>
  <c r="Q3356" i="1"/>
  <c r="S3356" i="1" s="1"/>
  <c r="Q3354" i="1"/>
  <c r="S3354" i="1" s="1"/>
  <c r="Q3355" i="1"/>
  <c r="S3355" i="1" s="1"/>
  <c r="Q3353" i="1"/>
  <c r="S3353" i="1" s="1"/>
  <c r="Q3352" i="1"/>
  <c r="S3352" i="1" s="1"/>
  <c r="Q3350" i="1"/>
  <c r="S3350" i="1" s="1"/>
  <c r="Q3351" i="1"/>
  <c r="S3351" i="1" s="1"/>
  <c r="Q3349" i="1"/>
  <c r="S3349" i="1" s="1"/>
  <c r="Q3348" i="1"/>
  <c r="S3348" i="1" s="1"/>
  <c r="Q3346" i="1"/>
  <c r="S3346" i="1" s="1"/>
  <c r="Q3347" i="1"/>
  <c r="S3347" i="1" s="1"/>
  <c r="Q3344" i="1"/>
  <c r="S3344" i="1" s="1"/>
  <c r="Q3345" i="1"/>
  <c r="S3345" i="1" s="1"/>
  <c r="Q3343" i="1"/>
  <c r="S3343" i="1" s="1"/>
  <c r="Q3342" i="1"/>
  <c r="S3342" i="1" s="1"/>
  <c r="Q3341" i="1"/>
  <c r="S3341" i="1" s="1"/>
  <c r="Q3340" i="1"/>
  <c r="S3340" i="1" s="1"/>
  <c r="Q3339" i="1"/>
  <c r="S3339" i="1" s="1"/>
  <c r="Q3338" i="1"/>
  <c r="S3338" i="1" s="1"/>
  <c r="Q3336" i="1"/>
  <c r="S3336" i="1" s="1"/>
  <c r="Q3337" i="1"/>
  <c r="S3337" i="1" s="1"/>
  <c r="Q3334" i="1"/>
  <c r="S3334" i="1" s="1"/>
  <c r="Q3335" i="1"/>
  <c r="S3335" i="1" s="1"/>
  <c r="Q3332" i="1"/>
  <c r="S3332" i="1" s="1"/>
  <c r="Q3333" i="1"/>
  <c r="S3333" i="1" s="1"/>
  <c r="Q3330" i="1"/>
  <c r="S3330" i="1" s="1"/>
  <c r="Q3331" i="1"/>
  <c r="S3331" i="1" s="1"/>
  <c r="Q3329" i="1"/>
  <c r="S3329" i="1" s="1"/>
  <c r="Q3328" i="1"/>
  <c r="S3328" i="1" s="1"/>
  <c r="Q3326" i="1"/>
  <c r="S3326" i="1" s="1"/>
  <c r="Q3327" i="1"/>
  <c r="S3327" i="1" s="1"/>
  <c r="Q3325" i="1"/>
  <c r="S3325" i="1" s="1"/>
  <c r="Q3324" i="1"/>
  <c r="S3324" i="1" s="1"/>
  <c r="Q3322" i="1"/>
  <c r="S3322" i="1" s="1"/>
  <c r="Q3323" i="1"/>
  <c r="S3323" i="1" s="1"/>
  <c r="Q3321" i="1"/>
  <c r="S3321" i="1" s="1"/>
  <c r="Q3320" i="1"/>
  <c r="S3320" i="1" s="1"/>
  <c r="Q3318" i="1"/>
  <c r="S3318" i="1" s="1"/>
  <c r="Q3319" i="1"/>
  <c r="S3319" i="1" s="1"/>
  <c r="Q3316" i="1"/>
  <c r="S3316" i="1" s="1"/>
  <c r="Q3317" i="1"/>
  <c r="S3317" i="1" s="1"/>
  <c r="Q3314" i="1"/>
  <c r="S3314" i="1" s="1"/>
  <c r="Q3315" i="1"/>
  <c r="S3315" i="1" s="1"/>
  <c r="Q3312" i="1"/>
  <c r="S3312" i="1" s="1"/>
  <c r="Q3313" i="1"/>
  <c r="S3313" i="1" s="1"/>
  <c r="Q3310" i="1"/>
  <c r="S3310" i="1" s="1"/>
  <c r="Q3311" i="1"/>
  <c r="S3311" i="1" s="1"/>
  <c r="Q3309" i="1"/>
  <c r="S3309" i="1" s="1"/>
  <c r="Q3308" i="1"/>
  <c r="S3308" i="1" s="1"/>
  <c r="Q3306" i="1"/>
  <c r="S3306" i="1" s="1"/>
  <c r="Q3307" i="1"/>
  <c r="S3307" i="1" s="1"/>
  <c r="Q3304" i="1"/>
  <c r="S3304" i="1" s="1"/>
  <c r="Q3305" i="1"/>
  <c r="S3305" i="1" s="1"/>
  <c r="Q3303" i="1"/>
  <c r="S3303" i="1" s="1"/>
  <c r="Q3302" i="1"/>
  <c r="S3302" i="1" s="1"/>
  <c r="Q3300" i="1"/>
  <c r="S3300" i="1" s="1"/>
  <c r="Q3301" i="1"/>
  <c r="S3301" i="1" s="1"/>
  <c r="Q3298" i="1"/>
  <c r="S3298" i="1" s="1"/>
  <c r="Q3299" i="1"/>
  <c r="S3299" i="1" s="1"/>
  <c r="Q3296" i="1"/>
  <c r="S3296" i="1" s="1"/>
  <c r="Q3297" i="1"/>
  <c r="S3297" i="1" s="1"/>
  <c r="Q3295" i="1"/>
  <c r="S3295" i="1" s="1"/>
  <c r="Q3294" i="1"/>
  <c r="S3294" i="1" s="1"/>
  <c r="Q3293" i="1"/>
  <c r="S3293" i="1" s="1"/>
  <c r="Q3292" i="1"/>
  <c r="S3292" i="1" s="1"/>
  <c r="Q3291" i="1"/>
  <c r="S3291" i="1" s="1"/>
  <c r="Q3290" i="1"/>
  <c r="S3290" i="1" s="1"/>
  <c r="Q3289" i="1"/>
  <c r="S3289" i="1" s="1"/>
  <c r="Q3288" i="1"/>
  <c r="S3288" i="1" s="1"/>
  <c r="Q3286" i="1"/>
  <c r="S3286" i="1" s="1"/>
  <c r="Q3287" i="1"/>
  <c r="S3287" i="1" s="1"/>
  <c r="Q3284" i="1"/>
  <c r="S3284" i="1" s="1"/>
  <c r="Q3285" i="1"/>
  <c r="S3285" i="1" s="1"/>
  <c r="Q3282" i="1"/>
  <c r="S3282" i="1" s="1"/>
  <c r="Q3283" i="1"/>
  <c r="S3283" i="1" s="1"/>
  <c r="Q3280" i="1"/>
  <c r="S3280" i="1" s="1"/>
  <c r="Q3281" i="1"/>
  <c r="S3281" i="1" s="1"/>
  <c r="Q3279" i="1"/>
  <c r="S3279" i="1" s="1"/>
  <c r="Q3278" i="1"/>
  <c r="S3278" i="1" s="1"/>
  <c r="Q3276" i="1"/>
  <c r="S3276" i="1" s="1"/>
  <c r="Q3277" i="1"/>
  <c r="S3277" i="1" s="1"/>
  <c r="Q3274" i="1"/>
  <c r="S3274" i="1" s="1"/>
  <c r="Q3275" i="1"/>
  <c r="S3275" i="1" s="1"/>
  <c r="Q3273" i="1"/>
  <c r="S3273" i="1" s="1"/>
  <c r="Q3272" i="1"/>
  <c r="S3272" i="1" s="1"/>
  <c r="Q3271" i="1"/>
  <c r="S3271" i="1" s="1"/>
  <c r="Q3270" i="1"/>
  <c r="S3270" i="1" s="1"/>
  <c r="Q3268" i="1"/>
  <c r="S3268" i="1" s="1"/>
  <c r="Q3269" i="1"/>
  <c r="S3269" i="1" s="1"/>
  <c r="Q3266" i="1"/>
  <c r="S3266" i="1" s="1"/>
  <c r="Q3267" i="1"/>
  <c r="S3267" i="1" s="1"/>
  <c r="Q3265" i="1"/>
  <c r="S3265" i="1" s="1"/>
  <c r="Q3264" i="1"/>
  <c r="S3264" i="1" s="1"/>
  <c r="Q3263" i="1"/>
  <c r="S3263" i="1" s="1"/>
  <c r="Q3262" i="1"/>
  <c r="S3262" i="1" s="1"/>
  <c r="Q3260" i="1"/>
  <c r="S3260" i="1" s="1"/>
  <c r="Q3261" i="1"/>
  <c r="S3261" i="1" s="1"/>
  <c r="Q3259" i="1"/>
  <c r="S3259" i="1" s="1"/>
  <c r="Q3258" i="1"/>
  <c r="S3258" i="1" s="1"/>
  <c r="Q3256" i="1"/>
  <c r="S3256" i="1" s="1"/>
  <c r="Q3257" i="1"/>
  <c r="S3257" i="1" s="1"/>
  <c r="Q3255" i="1"/>
  <c r="S3255" i="1" s="1"/>
  <c r="Q3254" i="1"/>
  <c r="S3254" i="1" s="1"/>
  <c r="Q3253" i="1"/>
  <c r="S3253" i="1" s="1"/>
  <c r="Q3252" i="1"/>
  <c r="S3252" i="1" s="1"/>
  <c r="Q3250" i="1"/>
  <c r="S3250" i="1" s="1"/>
  <c r="Q3251" i="1"/>
  <c r="S3251" i="1" s="1"/>
  <c r="Q3248" i="1"/>
  <c r="S3248" i="1" s="1"/>
  <c r="Q3249" i="1"/>
  <c r="S3249" i="1" s="1"/>
  <c r="Q3246" i="1"/>
  <c r="S3246" i="1" s="1"/>
  <c r="Q3247" i="1"/>
  <c r="S3247" i="1" s="1"/>
  <c r="Q3245" i="1"/>
  <c r="S3245" i="1" s="1"/>
  <c r="Q3244" i="1"/>
  <c r="S3244" i="1" s="1"/>
  <c r="Q3243" i="1"/>
  <c r="S3243" i="1" s="1"/>
  <c r="Q3242" i="1"/>
  <c r="S3242" i="1" s="1"/>
  <c r="Q3240" i="1"/>
  <c r="S3240" i="1" s="1"/>
  <c r="Q3241" i="1"/>
  <c r="S3241" i="1" s="1"/>
  <c r="Q3238" i="1"/>
  <c r="S3238" i="1" s="1"/>
  <c r="Q3239" i="1"/>
  <c r="S3239" i="1" s="1"/>
  <c r="Q3237" i="1"/>
  <c r="S3237" i="1" s="1"/>
  <c r="Q3236" i="1"/>
  <c r="S3236" i="1" s="1"/>
  <c r="Q3235" i="1"/>
  <c r="S3235" i="1" s="1"/>
  <c r="Q3234" i="1"/>
  <c r="S3234" i="1" s="1"/>
  <c r="Q3233" i="1"/>
  <c r="S3233" i="1" s="1"/>
  <c r="Q3232" i="1"/>
  <c r="S3232" i="1" s="1"/>
  <c r="Q3231" i="1"/>
  <c r="S3231" i="1" s="1"/>
  <c r="Q3230" i="1"/>
  <c r="S3230" i="1" s="1"/>
  <c r="Q3229" i="1"/>
  <c r="S3229" i="1" s="1"/>
  <c r="Q3228" i="1"/>
  <c r="S3228" i="1" s="1"/>
  <c r="Q3226" i="1"/>
  <c r="S3226" i="1" s="1"/>
  <c r="Q3227" i="1"/>
  <c r="S3227" i="1" s="1"/>
  <c r="Q3224" i="1"/>
  <c r="S3224" i="1" s="1"/>
  <c r="Q3225" i="1"/>
  <c r="S3225" i="1" s="1"/>
  <c r="Q3222" i="1"/>
  <c r="S3222" i="1" s="1"/>
  <c r="Q3223" i="1"/>
  <c r="S3223" i="1" s="1"/>
  <c r="Q3221" i="1"/>
  <c r="S3221" i="1" s="1"/>
  <c r="Q3220" i="1"/>
  <c r="S3220" i="1" s="1"/>
  <c r="Q3219" i="1"/>
  <c r="S3219" i="1" s="1"/>
  <c r="Q3218" i="1"/>
  <c r="S3218" i="1" s="1"/>
  <c r="Q3216" i="1"/>
  <c r="S3216" i="1" s="1"/>
  <c r="Q3217" i="1"/>
  <c r="S3217" i="1" s="1"/>
  <c r="Q3214" i="1"/>
  <c r="S3214" i="1" s="1"/>
  <c r="Q3215" i="1"/>
  <c r="S3215" i="1" s="1"/>
  <c r="Q3213" i="1"/>
  <c r="S3213" i="1" s="1"/>
  <c r="Q3212" i="1"/>
  <c r="S3212" i="1" s="1"/>
  <c r="Q3211" i="1"/>
  <c r="S3211" i="1" s="1"/>
  <c r="Q3210" i="1"/>
  <c r="S3210" i="1" s="1"/>
  <c r="Q3209" i="1"/>
  <c r="S3209" i="1" s="1"/>
  <c r="Q3208" i="1"/>
  <c r="S3208" i="1" s="1"/>
  <c r="Q3206" i="1"/>
  <c r="S3206" i="1" s="1"/>
  <c r="Q3207" i="1"/>
  <c r="S3207" i="1" s="1"/>
  <c r="Q3204" i="1"/>
  <c r="S3204" i="1" s="1"/>
  <c r="Q3205" i="1"/>
  <c r="S3205" i="1" s="1"/>
  <c r="Q3203" i="1"/>
  <c r="S3203" i="1" s="1"/>
  <c r="Q3202" i="1"/>
  <c r="S3202" i="1" s="1"/>
  <c r="Q3200" i="1"/>
  <c r="S3200" i="1" s="1"/>
  <c r="Q3201" i="1"/>
  <c r="S3201" i="1" s="1"/>
  <c r="Q3198" i="1"/>
  <c r="S3198" i="1" s="1"/>
  <c r="Q3199" i="1"/>
  <c r="S3199" i="1" s="1"/>
  <c r="Q3197" i="1"/>
  <c r="S3197" i="1" s="1"/>
  <c r="Q3196" i="1"/>
  <c r="S3196" i="1" s="1"/>
  <c r="Q3194" i="1"/>
  <c r="S3194" i="1" s="1"/>
  <c r="Q3195" i="1"/>
  <c r="S3195" i="1" s="1"/>
  <c r="Q3193" i="1"/>
  <c r="S3193" i="1" s="1"/>
  <c r="Q3192" i="1"/>
  <c r="S3192" i="1" s="1"/>
  <c r="Q3191" i="1"/>
  <c r="S3191" i="1" s="1"/>
  <c r="Q3190" i="1"/>
  <c r="S3190" i="1" s="1"/>
  <c r="Q3188" i="1"/>
  <c r="S3188" i="1" s="1"/>
  <c r="Q3189" i="1"/>
  <c r="S3189" i="1" s="1"/>
  <c r="Q3187" i="1"/>
  <c r="S3187" i="1" s="1"/>
  <c r="Q3186" i="1"/>
  <c r="S3186" i="1" s="1"/>
  <c r="Q3185" i="1"/>
  <c r="S3185" i="1" s="1"/>
  <c r="Q3184" i="1"/>
  <c r="S3184" i="1" s="1"/>
  <c r="Q3182" i="1"/>
  <c r="S3182" i="1" s="1"/>
  <c r="Q3183" i="1"/>
  <c r="S3183" i="1" s="1"/>
  <c r="Q3181" i="1"/>
  <c r="S3181" i="1" s="1"/>
  <c r="Q3180" i="1"/>
  <c r="S3180" i="1" s="1"/>
  <c r="Q3178" i="1"/>
  <c r="S3178" i="1" s="1"/>
  <c r="Q3179" i="1"/>
  <c r="S3179" i="1" s="1"/>
  <c r="Q3176" i="1"/>
  <c r="S3176" i="1" s="1"/>
  <c r="Q3177" i="1"/>
  <c r="S3177" i="1" s="1"/>
  <c r="Q3175" i="1"/>
  <c r="S3175" i="1" s="1"/>
  <c r="Q3174" i="1"/>
  <c r="S3174" i="1" s="1"/>
  <c r="Q3172" i="1"/>
  <c r="S3172" i="1" s="1"/>
  <c r="Q3173" i="1"/>
  <c r="S3173" i="1" s="1"/>
  <c r="Q3171" i="1"/>
  <c r="S3171" i="1" s="1"/>
  <c r="Q3170" i="1"/>
  <c r="S3170" i="1" s="1"/>
  <c r="Q3169" i="1"/>
  <c r="S3169" i="1" s="1"/>
  <c r="Q3168" i="1"/>
  <c r="S3168" i="1" s="1"/>
  <c r="Q3167" i="1"/>
  <c r="S3167" i="1" s="1"/>
  <c r="Q3166" i="1"/>
  <c r="S3166" i="1" s="1"/>
  <c r="Q3165" i="1"/>
  <c r="S3165" i="1" s="1"/>
  <c r="Q3164" i="1"/>
  <c r="S3164" i="1" s="1"/>
  <c r="Q3163" i="1"/>
  <c r="S3163" i="1" s="1"/>
  <c r="Q3162" i="1"/>
  <c r="S3162" i="1" s="1"/>
  <c r="Q3160" i="1"/>
  <c r="S3160" i="1" s="1"/>
  <c r="Q3161" i="1"/>
  <c r="S3161" i="1" s="1"/>
  <c r="Q3158" i="1"/>
  <c r="S3158" i="1" s="1"/>
  <c r="Q3159" i="1"/>
  <c r="S3159" i="1" s="1"/>
  <c r="Q3156" i="1"/>
  <c r="S3156" i="1" s="1"/>
  <c r="Q3157" i="1"/>
  <c r="S3157" i="1" s="1"/>
  <c r="Q3154" i="1"/>
  <c r="S3154" i="1" s="1"/>
  <c r="Q3155" i="1"/>
  <c r="S3155" i="1" s="1"/>
  <c r="Q3152" i="1"/>
  <c r="S3152" i="1" s="1"/>
  <c r="Q3153" i="1"/>
  <c r="S3153" i="1" s="1"/>
  <c r="Q3150" i="1"/>
  <c r="S3150" i="1" s="1"/>
  <c r="Q3151" i="1"/>
  <c r="S3151" i="1" s="1"/>
  <c r="Q3149" i="1"/>
  <c r="S3149" i="1" s="1"/>
  <c r="Q3148" i="1"/>
  <c r="S3148" i="1" s="1"/>
  <c r="Q3146" i="1"/>
  <c r="S3146" i="1" s="1"/>
  <c r="Q3147" i="1"/>
  <c r="S3147" i="1" s="1"/>
  <c r="Q3144" i="1"/>
  <c r="S3144" i="1" s="1"/>
  <c r="Q3145" i="1"/>
  <c r="S3145" i="1" s="1"/>
  <c r="Q3142" i="1"/>
  <c r="S3142" i="1" s="1"/>
  <c r="Q3143" i="1"/>
  <c r="S3143" i="1" s="1"/>
  <c r="Q3140" i="1"/>
  <c r="S3140" i="1" s="1"/>
  <c r="Q3141" i="1"/>
  <c r="S3141" i="1" s="1"/>
  <c r="Q3139" i="1"/>
  <c r="S3139" i="1" s="1"/>
  <c r="Q3138" i="1"/>
  <c r="S3138" i="1" s="1"/>
  <c r="Q3136" i="1"/>
  <c r="S3136" i="1" s="1"/>
  <c r="Q3137" i="1"/>
  <c r="S3137" i="1" s="1"/>
  <c r="Q3134" i="1"/>
  <c r="S3134" i="1" s="1"/>
  <c r="Q3135" i="1"/>
  <c r="S3135" i="1" s="1"/>
  <c r="Q3132" i="1"/>
  <c r="S3132" i="1" s="1"/>
  <c r="Q3133" i="1"/>
  <c r="S3133" i="1" s="1"/>
  <c r="Q3130" i="1"/>
  <c r="S3130" i="1" s="1"/>
  <c r="Q3131" i="1"/>
  <c r="S3131" i="1" s="1"/>
  <c r="Q3129" i="1"/>
  <c r="S3129" i="1" s="1"/>
  <c r="Q3128" i="1"/>
  <c r="S3128" i="1" s="1"/>
  <c r="Q3127" i="1"/>
  <c r="S3127" i="1" s="1"/>
  <c r="Q3126" i="1"/>
  <c r="S3126" i="1" s="1"/>
  <c r="Q3125" i="1"/>
  <c r="S3125" i="1" s="1"/>
  <c r="Q3124" i="1"/>
  <c r="S3124" i="1" s="1"/>
  <c r="Q3123" i="1"/>
  <c r="S3123" i="1" s="1"/>
  <c r="Q3122" i="1"/>
  <c r="S3122" i="1" s="1"/>
  <c r="Q3120" i="1"/>
  <c r="S3120" i="1" s="1"/>
  <c r="Q3121" i="1"/>
  <c r="S3121" i="1" s="1"/>
  <c r="Q3118" i="1"/>
  <c r="S3118" i="1" s="1"/>
  <c r="Q3119" i="1"/>
  <c r="S3119" i="1" s="1"/>
  <c r="Q3117" i="1"/>
  <c r="S3117" i="1" s="1"/>
  <c r="Q3116" i="1"/>
  <c r="S3116" i="1" s="1"/>
  <c r="Q3115" i="1"/>
  <c r="S3115" i="1" s="1"/>
  <c r="Q3114" i="1"/>
  <c r="S3114" i="1" s="1"/>
  <c r="Q3112" i="1"/>
  <c r="S3112" i="1" s="1"/>
  <c r="Q3113" i="1"/>
  <c r="S3113" i="1" s="1"/>
  <c r="Q3111" i="1"/>
  <c r="S3111" i="1" s="1"/>
  <c r="Q3110" i="1"/>
  <c r="S3110" i="1" s="1"/>
  <c r="Q3109" i="1"/>
  <c r="S3109" i="1" s="1"/>
  <c r="Q3108" i="1"/>
  <c r="S3108" i="1" s="1"/>
  <c r="Q3107" i="1"/>
  <c r="S3107" i="1" s="1"/>
  <c r="Q3106" i="1"/>
  <c r="S3106" i="1" s="1"/>
  <c r="Q3104" i="1"/>
  <c r="S3104" i="1" s="1"/>
  <c r="Q3105" i="1"/>
  <c r="S3105" i="1" s="1"/>
  <c r="Q3103" i="1"/>
  <c r="S3103" i="1" s="1"/>
  <c r="Q3102" i="1"/>
  <c r="S3102" i="1" s="1"/>
  <c r="Q3101" i="1"/>
  <c r="S3101" i="1" s="1"/>
  <c r="Q3100" i="1"/>
  <c r="S3100" i="1" s="1"/>
  <c r="Q3098" i="1"/>
  <c r="S3098" i="1" s="1"/>
  <c r="Q3099" i="1"/>
  <c r="S3099" i="1" s="1"/>
  <c r="Q3097" i="1"/>
  <c r="S3097" i="1" s="1"/>
  <c r="Q3096" i="1"/>
  <c r="S3096" i="1" s="1"/>
  <c r="Q3094" i="1"/>
  <c r="S3094" i="1" s="1"/>
  <c r="Q3095" i="1"/>
  <c r="S3095" i="1" s="1"/>
  <c r="Q3092" i="1"/>
  <c r="S3092" i="1" s="1"/>
  <c r="Q3093" i="1"/>
  <c r="S3093" i="1" s="1"/>
  <c r="Q3091" i="1"/>
  <c r="S3091" i="1" s="1"/>
  <c r="Q3090" i="1"/>
  <c r="S3090" i="1" s="1"/>
  <c r="Q3089" i="1"/>
  <c r="S3089" i="1" s="1"/>
  <c r="Q3088" i="1"/>
  <c r="S3088" i="1" s="1"/>
  <c r="Q3087" i="1"/>
  <c r="S3087" i="1" s="1"/>
  <c r="Q3086" i="1"/>
  <c r="S3086" i="1" s="1"/>
  <c r="Q3085" i="1"/>
  <c r="S3085" i="1" s="1"/>
  <c r="Q3084" i="1"/>
  <c r="S3084" i="1" s="1"/>
  <c r="Q3083" i="1"/>
  <c r="S3083" i="1" s="1"/>
  <c r="Q3082" i="1"/>
  <c r="S3082" i="1" s="1"/>
  <c r="Q3080" i="1"/>
  <c r="S3080" i="1" s="1"/>
  <c r="Q3081" i="1"/>
  <c r="S3081" i="1" s="1"/>
  <c r="Q3078" i="1"/>
  <c r="S3078" i="1" s="1"/>
  <c r="Q3079" i="1"/>
  <c r="S3079" i="1" s="1"/>
  <c r="Q3077" i="1"/>
  <c r="S3077" i="1" s="1"/>
  <c r="Q3076" i="1"/>
  <c r="S3076" i="1" s="1"/>
  <c r="Q3075" i="1"/>
  <c r="S3075" i="1" s="1"/>
  <c r="Q3074" i="1"/>
  <c r="S3074" i="1" s="1"/>
  <c r="Q3072" i="1"/>
  <c r="S3072" i="1" s="1"/>
  <c r="Q3073" i="1"/>
  <c r="S3073" i="1" s="1"/>
  <c r="Q3070" i="1"/>
  <c r="S3070" i="1" s="1"/>
  <c r="Q3071" i="1"/>
  <c r="S3071" i="1" s="1"/>
  <c r="Q3068" i="1"/>
  <c r="S3068" i="1" s="1"/>
  <c r="Q3069" i="1"/>
  <c r="S3069" i="1" s="1"/>
  <c r="Q3066" i="1"/>
  <c r="S3066" i="1" s="1"/>
  <c r="Q3067" i="1"/>
  <c r="S3067" i="1" s="1"/>
  <c r="Q3065" i="1"/>
  <c r="S3065" i="1" s="1"/>
  <c r="Q3064" i="1"/>
  <c r="S3064" i="1" s="1"/>
  <c r="Q3063" i="1"/>
  <c r="S3063" i="1" s="1"/>
  <c r="Q3062" i="1"/>
  <c r="S3062" i="1" s="1"/>
  <c r="Q3060" i="1"/>
  <c r="S3060" i="1" s="1"/>
  <c r="Q3061" i="1"/>
  <c r="S3061" i="1" s="1"/>
  <c r="Q3058" i="1"/>
  <c r="S3058" i="1" s="1"/>
  <c r="Q3059" i="1"/>
  <c r="S3059" i="1" s="1"/>
  <c r="Q3056" i="1"/>
  <c r="S3056" i="1" s="1"/>
  <c r="Q3057" i="1"/>
  <c r="S3057" i="1" s="1"/>
  <c r="Q3054" i="1"/>
  <c r="S3054" i="1" s="1"/>
  <c r="Q3055" i="1"/>
  <c r="S3055" i="1" s="1"/>
  <c r="Q3052" i="1"/>
  <c r="S3052" i="1" s="1"/>
  <c r="Q3053" i="1"/>
  <c r="S3053" i="1" s="1"/>
  <c r="Q3050" i="1"/>
  <c r="S3050" i="1" s="1"/>
  <c r="Q3051" i="1"/>
  <c r="S3051" i="1" s="1"/>
  <c r="Q3049" i="1"/>
  <c r="S3049" i="1" s="1"/>
  <c r="Q3048" i="1"/>
  <c r="S3048" i="1" s="1"/>
  <c r="Q3046" i="1"/>
  <c r="S3046" i="1" s="1"/>
  <c r="Q3047" i="1"/>
  <c r="S3047" i="1" s="1"/>
  <c r="Q3045" i="1"/>
  <c r="S3045" i="1" s="1"/>
  <c r="Q3044" i="1"/>
  <c r="S3044" i="1" s="1"/>
  <c r="Q3043" i="1"/>
  <c r="S3043" i="1" s="1"/>
  <c r="Q3042" i="1"/>
  <c r="S3042" i="1" s="1"/>
  <c r="Q3041" i="1"/>
  <c r="S3041" i="1" s="1"/>
  <c r="Q3040" i="1"/>
  <c r="S3040" i="1" s="1"/>
  <c r="Q3039" i="1"/>
  <c r="S3039" i="1" s="1"/>
  <c r="Q3038" i="1"/>
  <c r="S3038" i="1" s="1"/>
  <c r="Q3037" i="1"/>
  <c r="S3037" i="1" s="1"/>
  <c r="Q3036" i="1"/>
  <c r="S3036" i="1" s="1"/>
  <c r="Q3034" i="1"/>
  <c r="S3034" i="1" s="1"/>
  <c r="Q3035" i="1"/>
  <c r="S3035" i="1" s="1"/>
  <c r="Q3033" i="1"/>
  <c r="S3033" i="1" s="1"/>
  <c r="Q3032" i="1"/>
  <c r="S3032" i="1" s="1"/>
  <c r="Q3030" i="1"/>
  <c r="S3030" i="1" s="1"/>
  <c r="Q3031" i="1"/>
  <c r="S3031" i="1" s="1"/>
  <c r="Q3028" i="1"/>
  <c r="S3028" i="1" s="1"/>
  <c r="Q3029" i="1"/>
  <c r="S3029" i="1" s="1"/>
  <c r="Q3026" i="1"/>
  <c r="S3026" i="1" s="1"/>
  <c r="Q3027" i="1"/>
  <c r="S3027" i="1" s="1"/>
  <c r="Q3025" i="1"/>
  <c r="S3025" i="1" s="1"/>
  <c r="Q3024" i="1"/>
  <c r="S3024" i="1" s="1"/>
  <c r="Q3022" i="1"/>
  <c r="S3022" i="1" s="1"/>
  <c r="Q3023" i="1"/>
  <c r="S3023" i="1" s="1"/>
  <c r="Q3021" i="1"/>
  <c r="S3021" i="1" s="1"/>
  <c r="Q3020" i="1"/>
  <c r="S3020" i="1" s="1"/>
  <c r="Q3018" i="1"/>
  <c r="S3018" i="1" s="1"/>
  <c r="Q3019" i="1"/>
  <c r="S3019" i="1" s="1"/>
  <c r="Q3017" i="1"/>
  <c r="S3017" i="1" s="1"/>
  <c r="Q3016" i="1"/>
  <c r="S3016" i="1" s="1"/>
  <c r="Q3015" i="1"/>
  <c r="S3015" i="1" s="1"/>
  <c r="Q3014" i="1"/>
  <c r="S3014" i="1" s="1"/>
  <c r="Q3012" i="1"/>
  <c r="S3012" i="1" s="1"/>
  <c r="Q3013" i="1"/>
  <c r="S3013" i="1" s="1"/>
  <c r="Q3011" i="1"/>
  <c r="S3011" i="1" s="1"/>
  <c r="Q3010" i="1"/>
  <c r="S3010" i="1" s="1"/>
  <c r="Q3008" i="1"/>
  <c r="S3008" i="1" s="1"/>
  <c r="Q3009" i="1"/>
  <c r="S3009" i="1" s="1"/>
  <c r="Q3006" i="1"/>
  <c r="S3006" i="1" s="1"/>
  <c r="Q3007" i="1"/>
  <c r="S3007" i="1" s="1"/>
  <c r="Q3005" i="1"/>
  <c r="S3005" i="1" s="1"/>
  <c r="Q3004" i="1"/>
  <c r="S3004" i="1" s="1"/>
  <c r="Q3002" i="1"/>
  <c r="S3002" i="1" s="1"/>
  <c r="Q3003" i="1"/>
  <c r="S3003" i="1" s="1"/>
  <c r="Q3000" i="1"/>
  <c r="S3000" i="1" s="1"/>
  <c r="Q3001" i="1"/>
  <c r="S3001" i="1" s="1"/>
  <c r="Q2999" i="1"/>
  <c r="S2999" i="1" s="1"/>
  <c r="Q2998" i="1"/>
  <c r="S2998" i="1" s="1"/>
  <c r="Q2996" i="1"/>
  <c r="S2996" i="1" s="1"/>
  <c r="Q2997" i="1"/>
  <c r="S2997" i="1" s="1"/>
  <c r="Q2995" i="1"/>
  <c r="S2995" i="1" s="1"/>
  <c r="Q2994" i="1"/>
  <c r="S2994" i="1" s="1"/>
  <c r="Q2993" i="1"/>
  <c r="S2993" i="1" s="1"/>
  <c r="Q2992" i="1"/>
  <c r="S2992" i="1" s="1"/>
  <c r="Q2991" i="1"/>
  <c r="S2991" i="1" s="1"/>
  <c r="Q2990" i="1"/>
  <c r="S2990" i="1" s="1"/>
  <c r="Q2989" i="1"/>
  <c r="S2989" i="1" s="1"/>
  <c r="Q2988" i="1"/>
  <c r="S2988" i="1" s="1"/>
  <c r="Q2986" i="1"/>
  <c r="S2986" i="1" s="1"/>
  <c r="Q2987" i="1"/>
  <c r="S2987" i="1" s="1"/>
  <c r="Q2985" i="1"/>
  <c r="S2985" i="1" s="1"/>
  <c r="Q2984" i="1"/>
  <c r="S2984" i="1" s="1"/>
  <c r="Q2982" i="1"/>
  <c r="S2982" i="1" s="1"/>
  <c r="Q2983" i="1"/>
  <c r="S2983" i="1" s="1"/>
  <c r="Q2981" i="1"/>
  <c r="S2981" i="1" s="1"/>
  <c r="Q2980" i="1"/>
  <c r="S2980" i="1" s="1"/>
  <c r="Q2979" i="1"/>
  <c r="S2979" i="1" s="1"/>
  <c r="Q2978" i="1"/>
  <c r="S2978" i="1" s="1"/>
  <c r="Q2976" i="1"/>
  <c r="S2976" i="1" s="1"/>
  <c r="Q2977" i="1"/>
  <c r="S2977" i="1" s="1"/>
  <c r="Q2975" i="1"/>
  <c r="S2975" i="1" s="1"/>
  <c r="Q2974" i="1"/>
  <c r="S2974" i="1" s="1"/>
  <c r="Q2973" i="1"/>
  <c r="S2973" i="1" s="1"/>
  <c r="Q2972" i="1"/>
  <c r="S2972" i="1" s="1"/>
  <c r="Q2970" i="1"/>
  <c r="S2970" i="1" s="1"/>
  <c r="Q2971" i="1"/>
  <c r="S2971" i="1" s="1"/>
  <c r="Q2969" i="1"/>
  <c r="S2969" i="1" s="1"/>
  <c r="Q2968" i="1"/>
  <c r="S2968" i="1" s="1"/>
  <c r="Q2967" i="1"/>
  <c r="S2967" i="1" s="1"/>
  <c r="Q2966" i="1"/>
  <c r="S2966" i="1" s="1"/>
  <c r="Q2965" i="1"/>
  <c r="S2965" i="1" s="1"/>
  <c r="Q2964" i="1"/>
  <c r="S2964" i="1" s="1"/>
  <c r="Q2962" i="1"/>
  <c r="S2962" i="1" s="1"/>
  <c r="Q2963" i="1"/>
  <c r="S2963" i="1" s="1"/>
  <c r="Q2961" i="1"/>
  <c r="S2961" i="1" s="1"/>
  <c r="Q2960" i="1"/>
  <c r="S2960" i="1" s="1"/>
  <c r="Q2959" i="1"/>
  <c r="S2959" i="1" s="1"/>
  <c r="Q2958" i="1"/>
  <c r="S2958" i="1" s="1"/>
  <c r="Q2956" i="1"/>
  <c r="S2956" i="1" s="1"/>
  <c r="Q2957" i="1"/>
  <c r="S2957" i="1" s="1"/>
  <c r="Q2954" i="1"/>
  <c r="S2954" i="1" s="1"/>
  <c r="Q2955" i="1"/>
  <c r="S2955" i="1" s="1"/>
  <c r="Q2952" i="1"/>
  <c r="S2952" i="1" s="1"/>
  <c r="Q2953" i="1"/>
  <c r="S2953" i="1" s="1"/>
  <c r="Q2950" i="1"/>
  <c r="S2950" i="1" s="1"/>
  <c r="Q2951" i="1"/>
  <c r="S2951" i="1" s="1"/>
  <c r="Q2948" i="1"/>
  <c r="S2948" i="1" s="1"/>
  <c r="Q2949" i="1"/>
  <c r="S2949" i="1" s="1"/>
  <c r="Q2946" i="1"/>
  <c r="S2946" i="1" s="1"/>
  <c r="Q2947" i="1"/>
  <c r="S2947" i="1" s="1"/>
  <c r="Q2944" i="1"/>
  <c r="S2944" i="1" s="1"/>
  <c r="Q2945" i="1"/>
  <c r="S2945" i="1" s="1"/>
  <c r="Q2942" i="1"/>
  <c r="S2942" i="1" s="1"/>
  <c r="Q2943" i="1"/>
  <c r="S2943" i="1" s="1"/>
  <c r="Q2940" i="1"/>
  <c r="S2940" i="1" s="1"/>
  <c r="Q2941" i="1"/>
  <c r="S2941" i="1" s="1"/>
  <c r="Q2938" i="1"/>
  <c r="S2938" i="1" s="1"/>
  <c r="Q2939" i="1"/>
  <c r="S2939" i="1" s="1"/>
  <c r="Q2936" i="1"/>
  <c r="S2936" i="1" s="1"/>
  <c r="Q2937" i="1"/>
  <c r="S2937" i="1" s="1"/>
  <c r="Q2935" i="1"/>
  <c r="S2935" i="1" s="1"/>
  <c r="Q2934" i="1"/>
  <c r="S2934" i="1" s="1"/>
  <c r="Q2932" i="1"/>
  <c r="S2932" i="1" s="1"/>
  <c r="Q2933" i="1"/>
  <c r="S2933" i="1" s="1"/>
  <c r="Q2931" i="1"/>
  <c r="S2931" i="1" s="1"/>
  <c r="Q2930" i="1"/>
  <c r="S2930" i="1" s="1"/>
  <c r="Q2929" i="1"/>
  <c r="S2929" i="1" s="1"/>
  <c r="Q2928" i="1"/>
  <c r="S2928" i="1" s="1"/>
  <c r="Q2927" i="1"/>
  <c r="S2927" i="1" s="1"/>
  <c r="Q2926" i="1"/>
  <c r="S2926" i="1" s="1"/>
  <c r="Q2924" i="1"/>
  <c r="S2924" i="1" s="1"/>
  <c r="Q2925" i="1"/>
  <c r="S2925" i="1" s="1"/>
  <c r="Q2923" i="1"/>
  <c r="S2923" i="1" s="1"/>
  <c r="Q2922" i="1"/>
  <c r="S2922" i="1" s="1"/>
  <c r="Q2921" i="1"/>
  <c r="S2921" i="1" s="1"/>
  <c r="Q2920" i="1"/>
  <c r="S2920" i="1" s="1"/>
  <c r="Q2918" i="1"/>
  <c r="S2918" i="1" s="1"/>
  <c r="Q2919" i="1"/>
  <c r="S2919" i="1" s="1"/>
  <c r="Q2917" i="1"/>
  <c r="S2917" i="1" s="1"/>
  <c r="Q2916" i="1"/>
  <c r="S2916" i="1" s="1"/>
  <c r="Q2914" i="1"/>
  <c r="S2914" i="1" s="1"/>
  <c r="Q2915" i="1"/>
  <c r="S2915" i="1" s="1"/>
  <c r="Q2912" i="1"/>
  <c r="S2912" i="1" s="1"/>
  <c r="Q2913" i="1"/>
  <c r="S2913" i="1" s="1"/>
  <c r="Q2911" i="1"/>
  <c r="S2911" i="1" s="1"/>
  <c r="Q2910" i="1"/>
  <c r="S2910" i="1" s="1"/>
  <c r="Q2909" i="1"/>
  <c r="S2909" i="1" s="1"/>
  <c r="Q2908" i="1"/>
  <c r="S2908" i="1" s="1"/>
  <c r="Q2906" i="1"/>
  <c r="S2906" i="1" s="1"/>
  <c r="Q2907" i="1"/>
  <c r="S2907" i="1" s="1"/>
  <c r="Q2905" i="1"/>
  <c r="S2905" i="1" s="1"/>
  <c r="Q2904" i="1"/>
  <c r="S2904" i="1" s="1"/>
  <c r="Q2903" i="1"/>
  <c r="S2903" i="1" s="1"/>
  <c r="Q2902" i="1"/>
  <c r="S2902" i="1" s="1"/>
  <c r="Q2901" i="1"/>
  <c r="S2901" i="1" s="1"/>
  <c r="Q2900" i="1"/>
  <c r="S2900" i="1" s="1"/>
  <c r="Q2899" i="1"/>
  <c r="S2899" i="1" s="1"/>
  <c r="Q2898" i="1"/>
  <c r="S2898" i="1" s="1"/>
  <c r="Q2897" i="1"/>
  <c r="S2897" i="1" s="1"/>
  <c r="Q2896" i="1"/>
  <c r="S2896" i="1" s="1"/>
  <c r="Q2894" i="1"/>
  <c r="S2894" i="1" s="1"/>
  <c r="Q2895" i="1"/>
  <c r="S2895" i="1" s="1"/>
  <c r="Q2893" i="1"/>
  <c r="S2893" i="1" s="1"/>
  <c r="Q2892" i="1"/>
  <c r="S2892" i="1" s="1"/>
  <c r="Q2890" i="1"/>
  <c r="S2890" i="1" s="1"/>
  <c r="Q2891" i="1"/>
  <c r="S2891" i="1" s="1"/>
  <c r="Q2889" i="1"/>
  <c r="S2889" i="1" s="1"/>
  <c r="Q2888" i="1"/>
  <c r="S2888" i="1" s="1"/>
  <c r="Q2886" i="1"/>
  <c r="S2886" i="1" s="1"/>
  <c r="Q2887" i="1"/>
  <c r="S2887" i="1" s="1"/>
  <c r="Q2885" i="1"/>
  <c r="S2885" i="1" s="1"/>
  <c r="Q2884" i="1"/>
  <c r="S2884" i="1" s="1"/>
  <c r="Q2883" i="1"/>
  <c r="S2883" i="1" s="1"/>
  <c r="Q2882" i="1"/>
  <c r="S2882" i="1" s="1"/>
  <c r="Q2880" i="1"/>
  <c r="S2880" i="1" s="1"/>
  <c r="Q2881" i="1"/>
  <c r="S2881" i="1" s="1"/>
  <c r="Q2878" i="1"/>
  <c r="S2878" i="1" s="1"/>
  <c r="Q2879" i="1"/>
  <c r="S2879" i="1" s="1"/>
  <c r="Q2877" i="1"/>
  <c r="S2877" i="1" s="1"/>
  <c r="Q2876" i="1"/>
  <c r="S2876" i="1" s="1"/>
  <c r="Q2874" i="1"/>
  <c r="S2874" i="1" s="1"/>
  <c r="Q2875" i="1"/>
  <c r="S2875" i="1" s="1"/>
  <c r="Q2873" i="1"/>
  <c r="S2873" i="1" s="1"/>
  <c r="Q2872" i="1"/>
  <c r="S2872" i="1" s="1"/>
  <c r="Q2871" i="1"/>
  <c r="S2871" i="1" s="1"/>
  <c r="Q2870" i="1"/>
  <c r="S2870" i="1" s="1"/>
  <c r="Q2869" i="1"/>
  <c r="S2869" i="1" s="1"/>
  <c r="Q2868" i="1"/>
  <c r="S2868" i="1" s="1"/>
  <c r="Q2866" i="1"/>
  <c r="S2866" i="1" s="1"/>
  <c r="Q2867" i="1"/>
  <c r="S2867" i="1" s="1"/>
  <c r="Q2864" i="1"/>
  <c r="S2864" i="1" s="1"/>
  <c r="Q2865" i="1"/>
  <c r="S2865" i="1" s="1"/>
  <c r="Q2863" i="1"/>
  <c r="S2863" i="1" s="1"/>
  <c r="Q2862" i="1"/>
  <c r="S2862" i="1" s="1"/>
  <c r="Q2860" i="1"/>
  <c r="S2860" i="1" s="1"/>
  <c r="Q2861" i="1"/>
  <c r="S2861" i="1" s="1"/>
  <c r="Q2859" i="1"/>
  <c r="S2859" i="1" s="1"/>
  <c r="Q2858" i="1"/>
  <c r="S2858" i="1" s="1"/>
  <c r="Q2857" i="1"/>
  <c r="S2857" i="1" s="1"/>
  <c r="Q2856" i="1"/>
  <c r="S2856" i="1" s="1"/>
  <c r="Q2855" i="1"/>
  <c r="S2855" i="1" s="1"/>
  <c r="Q2854" i="1"/>
  <c r="S2854" i="1" s="1"/>
  <c r="Q2853" i="1"/>
  <c r="S2853" i="1" s="1"/>
  <c r="Q2852" i="1"/>
  <c r="S2852" i="1" s="1"/>
  <c r="Q2850" i="1"/>
  <c r="S2850" i="1" s="1"/>
  <c r="Q2851" i="1"/>
  <c r="S2851" i="1" s="1"/>
  <c r="Q2849" i="1"/>
  <c r="S2849" i="1" s="1"/>
  <c r="Q2848" i="1"/>
  <c r="S2848" i="1" s="1"/>
  <c r="Q2846" i="1"/>
  <c r="S2846" i="1" s="1"/>
  <c r="Q2847" i="1"/>
  <c r="S2847" i="1" s="1"/>
  <c r="Q2845" i="1"/>
  <c r="S2845" i="1" s="1"/>
  <c r="Q2844" i="1"/>
  <c r="S2844" i="1" s="1"/>
  <c r="Q2843" i="1"/>
  <c r="S2843" i="1" s="1"/>
  <c r="Q2842" i="1"/>
  <c r="S2842" i="1" s="1"/>
  <c r="Q2841" i="1"/>
  <c r="S2841" i="1" s="1"/>
  <c r="Q2840" i="1"/>
  <c r="S2840" i="1" s="1"/>
  <c r="Q2839" i="1"/>
  <c r="S2839" i="1" s="1"/>
  <c r="Q2838" i="1"/>
  <c r="S2838" i="1" s="1"/>
  <c r="Q2837" i="1"/>
  <c r="S2837" i="1" s="1"/>
  <c r="Q2836" i="1"/>
  <c r="S2836" i="1" s="1"/>
  <c r="Q2835" i="1"/>
  <c r="S2835" i="1" s="1"/>
  <c r="Q2834" i="1"/>
  <c r="S2834" i="1" s="1"/>
  <c r="Q2833" i="1"/>
  <c r="S2833" i="1" s="1"/>
  <c r="Q2832" i="1"/>
  <c r="S2832" i="1" s="1"/>
  <c r="Q2830" i="1"/>
  <c r="S2830" i="1" s="1"/>
  <c r="Q2831" i="1"/>
  <c r="S2831" i="1" s="1"/>
  <c r="Q2829" i="1"/>
  <c r="S2829" i="1" s="1"/>
  <c r="Q2828" i="1"/>
  <c r="S2828" i="1" s="1"/>
  <c r="Q2827" i="1"/>
  <c r="S2827" i="1" s="1"/>
  <c r="Q2826" i="1"/>
  <c r="S2826" i="1" s="1"/>
  <c r="Q2825" i="1"/>
  <c r="S2825" i="1" s="1"/>
  <c r="Q2824" i="1"/>
  <c r="S2824" i="1" s="1"/>
  <c r="Q2822" i="1"/>
  <c r="S2822" i="1" s="1"/>
  <c r="Q2823" i="1"/>
  <c r="S2823" i="1" s="1"/>
  <c r="Q2820" i="1"/>
  <c r="S2820" i="1" s="1"/>
  <c r="Q2821" i="1"/>
  <c r="S2821" i="1" s="1"/>
  <c r="Q2819" i="1"/>
  <c r="S2819" i="1" s="1"/>
  <c r="Q2818" i="1"/>
  <c r="S2818" i="1" s="1"/>
  <c r="Q2817" i="1"/>
  <c r="S2817" i="1" s="1"/>
  <c r="Q2816" i="1"/>
  <c r="S2816" i="1" s="1"/>
  <c r="Q2815" i="1"/>
  <c r="S2815" i="1" s="1"/>
  <c r="Q2814" i="1"/>
  <c r="S2814" i="1" s="1"/>
  <c r="Q2812" i="1"/>
  <c r="S2812" i="1" s="1"/>
  <c r="Q2813" i="1"/>
  <c r="S2813" i="1" s="1"/>
  <c r="Q2810" i="1"/>
  <c r="S2810" i="1" s="1"/>
  <c r="Q2811" i="1"/>
  <c r="S2811" i="1" s="1"/>
  <c r="Q2808" i="1"/>
  <c r="S2808" i="1" s="1"/>
  <c r="Q2809" i="1"/>
  <c r="S2809" i="1" s="1"/>
  <c r="Q2807" i="1"/>
  <c r="S2807" i="1" s="1"/>
  <c r="Q2806" i="1"/>
  <c r="S2806" i="1" s="1"/>
  <c r="Q2804" i="1"/>
  <c r="S2804" i="1" s="1"/>
  <c r="Q2805" i="1"/>
  <c r="S2805" i="1" s="1"/>
  <c r="Q2802" i="1"/>
  <c r="S2802" i="1" s="1"/>
  <c r="Q2803" i="1"/>
  <c r="S2803" i="1" s="1"/>
  <c r="Q2800" i="1"/>
  <c r="S2800" i="1" s="1"/>
  <c r="Q2801" i="1"/>
  <c r="S2801" i="1" s="1"/>
  <c r="Q2799" i="1"/>
  <c r="S2799" i="1" s="1"/>
  <c r="Q2798" i="1"/>
  <c r="S2798" i="1" s="1"/>
  <c r="Q2796" i="1"/>
  <c r="S2796" i="1" s="1"/>
  <c r="Q2797" i="1"/>
  <c r="S2797" i="1" s="1"/>
  <c r="Q2794" i="1"/>
  <c r="S2794" i="1" s="1"/>
  <c r="Q2795" i="1"/>
  <c r="S2795" i="1" s="1"/>
  <c r="Q2793" i="1"/>
  <c r="S2793" i="1" s="1"/>
  <c r="Q2792" i="1"/>
  <c r="S2792" i="1" s="1"/>
  <c r="Q2791" i="1"/>
  <c r="S2791" i="1" s="1"/>
  <c r="Q2790" i="1"/>
  <c r="S2790" i="1" s="1"/>
  <c r="Q2789" i="1"/>
  <c r="S2789" i="1" s="1"/>
  <c r="Q2788" i="1"/>
  <c r="S2788" i="1" s="1"/>
  <c r="Q2786" i="1"/>
  <c r="S2786" i="1" s="1"/>
  <c r="Q2787" i="1"/>
  <c r="S2787" i="1" s="1"/>
  <c r="Q2785" i="1"/>
  <c r="S2785" i="1" s="1"/>
  <c r="Q2784" i="1"/>
  <c r="S2784" i="1" s="1"/>
  <c r="Q2783" i="1"/>
  <c r="S2783" i="1" s="1"/>
  <c r="Q2782" i="1"/>
  <c r="S2782" i="1" s="1"/>
  <c r="Q2781" i="1"/>
  <c r="S2781" i="1" s="1"/>
  <c r="Q2780" i="1"/>
  <c r="S2780" i="1" s="1"/>
  <c r="Q2778" i="1"/>
  <c r="S2778" i="1" s="1"/>
  <c r="Q2779" i="1"/>
  <c r="S2779" i="1" s="1"/>
  <c r="Q2776" i="1"/>
  <c r="S2776" i="1" s="1"/>
  <c r="Q2777" i="1"/>
  <c r="S2777" i="1" s="1"/>
  <c r="Q2774" i="1"/>
  <c r="S2774" i="1" s="1"/>
  <c r="Q2775" i="1"/>
  <c r="S2775" i="1" s="1"/>
  <c r="Q2772" i="1"/>
  <c r="S2772" i="1" s="1"/>
  <c r="Q2773" i="1"/>
  <c r="S2773" i="1" s="1"/>
  <c r="Q2770" i="1"/>
  <c r="S2770" i="1" s="1"/>
  <c r="Q2771" i="1"/>
  <c r="S2771" i="1" s="1"/>
  <c r="Q2769" i="1"/>
  <c r="S2769" i="1" s="1"/>
  <c r="Q2768" i="1"/>
  <c r="S2768" i="1" s="1"/>
  <c r="Q2767" i="1"/>
  <c r="S2767" i="1" s="1"/>
  <c r="Q2766" i="1"/>
  <c r="S2766" i="1" s="1"/>
  <c r="Q2764" i="1"/>
  <c r="S2764" i="1" s="1"/>
  <c r="Q2765" i="1"/>
  <c r="S2765" i="1" s="1"/>
  <c r="Q2763" i="1"/>
  <c r="S2763" i="1" s="1"/>
  <c r="Q2762" i="1"/>
  <c r="S2762" i="1" s="1"/>
  <c r="Q2761" i="1"/>
  <c r="S2761" i="1" s="1"/>
  <c r="Q2760" i="1"/>
  <c r="S2760" i="1" s="1"/>
  <c r="Q2758" i="1"/>
  <c r="S2758" i="1" s="1"/>
  <c r="Q2759" i="1"/>
  <c r="S2759" i="1" s="1"/>
  <c r="Q2757" i="1"/>
  <c r="S2757" i="1" s="1"/>
  <c r="Q2756" i="1"/>
  <c r="S2756" i="1" s="1"/>
  <c r="Q2754" i="1"/>
  <c r="S2754" i="1" s="1"/>
  <c r="Q2755" i="1"/>
  <c r="S2755" i="1" s="1"/>
  <c r="Q2753" i="1"/>
  <c r="S2753" i="1" s="1"/>
  <c r="Q2752" i="1"/>
  <c r="S2752" i="1" s="1"/>
  <c r="Q2750" i="1"/>
  <c r="S2750" i="1" s="1"/>
  <c r="Q2751" i="1"/>
  <c r="S2751" i="1" s="1"/>
  <c r="Q2749" i="1"/>
  <c r="S2749" i="1" s="1"/>
  <c r="Q2748" i="1"/>
  <c r="S2748" i="1" s="1"/>
  <c r="Q2746" i="1"/>
  <c r="S2746" i="1" s="1"/>
  <c r="Q2747" i="1"/>
  <c r="S2747" i="1" s="1"/>
  <c r="Q2745" i="1"/>
  <c r="S2745" i="1" s="1"/>
  <c r="Q2744" i="1"/>
  <c r="S2744" i="1" s="1"/>
  <c r="Q2742" i="1"/>
  <c r="S2742" i="1" s="1"/>
  <c r="Q2743" i="1"/>
  <c r="S2743" i="1" s="1"/>
  <c r="Q2740" i="1"/>
  <c r="S2740" i="1" s="1"/>
  <c r="Q2741" i="1"/>
  <c r="S2741" i="1" s="1"/>
  <c r="Q2739" i="1"/>
  <c r="S2739" i="1" s="1"/>
  <c r="Q2738" i="1"/>
  <c r="S2738" i="1" s="1"/>
  <c r="Q2736" i="1"/>
  <c r="S2736" i="1" s="1"/>
  <c r="Q2737" i="1"/>
  <c r="S2737" i="1" s="1"/>
  <c r="Q2735" i="1"/>
  <c r="S2735" i="1" s="1"/>
  <c r="Q2734" i="1"/>
  <c r="S2734" i="1" s="1"/>
  <c r="Q2732" i="1"/>
  <c r="S2732" i="1" s="1"/>
  <c r="Q2733" i="1"/>
  <c r="S2733" i="1" s="1"/>
  <c r="Q2731" i="1"/>
  <c r="S2731" i="1" s="1"/>
  <c r="Q2730" i="1"/>
  <c r="S2730" i="1" s="1"/>
  <c r="Q2729" i="1"/>
  <c r="S2729" i="1" s="1"/>
  <c r="Q2728" i="1"/>
  <c r="S2728" i="1" s="1"/>
  <c r="Q2726" i="1"/>
  <c r="S2726" i="1" s="1"/>
  <c r="Q2727" i="1"/>
  <c r="S2727" i="1" s="1"/>
  <c r="Q2724" i="1"/>
  <c r="S2724" i="1" s="1"/>
  <c r="Q2725" i="1"/>
  <c r="S2725" i="1" s="1"/>
  <c r="Q2723" i="1"/>
  <c r="S2723" i="1" s="1"/>
  <c r="Q2722" i="1"/>
  <c r="S2722" i="1" s="1"/>
  <c r="Q2720" i="1"/>
  <c r="S2720" i="1" s="1"/>
  <c r="Q2721" i="1"/>
  <c r="S2721" i="1" s="1"/>
  <c r="Q2718" i="1"/>
  <c r="S2718" i="1" s="1"/>
  <c r="Q2719" i="1"/>
  <c r="S2719" i="1" s="1"/>
  <c r="Q2716" i="1"/>
  <c r="S2716" i="1" s="1"/>
  <c r="Q2717" i="1"/>
  <c r="S2717" i="1" s="1"/>
  <c r="Q2715" i="1"/>
  <c r="S2715" i="1" s="1"/>
  <c r="Q2714" i="1"/>
  <c r="S2714" i="1" s="1"/>
  <c r="Q2712" i="1"/>
  <c r="S2712" i="1" s="1"/>
  <c r="Q2713" i="1"/>
  <c r="S2713" i="1" s="1"/>
  <c r="Q2710" i="1"/>
  <c r="S2710" i="1" s="1"/>
  <c r="Q2711" i="1"/>
  <c r="S2711" i="1" s="1"/>
  <c r="Q2708" i="1"/>
  <c r="S2708" i="1" s="1"/>
  <c r="Q2709" i="1"/>
  <c r="S2709" i="1" s="1"/>
  <c r="Q2706" i="1"/>
  <c r="S2706" i="1" s="1"/>
  <c r="Q2707" i="1"/>
  <c r="S2707" i="1" s="1"/>
  <c r="Q2704" i="1"/>
  <c r="S2704" i="1" s="1"/>
  <c r="Q2705" i="1"/>
  <c r="S2705" i="1" s="1"/>
  <c r="Q2702" i="1"/>
  <c r="S2702" i="1" s="1"/>
  <c r="Q2703" i="1"/>
  <c r="S2703" i="1" s="1"/>
  <c r="Q2701" i="1"/>
  <c r="S2701" i="1" s="1"/>
  <c r="Q2700" i="1"/>
  <c r="S2700" i="1" s="1"/>
  <c r="Q2698" i="1"/>
  <c r="S2698" i="1" s="1"/>
  <c r="Q2699" i="1"/>
  <c r="S2699" i="1" s="1"/>
  <c r="Q2696" i="1"/>
  <c r="S2696" i="1" s="1"/>
  <c r="Q2697" i="1"/>
  <c r="S2697" i="1" s="1"/>
  <c r="Q2695" i="1"/>
  <c r="S2695" i="1" s="1"/>
  <c r="Q2694" i="1"/>
  <c r="S2694" i="1" s="1"/>
  <c r="Q2693" i="1"/>
  <c r="S2693" i="1" s="1"/>
  <c r="Q2692" i="1"/>
  <c r="S2692" i="1" s="1"/>
  <c r="Q2690" i="1"/>
  <c r="S2690" i="1" s="1"/>
  <c r="Q2691" i="1"/>
  <c r="S2691" i="1" s="1"/>
  <c r="Q2688" i="1"/>
  <c r="S2688" i="1" s="1"/>
  <c r="Q2689" i="1"/>
  <c r="S2689" i="1" s="1"/>
  <c r="Q2686" i="1"/>
  <c r="S2686" i="1" s="1"/>
  <c r="Q2687" i="1"/>
  <c r="S2687" i="1" s="1"/>
  <c r="Q2684" i="1"/>
  <c r="S2684" i="1" s="1"/>
  <c r="Q2685" i="1"/>
  <c r="S2685" i="1" s="1"/>
  <c r="Q2682" i="1"/>
  <c r="S2682" i="1" s="1"/>
  <c r="Q2683" i="1"/>
  <c r="S2683" i="1" s="1"/>
  <c r="Q2681" i="1"/>
  <c r="S2681" i="1" s="1"/>
  <c r="Q2680" i="1"/>
  <c r="S2680" i="1" s="1"/>
  <c r="Q2678" i="1"/>
  <c r="S2678" i="1" s="1"/>
  <c r="Q2679" i="1"/>
  <c r="S2679" i="1" s="1"/>
  <c r="Q2676" i="1"/>
  <c r="S2676" i="1" s="1"/>
  <c r="Q2677" i="1"/>
  <c r="S2677" i="1" s="1"/>
  <c r="Q2675" i="1"/>
  <c r="S2675" i="1" s="1"/>
  <c r="Q2674" i="1"/>
  <c r="S2674" i="1" s="1"/>
  <c r="Q2672" i="1"/>
  <c r="S2672" i="1" s="1"/>
  <c r="Q2673" i="1"/>
  <c r="S2673" i="1" s="1"/>
  <c r="Q2671" i="1"/>
  <c r="S2671" i="1" s="1"/>
  <c r="Q2670" i="1"/>
  <c r="S2670" i="1" s="1"/>
  <c r="Q2668" i="1"/>
  <c r="S2668" i="1" s="1"/>
  <c r="Q2669" i="1"/>
  <c r="S2669" i="1" s="1"/>
  <c r="Q2666" i="1"/>
  <c r="S2666" i="1" s="1"/>
  <c r="Q2667" i="1"/>
  <c r="S2667" i="1" s="1"/>
  <c r="Q2665" i="1"/>
  <c r="S2665" i="1" s="1"/>
  <c r="Q2664" i="1"/>
  <c r="S2664" i="1" s="1"/>
  <c r="Q2662" i="1"/>
  <c r="S2662" i="1" s="1"/>
  <c r="Q2663" i="1"/>
  <c r="S2663" i="1" s="1"/>
  <c r="Q2661" i="1"/>
  <c r="S2661" i="1" s="1"/>
  <c r="Q2660" i="1"/>
  <c r="S2660" i="1" s="1"/>
  <c r="Q2658" i="1"/>
  <c r="S2658" i="1" s="1"/>
  <c r="Q2659" i="1"/>
  <c r="S2659" i="1" s="1"/>
  <c r="Q2657" i="1"/>
  <c r="S2657" i="1" s="1"/>
  <c r="Q2656" i="1"/>
  <c r="S2656" i="1" s="1"/>
  <c r="Q2655" i="1"/>
  <c r="S2655" i="1" s="1"/>
  <c r="Q2654" i="1"/>
  <c r="S2654" i="1" s="1"/>
  <c r="Q2653" i="1"/>
  <c r="S2653" i="1" s="1"/>
  <c r="Q2652" i="1"/>
  <c r="S2652" i="1" s="1"/>
  <c r="Q2651" i="1"/>
  <c r="S2651" i="1" s="1"/>
  <c r="Q2650" i="1"/>
  <c r="S2650" i="1" s="1"/>
  <c r="Q2648" i="1"/>
  <c r="S2648" i="1" s="1"/>
  <c r="Q2649" i="1"/>
  <c r="S2649" i="1" s="1"/>
  <c r="Q2647" i="1"/>
  <c r="S2647" i="1" s="1"/>
  <c r="Q2646" i="1"/>
  <c r="S2646" i="1" s="1"/>
  <c r="Q2644" i="1"/>
  <c r="S2644" i="1" s="1"/>
  <c r="Q2645" i="1"/>
  <c r="S2645" i="1" s="1"/>
  <c r="Q2643" i="1"/>
  <c r="S2643" i="1" s="1"/>
  <c r="Q2642" i="1"/>
  <c r="S2642" i="1" s="1"/>
  <c r="Q2641" i="1"/>
  <c r="S2641" i="1" s="1"/>
  <c r="Q2640" i="1"/>
  <c r="S2640" i="1" s="1"/>
  <c r="Q2638" i="1"/>
  <c r="S2638" i="1" s="1"/>
  <c r="Q2639" i="1"/>
  <c r="S2639" i="1" s="1"/>
  <c r="Q2636" i="1"/>
  <c r="S2636" i="1" s="1"/>
  <c r="Q2637" i="1"/>
  <c r="S2637" i="1" s="1"/>
  <c r="Q2634" i="1"/>
  <c r="S2634" i="1" s="1"/>
  <c r="Q2635" i="1"/>
  <c r="S2635" i="1" s="1"/>
  <c r="Q2633" i="1"/>
  <c r="S2633" i="1" s="1"/>
  <c r="Q2632" i="1"/>
  <c r="S2632" i="1" s="1"/>
  <c r="Q2630" i="1"/>
  <c r="S2630" i="1" s="1"/>
  <c r="Q2631" i="1"/>
  <c r="S2631" i="1" s="1"/>
  <c r="Q2629" i="1"/>
  <c r="S2629" i="1" s="1"/>
  <c r="Q2628" i="1"/>
  <c r="S2628" i="1" s="1"/>
  <c r="Q2627" i="1"/>
  <c r="S2627" i="1" s="1"/>
  <c r="Q2626" i="1"/>
  <c r="S2626" i="1" s="1"/>
  <c r="Q2624" i="1"/>
  <c r="S2624" i="1" s="1"/>
  <c r="Q2625" i="1"/>
  <c r="S2625" i="1" s="1"/>
  <c r="Q2622" i="1"/>
  <c r="S2622" i="1" s="1"/>
  <c r="Q2623" i="1"/>
  <c r="S2623" i="1" s="1"/>
  <c r="Q2621" i="1"/>
  <c r="S2621" i="1" s="1"/>
  <c r="Q2620" i="1"/>
  <c r="S2620" i="1" s="1"/>
  <c r="Q2619" i="1"/>
  <c r="S2619" i="1" s="1"/>
  <c r="Q2618" i="1"/>
  <c r="S2618" i="1" s="1"/>
  <c r="Q2617" i="1"/>
  <c r="S2617" i="1" s="1"/>
  <c r="Q2616" i="1"/>
  <c r="S2616" i="1" s="1"/>
  <c r="Q2614" i="1"/>
  <c r="S2614" i="1" s="1"/>
  <c r="Q2615" i="1"/>
  <c r="S2615" i="1" s="1"/>
  <c r="Q2612" i="1"/>
  <c r="S2612" i="1" s="1"/>
  <c r="Q2613" i="1"/>
  <c r="S2613" i="1" s="1"/>
  <c r="Q2610" i="1"/>
  <c r="S2610" i="1" s="1"/>
  <c r="Q2611" i="1"/>
  <c r="S2611" i="1" s="1"/>
  <c r="Q2608" i="1"/>
  <c r="S2608" i="1" s="1"/>
  <c r="Q2609" i="1"/>
  <c r="S2609" i="1" s="1"/>
  <c r="Q2606" i="1"/>
  <c r="S2606" i="1" s="1"/>
  <c r="Q2607" i="1"/>
  <c r="S2607" i="1" s="1"/>
  <c r="Q2604" i="1"/>
  <c r="S2604" i="1" s="1"/>
  <c r="Q2605" i="1"/>
  <c r="S2605" i="1" s="1"/>
  <c r="Q2602" i="1"/>
  <c r="S2602" i="1" s="1"/>
  <c r="Q2603" i="1"/>
  <c r="S2603" i="1" s="1"/>
  <c r="Q2601" i="1"/>
  <c r="S2601" i="1" s="1"/>
  <c r="Q2600" i="1"/>
  <c r="S2600" i="1" s="1"/>
  <c r="Q2598" i="1"/>
  <c r="S2598" i="1" s="1"/>
  <c r="Q2599" i="1"/>
  <c r="S2599" i="1" s="1"/>
  <c r="Q2597" i="1"/>
  <c r="S2597" i="1" s="1"/>
  <c r="Q2596" i="1"/>
  <c r="S2596" i="1" s="1"/>
  <c r="Q2594" i="1"/>
  <c r="S2594" i="1" s="1"/>
  <c r="Q2595" i="1"/>
  <c r="S2595" i="1" s="1"/>
  <c r="Q2592" i="1"/>
  <c r="S2592" i="1" s="1"/>
  <c r="Q2593" i="1"/>
  <c r="S2593" i="1" s="1"/>
  <c r="Q2590" i="1"/>
  <c r="S2590" i="1" s="1"/>
  <c r="Q2591" i="1"/>
  <c r="S2591" i="1" s="1"/>
  <c r="Q2588" i="1"/>
  <c r="S2588" i="1" s="1"/>
  <c r="Q2589" i="1"/>
  <c r="S2589" i="1" s="1"/>
  <c r="Q2586" i="1"/>
  <c r="S2586" i="1" s="1"/>
  <c r="Q2587" i="1"/>
  <c r="S2587" i="1" s="1"/>
  <c r="Q2584" i="1"/>
  <c r="S2584" i="1" s="1"/>
  <c r="Q2585" i="1"/>
  <c r="S2585" i="1" s="1"/>
  <c r="Q2582" i="1"/>
  <c r="S2582" i="1" s="1"/>
  <c r="Q2583" i="1"/>
  <c r="S2583" i="1" s="1"/>
  <c r="Q2581" i="1"/>
  <c r="S2581" i="1" s="1"/>
  <c r="Q2580" i="1"/>
  <c r="S2580" i="1" s="1"/>
  <c r="Q2578" i="1"/>
  <c r="S2578" i="1" s="1"/>
  <c r="Q2579" i="1"/>
  <c r="S2579" i="1" s="1"/>
  <c r="Q2576" i="1"/>
  <c r="S2576" i="1" s="1"/>
  <c r="Q2577" i="1"/>
  <c r="S2577" i="1" s="1"/>
  <c r="Q2574" i="1"/>
  <c r="S2574" i="1" s="1"/>
  <c r="Q2575" i="1"/>
  <c r="S2575" i="1" s="1"/>
  <c r="Q2572" i="1"/>
  <c r="S2572" i="1" s="1"/>
  <c r="Q2573" i="1"/>
  <c r="S2573" i="1" s="1"/>
  <c r="Q2571" i="1"/>
  <c r="S2571" i="1" s="1"/>
  <c r="Q2570" i="1"/>
  <c r="S2570" i="1" s="1"/>
  <c r="Q2569" i="1"/>
  <c r="S2569" i="1" s="1"/>
  <c r="Q2568" i="1"/>
  <c r="S2568" i="1" s="1"/>
  <c r="Q2566" i="1"/>
  <c r="S2566" i="1" s="1"/>
  <c r="Q2567" i="1"/>
  <c r="S2567" i="1" s="1"/>
  <c r="Q2564" i="1"/>
  <c r="S2564" i="1" s="1"/>
  <c r="Q2565" i="1"/>
  <c r="S2565" i="1" s="1"/>
  <c r="Q2563" i="1"/>
  <c r="S2563" i="1" s="1"/>
  <c r="Q2562" i="1"/>
  <c r="S2562" i="1" s="1"/>
  <c r="Q2561" i="1"/>
  <c r="S2561" i="1" s="1"/>
  <c r="Q2560" i="1"/>
  <c r="S2560" i="1" s="1"/>
  <c r="Q2559" i="1"/>
  <c r="S2559" i="1" s="1"/>
  <c r="Q2558" i="1"/>
  <c r="S2558" i="1" s="1"/>
  <c r="Q2557" i="1"/>
  <c r="S2557" i="1" s="1"/>
  <c r="Q2556" i="1"/>
  <c r="S2556" i="1" s="1"/>
  <c r="Q2554" i="1"/>
  <c r="S2554" i="1" s="1"/>
  <c r="Q2555" i="1"/>
  <c r="S2555" i="1" s="1"/>
  <c r="Q2552" i="1"/>
  <c r="S2552" i="1" s="1"/>
  <c r="Q2553" i="1"/>
  <c r="S2553" i="1" s="1"/>
  <c r="Q2551" i="1"/>
  <c r="S2551" i="1" s="1"/>
  <c r="Q2550" i="1"/>
  <c r="S2550" i="1" s="1"/>
  <c r="Q2549" i="1"/>
  <c r="S2549" i="1" s="1"/>
  <c r="Q2548" i="1"/>
  <c r="S2548" i="1" s="1"/>
  <c r="Q2547" i="1"/>
  <c r="S2547" i="1" s="1"/>
  <c r="Q2546" i="1"/>
  <c r="S2546" i="1" s="1"/>
  <c r="Q2544" i="1"/>
  <c r="S2544" i="1" s="1"/>
  <c r="Q2545" i="1"/>
  <c r="S2545" i="1" s="1"/>
  <c r="Q2542" i="1"/>
  <c r="S2542" i="1" s="1"/>
  <c r="Q2543" i="1"/>
  <c r="S2543" i="1" s="1"/>
  <c r="Q2541" i="1"/>
  <c r="S2541" i="1" s="1"/>
  <c r="Q2540" i="1"/>
  <c r="S2540" i="1" s="1"/>
  <c r="Q2538" i="1"/>
  <c r="S2538" i="1" s="1"/>
  <c r="Q2539" i="1"/>
  <c r="S2539" i="1" s="1"/>
  <c r="Q2537" i="1"/>
  <c r="S2537" i="1" s="1"/>
  <c r="Q2536" i="1"/>
  <c r="S2536" i="1" s="1"/>
  <c r="Q2535" i="1"/>
  <c r="S2535" i="1" s="1"/>
  <c r="Q2534" i="1"/>
  <c r="S2534" i="1" s="1"/>
  <c r="Q2532" i="1"/>
  <c r="S2532" i="1" s="1"/>
  <c r="Q2533" i="1"/>
  <c r="S2533" i="1" s="1"/>
  <c r="Q2531" i="1"/>
  <c r="S2531" i="1" s="1"/>
  <c r="Q2530" i="1"/>
  <c r="S2530" i="1" s="1"/>
  <c r="Q2528" i="1"/>
  <c r="S2528" i="1" s="1"/>
  <c r="Q2529" i="1"/>
  <c r="S2529" i="1" s="1"/>
  <c r="Q2526" i="1"/>
  <c r="S2526" i="1" s="1"/>
  <c r="Q2527" i="1"/>
  <c r="S2527" i="1" s="1"/>
  <c r="Q2524" i="1"/>
  <c r="S2524" i="1" s="1"/>
  <c r="Q2525" i="1"/>
  <c r="S2525" i="1" s="1"/>
  <c r="Q2522" i="1"/>
  <c r="S2522" i="1" s="1"/>
  <c r="Q2523" i="1"/>
  <c r="S2523" i="1" s="1"/>
  <c r="Q2520" i="1"/>
  <c r="S2520" i="1" s="1"/>
  <c r="Q2521" i="1"/>
  <c r="S2521" i="1" s="1"/>
  <c r="Q2518" i="1"/>
  <c r="S2518" i="1" s="1"/>
  <c r="Q2519" i="1"/>
  <c r="S2519" i="1" s="1"/>
  <c r="Q2517" i="1"/>
  <c r="S2517" i="1" s="1"/>
  <c r="Q2516" i="1"/>
  <c r="S2516" i="1" s="1"/>
  <c r="Q2514" i="1"/>
  <c r="S2514" i="1" s="1"/>
  <c r="Q2515" i="1"/>
  <c r="S2515" i="1" s="1"/>
  <c r="Q2512" i="1"/>
  <c r="S2512" i="1" s="1"/>
  <c r="Q2513" i="1"/>
  <c r="S2513" i="1" s="1"/>
  <c r="Q2511" i="1"/>
  <c r="S2511" i="1" s="1"/>
  <c r="Q2510" i="1"/>
  <c r="S2510" i="1" s="1"/>
  <c r="Q2509" i="1"/>
  <c r="S2509" i="1" s="1"/>
  <c r="Q2508" i="1"/>
  <c r="S2508" i="1" s="1"/>
  <c r="Q2506" i="1"/>
  <c r="S2506" i="1" s="1"/>
  <c r="Q2507" i="1"/>
  <c r="S2507" i="1" s="1"/>
  <c r="Q2505" i="1"/>
  <c r="S2505" i="1" s="1"/>
  <c r="Q2504" i="1"/>
  <c r="S2504" i="1" s="1"/>
  <c r="Q2503" i="1"/>
  <c r="S2503" i="1" s="1"/>
  <c r="Q2502" i="1"/>
  <c r="S2502" i="1" s="1"/>
  <c r="Q2501" i="1"/>
  <c r="S2501" i="1" s="1"/>
  <c r="Q2500" i="1"/>
  <c r="S2500" i="1" s="1"/>
  <c r="Q2499" i="1"/>
  <c r="S2499" i="1" s="1"/>
  <c r="Q2498" i="1"/>
  <c r="S2498" i="1" s="1"/>
  <c r="Q2497" i="1"/>
  <c r="S2497" i="1" s="1"/>
  <c r="Q2496" i="1"/>
  <c r="S2496" i="1" s="1"/>
  <c r="Q2494" i="1"/>
  <c r="S2494" i="1" s="1"/>
  <c r="Q2495" i="1"/>
  <c r="S2495" i="1" s="1"/>
  <c r="Q2493" i="1"/>
  <c r="S2493" i="1" s="1"/>
  <c r="Q2492" i="1"/>
  <c r="S2492" i="1" s="1"/>
  <c r="Q2491" i="1"/>
  <c r="S2491" i="1" s="1"/>
  <c r="Q2490" i="1"/>
  <c r="S2490" i="1" s="1"/>
  <c r="Q2489" i="1"/>
  <c r="S2489" i="1" s="1"/>
  <c r="Q2488" i="1"/>
  <c r="S2488" i="1" s="1"/>
  <c r="Q2487" i="1"/>
  <c r="S2487" i="1" s="1"/>
  <c r="Q2486" i="1"/>
  <c r="S2486" i="1" s="1"/>
  <c r="Q2484" i="1"/>
  <c r="S2484" i="1" s="1"/>
  <c r="Q2485" i="1"/>
  <c r="S2485" i="1" s="1"/>
  <c r="Q2483" i="1"/>
  <c r="S2483" i="1" s="1"/>
  <c r="Q2482" i="1"/>
  <c r="S2482" i="1" s="1"/>
  <c r="Q2480" i="1"/>
  <c r="S2480" i="1" s="1"/>
  <c r="Q2481" i="1"/>
  <c r="S2481" i="1" s="1"/>
  <c r="Q2478" i="1"/>
  <c r="S2478" i="1" s="1"/>
  <c r="Q2479" i="1"/>
  <c r="S2479" i="1" s="1"/>
  <c r="Q2476" i="1"/>
  <c r="S2476" i="1" s="1"/>
  <c r="Q2477" i="1"/>
  <c r="S2477" i="1" s="1"/>
  <c r="Q2475" i="1"/>
  <c r="S2475" i="1" s="1"/>
  <c r="Q2474" i="1"/>
  <c r="S2474" i="1" s="1"/>
  <c r="Q2473" i="1"/>
  <c r="S2473" i="1" s="1"/>
  <c r="Q2472" i="1"/>
  <c r="S2472" i="1" s="1"/>
  <c r="Q2470" i="1"/>
  <c r="S2470" i="1" s="1"/>
  <c r="Q2471" i="1"/>
  <c r="S2471" i="1" s="1"/>
  <c r="Q2468" i="1"/>
  <c r="S2468" i="1" s="1"/>
  <c r="Q2469" i="1"/>
  <c r="S2469" i="1" s="1"/>
  <c r="Q2466" i="1"/>
  <c r="S2466" i="1" s="1"/>
  <c r="Q2467" i="1"/>
  <c r="S2467" i="1" s="1"/>
  <c r="Q2464" i="1"/>
  <c r="S2464" i="1" s="1"/>
  <c r="Q2465" i="1"/>
  <c r="S2465" i="1" s="1"/>
  <c r="Q2463" i="1"/>
  <c r="S2463" i="1" s="1"/>
  <c r="Q2462" i="1"/>
  <c r="S2462" i="1" s="1"/>
  <c r="Q2460" i="1"/>
  <c r="S2460" i="1" s="1"/>
  <c r="Q2461" i="1"/>
  <c r="S2461" i="1" s="1"/>
  <c r="Q2458" i="1"/>
  <c r="S2458" i="1" s="1"/>
  <c r="Q2459" i="1"/>
  <c r="S2459" i="1" s="1"/>
  <c r="Q2457" i="1"/>
  <c r="S2457" i="1" s="1"/>
  <c r="Q2456" i="1"/>
  <c r="S2456" i="1" s="1"/>
  <c r="Q2455" i="1"/>
  <c r="S2455" i="1" s="1"/>
  <c r="Q2454" i="1"/>
  <c r="S2454" i="1" s="1"/>
  <c r="Q2453" i="1"/>
  <c r="S2453" i="1" s="1"/>
  <c r="Q2452" i="1"/>
  <c r="S2452" i="1" s="1"/>
  <c r="Q2450" i="1"/>
  <c r="S2450" i="1" s="1"/>
  <c r="Q2451" i="1"/>
  <c r="S2451" i="1" s="1"/>
  <c r="Q2449" i="1"/>
  <c r="S2449" i="1" s="1"/>
  <c r="Q2448" i="1"/>
  <c r="S2448" i="1" s="1"/>
  <c r="Q2447" i="1"/>
  <c r="S2447" i="1" s="1"/>
  <c r="Q2446" i="1"/>
  <c r="S2446" i="1" s="1"/>
  <c r="Q2444" i="1"/>
  <c r="S2444" i="1" s="1"/>
  <c r="Q2445" i="1"/>
  <c r="S2445" i="1" s="1"/>
  <c r="Q2442" i="1"/>
  <c r="S2442" i="1" s="1"/>
  <c r="Q2443" i="1"/>
  <c r="S2443" i="1" s="1"/>
  <c r="Q2441" i="1"/>
  <c r="S2441" i="1" s="1"/>
  <c r="Q2440" i="1"/>
  <c r="S2440" i="1" s="1"/>
  <c r="Q2439" i="1"/>
  <c r="S2439" i="1" s="1"/>
  <c r="Q2438" i="1"/>
  <c r="S2438" i="1" s="1"/>
  <c r="Q2436" i="1"/>
  <c r="S2436" i="1" s="1"/>
  <c r="Q2437" i="1"/>
  <c r="S2437" i="1" s="1"/>
  <c r="Q2435" i="1"/>
  <c r="S2435" i="1" s="1"/>
  <c r="Q2434" i="1"/>
  <c r="S2434" i="1" s="1"/>
  <c r="Q2433" i="1"/>
  <c r="S2433" i="1" s="1"/>
  <c r="Q2432" i="1"/>
  <c r="S2432" i="1" s="1"/>
  <c r="Q2430" i="1"/>
  <c r="S2430" i="1" s="1"/>
  <c r="Q2431" i="1"/>
  <c r="S2431" i="1" s="1"/>
  <c r="Q2428" i="1"/>
  <c r="S2428" i="1" s="1"/>
  <c r="Q2429" i="1"/>
  <c r="S2429" i="1" s="1"/>
  <c r="Q2426" i="1"/>
  <c r="S2426" i="1" s="1"/>
  <c r="Q2427" i="1"/>
  <c r="S2427" i="1" s="1"/>
  <c r="Q2425" i="1"/>
  <c r="S2425" i="1" s="1"/>
  <c r="Q2424" i="1"/>
  <c r="S2424" i="1" s="1"/>
  <c r="Q2423" i="1"/>
  <c r="S2423" i="1" s="1"/>
  <c r="Q2422" i="1"/>
  <c r="S2422" i="1" s="1"/>
  <c r="Q2421" i="1"/>
  <c r="S2421" i="1" s="1"/>
  <c r="Q2420" i="1"/>
  <c r="S2420" i="1" s="1"/>
  <c r="Q2418" i="1"/>
  <c r="S2418" i="1" s="1"/>
  <c r="Q2419" i="1"/>
  <c r="S2419" i="1" s="1"/>
  <c r="Q2417" i="1"/>
  <c r="S2417" i="1" s="1"/>
  <c r="Q2416" i="1"/>
  <c r="S2416" i="1" s="1"/>
  <c r="Q2414" i="1"/>
  <c r="S2414" i="1" s="1"/>
  <c r="Q2415" i="1"/>
  <c r="S2415" i="1" s="1"/>
  <c r="Q2413" i="1"/>
  <c r="S2413" i="1" s="1"/>
  <c r="Q2412" i="1"/>
  <c r="S2412" i="1" s="1"/>
  <c r="Q2410" i="1"/>
  <c r="S2410" i="1" s="1"/>
  <c r="Q2411" i="1"/>
  <c r="S2411" i="1" s="1"/>
  <c r="Q2409" i="1"/>
  <c r="S2409" i="1" s="1"/>
  <c r="Q2408" i="1"/>
  <c r="S2408" i="1" s="1"/>
  <c r="Q2406" i="1"/>
  <c r="S2406" i="1" s="1"/>
  <c r="Q2407" i="1"/>
  <c r="S2407" i="1" s="1"/>
  <c r="Q2405" i="1"/>
  <c r="S2405" i="1" s="1"/>
  <c r="Q2404" i="1"/>
  <c r="S2404" i="1" s="1"/>
  <c r="Q2402" i="1"/>
  <c r="S2402" i="1" s="1"/>
  <c r="Q2403" i="1"/>
  <c r="S2403" i="1" s="1"/>
  <c r="Q2401" i="1"/>
  <c r="S2401" i="1" s="1"/>
  <c r="Q2400" i="1"/>
  <c r="S2400" i="1" s="1"/>
  <c r="Q2398" i="1"/>
  <c r="S2398" i="1" s="1"/>
  <c r="Q2399" i="1"/>
  <c r="S2399" i="1" s="1"/>
  <c r="Q2397" i="1"/>
  <c r="S2397" i="1" s="1"/>
  <c r="Q2396" i="1"/>
  <c r="S2396" i="1" s="1"/>
  <c r="Q2395" i="1"/>
  <c r="S2395" i="1" s="1"/>
  <c r="Q2394" i="1"/>
  <c r="S2394" i="1" s="1"/>
  <c r="Q2393" i="1"/>
  <c r="S2393" i="1" s="1"/>
  <c r="Q2392" i="1"/>
  <c r="S2392" i="1" s="1"/>
  <c r="Q2391" i="1"/>
  <c r="S2391" i="1" s="1"/>
  <c r="Q2390" i="1"/>
  <c r="S2390" i="1" s="1"/>
  <c r="Q2389" i="1"/>
  <c r="S2389" i="1" s="1"/>
  <c r="Q2388" i="1"/>
  <c r="S2388" i="1" s="1"/>
  <c r="Q2387" i="1"/>
  <c r="S2387" i="1" s="1"/>
  <c r="Q2386" i="1"/>
  <c r="S2386" i="1" s="1"/>
  <c r="Q2384" i="1"/>
  <c r="S2384" i="1" s="1"/>
  <c r="Q2385" i="1"/>
  <c r="S2385" i="1" s="1"/>
  <c r="Q2383" i="1"/>
  <c r="S2383" i="1" s="1"/>
  <c r="Q2382" i="1"/>
  <c r="S2382" i="1" s="1"/>
  <c r="Q2381" i="1"/>
  <c r="S2381" i="1" s="1"/>
  <c r="Q2380" i="1"/>
  <c r="S2380" i="1" s="1"/>
  <c r="Q2378" i="1"/>
  <c r="S2378" i="1" s="1"/>
  <c r="Q2379" i="1"/>
  <c r="S2379" i="1" s="1"/>
  <c r="Q2376" i="1"/>
  <c r="S2376" i="1" s="1"/>
  <c r="Q2377" i="1"/>
  <c r="S2377" i="1" s="1"/>
  <c r="Q2375" i="1"/>
  <c r="S2375" i="1" s="1"/>
  <c r="Q2374" i="1"/>
  <c r="S2374" i="1" s="1"/>
  <c r="Q2373" i="1"/>
  <c r="S2373" i="1" s="1"/>
  <c r="Q2372" i="1"/>
  <c r="S2372" i="1" s="1"/>
  <c r="Q2371" i="1"/>
  <c r="S2371" i="1" s="1"/>
  <c r="Q2370" i="1"/>
  <c r="S2370" i="1" s="1"/>
  <c r="Q2369" i="1"/>
  <c r="S2369" i="1" s="1"/>
  <c r="Q2368" i="1"/>
  <c r="S2368" i="1" s="1"/>
  <c r="Q2366" i="1"/>
  <c r="S2366" i="1" s="1"/>
  <c r="Q2367" i="1"/>
  <c r="S2367" i="1" s="1"/>
  <c r="Q2364" i="1"/>
  <c r="S2364" i="1" s="1"/>
  <c r="Q2365" i="1"/>
  <c r="S2365" i="1" s="1"/>
  <c r="Q2363" i="1"/>
  <c r="S2363" i="1" s="1"/>
  <c r="Q2362" i="1"/>
  <c r="S2362" i="1" s="1"/>
  <c r="Q2360" i="1"/>
  <c r="S2360" i="1" s="1"/>
  <c r="Q2361" i="1"/>
  <c r="S2361" i="1" s="1"/>
  <c r="Q2358" i="1"/>
  <c r="S2358" i="1" s="1"/>
  <c r="Q2359" i="1"/>
  <c r="S2359" i="1" s="1"/>
  <c r="Q2357" i="1"/>
  <c r="S2357" i="1" s="1"/>
  <c r="Q2356" i="1"/>
  <c r="S2356" i="1" s="1"/>
  <c r="Q2355" i="1"/>
  <c r="S2355" i="1" s="1"/>
  <c r="Q2354" i="1"/>
  <c r="S2354" i="1" s="1"/>
  <c r="Q2352" i="1"/>
  <c r="S2352" i="1" s="1"/>
  <c r="Q2353" i="1"/>
  <c r="S2353" i="1" s="1"/>
  <c r="Q2350" i="1"/>
  <c r="S2350" i="1" s="1"/>
  <c r="Q2351" i="1"/>
  <c r="S2351" i="1" s="1"/>
  <c r="Q2348" i="1"/>
  <c r="S2348" i="1" s="1"/>
  <c r="Q2349" i="1"/>
  <c r="S2349" i="1" s="1"/>
  <c r="Q2347" i="1"/>
  <c r="S2347" i="1" s="1"/>
  <c r="Q2346" i="1"/>
  <c r="S2346" i="1" s="1"/>
  <c r="Q2344" i="1"/>
  <c r="S2344" i="1" s="1"/>
  <c r="Q2345" i="1"/>
  <c r="S2345" i="1" s="1"/>
  <c r="Q2342" i="1"/>
  <c r="S2342" i="1" s="1"/>
  <c r="Q2343" i="1"/>
  <c r="S2343" i="1" s="1"/>
  <c r="Q2340" i="1"/>
  <c r="S2340" i="1" s="1"/>
  <c r="Q2341" i="1"/>
  <c r="S2341" i="1" s="1"/>
  <c r="Q2339" i="1"/>
  <c r="S2339" i="1" s="1"/>
  <c r="Q2338" i="1"/>
  <c r="S2338" i="1" s="1"/>
  <c r="Q2337" i="1"/>
  <c r="S2337" i="1" s="1"/>
  <c r="Q2336" i="1"/>
  <c r="S2336" i="1" s="1"/>
  <c r="Q2335" i="1"/>
  <c r="S2335" i="1" s="1"/>
  <c r="Q2334" i="1"/>
  <c r="S2334" i="1" s="1"/>
  <c r="Q2332" i="1"/>
  <c r="S2332" i="1" s="1"/>
  <c r="Q2333" i="1"/>
  <c r="S2333" i="1" s="1"/>
  <c r="Q2331" i="1"/>
  <c r="S2331" i="1" s="1"/>
  <c r="Q2330" i="1"/>
  <c r="S2330" i="1" s="1"/>
  <c r="Q2328" i="1"/>
  <c r="S2328" i="1" s="1"/>
  <c r="Q2329" i="1"/>
  <c r="S2329" i="1" s="1"/>
  <c r="Q2326" i="1"/>
  <c r="S2326" i="1" s="1"/>
  <c r="Q2327" i="1"/>
  <c r="S2327" i="1" s="1"/>
  <c r="Q2325" i="1"/>
  <c r="S2325" i="1" s="1"/>
  <c r="Q2324" i="1"/>
  <c r="S2324" i="1" s="1"/>
  <c r="Q2323" i="1"/>
  <c r="S2323" i="1" s="1"/>
  <c r="Q2322" i="1"/>
  <c r="S2322" i="1" s="1"/>
  <c r="Q2320" i="1"/>
  <c r="S2320" i="1" s="1"/>
  <c r="Q2321" i="1"/>
  <c r="S2321" i="1" s="1"/>
  <c r="Q2318" i="1"/>
  <c r="S2318" i="1" s="1"/>
  <c r="Q2319" i="1"/>
  <c r="S2319" i="1" s="1"/>
  <c r="Q2316" i="1"/>
  <c r="S2316" i="1" s="1"/>
  <c r="Q2317" i="1"/>
  <c r="S2317" i="1" s="1"/>
  <c r="Q2315" i="1"/>
  <c r="S2315" i="1" s="1"/>
  <c r="Q2314" i="1"/>
  <c r="S2314" i="1" s="1"/>
  <c r="Q2312" i="1"/>
  <c r="S2312" i="1" s="1"/>
  <c r="Q2313" i="1"/>
  <c r="S2313" i="1" s="1"/>
  <c r="Q2311" i="1"/>
  <c r="S2311" i="1" s="1"/>
  <c r="Q2310" i="1"/>
  <c r="S2310" i="1" s="1"/>
  <c r="Q2309" i="1"/>
  <c r="S2309" i="1" s="1"/>
  <c r="Q2308" i="1"/>
  <c r="S2308" i="1" s="1"/>
  <c r="Q2306" i="1"/>
  <c r="S2306" i="1" s="1"/>
  <c r="Q2307" i="1"/>
  <c r="S2307" i="1" s="1"/>
  <c r="Q2304" i="1"/>
  <c r="S2304" i="1" s="1"/>
  <c r="Q2305" i="1"/>
  <c r="S2305" i="1" s="1"/>
  <c r="Q2302" i="1"/>
  <c r="S2302" i="1" s="1"/>
  <c r="Q2303" i="1"/>
  <c r="S2303" i="1" s="1"/>
  <c r="Q2301" i="1"/>
  <c r="S2301" i="1" s="1"/>
  <c r="Q2300" i="1"/>
  <c r="S2300" i="1" s="1"/>
  <c r="Q2299" i="1"/>
  <c r="S2299" i="1" s="1"/>
  <c r="Q2298" i="1"/>
  <c r="S2298" i="1" s="1"/>
  <c r="Q2297" i="1"/>
  <c r="S2297" i="1" s="1"/>
  <c r="Q2296" i="1"/>
  <c r="S2296" i="1" s="1"/>
  <c r="Q2294" i="1"/>
  <c r="S2294" i="1" s="1"/>
  <c r="Q2295" i="1"/>
  <c r="S2295" i="1" s="1"/>
  <c r="Q2292" i="1"/>
  <c r="S2292" i="1" s="1"/>
  <c r="Q2293" i="1"/>
  <c r="S2293" i="1" s="1"/>
  <c r="Q2290" i="1"/>
  <c r="S2290" i="1" s="1"/>
  <c r="Q2291" i="1"/>
  <c r="S2291" i="1" s="1"/>
  <c r="Q2289" i="1"/>
  <c r="S2289" i="1" s="1"/>
  <c r="Q2288" i="1"/>
  <c r="S2288" i="1" s="1"/>
  <c r="Q2286" i="1"/>
  <c r="S2286" i="1" s="1"/>
  <c r="Q2287" i="1"/>
  <c r="S2287" i="1" s="1"/>
  <c r="Q2284" i="1"/>
  <c r="S2284" i="1" s="1"/>
  <c r="Q2285" i="1"/>
  <c r="S2285" i="1" s="1"/>
  <c r="Q2282" i="1"/>
  <c r="S2282" i="1" s="1"/>
  <c r="Q2283" i="1"/>
  <c r="S2283" i="1" s="1"/>
  <c r="Q2281" i="1"/>
  <c r="S2281" i="1" s="1"/>
  <c r="Q2280" i="1"/>
  <c r="S2280" i="1" s="1"/>
  <c r="Q2278" i="1"/>
  <c r="S2278" i="1" s="1"/>
  <c r="Q2279" i="1"/>
  <c r="S2279" i="1" s="1"/>
  <c r="Q2277" i="1"/>
  <c r="S2277" i="1" s="1"/>
  <c r="Q2276" i="1"/>
  <c r="S2276" i="1" s="1"/>
  <c r="Q2274" i="1"/>
  <c r="S2274" i="1" s="1"/>
  <c r="Q2275" i="1"/>
  <c r="S2275" i="1" s="1"/>
  <c r="Q2273" i="1"/>
  <c r="S2273" i="1" s="1"/>
  <c r="Q2272" i="1"/>
  <c r="S2272" i="1" s="1"/>
  <c r="Q2270" i="1"/>
  <c r="S2270" i="1" s="1"/>
  <c r="Q2271" i="1"/>
  <c r="S2271" i="1" s="1"/>
  <c r="Q2268" i="1"/>
  <c r="S2268" i="1" s="1"/>
  <c r="Q2269" i="1"/>
  <c r="S2269" i="1" s="1"/>
  <c r="Q2267" i="1"/>
  <c r="S2267" i="1" s="1"/>
  <c r="Q2266" i="1"/>
  <c r="S2266" i="1" s="1"/>
  <c r="Q2264" i="1"/>
  <c r="S2264" i="1" s="1"/>
  <c r="Q2265" i="1"/>
  <c r="S2265" i="1" s="1"/>
  <c r="Q2262" i="1"/>
  <c r="S2262" i="1" s="1"/>
  <c r="Q2263" i="1"/>
  <c r="S2263" i="1" s="1"/>
  <c r="Q2260" i="1"/>
  <c r="S2260" i="1" s="1"/>
  <c r="Q2261" i="1"/>
  <c r="S2261" i="1" s="1"/>
  <c r="Q2258" i="1"/>
  <c r="S2258" i="1" s="1"/>
  <c r="Q2259" i="1"/>
  <c r="S2259" i="1" s="1"/>
  <c r="Q2256" i="1"/>
  <c r="S2256" i="1" s="1"/>
  <c r="Q2257" i="1"/>
  <c r="S2257" i="1" s="1"/>
  <c r="Q2255" i="1"/>
  <c r="S2255" i="1" s="1"/>
  <c r="Q2254" i="1"/>
  <c r="S2254" i="1" s="1"/>
  <c r="Q2253" i="1"/>
  <c r="S2253" i="1" s="1"/>
  <c r="Q2252" i="1"/>
  <c r="S2252" i="1" s="1"/>
  <c r="Q2251" i="1"/>
  <c r="S2251" i="1" s="1"/>
  <c r="Q2250" i="1"/>
  <c r="S2250" i="1" s="1"/>
  <c r="Q2249" i="1"/>
  <c r="S2249" i="1" s="1"/>
  <c r="Q2248" i="1"/>
  <c r="S2248" i="1" s="1"/>
  <c r="Q2246" i="1"/>
  <c r="S2246" i="1" s="1"/>
  <c r="Q2247" i="1"/>
  <c r="S2247" i="1" s="1"/>
  <c r="Q2245" i="1"/>
  <c r="S2245" i="1" s="1"/>
  <c r="Q2244" i="1"/>
  <c r="S2244" i="1" s="1"/>
  <c r="Q2242" i="1"/>
  <c r="S2242" i="1" s="1"/>
  <c r="Q2243" i="1"/>
  <c r="S2243" i="1" s="1"/>
  <c r="Q2241" i="1"/>
  <c r="S2241" i="1" s="1"/>
  <c r="Q2240" i="1"/>
  <c r="S2240" i="1" s="1"/>
  <c r="Q2239" i="1"/>
  <c r="S2239" i="1" s="1"/>
  <c r="Q2238" i="1"/>
  <c r="S2238" i="1" s="1"/>
  <c r="Q2236" i="1"/>
  <c r="S2236" i="1" s="1"/>
  <c r="Q2237" i="1"/>
  <c r="S2237" i="1" s="1"/>
  <c r="Q2235" i="1"/>
  <c r="S2235" i="1" s="1"/>
  <c r="Q2234" i="1"/>
  <c r="S2234" i="1" s="1"/>
  <c r="Q2233" i="1"/>
  <c r="S2233" i="1" s="1"/>
  <c r="Q2232" i="1"/>
  <c r="S2232" i="1" s="1"/>
  <c r="Q2230" i="1"/>
  <c r="S2230" i="1" s="1"/>
  <c r="Q2231" i="1"/>
  <c r="S2231" i="1" s="1"/>
  <c r="Q2229" i="1"/>
  <c r="S2229" i="1" s="1"/>
  <c r="Q2228" i="1"/>
  <c r="S2228" i="1" s="1"/>
  <c r="Q2227" i="1"/>
  <c r="S2227" i="1" s="1"/>
  <c r="Q2226" i="1"/>
  <c r="S2226" i="1" s="1"/>
  <c r="Q2225" i="1"/>
  <c r="S2225" i="1" s="1"/>
  <c r="Q2224" i="1"/>
  <c r="S2224" i="1" s="1"/>
  <c r="Q2223" i="1"/>
  <c r="S2223" i="1" s="1"/>
  <c r="Q2222" i="1"/>
  <c r="S2222" i="1" s="1"/>
  <c r="Q2221" i="1"/>
  <c r="S2221" i="1" s="1"/>
  <c r="Q2220" i="1"/>
  <c r="S2220" i="1" s="1"/>
  <c r="Q2218" i="1"/>
  <c r="S2218" i="1" s="1"/>
  <c r="Q2219" i="1"/>
  <c r="S2219" i="1" s="1"/>
  <c r="Q2216" i="1"/>
  <c r="S2216" i="1" s="1"/>
  <c r="Q2217" i="1"/>
  <c r="S2217" i="1" s="1"/>
  <c r="Q2214" i="1"/>
  <c r="S2214" i="1" s="1"/>
  <c r="Q2215" i="1"/>
  <c r="S2215" i="1" s="1"/>
  <c r="Q2212" i="1"/>
  <c r="S2212" i="1" s="1"/>
  <c r="Q2213" i="1"/>
  <c r="S2213" i="1" s="1"/>
  <c r="Q2210" i="1"/>
  <c r="S2210" i="1" s="1"/>
  <c r="Q2211" i="1"/>
  <c r="S2211" i="1" s="1"/>
  <c r="Q2209" i="1"/>
  <c r="S2209" i="1" s="1"/>
  <c r="Q2208" i="1"/>
  <c r="S2208" i="1" s="1"/>
  <c r="Q2207" i="1"/>
  <c r="S2207" i="1" s="1"/>
  <c r="Q2206" i="1"/>
  <c r="S2206" i="1" s="1"/>
  <c r="Q2205" i="1"/>
  <c r="S2205" i="1" s="1"/>
  <c r="Q2204" i="1"/>
  <c r="S2204" i="1" s="1"/>
  <c r="Q2203" i="1"/>
  <c r="S2203" i="1" s="1"/>
  <c r="Q2202" i="1"/>
  <c r="S2202" i="1" s="1"/>
  <c r="Q2200" i="1"/>
  <c r="S2200" i="1" s="1"/>
  <c r="Q2201" i="1"/>
  <c r="S2201" i="1" s="1"/>
  <c r="Q2198" i="1"/>
  <c r="S2198" i="1" s="1"/>
  <c r="Q2199" i="1"/>
  <c r="S2199" i="1" s="1"/>
  <c r="Q2197" i="1"/>
  <c r="S2197" i="1" s="1"/>
  <c r="Q2196" i="1"/>
  <c r="S2196" i="1" s="1"/>
  <c r="Q2194" i="1"/>
  <c r="S2194" i="1" s="1"/>
  <c r="Q2195" i="1"/>
  <c r="S2195" i="1" s="1"/>
  <c r="Q2193" i="1"/>
  <c r="S2193" i="1" s="1"/>
  <c r="Q2192" i="1"/>
  <c r="S2192" i="1" s="1"/>
  <c r="Q2190" i="1"/>
  <c r="S2190" i="1" s="1"/>
  <c r="Q2191" i="1"/>
  <c r="S2191" i="1" s="1"/>
  <c r="Q2188" i="1"/>
  <c r="S2188" i="1" s="1"/>
  <c r="Q2189" i="1"/>
  <c r="S2189" i="1" s="1"/>
  <c r="Q2187" i="1"/>
  <c r="S2187" i="1" s="1"/>
  <c r="Q2186" i="1"/>
  <c r="S2186" i="1" s="1"/>
  <c r="Q2184" i="1"/>
  <c r="S2184" i="1" s="1"/>
  <c r="Q2185" i="1"/>
  <c r="S2185" i="1" s="1"/>
  <c r="Q2182" i="1"/>
  <c r="S2182" i="1" s="1"/>
  <c r="Q2183" i="1"/>
  <c r="S2183" i="1" s="1"/>
  <c r="Q2181" i="1"/>
  <c r="S2181" i="1" s="1"/>
  <c r="Q2180" i="1"/>
  <c r="S2180" i="1" s="1"/>
  <c r="Q2179" i="1"/>
  <c r="S2179" i="1" s="1"/>
  <c r="Q2178" i="1"/>
  <c r="S2178" i="1" s="1"/>
  <c r="Q2176" i="1"/>
  <c r="S2176" i="1" s="1"/>
  <c r="Q2177" i="1"/>
  <c r="S2177" i="1" s="1"/>
  <c r="Q2175" i="1"/>
  <c r="S2175" i="1" s="1"/>
  <c r="Q2174" i="1"/>
  <c r="S2174" i="1" s="1"/>
  <c r="Q2173" i="1"/>
  <c r="S2173" i="1" s="1"/>
  <c r="Q2172" i="1"/>
  <c r="S2172" i="1" s="1"/>
  <c r="Q2170" i="1"/>
  <c r="S2170" i="1" s="1"/>
  <c r="Q2171" i="1"/>
  <c r="S2171" i="1" s="1"/>
  <c r="Q2168" i="1"/>
  <c r="S2168" i="1" s="1"/>
  <c r="Q2169" i="1"/>
  <c r="S2169" i="1" s="1"/>
  <c r="Q2167" i="1"/>
  <c r="S2167" i="1" s="1"/>
  <c r="Q2166" i="1"/>
  <c r="S2166" i="1" s="1"/>
  <c r="Q2164" i="1"/>
  <c r="S2164" i="1" s="1"/>
  <c r="Q2165" i="1"/>
  <c r="S2165" i="1" s="1"/>
  <c r="Q2162" i="1"/>
  <c r="S2162" i="1" s="1"/>
  <c r="Q2163" i="1"/>
  <c r="S2163" i="1" s="1"/>
  <c r="Q2161" i="1"/>
  <c r="S2161" i="1" s="1"/>
  <c r="Q2160" i="1"/>
  <c r="S2160" i="1" s="1"/>
  <c r="Q2159" i="1"/>
  <c r="S2159" i="1" s="1"/>
  <c r="Q2158" i="1"/>
  <c r="S2158" i="1" s="1"/>
  <c r="Q2157" i="1"/>
  <c r="S2157" i="1" s="1"/>
  <c r="Q2156" i="1"/>
  <c r="S2156" i="1" s="1"/>
  <c r="Q2155" i="1"/>
  <c r="S2155" i="1" s="1"/>
  <c r="Q2154" i="1"/>
  <c r="S2154" i="1" s="1"/>
  <c r="Q2152" i="1"/>
  <c r="S2152" i="1" s="1"/>
  <c r="Q2153" i="1"/>
  <c r="S2153" i="1" s="1"/>
  <c r="Q2150" i="1"/>
  <c r="S2150" i="1" s="1"/>
  <c r="Q2151" i="1"/>
  <c r="S2151" i="1" s="1"/>
  <c r="Q2148" i="1"/>
  <c r="S2148" i="1" s="1"/>
  <c r="Q2149" i="1"/>
  <c r="S2149" i="1" s="1"/>
  <c r="Q2146" i="1"/>
  <c r="S2146" i="1" s="1"/>
  <c r="Q2147" i="1"/>
  <c r="S2147" i="1" s="1"/>
  <c r="Q2145" i="1"/>
  <c r="S2145" i="1" s="1"/>
  <c r="Q2144" i="1"/>
  <c r="S2144" i="1" s="1"/>
  <c r="Q2142" i="1"/>
  <c r="S2142" i="1" s="1"/>
  <c r="Q2143" i="1"/>
  <c r="S2143" i="1" s="1"/>
  <c r="Q2141" i="1"/>
  <c r="S2141" i="1" s="1"/>
  <c r="Q2140" i="1"/>
  <c r="S2140" i="1" s="1"/>
  <c r="Q2139" i="1"/>
  <c r="S2139" i="1" s="1"/>
  <c r="Q2138" i="1"/>
  <c r="S2138" i="1" s="1"/>
  <c r="Q2137" i="1"/>
  <c r="S2137" i="1" s="1"/>
  <c r="Q2136" i="1"/>
  <c r="S2136" i="1" s="1"/>
  <c r="Q2134" i="1"/>
  <c r="S2134" i="1" s="1"/>
  <c r="Q2135" i="1"/>
  <c r="S2135" i="1" s="1"/>
  <c r="Q2133" i="1"/>
  <c r="S2133" i="1" s="1"/>
  <c r="Q2132" i="1"/>
  <c r="S2132" i="1" s="1"/>
  <c r="Q2131" i="1"/>
  <c r="S2131" i="1" s="1"/>
  <c r="Q2130" i="1"/>
  <c r="S2130" i="1" s="1"/>
  <c r="Q2129" i="1"/>
  <c r="S2129" i="1" s="1"/>
  <c r="Q2128" i="1"/>
  <c r="S2128" i="1" s="1"/>
  <c r="Q2127" i="1"/>
  <c r="S2127" i="1" s="1"/>
  <c r="Q2126" i="1"/>
  <c r="S2126" i="1" s="1"/>
  <c r="Q2124" i="1"/>
  <c r="S2124" i="1" s="1"/>
  <c r="Q2125" i="1"/>
  <c r="S2125" i="1" s="1"/>
  <c r="Q2123" i="1"/>
  <c r="S2123" i="1" s="1"/>
  <c r="Q2122" i="1"/>
  <c r="S2122" i="1" s="1"/>
  <c r="Q2121" i="1"/>
  <c r="S2121" i="1" s="1"/>
  <c r="Q2120" i="1"/>
  <c r="S2120" i="1" s="1"/>
  <c r="Q2118" i="1"/>
  <c r="S2118" i="1" s="1"/>
  <c r="Q2119" i="1"/>
  <c r="S2119" i="1" s="1"/>
  <c r="Q2117" i="1"/>
  <c r="S2117" i="1" s="1"/>
  <c r="Q2116" i="1"/>
  <c r="S2116" i="1" s="1"/>
  <c r="Q2114" i="1"/>
  <c r="S2114" i="1" s="1"/>
  <c r="Q2115" i="1"/>
  <c r="S2115" i="1" s="1"/>
  <c r="Q2112" i="1"/>
  <c r="S2112" i="1" s="1"/>
  <c r="Q2113" i="1"/>
  <c r="S2113" i="1" s="1"/>
  <c r="Q2111" i="1"/>
  <c r="S2111" i="1" s="1"/>
  <c r="Q2110" i="1"/>
  <c r="S2110" i="1" s="1"/>
  <c r="Q2109" i="1"/>
  <c r="S2109" i="1" s="1"/>
  <c r="Q2108" i="1"/>
  <c r="S2108" i="1" s="1"/>
  <c r="Q2107" i="1"/>
  <c r="S2107" i="1" s="1"/>
  <c r="Q2106" i="1"/>
  <c r="S2106" i="1" s="1"/>
  <c r="Q2104" i="1"/>
  <c r="S2104" i="1" s="1"/>
  <c r="Q2105" i="1"/>
  <c r="S2105" i="1" s="1"/>
  <c r="Q2103" i="1"/>
  <c r="S2103" i="1" s="1"/>
  <c r="Q2102" i="1"/>
  <c r="S2102" i="1" s="1"/>
  <c r="Q2100" i="1"/>
  <c r="S2100" i="1" s="1"/>
  <c r="Q2101" i="1"/>
  <c r="S2101" i="1" s="1"/>
  <c r="Q2099" i="1"/>
  <c r="S2099" i="1" s="1"/>
  <c r="Q2098" i="1"/>
  <c r="S2098" i="1" s="1"/>
  <c r="Q2096" i="1"/>
  <c r="S2096" i="1" s="1"/>
  <c r="Q2097" i="1"/>
  <c r="S2097" i="1" s="1"/>
  <c r="Q2095" i="1"/>
  <c r="S2095" i="1" s="1"/>
  <c r="Q2094" i="1"/>
  <c r="S2094" i="1" s="1"/>
  <c r="Q2092" i="1"/>
  <c r="S2092" i="1" s="1"/>
  <c r="Q2093" i="1"/>
  <c r="S2093" i="1" s="1"/>
  <c r="Q2091" i="1"/>
  <c r="S2091" i="1" s="1"/>
  <c r="Q2090" i="1"/>
  <c r="S2090" i="1" s="1"/>
  <c r="Q2089" i="1"/>
  <c r="S2089" i="1" s="1"/>
  <c r="Q2088" i="1"/>
  <c r="S2088" i="1" s="1"/>
  <c r="Q2087" i="1"/>
  <c r="S2087" i="1" s="1"/>
  <c r="Q2086" i="1"/>
  <c r="S2086" i="1" s="1"/>
  <c r="Q2084" i="1"/>
  <c r="S2084" i="1" s="1"/>
  <c r="Q2085" i="1"/>
  <c r="S2085" i="1" s="1"/>
  <c r="Q2083" i="1"/>
  <c r="S2083" i="1" s="1"/>
  <c r="Q2082" i="1"/>
  <c r="S2082" i="1" s="1"/>
  <c r="Q2081" i="1"/>
  <c r="S2081" i="1" s="1"/>
  <c r="Q2080" i="1"/>
  <c r="S2080" i="1" s="1"/>
  <c r="Q2078" i="1"/>
  <c r="S2078" i="1" s="1"/>
  <c r="Q2079" i="1"/>
  <c r="S2079" i="1" s="1"/>
  <c r="Q2077" i="1"/>
  <c r="S2077" i="1" s="1"/>
  <c r="Q2076" i="1"/>
  <c r="S2076" i="1" s="1"/>
  <c r="Q2075" i="1"/>
  <c r="S2075" i="1" s="1"/>
  <c r="Q2074" i="1"/>
  <c r="S2074" i="1" s="1"/>
  <c r="Q2073" i="1"/>
  <c r="S2073" i="1" s="1"/>
  <c r="Q2072" i="1"/>
  <c r="S2072" i="1" s="1"/>
  <c r="Q2070" i="1"/>
  <c r="S2070" i="1" s="1"/>
  <c r="Q2071" i="1"/>
  <c r="S2071" i="1" s="1"/>
  <c r="Q2069" i="1"/>
  <c r="S2069" i="1" s="1"/>
  <c r="Q2068" i="1"/>
  <c r="S2068" i="1" s="1"/>
  <c r="Q2066" i="1"/>
  <c r="S2066" i="1" s="1"/>
  <c r="Q2067" i="1"/>
  <c r="S2067" i="1" s="1"/>
  <c r="Q2064" i="1"/>
  <c r="S2064" i="1" s="1"/>
  <c r="Q2065" i="1"/>
  <c r="S2065" i="1" s="1"/>
  <c r="Q2063" i="1"/>
  <c r="S2063" i="1" s="1"/>
  <c r="Q2062" i="1"/>
  <c r="S2062" i="1" s="1"/>
  <c r="Q2061" i="1"/>
  <c r="S2061" i="1" s="1"/>
  <c r="Q2060" i="1"/>
  <c r="S2060" i="1" s="1"/>
  <c r="Q2059" i="1"/>
  <c r="S2059" i="1" s="1"/>
  <c r="Q2058" i="1"/>
  <c r="S2058" i="1" s="1"/>
  <c r="Q2056" i="1"/>
  <c r="S2056" i="1" s="1"/>
  <c r="Q2057" i="1"/>
  <c r="S2057" i="1" s="1"/>
  <c r="Q2055" i="1"/>
  <c r="S2055" i="1" s="1"/>
  <c r="Q2054" i="1"/>
  <c r="S2054" i="1" s="1"/>
  <c r="Q2053" i="1"/>
  <c r="S2053" i="1" s="1"/>
  <c r="Q2052" i="1"/>
  <c r="S2052" i="1" s="1"/>
  <c r="Q2051" i="1"/>
  <c r="S2051" i="1" s="1"/>
  <c r="Q2050" i="1"/>
  <c r="S2050" i="1" s="1"/>
  <c r="Q2049" i="1"/>
  <c r="S2049" i="1" s="1"/>
  <c r="Q2048" i="1"/>
  <c r="S2048" i="1" s="1"/>
  <c r="Q2047" i="1"/>
  <c r="S2047" i="1" s="1"/>
  <c r="Q2046" i="1"/>
  <c r="S2046" i="1" s="1"/>
  <c r="Q2045" i="1"/>
  <c r="S2045" i="1" s="1"/>
  <c r="Q2044" i="1"/>
  <c r="S2044" i="1" s="1"/>
  <c r="Q2043" i="1"/>
  <c r="S2043" i="1" s="1"/>
  <c r="Q2042" i="1"/>
  <c r="S2042" i="1" s="1"/>
  <c r="Q2041" i="1"/>
  <c r="S2041" i="1" s="1"/>
  <c r="Q2040" i="1"/>
  <c r="S2040" i="1" s="1"/>
  <c r="Q2038" i="1"/>
  <c r="S2038" i="1" s="1"/>
  <c r="Q2039" i="1"/>
  <c r="S2039" i="1" s="1"/>
  <c r="Q2037" i="1"/>
  <c r="S2037" i="1" s="1"/>
  <c r="Q2036" i="1"/>
  <c r="S2036" i="1" s="1"/>
  <c r="Q2035" i="1"/>
  <c r="S2035" i="1" s="1"/>
  <c r="Q2034" i="1"/>
  <c r="S2034" i="1" s="1"/>
  <c r="Q2033" i="1"/>
  <c r="S2033" i="1" s="1"/>
  <c r="Q2032" i="1"/>
  <c r="S2032" i="1" s="1"/>
  <c r="Q2030" i="1"/>
  <c r="S2030" i="1" s="1"/>
  <c r="Q2031" i="1"/>
  <c r="S2031" i="1" s="1"/>
  <c r="Q2029" i="1"/>
  <c r="S2029" i="1" s="1"/>
  <c r="Q2028" i="1"/>
  <c r="S2028" i="1" s="1"/>
  <c r="Q2026" i="1"/>
  <c r="S2026" i="1" s="1"/>
  <c r="Q2027" i="1"/>
  <c r="S2027" i="1" s="1"/>
  <c r="Q2025" i="1"/>
  <c r="S2025" i="1" s="1"/>
  <c r="Q2024" i="1"/>
  <c r="S2024" i="1" s="1"/>
  <c r="Q2023" i="1"/>
  <c r="S2023" i="1" s="1"/>
  <c r="Q2022" i="1"/>
  <c r="S2022" i="1" s="1"/>
  <c r="Q2020" i="1"/>
  <c r="S2020" i="1" s="1"/>
  <c r="Q2021" i="1"/>
  <c r="S2021" i="1" s="1"/>
  <c r="Q2019" i="1"/>
  <c r="S2019" i="1" s="1"/>
  <c r="Q2018" i="1"/>
  <c r="S2018" i="1" s="1"/>
  <c r="Q2017" i="1"/>
  <c r="S2017" i="1" s="1"/>
  <c r="Q2016" i="1"/>
  <c r="S2016" i="1" s="1"/>
  <c r="Q2014" i="1"/>
  <c r="S2014" i="1" s="1"/>
  <c r="Q2015" i="1"/>
  <c r="S2015" i="1" s="1"/>
  <c r="Q2012" i="1"/>
  <c r="S2012" i="1" s="1"/>
  <c r="Q2013" i="1"/>
  <c r="S2013" i="1" s="1"/>
  <c r="Q2010" i="1"/>
  <c r="S2010" i="1" s="1"/>
  <c r="Q2011" i="1"/>
  <c r="S2011" i="1" s="1"/>
  <c r="Q2009" i="1"/>
  <c r="S2009" i="1" s="1"/>
  <c r="Q2008" i="1"/>
  <c r="S2008" i="1" s="1"/>
  <c r="Q2007" i="1"/>
  <c r="S2007" i="1" s="1"/>
  <c r="Q2006" i="1"/>
  <c r="S2006" i="1" s="1"/>
  <c r="Q2004" i="1"/>
  <c r="S2004" i="1" s="1"/>
  <c r="Q2005" i="1"/>
  <c r="S2005" i="1" s="1"/>
  <c r="Q2002" i="1"/>
  <c r="S2002" i="1" s="1"/>
  <c r="Q2003" i="1"/>
  <c r="S2003" i="1" s="1"/>
  <c r="Q2000" i="1"/>
  <c r="S2000" i="1" s="1"/>
  <c r="Q2001" i="1"/>
  <c r="S2001" i="1" s="1"/>
  <c r="Q1999" i="1"/>
  <c r="S1999" i="1" s="1"/>
  <c r="Q1998" i="1"/>
  <c r="S1998" i="1" s="1"/>
  <c r="Q1997" i="1"/>
  <c r="S1997" i="1" s="1"/>
  <c r="Q1996" i="1"/>
  <c r="S1996" i="1" s="1"/>
  <c r="Q1995" i="1"/>
  <c r="S1995" i="1" s="1"/>
  <c r="Q1994" i="1"/>
  <c r="S1994" i="1" s="1"/>
  <c r="Q1992" i="1"/>
  <c r="S1992" i="1" s="1"/>
  <c r="Q1993" i="1"/>
  <c r="S1993" i="1" s="1"/>
  <c r="Q1990" i="1"/>
  <c r="S1990" i="1" s="1"/>
  <c r="Q1991" i="1"/>
  <c r="S1991" i="1" s="1"/>
  <c r="Q1989" i="1"/>
  <c r="S1989" i="1" s="1"/>
  <c r="Q1988" i="1"/>
  <c r="S1988" i="1" s="1"/>
  <c r="Q1986" i="1"/>
  <c r="S1986" i="1" s="1"/>
  <c r="Q1987" i="1"/>
  <c r="S1987" i="1" s="1"/>
  <c r="Q1984" i="1"/>
  <c r="S1984" i="1" s="1"/>
  <c r="Q1985" i="1"/>
  <c r="S1985" i="1" s="1"/>
  <c r="Q1983" i="1"/>
  <c r="S1983" i="1" s="1"/>
  <c r="Q1982" i="1"/>
  <c r="S1982" i="1" s="1"/>
  <c r="Q1981" i="1"/>
  <c r="S1981" i="1" s="1"/>
  <c r="Q1980" i="1"/>
  <c r="S1980" i="1" s="1"/>
  <c r="Q1978" i="1"/>
  <c r="S1978" i="1" s="1"/>
  <c r="Q1979" i="1"/>
  <c r="S1979" i="1" s="1"/>
  <c r="Q1976" i="1"/>
  <c r="S1976" i="1" s="1"/>
  <c r="Q1977" i="1"/>
  <c r="S1977" i="1" s="1"/>
  <c r="Q1974" i="1"/>
  <c r="S1974" i="1" s="1"/>
  <c r="Q1975" i="1"/>
  <c r="S1975" i="1" s="1"/>
  <c r="Q1972" i="1"/>
  <c r="S1972" i="1" s="1"/>
  <c r="Q1973" i="1"/>
  <c r="S1973" i="1" s="1"/>
  <c r="Q1970" i="1"/>
  <c r="S1970" i="1" s="1"/>
  <c r="Q1971" i="1"/>
  <c r="S1971" i="1" s="1"/>
  <c r="Q1969" i="1"/>
  <c r="S1969" i="1" s="1"/>
  <c r="Q1968" i="1"/>
  <c r="S1968" i="1" s="1"/>
  <c r="Q1967" i="1"/>
  <c r="S1967" i="1" s="1"/>
  <c r="Q1966" i="1"/>
  <c r="S1966" i="1" s="1"/>
  <c r="Q1965" i="1"/>
  <c r="S1965" i="1" s="1"/>
  <c r="Q1964" i="1"/>
  <c r="S1964" i="1" s="1"/>
  <c r="Q1963" i="1"/>
  <c r="S1963" i="1" s="1"/>
  <c r="Q1962" i="1"/>
  <c r="S1962" i="1" s="1"/>
  <c r="Q1961" i="1"/>
  <c r="S1961" i="1" s="1"/>
  <c r="Q1960" i="1"/>
  <c r="S1960" i="1" s="1"/>
  <c r="Q1958" i="1"/>
  <c r="S1958" i="1" s="1"/>
  <c r="Q1959" i="1"/>
  <c r="S1959" i="1" s="1"/>
  <c r="Q1957" i="1"/>
  <c r="S1957" i="1" s="1"/>
  <c r="Q1956" i="1"/>
  <c r="S1956" i="1" s="1"/>
  <c r="Q1955" i="1"/>
  <c r="S1955" i="1" s="1"/>
  <c r="Q1954" i="1"/>
  <c r="S1954" i="1" s="1"/>
  <c r="Q1953" i="1"/>
  <c r="S1953" i="1" s="1"/>
  <c r="Q1952" i="1"/>
  <c r="S1952" i="1" s="1"/>
  <c r="Q1950" i="1"/>
  <c r="S1950" i="1" s="1"/>
  <c r="Q1951" i="1"/>
  <c r="S1951" i="1" s="1"/>
  <c r="Q1948" i="1"/>
  <c r="S1948" i="1" s="1"/>
  <c r="Q1949" i="1"/>
  <c r="S1949" i="1" s="1"/>
  <c r="Q1947" i="1"/>
  <c r="S1947" i="1" s="1"/>
  <c r="Q1946" i="1"/>
  <c r="S1946" i="1" s="1"/>
  <c r="Q1944" i="1"/>
  <c r="S1944" i="1" s="1"/>
  <c r="Q1945" i="1"/>
  <c r="S1945" i="1" s="1"/>
  <c r="Q1942" i="1"/>
  <c r="S1942" i="1" s="1"/>
  <c r="Q1943" i="1"/>
  <c r="S1943" i="1" s="1"/>
  <c r="Q1941" i="1"/>
  <c r="S1941" i="1" s="1"/>
  <c r="Q1940" i="1"/>
  <c r="S1940" i="1" s="1"/>
  <c r="Q1939" i="1"/>
  <c r="S1939" i="1" s="1"/>
  <c r="Q1938" i="1"/>
  <c r="S1938" i="1" s="1"/>
  <c r="Q1936" i="1"/>
  <c r="S1936" i="1" s="1"/>
  <c r="Q1937" i="1"/>
  <c r="S1937" i="1" s="1"/>
  <c r="Q1934" i="1"/>
  <c r="S1934" i="1" s="1"/>
  <c r="Q1935" i="1"/>
  <c r="S1935" i="1" s="1"/>
  <c r="Q1933" i="1"/>
  <c r="S1933" i="1" s="1"/>
  <c r="Q1932" i="1"/>
  <c r="S1932" i="1" s="1"/>
  <c r="Q1930" i="1"/>
  <c r="S1930" i="1" s="1"/>
  <c r="Q1931" i="1"/>
  <c r="S1931" i="1" s="1"/>
  <c r="Q1929" i="1"/>
  <c r="S1929" i="1" s="1"/>
  <c r="Q1928" i="1"/>
  <c r="S1928" i="1" s="1"/>
  <c r="Q1927" i="1"/>
  <c r="S1927" i="1" s="1"/>
  <c r="Q1926" i="1"/>
  <c r="S1926" i="1" s="1"/>
  <c r="Q1924" i="1"/>
  <c r="S1924" i="1" s="1"/>
  <c r="Q1925" i="1"/>
  <c r="S1925" i="1" s="1"/>
  <c r="Q1923" i="1"/>
  <c r="S1923" i="1" s="1"/>
  <c r="Q1922" i="1"/>
  <c r="S1922" i="1" s="1"/>
  <c r="Q1921" i="1"/>
  <c r="S1921" i="1" s="1"/>
  <c r="Q1920" i="1"/>
  <c r="S1920" i="1" s="1"/>
  <c r="Q1918" i="1"/>
  <c r="S1918" i="1" s="1"/>
  <c r="Q1919" i="1"/>
  <c r="S1919" i="1" s="1"/>
  <c r="Q1916" i="1"/>
  <c r="S1916" i="1" s="1"/>
  <c r="Q1917" i="1"/>
  <c r="S1917" i="1" s="1"/>
  <c r="Q1914" i="1"/>
  <c r="S1914" i="1" s="1"/>
  <c r="Q1915" i="1"/>
  <c r="S1915" i="1" s="1"/>
  <c r="Q1912" i="1"/>
  <c r="S1912" i="1" s="1"/>
  <c r="Q1913" i="1"/>
  <c r="S1913" i="1" s="1"/>
  <c r="Q1910" i="1"/>
  <c r="S1910" i="1" s="1"/>
  <c r="Q1911" i="1"/>
  <c r="S1911" i="1" s="1"/>
  <c r="Q1909" i="1"/>
  <c r="S1909" i="1" s="1"/>
  <c r="Q1908" i="1"/>
  <c r="S1908" i="1" s="1"/>
  <c r="Q1906" i="1"/>
  <c r="S1906" i="1" s="1"/>
  <c r="Q1907" i="1"/>
  <c r="S1907" i="1" s="1"/>
  <c r="Q1905" i="1"/>
  <c r="S1905" i="1" s="1"/>
  <c r="Q1904" i="1"/>
  <c r="S1904" i="1" s="1"/>
  <c r="Q1903" i="1"/>
  <c r="S1903" i="1" s="1"/>
  <c r="Q1902" i="1"/>
  <c r="S1902" i="1" s="1"/>
  <c r="Q1901" i="1"/>
  <c r="S1901" i="1" s="1"/>
  <c r="Q1900" i="1"/>
  <c r="S1900" i="1" s="1"/>
  <c r="Q1899" i="1"/>
  <c r="S1899" i="1" s="1"/>
  <c r="Q1898" i="1"/>
  <c r="S1898" i="1" s="1"/>
  <c r="Q1897" i="1"/>
  <c r="S1897" i="1" s="1"/>
  <c r="Q1896" i="1"/>
  <c r="S1896" i="1" s="1"/>
  <c r="Q1894" i="1"/>
  <c r="S1894" i="1" s="1"/>
  <c r="Q1895" i="1"/>
  <c r="S1895" i="1" s="1"/>
  <c r="Q1892" i="1"/>
  <c r="S1892" i="1" s="1"/>
  <c r="Q1893" i="1"/>
  <c r="S1893" i="1" s="1"/>
  <c r="Q1891" i="1"/>
  <c r="S1891" i="1" s="1"/>
  <c r="Q1890" i="1"/>
  <c r="S1890" i="1" s="1"/>
  <c r="Q1889" i="1"/>
  <c r="S1889" i="1" s="1"/>
  <c r="Q1888" i="1"/>
  <c r="S1888" i="1" s="1"/>
  <c r="Q1886" i="1"/>
  <c r="S1886" i="1" s="1"/>
  <c r="Q1887" i="1"/>
  <c r="S1887" i="1" s="1"/>
  <c r="Q1884" i="1"/>
  <c r="S1884" i="1" s="1"/>
  <c r="Q1885" i="1"/>
  <c r="S1885" i="1" s="1"/>
  <c r="Q1883" i="1"/>
  <c r="S1883" i="1" s="1"/>
  <c r="Q1882" i="1"/>
  <c r="S1882" i="1" s="1"/>
  <c r="Q1881" i="1"/>
  <c r="S1881" i="1" s="1"/>
  <c r="Q1880" i="1"/>
  <c r="S1880" i="1" s="1"/>
  <c r="Q1879" i="1"/>
  <c r="S1879" i="1" s="1"/>
  <c r="Q1878" i="1"/>
  <c r="S1878" i="1" s="1"/>
  <c r="Q1876" i="1"/>
  <c r="S1876" i="1" s="1"/>
  <c r="Q1877" i="1"/>
  <c r="S1877" i="1" s="1"/>
  <c r="Q1875" i="1"/>
  <c r="S1875" i="1" s="1"/>
  <c r="Q1874" i="1"/>
  <c r="S1874" i="1" s="1"/>
  <c r="Q1873" i="1"/>
  <c r="S1873" i="1" s="1"/>
  <c r="Q1872" i="1"/>
  <c r="S1872" i="1" s="1"/>
  <c r="Q1871" i="1"/>
  <c r="S1871" i="1" s="1"/>
  <c r="Q1870" i="1"/>
  <c r="S1870" i="1" s="1"/>
  <c r="Q1868" i="1"/>
  <c r="S1868" i="1" s="1"/>
  <c r="Q1869" i="1"/>
  <c r="S1869" i="1" s="1"/>
  <c r="Q1866" i="1"/>
  <c r="S1866" i="1" s="1"/>
  <c r="Q1867" i="1"/>
  <c r="S1867" i="1" s="1"/>
  <c r="Q1865" i="1"/>
  <c r="S1865" i="1" s="1"/>
  <c r="Q1864" i="1"/>
  <c r="S1864" i="1" s="1"/>
  <c r="Q1863" i="1"/>
  <c r="S1863" i="1" s="1"/>
  <c r="Q1862" i="1"/>
  <c r="S1862" i="1" s="1"/>
  <c r="Q1861" i="1"/>
  <c r="S1861" i="1" s="1"/>
  <c r="Q1860" i="1"/>
  <c r="S1860" i="1" s="1"/>
  <c r="Q1859" i="1"/>
  <c r="S1859" i="1" s="1"/>
  <c r="Q1858" i="1"/>
  <c r="S1858" i="1" s="1"/>
  <c r="Q1857" i="1"/>
  <c r="S1857" i="1" s="1"/>
  <c r="Q1856" i="1"/>
  <c r="S1856" i="1" s="1"/>
  <c r="Q1854" i="1"/>
  <c r="S1854" i="1" s="1"/>
  <c r="Q1855" i="1"/>
  <c r="S1855" i="1" s="1"/>
  <c r="Q1852" i="1"/>
  <c r="S1852" i="1" s="1"/>
  <c r="Q1853" i="1"/>
  <c r="S1853" i="1" s="1"/>
  <c r="Q1850" i="1"/>
  <c r="S1850" i="1" s="1"/>
  <c r="Q1851" i="1"/>
  <c r="S1851" i="1" s="1"/>
  <c r="Q1849" i="1"/>
  <c r="S1849" i="1" s="1"/>
  <c r="Q1848" i="1"/>
  <c r="S1848" i="1" s="1"/>
  <c r="Q1847" i="1"/>
  <c r="S1847" i="1" s="1"/>
  <c r="Q1846" i="1"/>
  <c r="S1846" i="1" s="1"/>
  <c r="Q1844" i="1"/>
  <c r="S1844" i="1" s="1"/>
  <c r="Q1845" i="1"/>
  <c r="S1845" i="1" s="1"/>
  <c r="Q1842" i="1"/>
  <c r="S1842" i="1" s="1"/>
  <c r="Q1843" i="1"/>
  <c r="S1843" i="1" s="1"/>
  <c r="Q1841" i="1"/>
  <c r="S1841" i="1" s="1"/>
  <c r="Q1840" i="1"/>
  <c r="S1840" i="1" s="1"/>
  <c r="Q1839" i="1"/>
  <c r="S1839" i="1" s="1"/>
  <c r="Q1838" i="1"/>
  <c r="S1838" i="1" s="1"/>
  <c r="Q1837" i="1"/>
  <c r="S1837" i="1" s="1"/>
  <c r="Q1836" i="1"/>
  <c r="S1836" i="1" s="1"/>
  <c r="Q1835" i="1"/>
  <c r="S1835" i="1" s="1"/>
  <c r="Q1834" i="1"/>
  <c r="S1834" i="1" s="1"/>
  <c r="Q1832" i="1"/>
  <c r="S1832" i="1" s="1"/>
  <c r="Q1833" i="1"/>
  <c r="S1833" i="1" s="1"/>
  <c r="Q1830" i="1"/>
  <c r="S1830" i="1" s="1"/>
  <c r="Q1831" i="1"/>
  <c r="S1831" i="1" s="1"/>
  <c r="Q1829" i="1"/>
  <c r="S1829" i="1" s="1"/>
  <c r="Q1828" i="1"/>
  <c r="S1828" i="1" s="1"/>
  <c r="Q1827" i="1"/>
  <c r="S1827" i="1" s="1"/>
  <c r="Q1826" i="1"/>
  <c r="S1826" i="1" s="1"/>
  <c r="Q1824" i="1"/>
  <c r="S1824" i="1" s="1"/>
  <c r="Q1825" i="1"/>
  <c r="S1825" i="1" s="1"/>
  <c r="Q1823" i="1"/>
  <c r="S1823" i="1" s="1"/>
  <c r="Q1822" i="1"/>
  <c r="S1822" i="1" s="1"/>
  <c r="Q1820" i="1"/>
  <c r="S1820" i="1" s="1"/>
  <c r="Q1821" i="1"/>
  <c r="S1821" i="1" s="1"/>
  <c r="Q1819" i="1"/>
  <c r="S1819" i="1" s="1"/>
  <c r="Q1818" i="1"/>
  <c r="S1818" i="1" s="1"/>
  <c r="Q1816" i="1"/>
  <c r="S1816" i="1" s="1"/>
  <c r="Q1817" i="1"/>
  <c r="S1817" i="1" s="1"/>
  <c r="Q1814" i="1"/>
  <c r="S1814" i="1" s="1"/>
  <c r="Q1815" i="1"/>
  <c r="S1815" i="1" s="1"/>
  <c r="Q1812" i="1"/>
  <c r="S1812" i="1" s="1"/>
  <c r="Q1813" i="1"/>
  <c r="S1813" i="1" s="1"/>
  <c r="Q1811" i="1"/>
  <c r="S1811" i="1" s="1"/>
  <c r="Q1810" i="1"/>
  <c r="S1810" i="1" s="1"/>
  <c r="Q1809" i="1"/>
  <c r="S1809" i="1" s="1"/>
  <c r="Q1808" i="1"/>
  <c r="S1808" i="1" s="1"/>
  <c r="Q1807" i="1"/>
  <c r="S1807" i="1" s="1"/>
  <c r="Q1806" i="1"/>
  <c r="S1806" i="1" s="1"/>
  <c r="Q1804" i="1"/>
  <c r="S1804" i="1" s="1"/>
  <c r="Q1805" i="1"/>
  <c r="S1805" i="1" s="1"/>
  <c r="Q1803" i="1"/>
  <c r="S1803" i="1" s="1"/>
  <c r="Q1802" i="1"/>
  <c r="S1802" i="1" s="1"/>
  <c r="Q1801" i="1"/>
  <c r="S1801" i="1" s="1"/>
  <c r="Q1800" i="1"/>
  <c r="S1800" i="1" s="1"/>
  <c r="Q1799" i="1"/>
  <c r="S1799" i="1" s="1"/>
  <c r="Q1798" i="1"/>
  <c r="S1798" i="1" s="1"/>
  <c r="Q1796" i="1"/>
  <c r="S1796" i="1" s="1"/>
  <c r="Q1797" i="1"/>
  <c r="S1797" i="1" s="1"/>
  <c r="Q1795" i="1"/>
  <c r="S1795" i="1" s="1"/>
  <c r="Q1794" i="1"/>
  <c r="S1794" i="1" s="1"/>
  <c r="Q1793" i="1"/>
  <c r="S1793" i="1" s="1"/>
  <c r="Q1792" i="1"/>
  <c r="S1792" i="1" s="1"/>
  <c r="Q1791" i="1"/>
  <c r="S1791" i="1" s="1"/>
  <c r="Q1790" i="1"/>
  <c r="S1790" i="1" s="1"/>
  <c r="Q1788" i="1"/>
  <c r="S1788" i="1" s="1"/>
  <c r="Q1789" i="1"/>
  <c r="S1789" i="1" s="1"/>
  <c r="Q1786" i="1"/>
  <c r="S1786" i="1" s="1"/>
  <c r="Q1787" i="1"/>
  <c r="S1787" i="1" s="1"/>
  <c r="Q1784" i="1"/>
  <c r="S1784" i="1" s="1"/>
  <c r="Q1785" i="1"/>
  <c r="S1785" i="1" s="1"/>
  <c r="Q1782" i="1"/>
  <c r="S1782" i="1" s="1"/>
  <c r="Q1783" i="1"/>
  <c r="S1783" i="1" s="1"/>
  <c r="Q1781" i="1"/>
  <c r="S1781" i="1" s="1"/>
  <c r="Q1780" i="1"/>
  <c r="S1780" i="1" s="1"/>
  <c r="Q1779" i="1"/>
  <c r="S1779" i="1" s="1"/>
  <c r="Q1778" i="1"/>
  <c r="S1778" i="1" s="1"/>
  <c r="Q1776" i="1"/>
  <c r="S1776" i="1" s="1"/>
  <c r="Q1777" i="1"/>
  <c r="S1777" i="1" s="1"/>
  <c r="Q1774" i="1"/>
  <c r="S1774" i="1" s="1"/>
  <c r="Q1775" i="1"/>
  <c r="S1775" i="1" s="1"/>
  <c r="Q1773" i="1"/>
  <c r="S1773" i="1" s="1"/>
  <c r="Q1772" i="1"/>
  <c r="S1772" i="1" s="1"/>
  <c r="Q1771" i="1"/>
  <c r="S1771" i="1" s="1"/>
  <c r="Q1770" i="1"/>
  <c r="S1770" i="1" s="1"/>
  <c r="Q1768" i="1"/>
  <c r="S1768" i="1" s="1"/>
  <c r="Q1769" i="1"/>
  <c r="S1769" i="1" s="1"/>
  <c r="Q1767" i="1"/>
  <c r="S1767" i="1" s="1"/>
  <c r="Q1766" i="1"/>
  <c r="S1766" i="1" s="1"/>
  <c r="Q1764" i="1"/>
  <c r="S1764" i="1" s="1"/>
  <c r="Q1765" i="1"/>
  <c r="S1765" i="1" s="1"/>
  <c r="Q1762" i="1"/>
  <c r="S1762" i="1" s="1"/>
  <c r="Q1763" i="1"/>
  <c r="S1763" i="1" s="1"/>
  <c r="Q1761" i="1"/>
  <c r="S1761" i="1" s="1"/>
  <c r="Q1760" i="1"/>
  <c r="S1760" i="1" s="1"/>
  <c r="Q1759" i="1"/>
  <c r="S1759" i="1" s="1"/>
  <c r="Q1758" i="1"/>
  <c r="S1758" i="1" s="1"/>
  <c r="Q1756" i="1"/>
  <c r="S1756" i="1" s="1"/>
  <c r="Q1757" i="1"/>
  <c r="S1757" i="1" s="1"/>
  <c r="Q1754" i="1"/>
  <c r="S1754" i="1" s="1"/>
  <c r="Q1755" i="1"/>
  <c r="S1755" i="1" s="1"/>
  <c r="Q1753" i="1"/>
  <c r="S1753" i="1" s="1"/>
  <c r="Q1752" i="1"/>
  <c r="S1752" i="1" s="1"/>
  <c r="Q1751" i="1"/>
  <c r="S1751" i="1" s="1"/>
  <c r="Q1750" i="1"/>
  <c r="S1750" i="1" s="1"/>
  <c r="Q1748" i="1"/>
  <c r="S1748" i="1" s="1"/>
  <c r="Q1749" i="1"/>
  <c r="S1749" i="1" s="1"/>
  <c r="Q1746" i="1"/>
  <c r="S1746" i="1" s="1"/>
  <c r="Q1747" i="1"/>
  <c r="S1747" i="1" s="1"/>
  <c r="Q1745" i="1"/>
  <c r="S1745" i="1" s="1"/>
  <c r="Q1744" i="1"/>
  <c r="S1744" i="1" s="1"/>
  <c r="Q1743" i="1"/>
  <c r="S1743" i="1" s="1"/>
  <c r="Q1742" i="1"/>
  <c r="S1742" i="1" s="1"/>
  <c r="Q1740" i="1"/>
  <c r="S1740" i="1" s="1"/>
  <c r="Q1741" i="1"/>
  <c r="S1741" i="1" s="1"/>
  <c r="Q1738" i="1"/>
  <c r="S1738" i="1" s="1"/>
  <c r="Q1739" i="1"/>
  <c r="S1739" i="1" s="1"/>
  <c r="Q1736" i="1"/>
  <c r="S1736" i="1" s="1"/>
  <c r="Q1737" i="1"/>
  <c r="S1737" i="1" s="1"/>
  <c r="Q1735" i="1"/>
  <c r="S1735" i="1" s="1"/>
  <c r="Q1734" i="1"/>
  <c r="S1734" i="1" s="1"/>
  <c r="Q1732" i="1"/>
  <c r="S1732" i="1" s="1"/>
  <c r="Q1733" i="1"/>
  <c r="S1733" i="1" s="1"/>
  <c r="Q1731" i="1"/>
  <c r="S1731" i="1" s="1"/>
  <c r="Q1730" i="1"/>
  <c r="S1730" i="1" s="1"/>
  <c r="Q1728" i="1"/>
  <c r="S1728" i="1" s="1"/>
  <c r="Q1729" i="1"/>
  <c r="S1729" i="1" s="1"/>
  <c r="Q1727" i="1"/>
  <c r="S1727" i="1" s="1"/>
  <c r="Q1726" i="1"/>
  <c r="S1726" i="1" s="1"/>
  <c r="Q1724" i="1"/>
  <c r="S1724" i="1" s="1"/>
  <c r="Q1725" i="1"/>
  <c r="S1725" i="1" s="1"/>
  <c r="Q1722" i="1"/>
  <c r="S1722" i="1" s="1"/>
  <c r="Q1723" i="1"/>
  <c r="S1723" i="1" s="1"/>
  <c r="Q1721" i="1"/>
  <c r="S1721" i="1" s="1"/>
  <c r="Q1720" i="1"/>
  <c r="S1720" i="1" s="1"/>
  <c r="Q1719" i="1"/>
  <c r="S1719" i="1" s="1"/>
  <c r="Q1718" i="1"/>
  <c r="S1718" i="1" s="1"/>
  <c r="Q1717" i="1"/>
  <c r="S1717" i="1" s="1"/>
  <c r="Q1716" i="1"/>
  <c r="S1716" i="1" s="1"/>
  <c r="Q1714" i="1"/>
  <c r="S1714" i="1" s="1"/>
  <c r="Q1715" i="1"/>
  <c r="S1715" i="1" s="1"/>
  <c r="Q1713" i="1"/>
  <c r="S1713" i="1" s="1"/>
  <c r="Q1712" i="1"/>
  <c r="S1712" i="1" s="1"/>
  <c r="Q1710" i="1"/>
  <c r="S1710" i="1" s="1"/>
  <c r="Q1711" i="1"/>
  <c r="S1711" i="1" s="1"/>
  <c r="Q1708" i="1"/>
  <c r="S1708" i="1" s="1"/>
  <c r="Q1709" i="1"/>
  <c r="S1709" i="1" s="1"/>
  <c r="Q1706" i="1"/>
  <c r="S1706" i="1" s="1"/>
  <c r="Q1707" i="1"/>
  <c r="S1707" i="1" s="1"/>
  <c r="Q1704" i="1"/>
  <c r="S1704" i="1" s="1"/>
  <c r="Q1705" i="1"/>
  <c r="S1705" i="1" s="1"/>
  <c r="Q1703" i="1"/>
  <c r="S1703" i="1" s="1"/>
  <c r="Q1702" i="1"/>
  <c r="S1702" i="1" s="1"/>
  <c r="Q1701" i="1"/>
  <c r="S1701" i="1" s="1"/>
  <c r="Q1700" i="1"/>
  <c r="S1700" i="1" s="1"/>
  <c r="Q1699" i="1"/>
  <c r="S1699" i="1" s="1"/>
  <c r="Q1698" i="1"/>
  <c r="S1698" i="1" s="1"/>
  <c r="Q1696" i="1"/>
  <c r="S1696" i="1" s="1"/>
  <c r="Q1697" i="1"/>
  <c r="S1697" i="1" s="1"/>
  <c r="Q1694" i="1"/>
  <c r="S1694" i="1" s="1"/>
  <c r="Q1695" i="1"/>
  <c r="S1695" i="1" s="1"/>
  <c r="Q1693" i="1"/>
  <c r="S1693" i="1" s="1"/>
  <c r="Q1692" i="1"/>
  <c r="S1692" i="1" s="1"/>
  <c r="Q1690" i="1"/>
  <c r="S1690" i="1" s="1"/>
  <c r="Q1691" i="1"/>
  <c r="S1691" i="1" s="1"/>
  <c r="Q1688" i="1"/>
  <c r="S1688" i="1" s="1"/>
  <c r="Q1689" i="1"/>
  <c r="S1689" i="1" s="1"/>
  <c r="Q1686" i="1"/>
  <c r="S1686" i="1" s="1"/>
  <c r="Q1687" i="1"/>
  <c r="S1687" i="1" s="1"/>
  <c r="Q1684" i="1"/>
  <c r="S1684" i="1" s="1"/>
  <c r="Q1685" i="1"/>
  <c r="S1685" i="1" s="1"/>
  <c r="Q1683" i="1"/>
  <c r="S1683" i="1" s="1"/>
  <c r="Q1682" i="1"/>
  <c r="S1682" i="1" s="1"/>
  <c r="Q1681" i="1"/>
  <c r="S1681" i="1" s="1"/>
  <c r="Q1680" i="1"/>
  <c r="S1680" i="1" s="1"/>
  <c r="Q1678" i="1"/>
  <c r="S1678" i="1" s="1"/>
  <c r="Q1679" i="1"/>
  <c r="S1679" i="1" s="1"/>
  <c r="Q1677" i="1"/>
  <c r="S1677" i="1" s="1"/>
  <c r="Q1676" i="1"/>
  <c r="S1676" i="1" s="1"/>
  <c r="Q1674" i="1"/>
  <c r="S1674" i="1" s="1"/>
  <c r="Q1675" i="1"/>
  <c r="S1675" i="1" s="1"/>
  <c r="Q1673" i="1"/>
  <c r="S1673" i="1" s="1"/>
  <c r="Q1672" i="1"/>
  <c r="S1672" i="1" s="1"/>
  <c r="Q1671" i="1"/>
  <c r="S1671" i="1" s="1"/>
  <c r="Q1670" i="1"/>
  <c r="S1670" i="1" s="1"/>
  <c r="Q1668" i="1"/>
  <c r="S1668" i="1" s="1"/>
  <c r="Q1669" i="1"/>
  <c r="S1669" i="1" s="1"/>
  <c r="Q1667" i="1"/>
  <c r="S1667" i="1" s="1"/>
  <c r="Q1666" i="1"/>
  <c r="S1666" i="1" s="1"/>
  <c r="Q1665" i="1"/>
  <c r="S1665" i="1" s="1"/>
  <c r="Q1664" i="1"/>
  <c r="S1664" i="1" s="1"/>
  <c r="Q1662" i="1"/>
  <c r="S1662" i="1" s="1"/>
  <c r="Q1663" i="1"/>
  <c r="S1663" i="1" s="1"/>
  <c r="Q1661" i="1"/>
  <c r="S1661" i="1" s="1"/>
  <c r="Q1660" i="1"/>
  <c r="S1660" i="1" s="1"/>
  <c r="Q1659" i="1"/>
  <c r="S1659" i="1" s="1"/>
  <c r="Q1658" i="1"/>
  <c r="S1658" i="1" s="1"/>
  <c r="Q1657" i="1"/>
  <c r="S1657" i="1" s="1"/>
  <c r="Q1656" i="1"/>
  <c r="S1656" i="1" s="1"/>
  <c r="Q1655" i="1"/>
  <c r="S1655" i="1" s="1"/>
  <c r="Q1654" i="1"/>
  <c r="S1654" i="1" s="1"/>
  <c r="Q1652" i="1"/>
  <c r="S1652" i="1" s="1"/>
  <c r="Q1653" i="1"/>
  <c r="S1653" i="1" s="1"/>
  <c r="Q1650" i="1"/>
  <c r="S1650" i="1" s="1"/>
  <c r="Q1651" i="1"/>
  <c r="S1651" i="1" s="1"/>
  <c r="Q1649" i="1"/>
  <c r="S1649" i="1" s="1"/>
  <c r="Q1648" i="1"/>
  <c r="S1648" i="1" s="1"/>
  <c r="Q1647" i="1"/>
  <c r="S1647" i="1" s="1"/>
  <c r="Q1646" i="1"/>
  <c r="S1646" i="1" s="1"/>
  <c r="Q1644" i="1"/>
  <c r="S1644" i="1" s="1"/>
  <c r="Q1645" i="1"/>
  <c r="S1645" i="1" s="1"/>
  <c r="Q1643" i="1"/>
  <c r="S1643" i="1" s="1"/>
  <c r="Q1642" i="1"/>
  <c r="S1642" i="1" s="1"/>
  <c r="Q1640" i="1"/>
  <c r="S1640" i="1" s="1"/>
  <c r="Q1641" i="1"/>
  <c r="S1641" i="1" s="1"/>
  <c r="Q1639" i="1"/>
  <c r="S1639" i="1" s="1"/>
  <c r="Q1638" i="1"/>
  <c r="S1638" i="1" s="1"/>
  <c r="Q1636" i="1"/>
  <c r="S1636" i="1" s="1"/>
  <c r="Q1637" i="1"/>
  <c r="S1637" i="1" s="1"/>
  <c r="Q1635" i="1"/>
  <c r="S1635" i="1" s="1"/>
  <c r="Q1634" i="1"/>
  <c r="S1634" i="1" s="1"/>
  <c r="Q1632" i="1"/>
  <c r="S1632" i="1" s="1"/>
  <c r="Q1633" i="1"/>
  <c r="S1633" i="1" s="1"/>
  <c r="Q1631" i="1"/>
  <c r="S1631" i="1" s="1"/>
  <c r="Q1630" i="1"/>
  <c r="S1630" i="1" s="1"/>
  <c r="Q1629" i="1"/>
  <c r="S1629" i="1" s="1"/>
  <c r="Q1628" i="1"/>
  <c r="S1628" i="1" s="1"/>
  <c r="Q1627" i="1"/>
  <c r="S1627" i="1" s="1"/>
  <c r="Q1626" i="1"/>
  <c r="S1626" i="1" s="1"/>
  <c r="Q1624" i="1"/>
  <c r="S1624" i="1" s="1"/>
  <c r="Q1625" i="1"/>
  <c r="S1625" i="1" s="1"/>
  <c r="Q1623" i="1"/>
  <c r="S1623" i="1" s="1"/>
  <c r="Q1622" i="1"/>
  <c r="S1622" i="1" s="1"/>
  <c r="Q1621" i="1"/>
  <c r="S1621" i="1" s="1"/>
  <c r="Q1620" i="1"/>
  <c r="S1620" i="1" s="1"/>
  <c r="Q1618" i="1"/>
  <c r="S1618" i="1" s="1"/>
  <c r="Q1619" i="1"/>
  <c r="S1619" i="1" s="1"/>
  <c r="Q1616" i="1"/>
  <c r="S1616" i="1" s="1"/>
  <c r="Q1617" i="1"/>
  <c r="S1617" i="1" s="1"/>
  <c r="Q1615" i="1"/>
  <c r="S1615" i="1" s="1"/>
  <c r="Q1614" i="1"/>
  <c r="S1614" i="1" s="1"/>
  <c r="Q1612" i="1"/>
  <c r="S1612" i="1" s="1"/>
  <c r="Q1613" i="1"/>
  <c r="S1613" i="1" s="1"/>
  <c r="Q1611" i="1"/>
  <c r="S1611" i="1" s="1"/>
  <c r="Q1610" i="1"/>
  <c r="S1610" i="1" s="1"/>
  <c r="Q1609" i="1"/>
  <c r="S1609" i="1" s="1"/>
  <c r="Q1608" i="1"/>
  <c r="S1608" i="1" s="1"/>
  <c r="Q1606" i="1"/>
  <c r="S1606" i="1" s="1"/>
  <c r="Q1607" i="1"/>
  <c r="S1607" i="1" s="1"/>
  <c r="Q1605" i="1"/>
  <c r="S1605" i="1" s="1"/>
  <c r="Q1604" i="1"/>
  <c r="S1604" i="1" s="1"/>
  <c r="Q1603" i="1"/>
  <c r="S1603" i="1" s="1"/>
  <c r="Q1602" i="1"/>
  <c r="S1602" i="1" s="1"/>
  <c r="Q1601" i="1"/>
  <c r="S1601" i="1" s="1"/>
  <c r="Q1600" i="1"/>
  <c r="S1600" i="1" s="1"/>
  <c r="Q1598" i="1"/>
  <c r="S1598" i="1" s="1"/>
  <c r="Q1599" i="1"/>
  <c r="S1599" i="1" s="1"/>
  <c r="Q1596" i="1"/>
  <c r="S1596" i="1" s="1"/>
  <c r="Q1597" i="1"/>
  <c r="S1597" i="1" s="1"/>
  <c r="Q1594" i="1"/>
  <c r="S1594" i="1" s="1"/>
  <c r="Q1595" i="1"/>
  <c r="S1595" i="1" s="1"/>
  <c r="Q1593" i="1"/>
  <c r="S1593" i="1" s="1"/>
  <c r="Q1592" i="1"/>
  <c r="S1592" i="1" s="1"/>
  <c r="Q1590" i="1"/>
  <c r="S1590" i="1" s="1"/>
  <c r="Q1591" i="1"/>
  <c r="S1591" i="1" s="1"/>
  <c r="Q1589" i="1"/>
  <c r="S1589" i="1" s="1"/>
  <c r="Q1588" i="1"/>
  <c r="S1588" i="1" s="1"/>
  <c r="Q1586" i="1"/>
  <c r="S1586" i="1" s="1"/>
  <c r="Q1587" i="1"/>
  <c r="S1587" i="1" s="1"/>
  <c r="Q1584" i="1"/>
  <c r="S1584" i="1" s="1"/>
  <c r="Q1585" i="1"/>
  <c r="S1585" i="1" s="1"/>
  <c r="Q1582" i="1"/>
  <c r="S1582" i="1" s="1"/>
  <c r="Q1583" i="1"/>
  <c r="S1583" i="1" s="1"/>
  <c r="Q1580" i="1"/>
  <c r="S1580" i="1" s="1"/>
  <c r="Q1581" i="1"/>
  <c r="S1581" i="1" s="1"/>
  <c r="Q1579" i="1"/>
  <c r="S1579" i="1" s="1"/>
  <c r="Q1578" i="1"/>
  <c r="S1578" i="1" s="1"/>
  <c r="Q1577" i="1"/>
  <c r="S1577" i="1" s="1"/>
  <c r="Q1576" i="1"/>
  <c r="S1576" i="1" s="1"/>
  <c r="Q1574" i="1"/>
  <c r="S1574" i="1" s="1"/>
  <c r="Q1575" i="1"/>
  <c r="S1575" i="1" s="1"/>
  <c r="Q1573" i="1"/>
  <c r="S1573" i="1" s="1"/>
  <c r="Q1572" i="1"/>
  <c r="S1572" i="1" s="1"/>
  <c r="Q1571" i="1"/>
  <c r="S1571" i="1" s="1"/>
  <c r="Q1570" i="1"/>
  <c r="S1570" i="1" s="1"/>
  <c r="Q1568" i="1"/>
  <c r="S1568" i="1" s="1"/>
  <c r="Q1569" i="1"/>
  <c r="S1569" i="1" s="1"/>
  <c r="Q1566" i="1"/>
  <c r="S1566" i="1" s="1"/>
  <c r="Q1567" i="1"/>
  <c r="S1567" i="1" s="1"/>
  <c r="Q1564" i="1"/>
  <c r="S1564" i="1" s="1"/>
  <c r="Q1565" i="1"/>
  <c r="S1565" i="1" s="1"/>
  <c r="Q1562" i="1"/>
  <c r="S1562" i="1" s="1"/>
  <c r="Q1563" i="1"/>
  <c r="S1563" i="1" s="1"/>
  <c r="Q1560" i="1"/>
  <c r="S1560" i="1" s="1"/>
  <c r="Q1561" i="1"/>
  <c r="S1561" i="1" s="1"/>
  <c r="Q1559" i="1"/>
  <c r="S1559" i="1" s="1"/>
  <c r="Q1558" i="1"/>
  <c r="S1558" i="1" s="1"/>
  <c r="Q1557" i="1"/>
  <c r="S1557" i="1" s="1"/>
  <c r="Q1556" i="1"/>
  <c r="S1556" i="1" s="1"/>
  <c r="Q1555" i="1"/>
  <c r="S1555" i="1" s="1"/>
  <c r="Q1554" i="1"/>
  <c r="S1554" i="1" s="1"/>
  <c r="Q1553" i="1"/>
  <c r="S1553" i="1" s="1"/>
  <c r="Q1552" i="1"/>
  <c r="S1552" i="1" s="1"/>
  <c r="Q1550" i="1"/>
  <c r="S1550" i="1" s="1"/>
  <c r="Q1551" i="1"/>
  <c r="S1551" i="1" s="1"/>
  <c r="Q1548" i="1"/>
  <c r="S1548" i="1" s="1"/>
  <c r="Q1549" i="1"/>
  <c r="S1549" i="1" s="1"/>
  <c r="Q1547" i="1"/>
  <c r="S1547" i="1" s="1"/>
  <c r="Q1546" i="1"/>
  <c r="S1546" i="1" s="1"/>
  <c r="Q1545" i="1"/>
  <c r="S1545" i="1" s="1"/>
  <c r="Q1544" i="1"/>
  <c r="S1544" i="1" s="1"/>
  <c r="Q1542" i="1"/>
  <c r="S1542" i="1" s="1"/>
  <c r="Q1543" i="1"/>
  <c r="S1543" i="1" s="1"/>
  <c r="Q1541" i="1"/>
  <c r="S1541" i="1" s="1"/>
  <c r="Q1540" i="1"/>
  <c r="S1540" i="1" s="1"/>
  <c r="Q1538" i="1"/>
  <c r="S1538" i="1" s="1"/>
  <c r="Q1539" i="1"/>
  <c r="S1539" i="1" s="1"/>
  <c r="Q1537" i="1"/>
  <c r="S1537" i="1" s="1"/>
  <c r="Q1536" i="1"/>
  <c r="S1536" i="1" s="1"/>
  <c r="Q1535" i="1"/>
  <c r="S1535" i="1" s="1"/>
  <c r="Q1534" i="1"/>
  <c r="S1534" i="1" s="1"/>
  <c r="Q1533" i="1"/>
  <c r="S1533" i="1" s="1"/>
  <c r="Q1532" i="1"/>
  <c r="S1532" i="1" s="1"/>
  <c r="Q1530" i="1"/>
  <c r="S1530" i="1" s="1"/>
  <c r="Q1531" i="1"/>
  <c r="S1531" i="1" s="1"/>
  <c r="Q1528" i="1"/>
  <c r="S1528" i="1" s="1"/>
  <c r="Q1529" i="1"/>
  <c r="S1529" i="1" s="1"/>
  <c r="Q1526" i="1"/>
  <c r="S1526" i="1" s="1"/>
  <c r="Q1527" i="1"/>
  <c r="S1527" i="1" s="1"/>
  <c r="Q1524" i="1"/>
  <c r="S1524" i="1" s="1"/>
  <c r="Q1525" i="1"/>
  <c r="S1525" i="1" s="1"/>
  <c r="Q1522" i="1"/>
  <c r="S1522" i="1" s="1"/>
  <c r="Q1523" i="1"/>
  <c r="S1523" i="1" s="1"/>
  <c r="Q1520" i="1"/>
  <c r="S1520" i="1" s="1"/>
  <c r="Q1521" i="1"/>
  <c r="S1521" i="1" s="1"/>
  <c r="Q1519" i="1"/>
  <c r="S1519" i="1" s="1"/>
  <c r="Q1518" i="1"/>
  <c r="S1518" i="1" s="1"/>
  <c r="Q1517" i="1"/>
  <c r="S1517" i="1" s="1"/>
  <c r="Q1516" i="1"/>
  <c r="S1516" i="1" s="1"/>
  <c r="Q1514" i="1"/>
  <c r="S1514" i="1" s="1"/>
  <c r="Q1515" i="1"/>
  <c r="S1515" i="1" s="1"/>
  <c r="Q1513" i="1"/>
  <c r="S1513" i="1" s="1"/>
  <c r="Q1512" i="1"/>
  <c r="S1512" i="1" s="1"/>
  <c r="Q1510" i="1"/>
  <c r="S1510" i="1" s="1"/>
  <c r="Q1511" i="1"/>
  <c r="S1511" i="1" s="1"/>
  <c r="Q1508" i="1"/>
  <c r="S1508" i="1" s="1"/>
  <c r="Q1509" i="1"/>
  <c r="S1509" i="1" s="1"/>
  <c r="Q1506" i="1"/>
  <c r="S1506" i="1" s="1"/>
  <c r="Q1507" i="1"/>
  <c r="S1507" i="1" s="1"/>
  <c r="Q1504" i="1"/>
  <c r="S1504" i="1" s="1"/>
  <c r="Q1505" i="1"/>
  <c r="S1505" i="1" s="1"/>
  <c r="Q1503" i="1"/>
  <c r="S1503" i="1" s="1"/>
  <c r="Q1502" i="1"/>
  <c r="S1502" i="1" s="1"/>
  <c r="Q1501" i="1"/>
  <c r="S1501" i="1" s="1"/>
  <c r="Q1500" i="1"/>
  <c r="S1500" i="1" s="1"/>
  <c r="Q1498" i="1"/>
  <c r="S1498" i="1" s="1"/>
  <c r="Q1499" i="1"/>
  <c r="S1499" i="1" s="1"/>
  <c r="Q1496" i="1"/>
  <c r="S1496" i="1" s="1"/>
  <c r="Q1497" i="1"/>
  <c r="S1497" i="1" s="1"/>
  <c r="Q1494" i="1"/>
  <c r="S1494" i="1" s="1"/>
  <c r="Q1495" i="1"/>
  <c r="S1495" i="1" s="1"/>
  <c r="Q1492" i="1"/>
  <c r="S1492" i="1" s="1"/>
  <c r="Q1493" i="1"/>
  <c r="S1493" i="1" s="1"/>
  <c r="Q1491" i="1"/>
  <c r="S1491" i="1" s="1"/>
  <c r="Q1490" i="1"/>
  <c r="S1490" i="1" s="1"/>
  <c r="Q1488" i="1"/>
  <c r="S1488" i="1" s="1"/>
  <c r="Q1489" i="1"/>
  <c r="S1489" i="1" s="1"/>
  <c r="Q1486" i="1"/>
  <c r="S1486" i="1" s="1"/>
  <c r="Q1487" i="1"/>
  <c r="S1487" i="1" s="1"/>
  <c r="Q1484" i="1"/>
  <c r="S1484" i="1" s="1"/>
  <c r="Q1485" i="1"/>
  <c r="S1485" i="1" s="1"/>
  <c r="Q1482" i="1"/>
  <c r="S1482" i="1" s="1"/>
  <c r="Q1483" i="1"/>
  <c r="S1483" i="1" s="1"/>
  <c r="Q1480" i="1"/>
  <c r="S1480" i="1" s="1"/>
  <c r="Q1481" i="1"/>
  <c r="S1481" i="1" s="1"/>
  <c r="Q1479" i="1"/>
  <c r="S1479" i="1" s="1"/>
  <c r="Q1478" i="1"/>
  <c r="S1478" i="1" s="1"/>
  <c r="Q1477" i="1"/>
  <c r="S1477" i="1" s="1"/>
  <c r="Q1476" i="1"/>
  <c r="S1476" i="1" s="1"/>
  <c r="Q1474" i="1"/>
  <c r="S1474" i="1" s="1"/>
  <c r="Q1475" i="1"/>
  <c r="S1475" i="1" s="1"/>
  <c r="Q1472" i="1"/>
  <c r="S1472" i="1" s="1"/>
  <c r="Q1473" i="1"/>
  <c r="S1473" i="1" s="1"/>
  <c r="Q1470" i="1"/>
  <c r="S1470" i="1" s="1"/>
  <c r="Q1471" i="1"/>
  <c r="S1471" i="1" s="1"/>
  <c r="Q1469" i="1"/>
  <c r="S1469" i="1" s="1"/>
  <c r="Q1468" i="1"/>
  <c r="S1468" i="1" s="1"/>
  <c r="Q1467" i="1"/>
  <c r="S1467" i="1" s="1"/>
  <c r="Q1466" i="1"/>
  <c r="S1466" i="1" s="1"/>
  <c r="Q1464" i="1"/>
  <c r="S1464" i="1" s="1"/>
  <c r="Q1465" i="1"/>
  <c r="S1465" i="1" s="1"/>
  <c r="Q1462" i="1"/>
  <c r="S1462" i="1" s="1"/>
  <c r="Q1463" i="1"/>
  <c r="S1463" i="1" s="1"/>
  <c r="Q1460" i="1"/>
  <c r="S1460" i="1" s="1"/>
  <c r="Q1461" i="1"/>
  <c r="S1461" i="1" s="1"/>
  <c r="Q1458" i="1"/>
  <c r="S1458" i="1" s="1"/>
  <c r="Q1459" i="1"/>
  <c r="S1459" i="1" s="1"/>
  <c r="Q1456" i="1"/>
  <c r="S1456" i="1" s="1"/>
  <c r="Q1457" i="1"/>
  <c r="S1457" i="1" s="1"/>
  <c r="Q1455" i="1"/>
  <c r="S1455" i="1" s="1"/>
  <c r="Q1454" i="1"/>
  <c r="S1454" i="1" s="1"/>
  <c r="Q1452" i="1"/>
  <c r="S1452" i="1" s="1"/>
  <c r="Q1453" i="1"/>
  <c r="S1453" i="1" s="1"/>
  <c r="Q1451" i="1"/>
  <c r="S1451" i="1" s="1"/>
  <c r="Q1450" i="1"/>
  <c r="S1450" i="1" s="1"/>
  <c r="Q1448" i="1"/>
  <c r="S1448" i="1" s="1"/>
  <c r="Q1449" i="1"/>
  <c r="S1449" i="1" s="1"/>
  <c r="Q1446" i="1"/>
  <c r="S1446" i="1" s="1"/>
  <c r="Q1447" i="1"/>
  <c r="S1447" i="1" s="1"/>
  <c r="Q1445" i="1"/>
  <c r="S1445" i="1" s="1"/>
  <c r="Q1444" i="1"/>
  <c r="S1444" i="1" s="1"/>
  <c r="Q1443" i="1"/>
  <c r="S1443" i="1" s="1"/>
  <c r="Q1442" i="1"/>
  <c r="S1442" i="1" s="1"/>
  <c r="Q1441" i="1"/>
  <c r="S1441" i="1" s="1"/>
  <c r="Q1440" i="1"/>
  <c r="S1440" i="1" s="1"/>
  <c r="Q1439" i="1"/>
  <c r="S1439" i="1" s="1"/>
  <c r="Q1438" i="1"/>
  <c r="S1438" i="1" s="1"/>
  <c r="Q1437" i="1"/>
  <c r="S1437" i="1" s="1"/>
  <c r="Q1436" i="1"/>
  <c r="S1436" i="1" s="1"/>
  <c r="Q1435" i="1"/>
  <c r="S1435" i="1" s="1"/>
  <c r="Q1434" i="1"/>
  <c r="S1434" i="1" s="1"/>
  <c r="Q1433" i="1"/>
  <c r="S1433" i="1" s="1"/>
  <c r="Q1432" i="1"/>
  <c r="S1432" i="1" s="1"/>
  <c r="Q1431" i="1"/>
  <c r="S1431" i="1" s="1"/>
  <c r="Q1430" i="1"/>
  <c r="S1430" i="1" s="1"/>
  <c r="Q1428" i="1"/>
  <c r="S1428" i="1" s="1"/>
  <c r="Q1429" i="1"/>
  <c r="S1429" i="1" s="1"/>
  <c r="Q1427" i="1"/>
  <c r="S1427" i="1" s="1"/>
  <c r="Q1426" i="1"/>
  <c r="S1426" i="1" s="1"/>
  <c r="Q1425" i="1"/>
  <c r="S1425" i="1" s="1"/>
  <c r="Q1424" i="1"/>
  <c r="S1424" i="1" s="1"/>
  <c r="Q1423" i="1"/>
  <c r="S1423" i="1" s="1"/>
  <c r="Q1422" i="1"/>
  <c r="S1422" i="1" s="1"/>
  <c r="Q1421" i="1"/>
  <c r="S1421" i="1" s="1"/>
  <c r="Q1420" i="1"/>
  <c r="S1420" i="1" s="1"/>
  <c r="Q1419" i="1"/>
  <c r="S1419" i="1" s="1"/>
  <c r="Q1418" i="1"/>
  <c r="S1418" i="1" s="1"/>
  <c r="Q1417" i="1"/>
  <c r="S1417" i="1" s="1"/>
  <c r="Q1416" i="1"/>
  <c r="S1416" i="1" s="1"/>
  <c r="Q1414" i="1"/>
  <c r="S1414" i="1" s="1"/>
  <c r="Q1415" i="1"/>
  <c r="S1415" i="1" s="1"/>
  <c r="Q1412" i="1"/>
  <c r="S1412" i="1" s="1"/>
  <c r="Q1413" i="1"/>
  <c r="S1413" i="1" s="1"/>
  <c r="Q1411" i="1"/>
  <c r="S1411" i="1" s="1"/>
  <c r="Q1410" i="1"/>
  <c r="S1410" i="1" s="1"/>
  <c r="Q1409" i="1"/>
  <c r="S1409" i="1" s="1"/>
  <c r="Q1408" i="1"/>
  <c r="S1408" i="1" s="1"/>
  <c r="Q1407" i="1"/>
  <c r="S1407" i="1" s="1"/>
  <c r="Q1406" i="1"/>
  <c r="S1406" i="1" s="1"/>
  <c r="Q1404" i="1"/>
  <c r="S1404" i="1" s="1"/>
  <c r="Q1405" i="1"/>
  <c r="S1405" i="1" s="1"/>
  <c r="Q1402" i="1"/>
  <c r="S1402" i="1" s="1"/>
  <c r="Q1403" i="1"/>
  <c r="S1403" i="1" s="1"/>
  <c r="Q1401" i="1"/>
  <c r="S1401" i="1" s="1"/>
  <c r="Q1400" i="1"/>
  <c r="S1400" i="1" s="1"/>
  <c r="Q1399" i="1"/>
  <c r="S1399" i="1" s="1"/>
  <c r="Q1398" i="1"/>
  <c r="S1398" i="1" s="1"/>
  <c r="Q1397" i="1"/>
  <c r="S1397" i="1" s="1"/>
  <c r="Q1396" i="1"/>
  <c r="S1396" i="1" s="1"/>
  <c r="Q1394" i="1"/>
  <c r="S1394" i="1" s="1"/>
  <c r="Q1395" i="1"/>
  <c r="S1395" i="1" s="1"/>
  <c r="Q1393" i="1"/>
  <c r="S1393" i="1" s="1"/>
  <c r="Q1392" i="1"/>
  <c r="S1392" i="1" s="1"/>
  <c r="Q1390" i="1"/>
  <c r="S1390" i="1" s="1"/>
  <c r="Q1391" i="1"/>
  <c r="S1391" i="1" s="1"/>
  <c r="Q1389" i="1"/>
  <c r="S1389" i="1" s="1"/>
  <c r="Q1388" i="1"/>
  <c r="S1388" i="1" s="1"/>
  <c r="Q1386" i="1"/>
  <c r="S1386" i="1" s="1"/>
  <c r="Q1387" i="1"/>
  <c r="S1387" i="1" s="1"/>
  <c r="Q1384" i="1"/>
  <c r="S1384" i="1" s="1"/>
  <c r="Q1385" i="1"/>
  <c r="S1385" i="1" s="1"/>
  <c r="Q1382" i="1"/>
  <c r="S1382" i="1" s="1"/>
  <c r="Q1383" i="1"/>
  <c r="S1383" i="1" s="1"/>
  <c r="Q1381" i="1"/>
  <c r="S1381" i="1" s="1"/>
  <c r="Q1380" i="1"/>
  <c r="S1380" i="1" s="1"/>
  <c r="Q1378" i="1"/>
  <c r="S1378" i="1" s="1"/>
  <c r="Q1379" i="1"/>
  <c r="S1379" i="1" s="1"/>
  <c r="Q1377" i="1"/>
  <c r="S1377" i="1" s="1"/>
  <c r="Q1376" i="1"/>
  <c r="S1376" i="1" s="1"/>
  <c r="Q1375" i="1"/>
  <c r="S1375" i="1" s="1"/>
  <c r="Q1374" i="1"/>
  <c r="S1374" i="1" s="1"/>
  <c r="Q1373" i="1"/>
  <c r="S1373" i="1" s="1"/>
  <c r="Q1372" i="1"/>
  <c r="S1372" i="1" s="1"/>
  <c r="Q1370" i="1"/>
  <c r="S1370" i="1" s="1"/>
  <c r="Q1371" i="1"/>
  <c r="S1371" i="1" s="1"/>
  <c r="Q1368" i="1"/>
  <c r="S1368" i="1" s="1"/>
  <c r="Q1369" i="1"/>
  <c r="S1369" i="1" s="1"/>
  <c r="Q1367" i="1"/>
  <c r="S1367" i="1" s="1"/>
  <c r="Q1366" i="1"/>
  <c r="S1366" i="1" s="1"/>
  <c r="Q1364" i="1"/>
  <c r="S1364" i="1" s="1"/>
  <c r="Q1365" i="1"/>
  <c r="S1365" i="1" s="1"/>
  <c r="Q1363" i="1"/>
  <c r="S1363" i="1" s="1"/>
  <c r="Q1362" i="1"/>
  <c r="S1362" i="1" s="1"/>
  <c r="Q1360" i="1"/>
  <c r="S1360" i="1" s="1"/>
  <c r="Q1361" i="1"/>
  <c r="S1361" i="1" s="1"/>
  <c r="Q1358" i="1"/>
  <c r="S1358" i="1" s="1"/>
  <c r="Q1359" i="1"/>
  <c r="S1359" i="1" s="1"/>
  <c r="Q1357" i="1"/>
  <c r="S1357" i="1" s="1"/>
  <c r="Q1356" i="1"/>
  <c r="S1356" i="1" s="1"/>
  <c r="Q1355" i="1"/>
  <c r="S1355" i="1" s="1"/>
  <c r="Q1354" i="1"/>
  <c r="S1354" i="1" s="1"/>
  <c r="Q1353" i="1"/>
  <c r="S1353" i="1" s="1"/>
  <c r="Q1352" i="1"/>
  <c r="S1352" i="1" s="1"/>
  <c r="Q1350" i="1"/>
  <c r="S1350" i="1" s="1"/>
  <c r="Q1351" i="1"/>
  <c r="S1351" i="1" s="1"/>
  <c r="Q1349" i="1"/>
  <c r="S1349" i="1" s="1"/>
  <c r="Q1348" i="1"/>
  <c r="S1348" i="1" s="1"/>
  <c r="Q1347" i="1"/>
  <c r="S1347" i="1" s="1"/>
  <c r="Q1346" i="1"/>
  <c r="S1346" i="1" s="1"/>
  <c r="Q1344" i="1"/>
  <c r="S1344" i="1" s="1"/>
  <c r="Q1345" i="1"/>
  <c r="S1345" i="1" s="1"/>
  <c r="Q1343" i="1"/>
  <c r="S1343" i="1" s="1"/>
  <c r="Q1342" i="1"/>
  <c r="S1342" i="1" s="1"/>
  <c r="Q1341" i="1"/>
  <c r="S1341" i="1" s="1"/>
  <c r="Q1340" i="1"/>
  <c r="S1340" i="1" s="1"/>
  <c r="Q1338" i="1"/>
  <c r="S1338" i="1" s="1"/>
  <c r="Q1339" i="1"/>
  <c r="S1339" i="1" s="1"/>
  <c r="Q1336" i="1"/>
  <c r="S1336" i="1" s="1"/>
  <c r="Q1337" i="1"/>
  <c r="S1337" i="1" s="1"/>
  <c r="Q1335" i="1"/>
  <c r="S1335" i="1" s="1"/>
  <c r="Q1334" i="1"/>
  <c r="S1334" i="1" s="1"/>
  <c r="Q1333" i="1"/>
  <c r="S1333" i="1" s="1"/>
  <c r="Q1332" i="1"/>
  <c r="S1332" i="1" s="1"/>
  <c r="Q1330" i="1"/>
  <c r="S1330" i="1" s="1"/>
  <c r="Q1331" i="1"/>
  <c r="S1331" i="1" s="1"/>
  <c r="Q1329" i="1"/>
  <c r="S1329" i="1" s="1"/>
  <c r="Q1328" i="1"/>
  <c r="S1328" i="1" s="1"/>
  <c r="Q1326" i="1"/>
  <c r="S1326" i="1" s="1"/>
  <c r="Q1327" i="1"/>
  <c r="S1327" i="1" s="1"/>
  <c r="Q1324" i="1"/>
  <c r="S1324" i="1" s="1"/>
  <c r="Q1325" i="1"/>
  <c r="S1325" i="1" s="1"/>
  <c r="Q1323" i="1"/>
  <c r="S1323" i="1" s="1"/>
  <c r="Q1322" i="1"/>
  <c r="S1322" i="1" s="1"/>
  <c r="Q1320" i="1"/>
  <c r="S1320" i="1" s="1"/>
  <c r="Q1321" i="1"/>
  <c r="S1321" i="1" s="1"/>
  <c r="Q1318" i="1"/>
  <c r="S1318" i="1" s="1"/>
  <c r="Q1319" i="1"/>
  <c r="S1319" i="1" s="1"/>
  <c r="Q1316" i="1"/>
  <c r="S1316" i="1" s="1"/>
  <c r="Q1317" i="1"/>
  <c r="S1317" i="1" s="1"/>
  <c r="Q1315" i="1"/>
  <c r="S1315" i="1" s="1"/>
  <c r="Q1314" i="1"/>
  <c r="S1314" i="1" s="1"/>
  <c r="Q1312" i="1"/>
  <c r="S1312" i="1" s="1"/>
  <c r="Q1313" i="1"/>
  <c r="S1313" i="1" s="1"/>
  <c r="Q1311" i="1"/>
  <c r="S1311" i="1" s="1"/>
  <c r="Q1310" i="1"/>
  <c r="S1310" i="1" s="1"/>
  <c r="Q1309" i="1"/>
  <c r="S1309" i="1" s="1"/>
  <c r="Q1308" i="1"/>
  <c r="S1308" i="1" s="1"/>
  <c r="Q1307" i="1"/>
  <c r="S1307" i="1" s="1"/>
  <c r="Q1306" i="1"/>
  <c r="S1306" i="1" s="1"/>
  <c r="Q1304" i="1"/>
  <c r="S1304" i="1" s="1"/>
  <c r="Q1305" i="1"/>
  <c r="S1305" i="1" s="1"/>
  <c r="Q1303" i="1"/>
  <c r="S1303" i="1" s="1"/>
  <c r="Q1302" i="1"/>
  <c r="S1302" i="1" s="1"/>
  <c r="Q1300" i="1"/>
  <c r="S1300" i="1" s="1"/>
  <c r="Q1301" i="1"/>
  <c r="S1301" i="1" s="1"/>
  <c r="Q1298" i="1"/>
  <c r="S1298" i="1" s="1"/>
  <c r="Q1299" i="1"/>
  <c r="S1299" i="1" s="1"/>
  <c r="Q1297" i="1"/>
  <c r="S1297" i="1" s="1"/>
  <c r="Q1296" i="1"/>
  <c r="S1296" i="1" s="1"/>
  <c r="Q1294" i="1"/>
  <c r="S1294" i="1" s="1"/>
  <c r="Q1295" i="1"/>
  <c r="S1295" i="1" s="1"/>
  <c r="Q1292" i="1"/>
  <c r="S1292" i="1" s="1"/>
  <c r="Q1293" i="1"/>
  <c r="S1293" i="1" s="1"/>
  <c r="Q1290" i="1"/>
  <c r="S1290" i="1" s="1"/>
  <c r="Q1291" i="1"/>
  <c r="S1291" i="1" s="1"/>
  <c r="Q1288" i="1"/>
  <c r="S1288" i="1" s="1"/>
  <c r="Q1289" i="1"/>
  <c r="S1289" i="1" s="1"/>
  <c r="Q1287" i="1"/>
  <c r="S1287" i="1" s="1"/>
  <c r="Q1286" i="1"/>
  <c r="S1286" i="1" s="1"/>
  <c r="Q1284" i="1"/>
  <c r="S1284" i="1" s="1"/>
  <c r="Q1285" i="1"/>
  <c r="S1285" i="1" s="1"/>
  <c r="Q1283" i="1"/>
  <c r="S1283" i="1" s="1"/>
  <c r="Q1282" i="1"/>
  <c r="S1282" i="1" s="1"/>
  <c r="Q1280" i="1"/>
  <c r="S1280" i="1" s="1"/>
  <c r="Q1281" i="1"/>
  <c r="S1281" i="1" s="1"/>
  <c r="Q1279" i="1"/>
  <c r="S1279" i="1" s="1"/>
  <c r="Q1278" i="1"/>
  <c r="S1278" i="1" s="1"/>
  <c r="Q1276" i="1"/>
  <c r="S1276" i="1" s="1"/>
  <c r="Q1277" i="1"/>
  <c r="S1277" i="1" s="1"/>
  <c r="Q1274" i="1"/>
  <c r="S1274" i="1" s="1"/>
  <c r="Q1275" i="1"/>
  <c r="S1275" i="1" s="1"/>
  <c r="Q1272" i="1"/>
  <c r="S1272" i="1" s="1"/>
  <c r="Q1273" i="1"/>
  <c r="S1273" i="1" s="1"/>
  <c r="Q1271" i="1"/>
  <c r="S1271" i="1" s="1"/>
  <c r="Q1270" i="1"/>
  <c r="S1270" i="1" s="1"/>
  <c r="Q1268" i="1"/>
  <c r="S1268" i="1" s="1"/>
  <c r="Q1269" i="1"/>
  <c r="S1269" i="1" s="1"/>
  <c r="Q1267" i="1"/>
  <c r="S1267" i="1" s="1"/>
  <c r="Q1266" i="1"/>
  <c r="S1266" i="1" s="1"/>
  <c r="Q1264" i="1"/>
  <c r="S1264" i="1" s="1"/>
  <c r="Q1265" i="1"/>
  <c r="S1265" i="1" s="1"/>
  <c r="Q1263" i="1"/>
  <c r="S1263" i="1" s="1"/>
  <c r="Q1262" i="1"/>
  <c r="S1262" i="1" s="1"/>
  <c r="Q1261" i="1"/>
  <c r="S1261" i="1" s="1"/>
  <c r="Q1260" i="1"/>
  <c r="S1260" i="1" s="1"/>
  <c r="Q1258" i="1"/>
  <c r="S1258" i="1" s="1"/>
  <c r="Q1259" i="1"/>
  <c r="S1259" i="1" s="1"/>
  <c r="Q1256" i="1"/>
  <c r="S1256" i="1" s="1"/>
  <c r="Q1257" i="1"/>
  <c r="S1257" i="1" s="1"/>
  <c r="Q1255" i="1"/>
  <c r="S1255" i="1" s="1"/>
  <c r="Q1254" i="1"/>
  <c r="S1254" i="1" s="1"/>
  <c r="Q1253" i="1"/>
  <c r="S1253" i="1" s="1"/>
  <c r="Q1252" i="1"/>
  <c r="S1252" i="1" s="1"/>
  <c r="Q1251" i="1"/>
  <c r="S1251" i="1" s="1"/>
  <c r="Q1250" i="1"/>
  <c r="S1250" i="1" s="1"/>
  <c r="Q1249" i="1"/>
  <c r="S1249" i="1" s="1"/>
  <c r="Q1248" i="1"/>
  <c r="S1248" i="1" s="1"/>
  <c r="Q1246" i="1"/>
  <c r="S1246" i="1" s="1"/>
  <c r="Q1247" i="1"/>
  <c r="S1247" i="1" s="1"/>
  <c r="Q1245" i="1"/>
  <c r="S1245" i="1" s="1"/>
  <c r="Q1244" i="1"/>
  <c r="S1244" i="1" s="1"/>
  <c r="Q1242" i="1"/>
  <c r="S1242" i="1" s="1"/>
  <c r="Q1243" i="1"/>
  <c r="S1243" i="1" s="1"/>
  <c r="Q1241" i="1"/>
  <c r="S1241" i="1" s="1"/>
  <c r="Q1240" i="1"/>
  <c r="S1240" i="1" s="1"/>
  <c r="Q1239" i="1"/>
  <c r="S1239" i="1" s="1"/>
  <c r="Q1238" i="1"/>
  <c r="S1238" i="1" s="1"/>
  <c r="Q1236" i="1"/>
  <c r="S1236" i="1" s="1"/>
  <c r="Q1237" i="1"/>
  <c r="S1237" i="1" s="1"/>
  <c r="Q1234" i="1"/>
  <c r="S1234" i="1" s="1"/>
  <c r="Q1235" i="1"/>
  <c r="S1235" i="1" s="1"/>
  <c r="Q1232" i="1"/>
  <c r="S1232" i="1" s="1"/>
  <c r="Q1233" i="1"/>
  <c r="S1233" i="1" s="1"/>
  <c r="Q1230" i="1"/>
  <c r="S1230" i="1" s="1"/>
  <c r="Q1231" i="1"/>
  <c r="S1231" i="1" s="1"/>
  <c r="Q1229" i="1"/>
  <c r="S1229" i="1" s="1"/>
  <c r="Q1228" i="1"/>
  <c r="S1228" i="1" s="1"/>
  <c r="Q1227" i="1"/>
  <c r="S1227" i="1" s="1"/>
  <c r="Q1226" i="1"/>
  <c r="S1226" i="1" s="1"/>
  <c r="Q1225" i="1"/>
  <c r="S1225" i="1" s="1"/>
  <c r="Q1224" i="1"/>
  <c r="S1224" i="1" s="1"/>
  <c r="Q1223" i="1"/>
  <c r="S1223" i="1" s="1"/>
  <c r="Q1222" i="1"/>
  <c r="S1222" i="1" s="1"/>
  <c r="Q1220" i="1"/>
  <c r="S1220" i="1" s="1"/>
  <c r="Q1221" i="1"/>
  <c r="S1221" i="1" s="1"/>
  <c r="Q1218" i="1"/>
  <c r="S1218" i="1" s="1"/>
  <c r="Q1219" i="1"/>
  <c r="S1219" i="1" s="1"/>
  <c r="Q1217" i="1"/>
  <c r="S1217" i="1" s="1"/>
  <c r="Q1216" i="1"/>
  <c r="S1216" i="1" s="1"/>
  <c r="Q1214" i="1"/>
  <c r="S1214" i="1" s="1"/>
  <c r="Q1215" i="1"/>
  <c r="S1215" i="1" s="1"/>
  <c r="Q1213" i="1"/>
  <c r="S1213" i="1" s="1"/>
  <c r="Q1212" i="1"/>
  <c r="S1212" i="1" s="1"/>
  <c r="Q1210" i="1"/>
  <c r="S1210" i="1" s="1"/>
  <c r="Q1211" i="1"/>
  <c r="S1211" i="1" s="1"/>
  <c r="Q1209" i="1"/>
  <c r="S1209" i="1" s="1"/>
  <c r="Q1208" i="1"/>
  <c r="S1208" i="1" s="1"/>
  <c r="Q1207" i="1"/>
  <c r="S1207" i="1" s="1"/>
  <c r="Q1206" i="1"/>
  <c r="S1206" i="1" s="1"/>
  <c r="Q1204" i="1"/>
  <c r="S1204" i="1" s="1"/>
  <c r="Q1205" i="1"/>
  <c r="S1205" i="1" s="1"/>
  <c r="Q1203" i="1"/>
  <c r="S1203" i="1" s="1"/>
  <c r="Q1202" i="1"/>
  <c r="S1202" i="1" s="1"/>
  <c r="Q1200" i="1"/>
  <c r="S1200" i="1" s="1"/>
  <c r="Q1201" i="1"/>
  <c r="S1201" i="1" s="1"/>
  <c r="Q1199" i="1"/>
  <c r="S1199" i="1" s="1"/>
  <c r="Q1198" i="1"/>
  <c r="S1198" i="1" s="1"/>
  <c r="Q1197" i="1"/>
  <c r="S1197" i="1" s="1"/>
  <c r="Q1196" i="1"/>
  <c r="S1196" i="1" s="1"/>
  <c r="Q1194" i="1"/>
  <c r="S1194" i="1" s="1"/>
  <c r="Q1195" i="1"/>
  <c r="S1195" i="1" s="1"/>
  <c r="Q1192" i="1"/>
  <c r="S1192" i="1" s="1"/>
  <c r="Q1193" i="1"/>
  <c r="S1193" i="1" s="1"/>
  <c r="Q1191" i="1"/>
  <c r="S1191" i="1" s="1"/>
  <c r="Q1190" i="1"/>
  <c r="S1190" i="1" s="1"/>
  <c r="Q1189" i="1"/>
  <c r="S1189" i="1" s="1"/>
  <c r="Q1188" i="1"/>
  <c r="S1188" i="1" s="1"/>
  <c r="Q1187" i="1"/>
  <c r="S1187" i="1" s="1"/>
  <c r="Q1186" i="1"/>
  <c r="S1186" i="1" s="1"/>
  <c r="Q1185" i="1"/>
  <c r="S1185" i="1" s="1"/>
  <c r="Q1184" i="1"/>
  <c r="S1184" i="1" s="1"/>
  <c r="Q1183" i="1"/>
  <c r="S1183" i="1" s="1"/>
  <c r="Q1182" i="1"/>
  <c r="S1182" i="1" s="1"/>
  <c r="Q1180" i="1"/>
  <c r="S1180" i="1" s="1"/>
  <c r="Q1181" i="1"/>
  <c r="S1181" i="1" s="1"/>
  <c r="Q1178" i="1"/>
  <c r="S1178" i="1" s="1"/>
  <c r="Q1179" i="1"/>
  <c r="S1179" i="1" s="1"/>
  <c r="Q1176" i="1"/>
  <c r="S1176" i="1" s="1"/>
  <c r="Q1177" i="1"/>
  <c r="S1177" i="1" s="1"/>
  <c r="Q1175" i="1"/>
  <c r="S1175" i="1" s="1"/>
  <c r="Q1174" i="1"/>
  <c r="S1174" i="1" s="1"/>
  <c r="Q1173" i="1"/>
  <c r="S1173" i="1" s="1"/>
  <c r="Q1172" i="1"/>
  <c r="S1172" i="1" s="1"/>
  <c r="Q1170" i="1"/>
  <c r="S1170" i="1" s="1"/>
  <c r="Q1171" i="1"/>
  <c r="S1171" i="1" s="1"/>
  <c r="Q1169" i="1"/>
  <c r="S1169" i="1" s="1"/>
  <c r="Q1168" i="1"/>
  <c r="S1168" i="1" s="1"/>
  <c r="Q1166" i="1"/>
  <c r="S1166" i="1" s="1"/>
  <c r="Q1167" i="1"/>
  <c r="S1167" i="1" s="1"/>
  <c r="Q1164" i="1"/>
  <c r="S1164" i="1" s="1"/>
  <c r="Q1165" i="1"/>
  <c r="S1165" i="1" s="1"/>
  <c r="Q1163" i="1"/>
  <c r="S1163" i="1" s="1"/>
  <c r="Q1162" i="1"/>
  <c r="S1162" i="1" s="1"/>
  <c r="Q1161" i="1"/>
  <c r="S1161" i="1" s="1"/>
  <c r="Q1160" i="1"/>
  <c r="S1160" i="1" s="1"/>
  <c r="Q1158" i="1"/>
  <c r="S1158" i="1" s="1"/>
  <c r="Q1159" i="1"/>
  <c r="S1159" i="1" s="1"/>
  <c r="Q1157" i="1"/>
  <c r="S1157" i="1" s="1"/>
  <c r="Q1156" i="1"/>
  <c r="S1156" i="1" s="1"/>
  <c r="Q1154" i="1"/>
  <c r="S1154" i="1" s="1"/>
  <c r="Q1155" i="1"/>
  <c r="S1155" i="1" s="1"/>
  <c r="Q1152" i="1"/>
  <c r="S1152" i="1" s="1"/>
  <c r="Q1153" i="1"/>
  <c r="S1153" i="1" s="1"/>
  <c r="Q1151" i="1"/>
  <c r="S1151" i="1" s="1"/>
  <c r="Q1150" i="1"/>
  <c r="S1150" i="1" s="1"/>
  <c r="Q1148" i="1"/>
  <c r="S1148" i="1" s="1"/>
  <c r="Q1149" i="1"/>
  <c r="S1149" i="1" s="1"/>
  <c r="Q1147" i="1"/>
  <c r="S1147" i="1" s="1"/>
  <c r="Q1146" i="1"/>
  <c r="S1146" i="1" s="1"/>
  <c r="Q1145" i="1"/>
  <c r="S1145" i="1" s="1"/>
  <c r="Q1144" i="1"/>
  <c r="S1144" i="1" s="1"/>
  <c r="Q1142" i="1"/>
  <c r="S1142" i="1" s="1"/>
  <c r="Q1143" i="1"/>
  <c r="S1143" i="1" s="1"/>
  <c r="Q1140" i="1"/>
  <c r="S1140" i="1" s="1"/>
  <c r="Q1141" i="1"/>
  <c r="S1141" i="1" s="1"/>
  <c r="Q1139" i="1"/>
  <c r="S1139" i="1" s="1"/>
  <c r="Q1138" i="1"/>
  <c r="S1138" i="1" s="1"/>
  <c r="Q1137" i="1"/>
  <c r="S1137" i="1" s="1"/>
  <c r="Q1136" i="1"/>
  <c r="S1136" i="1" s="1"/>
  <c r="Q1134" i="1"/>
  <c r="S1134" i="1" s="1"/>
  <c r="Q1135" i="1"/>
  <c r="S1135" i="1" s="1"/>
  <c r="Q1132" i="1"/>
  <c r="S1132" i="1" s="1"/>
  <c r="Q1133" i="1"/>
  <c r="S1133" i="1" s="1"/>
  <c r="Q1130" i="1"/>
  <c r="S1130" i="1" s="1"/>
  <c r="Q1131" i="1"/>
  <c r="S1131" i="1" s="1"/>
  <c r="Q1128" i="1"/>
  <c r="S1128" i="1" s="1"/>
  <c r="Q1129" i="1"/>
  <c r="S1129" i="1" s="1"/>
  <c r="Q1127" i="1"/>
  <c r="S1127" i="1" s="1"/>
  <c r="Q1126" i="1"/>
  <c r="S1126" i="1" s="1"/>
  <c r="Q1124" i="1"/>
  <c r="S1124" i="1" s="1"/>
  <c r="Q1125" i="1"/>
  <c r="S1125" i="1" s="1"/>
  <c r="Q1123" i="1"/>
  <c r="S1123" i="1" s="1"/>
  <c r="Q1122" i="1"/>
  <c r="S1122" i="1" s="1"/>
  <c r="Q1120" i="1"/>
  <c r="S1120" i="1" s="1"/>
  <c r="Q1121" i="1"/>
  <c r="S1121" i="1" s="1"/>
  <c r="Q1118" i="1"/>
  <c r="S1118" i="1" s="1"/>
  <c r="Q1119" i="1"/>
  <c r="S1119" i="1" s="1"/>
  <c r="Q1116" i="1"/>
  <c r="S1116" i="1" s="1"/>
  <c r="Q1117" i="1"/>
  <c r="S1117" i="1" s="1"/>
  <c r="Q1115" i="1"/>
  <c r="S1115" i="1" s="1"/>
  <c r="Q1114" i="1"/>
  <c r="S1114" i="1" s="1"/>
  <c r="Q1113" i="1"/>
  <c r="S1113" i="1" s="1"/>
  <c r="Q1112" i="1"/>
  <c r="S1112" i="1" s="1"/>
  <c r="Q1110" i="1"/>
  <c r="S1110" i="1" s="1"/>
  <c r="Q1111" i="1"/>
  <c r="S1111" i="1" s="1"/>
  <c r="Q1109" i="1"/>
  <c r="S1109" i="1" s="1"/>
  <c r="Q1108" i="1"/>
  <c r="S1108" i="1" s="1"/>
  <c r="Q1107" i="1"/>
  <c r="S1107" i="1" s="1"/>
  <c r="Q1106" i="1"/>
  <c r="S1106" i="1" s="1"/>
  <c r="Q1105" i="1"/>
  <c r="S1105" i="1" s="1"/>
  <c r="Q1104" i="1"/>
  <c r="S1104" i="1" s="1"/>
  <c r="Q1102" i="1"/>
  <c r="S1102" i="1" s="1"/>
  <c r="Q1103" i="1"/>
  <c r="S1103" i="1" s="1"/>
  <c r="Q1101" i="1"/>
  <c r="S1101" i="1" s="1"/>
  <c r="Q1100" i="1"/>
  <c r="S1100" i="1" s="1"/>
  <c r="Q1098" i="1"/>
  <c r="S1098" i="1" s="1"/>
  <c r="Q1099" i="1"/>
  <c r="S1099" i="1" s="1"/>
  <c r="Q1096" i="1"/>
  <c r="S1096" i="1" s="1"/>
  <c r="Q1097" i="1"/>
  <c r="S1097" i="1" s="1"/>
  <c r="Q1095" i="1"/>
  <c r="S1095" i="1" s="1"/>
  <c r="Q1094" i="1"/>
  <c r="S1094" i="1" s="1"/>
  <c r="Q1093" i="1"/>
  <c r="S1093" i="1" s="1"/>
  <c r="Q1092" i="1"/>
  <c r="S1092" i="1" s="1"/>
  <c r="Q1091" i="1"/>
  <c r="S1091" i="1" s="1"/>
  <c r="Q1090" i="1"/>
  <c r="S1090" i="1" s="1"/>
  <c r="Q1088" i="1"/>
  <c r="S1088" i="1" s="1"/>
  <c r="Q1089" i="1"/>
  <c r="S1089" i="1" s="1"/>
  <c r="Q1087" i="1"/>
  <c r="S1087" i="1" s="1"/>
  <c r="Q1086" i="1"/>
  <c r="S1086" i="1" s="1"/>
  <c r="Q1084" i="1"/>
  <c r="S1084" i="1" s="1"/>
  <c r="Q1085" i="1"/>
  <c r="S1085" i="1" s="1"/>
  <c r="Q1083" i="1"/>
  <c r="S1083" i="1" s="1"/>
  <c r="Q1082" i="1"/>
  <c r="S1082" i="1" s="1"/>
  <c r="Q1080" i="1"/>
  <c r="S1080" i="1" s="1"/>
  <c r="Q1081" i="1"/>
  <c r="S1081" i="1" s="1"/>
  <c r="Q1079" i="1"/>
  <c r="S1079" i="1" s="1"/>
  <c r="Q1078" i="1"/>
  <c r="S1078" i="1" s="1"/>
  <c r="Q1077" i="1"/>
  <c r="S1077" i="1" s="1"/>
  <c r="Q1076" i="1"/>
  <c r="S1076" i="1" s="1"/>
  <c r="Q1074" i="1"/>
  <c r="S1074" i="1" s="1"/>
  <c r="Q1075" i="1"/>
  <c r="S1075" i="1" s="1"/>
  <c r="Q1072" i="1"/>
  <c r="S1072" i="1" s="1"/>
  <c r="Q1073" i="1"/>
  <c r="S1073" i="1" s="1"/>
  <c r="Q1071" i="1"/>
  <c r="S1071" i="1" s="1"/>
  <c r="Q1070" i="1"/>
  <c r="S1070" i="1" s="1"/>
  <c r="Q1069" i="1"/>
  <c r="S1069" i="1" s="1"/>
  <c r="Q1068" i="1"/>
  <c r="S1068" i="1" s="1"/>
  <c r="Q1066" i="1"/>
  <c r="S1066" i="1" s="1"/>
  <c r="Q1067" i="1"/>
  <c r="S1067" i="1" s="1"/>
  <c r="Q1065" i="1"/>
  <c r="S1065" i="1" s="1"/>
  <c r="Q1064" i="1"/>
  <c r="S1064" i="1" s="1"/>
  <c r="Q1063" i="1"/>
  <c r="S1063" i="1" s="1"/>
  <c r="Q1062" i="1"/>
  <c r="S1062" i="1" s="1"/>
  <c r="Q1060" i="1"/>
  <c r="S1060" i="1" s="1"/>
  <c r="Q1061" i="1"/>
  <c r="S1061" i="1" s="1"/>
  <c r="Q1059" i="1"/>
  <c r="S1059" i="1" s="1"/>
  <c r="Q1058" i="1"/>
  <c r="S1058" i="1" s="1"/>
  <c r="Q1057" i="1"/>
  <c r="S1057" i="1" s="1"/>
  <c r="Q1056" i="1"/>
  <c r="S1056" i="1" s="1"/>
  <c r="Q1055" i="1"/>
  <c r="S1055" i="1" s="1"/>
  <c r="Q1054" i="1"/>
  <c r="S1054" i="1" s="1"/>
  <c r="Q1053" i="1"/>
  <c r="S1053" i="1" s="1"/>
  <c r="Q1052" i="1"/>
  <c r="S1052" i="1" s="1"/>
  <c r="Q1051" i="1"/>
  <c r="S1051" i="1" s="1"/>
  <c r="Q1050" i="1"/>
  <c r="S1050" i="1" s="1"/>
  <c r="Q1048" i="1"/>
  <c r="S1048" i="1" s="1"/>
  <c r="Q1049" i="1"/>
  <c r="S1049" i="1" s="1"/>
  <c r="Q1047" i="1"/>
  <c r="S1047" i="1" s="1"/>
  <c r="Q1046" i="1"/>
  <c r="S1046" i="1" s="1"/>
  <c r="Q1045" i="1"/>
  <c r="S1045" i="1" s="1"/>
  <c r="Q1044" i="1"/>
  <c r="S1044" i="1" s="1"/>
  <c r="Q1043" i="1"/>
  <c r="S1043" i="1" s="1"/>
  <c r="Q1042" i="1"/>
  <c r="S1042" i="1" s="1"/>
  <c r="Q1041" i="1"/>
  <c r="S1041" i="1" s="1"/>
  <c r="Q1040" i="1"/>
  <c r="S1040" i="1" s="1"/>
  <c r="Q1038" i="1"/>
  <c r="S1038" i="1" s="1"/>
  <c r="Q1039" i="1"/>
  <c r="S1039" i="1" s="1"/>
  <c r="Q1037" i="1"/>
  <c r="S1037" i="1" s="1"/>
  <c r="Q1036" i="1"/>
  <c r="S1036" i="1" s="1"/>
  <c r="Q1034" i="1"/>
  <c r="S1034" i="1" s="1"/>
  <c r="Q1035" i="1"/>
  <c r="S1035" i="1" s="1"/>
  <c r="Q1032" i="1"/>
  <c r="S1032" i="1" s="1"/>
  <c r="Q1033" i="1"/>
  <c r="S1033" i="1" s="1"/>
  <c r="Q1030" i="1"/>
  <c r="S1030" i="1" s="1"/>
  <c r="Q1031" i="1"/>
  <c r="S1031" i="1" s="1"/>
  <c r="Q1029" i="1"/>
  <c r="S1029" i="1" s="1"/>
  <c r="Q1028" i="1"/>
  <c r="S1028" i="1" s="1"/>
  <c r="Q1027" i="1"/>
  <c r="S1027" i="1" s="1"/>
  <c r="Q1026" i="1"/>
  <c r="S1026" i="1" s="1"/>
  <c r="Q1025" i="1"/>
  <c r="S1025" i="1" s="1"/>
  <c r="Q1024" i="1"/>
  <c r="S1024" i="1" s="1"/>
  <c r="Q1022" i="1"/>
  <c r="S1022" i="1" s="1"/>
  <c r="Q1023" i="1"/>
  <c r="S1023" i="1" s="1"/>
  <c r="Q1020" i="1"/>
  <c r="S1020" i="1" s="1"/>
  <c r="Q1021" i="1"/>
  <c r="S1021" i="1" s="1"/>
  <c r="Q1019" i="1"/>
  <c r="S1019" i="1" s="1"/>
  <c r="Q1018" i="1"/>
  <c r="S1018" i="1" s="1"/>
  <c r="Q1016" i="1"/>
  <c r="S1016" i="1" s="1"/>
  <c r="Q1017" i="1"/>
  <c r="S1017" i="1" s="1"/>
  <c r="Q1014" i="1"/>
  <c r="S1014" i="1" s="1"/>
  <c r="Q1015" i="1"/>
  <c r="S1015" i="1" s="1"/>
  <c r="Q1013" i="1"/>
  <c r="S1013" i="1" s="1"/>
  <c r="Q1012" i="1"/>
  <c r="S1012" i="1" s="1"/>
  <c r="Q1010" i="1"/>
  <c r="S1010" i="1" s="1"/>
  <c r="Q1011" i="1"/>
  <c r="S1011" i="1" s="1"/>
  <c r="Q1009" i="1"/>
  <c r="S1009" i="1" s="1"/>
  <c r="Q1008" i="1"/>
  <c r="S1008" i="1" s="1"/>
  <c r="Q1007" i="1"/>
  <c r="S1007" i="1" s="1"/>
  <c r="Q1006" i="1"/>
  <c r="S1006" i="1" s="1"/>
  <c r="Q1005" i="1"/>
  <c r="S1005" i="1" s="1"/>
  <c r="Q1004" i="1"/>
  <c r="S1004" i="1" s="1"/>
  <c r="Q1003" i="1"/>
  <c r="S1003" i="1" s="1"/>
  <c r="Q1002" i="1"/>
  <c r="S1002" i="1" s="1"/>
  <c r="Q1000" i="1"/>
  <c r="S1000" i="1" s="1"/>
  <c r="Q1001" i="1"/>
  <c r="S1001" i="1" s="1"/>
  <c r="Q999" i="1"/>
  <c r="S999" i="1" s="1"/>
  <c r="Q998" i="1"/>
  <c r="S998" i="1" s="1"/>
  <c r="Q996" i="1"/>
  <c r="S996" i="1" s="1"/>
  <c r="Q997" i="1"/>
  <c r="S997" i="1" s="1"/>
  <c r="Q995" i="1"/>
  <c r="S995" i="1" s="1"/>
  <c r="Q994" i="1"/>
  <c r="S994" i="1" s="1"/>
  <c r="Q993" i="1"/>
  <c r="S993" i="1" s="1"/>
  <c r="Q992" i="1"/>
  <c r="S992" i="1" s="1"/>
  <c r="Q990" i="1"/>
  <c r="S990" i="1" s="1"/>
  <c r="Q991" i="1"/>
  <c r="S991" i="1" s="1"/>
  <c r="Q988" i="1"/>
  <c r="S988" i="1" s="1"/>
  <c r="Q989" i="1"/>
  <c r="S989" i="1" s="1"/>
  <c r="Q987" i="1"/>
  <c r="S987" i="1" s="1"/>
  <c r="Q986" i="1"/>
  <c r="S986" i="1" s="1"/>
  <c r="Q985" i="1"/>
  <c r="S985" i="1" s="1"/>
  <c r="Q984" i="1"/>
  <c r="S984" i="1" s="1"/>
  <c r="Q982" i="1"/>
  <c r="S982" i="1" s="1"/>
  <c r="Q983" i="1"/>
  <c r="S983" i="1" s="1"/>
  <c r="Q980" i="1"/>
  <c r="S980" i="1" s="1"/>
  <c r="Q981" i="1"/>
  <c r="S981" i="1" s="1"/>
  <c r="Q978" i="1"/>
  <c r="S978" i="1" s="1"/>
  <c r="Q979" i="1"/>
  <c r="S979" i="1" s="1"/>
  <c r="Q977" i="1"/>
  <c r="S977" i="1" s="1"/>
  <c r="Q976" i="1"/>
  <c r="S976" i="1" s="1"/>
  <c r="Q975" i="1"/>
  <c r="S975" i="1" s="1"/>
  <c r="Q974" i="1"/>
  <c r="S974" i="1" s="1"/>
  <c r="Q973" i="1"/>
  <c r="S973" i="1" s="1"/>
  <c r="Q972" i="1"/>
  <c r="S972" i="1" s="1"/>
  <c r="Q970" i="1"/>
  <c r="S970" i="1" s="1"/>
  <c r="Q971" i="1"/>
  <c r="S971" i="1" s="1"/>
  <c r="Q968" i="1"/>
  <c r="S968" i="1" s="1"/>
  <c r="Q969" i="1"/>
  <c r="S969" i="1" s="1"/>
  <c r="Q966" i="1"/>
  <c r="S966" i="1" s="1"/>
  <c r="Q967" i="1"/>
  <c r="S967" i="1" s="1"/>
  <c r="Q965" i="1"/>
  <c r="S965" i="1" s="1"/>
  <c r="Q964" i="1"/>
  <c r="S964" i="1" s="1"/>
  <c r="Q962" i="1"/>
  <c r="S962" i="1" s="1"/>
  <c r="Q963" i="1"/>
  <c r="S963" i="1" s="1"/>
  <c r="Q961" i="1"/>
  <c r="S961" i="1" s="1"/>
  <c r="Q960" i="1"/>
  <c r="S960" i="1" s="1"/>
  <c r="Q959" i="1"/>
  <c r="S959" i="1" s="1"/>
  <c r="Q958" i="1"/>
  <c r="S958" i="1" s="1"/>
  <c r="Q957" i="1"/>
  <c r="S957" i="1" s="1"/>
  <c r="Q956" i="1"/>
  <c r="S956" i="1" s="1"/>
  <c r="Q955" i="1"/>
  <c r="S955" i="1" s="1"/>
  <c r="Q954" i="1"/>
  <c r="S954" i="1" s="1"/>
  <c r="Q952" i="1"/>
  <c r="S952" i="1" s="1"/>
  <c r="Q953" i="1"/>
  <c r="S953" i="1" s="1"/>
  <c r="Q951" i="1"/>
  <c r="S951" i="1" s="1"/>
  <c r="Q950" i="1"/>
  <c r="S950" i="1" s="1"/>
  <c r="Q948" i="1"/>
  <c r="S948" i="1" s="1"/>
  <c r="Q949" i="1"/>
  <c r="S949" i="1" s="1"/>
  <c r="Q947" i="1"/>
  <c r="S947" i="1" s="1"/>
  <c r="Q946" i="1"/>
  <c r="S946" i="1" s="1"/>
  <c r="Q944" i="1"/>
  <c r="S944" i="1" s="1"/>
  <c r="Q945" i="1"/>
  <c r="S945" i="1" s="1"/>
  <c r="Q942" i="1"/>
  <c r="S942" i="1" s="1"/>
  <c r="Q943" i="1"/>
  <c r="S943" i="1" s="1"/>
  <c r="Q941" i="1"/>
  <c r="S941" i="1" s="1"/>
  <c r="Q940" i="1"/>
  <c r="S940" i="1" s="1"/>
  <c r="Q939" i="1"/>
  <c r="S939" i="1" s="1"/>
  <c r="Q938" i="1"/>
  <c r="S938" i="1" s="1"/>
  <c r="Q937" i="1"/>
  <c r="S937" i="1" s="1"/>
  <c r="Q936" i="1"/>
  <c r="S936" i="1" s="1"/>
  <c r="Q934" i="1"/>
  <c r="S934" i="1" s="1"/>
  <c r="Q935" i="1"/>
  <c r="S935" i="1" s="1"/>
  <c r="Q932" i="1"/>
  <c r="S932" i="1" s="1"/>
  <c r="Q933" i="1"/>
  <c r="S933" i="1" s="1"/>
  <c r="Q930" i="1"/>
  <c r="S930" i="1" s="1"/>
  <c r="Q931" i="1"/>
  <c r="S931" i="1" s="1"/>
  <c r="Q928" i="1"/>
  <c r="S928" i="1" s="1"/>
  <c r="Q929" i="1"/>
  <c r="S929" i="1" s="1"/>
  <c r="Q927" i="1"/>
  <c r="S927" i="1" s="1"/>
  <c r="Q926" i="1"/>
  <c r="S926" i="1" s="1"/>
  <c r="Q924" i="1"/>
  <c r="S924" i="1" s="1"/>
  <c r="Q925" i="1"/>
  <c r="S925" i="1" s="1"/>
  <c r="Q922" i="1"/>
  <c r="S922" i="1" s="1"/>
  <c r="Q923" i="1"/>
  <c r="S923" i="1" s="1"/>
  <c r="Q921" i="1"/>
  <c r="S921" i="1" s="1"/>
  <c r="Q920" i="1"/>
  <c r="S920" i="1" s="1"/>
  <c r="Q918" i="1"/>
  <c r="S918" i="1" s="1"/>
  <c r="Q919" i="1"/>
  <c r="S919" i="1" s="1"/>
  <c r="Q916" i="1"/>
  <c r="S916" i="1" s="1"/>
  <c r="Q917" i="1"/>
  <c r="S917" i="1" s="1"/>
  <c r="Q915" i="1"/>
  <c r="S915" i="1" s="1"/>
  <c r="Q914" i="1"/>
  <c r="S914" i="1" s="1"/>
  <c r="Q913" i="1"/>
  <c r="S913" i="1" s="1"/>
  <c r="Q912" i="1"/>
  <c r="S912" i="1" s="1"/>
  <c r="Q911" i="1"/>
  <c r="S911" i="1" s="1"/>
  <c r="Q910" i="1"/>
  <c r="S910" i="1" s="1"/>
  <c r="Q908" i="1"/>
  <c r="S908" i="1" s="1"/>
  <c r="Q909" i="1"/>
  <c r="S909" i="1" s="1"/>
  <c r="Q907" i="1"/>
  <c r="S907" i="1" s="1"/>
  <c r="Q906" i="1"/>
  <c r="S906" i="1" s="1"/>
  <c r="Q904" i="1"/>
  <c r="S904" i="1" s="1"/>
  <c r="Q905" i="1"/>
  <c r="S905" i="1" s="1"/>
  <c r="Q902" i="1"/>
  <c r="S902" i="1" s="1"/>
  <c r="Q903" i="1"/>
  <c r="S903" i="1" s="1"/>
  <c r="Q901" i="1"/>
  <c r="S901" i="1" s="1"/>
  <c r="Q900" i="1"/>
  <c r="S900" i="1" s="1"/>
  <c r="Q899" i="1"/>
  <c r="S899" i="1" s="1"/>
  <c r="Q898" i="1"/>
  <c r="S898" i="1" s="1"/>
  <c r="Q896" i="1"/>
  <c r="S896" i="1" s="1"/>
  <c r="Q897" i="1"/>
  <c r="S897" i="1" s="1"/>
  <c r="Q894" i="1"/>
  <c r="S894" i="1" s="1"/>
  <c r="Q895" i="1"/>
  <c r="S895" i="1" s="1"/>
  <c r="Q892" i="1"/>
  <c r="S892" i="1" s="1"/>
  <c r="Q893" i="1"/>
  <c r="S893" i="1" s="1"/>
  <c r="Q891" i="1"/>
  <c r="S891" i="1" s="1"/>
  <c r="Q890" i="1"/>
  <c r="S890" i="1" s="1"/>
  <c r="Q888" i="1"/>
  <c r="S888" i="1" s="1"/>
  <c r="Q889" i="1"/>
  <c r="S889" i="1" s="1"/>
  <c r="Q887" i="1"/>
  <c r="S887" i="1" s="1"/>
  <c r="Q886" i="1"/>
  <c r="S886" i="1" s="1"/>
  <c r="Q885" i="1"/>
  <c r="S885" i="1" s="1"/>
  <c r="Q884" i="1"/>
  <c r="S884" i="1" s="1"/>
  <c r="Q883" i="1"/>
  <c r="S883" i="1" s="1"/>
  <c r="Q882" i="1"/>
  <c r="S882" i="1" s="1"/>
  <c r="Q881" i="1"/>
  <c r="S881" i="1" s="1"/>
  <c r="Q880" i="1"/>
  <c r="S880" i="1" s="1"/>
  <c r="Q878" i="1"/>
  <c r="S878" i="1" s="1"/>
  <c r="Q879" i="1"/>
  <c r="S879" i="1" s="1"/>
  <c r="Q877" i="1"/>
  <c r="S877" i="1" s="1"/>
  <c r="Q876" i="1"/>
  <c r="S876" i="1" s="1"/>
  <c r="Q874" i="1"/>
  <c r="S874" i="1" s="1"/>
  <c r="Q875" i="1"/>
  <c r="S875" i="1" s="1"/>
  <c r="Q873" i="1"/>
  <c r="S873" i="1" s="1"/>
  <c r="Q872" i="1"/>
  <c r="S872" i="1" s="1"/>
  <c r="Q870" i="1"/>
  <c r="S870" i="1" s="1"/>
  <c r="Q871" i="1"/>
  <c r="S871" i="1" s="1"/>
  <c r="Q869" i="1"/>
  <c r="S869" i="1" s="1"/>
  <c r="Q868" i="1"/>
  <c r="S868" i="1" s="1"/>
  <c r="Q867" i="1"/>
  <c r="S867" i="1" s="1"/>
  <c r="Q866" i="1"/>
  <c r="S866" i="1" s="1"/>
  <c r="Q864" i="1"/>
  <c r="S864" i="1" s="1"/>
  <c r="Q865" i="1"/>
  <c r="S865" i="1" s="1"/>
  <c r="Q863" i="1"/>
  <c r="S863" i="1" s="1"/>
  <c r="Q862" i="1"/>
  <c r="S862" i="1" s="1"/>
  <c r="Q861" i="1"/>
  <c r="S861" i="1" s="1"/>
  <c r="Q860" i="1"/>
  <c r="S860" i="1" s="1"/>
  <c r="Q858" i="1"/>
  <c r="S858" i="1" s="1"/>
  <c r="Q859" i="1"/>
  <c r="S859" i="1" s="1"/>
  <c r="Q856" i="1"/>
  <c r="S856" i="1" s="1"/>
  <c r="Q857" i="1"/>
  <c r="S857" i="1" s="1"/>
  <c r="Q855" i="1"/>
  <c r="S855" i="1" s="1"/>
  <c r="Q854" i="1"/>
  <c r="S854" i="1" s="1"/>
  <c r="Q853" i="1"/>
  <c r="S853" i="1" s="1"/>
  <c r="Q852" i="1"/>
  <c r="S852" i="1" s="1"/>
  <c r="Q850" i="1"/>
  <c r="S850" i="1" s="1"/>
  <c r="Q851" i="1"/>
  <c r="S851" i="1" s="1"/>
  <c r="Q849" i="1"/>
  <c r="S849" i="1" s="1"/>
  <c r="Q848" i="1"/>
  <c r="S848" i="1" s="1"/>
  <c r="Q846" i="1"/>
  <c r="S846" i="1" s="1"/>
  <c r="Q847" i="1"/>
  <c r="S847" i="1" s="1"/>
  <c r="Q844" i="1"/>
  <c r="S844" i="1" s="1"/>
  <c r="Q845" i="1"/>
  <c r="S845" i="1" s="1"/>
  <c r="Q843" i="1"/>
  <c r="S843" i="1" s="1"/>
  <c r="Q842" i="1"/>
  <c r="S842" i="1" s="1"/>
  <c r="Q840" i="1"/>
  <c r="S840" i="1" s="1"/>
  <c r="Q841" i="1"/>
  <c r="S841" i="1" s="1"/>
  <c r="Q838" i="1"/>
  <c r="S838" i="1" s="1"/>
  <c r="Q839" i="1"/>
  <c r="S839" i="1" s="1"/>
  <c r="Q836" i="1"/>
  <c r="S836" i="1" s="1"/>
  <c r="Q837" i="1"/>
  <c r="S837" i="1" s="1"/>
  <c r="Q835" i="1"/>
  <c r="S835" i="1" s="1"/>
  <c r="Q834" i="1"/>
  <c r="S834" i="1" s="1"/>
  <c r="Q832" i="1"/>
  <c r="S832" i="1" s="1"/>
  <c r="Q833" i="1"/>
  <c r="S833" i="1" s="1"/>
  <c r="Q831" i="1"/>
  <c r="S831" i="1" s="1"/>
  <c r="Q830" i="1"/>
  <c r="S830" i="1" s="1"/>
  <c r="Q829" i="1"/>
  <c r="S829" i="1" s="1"/>
  <c r="Q828" i="1"/>
  <c r="S828" i="1" s="1"/>
  <c r="Q826" i="1"/>
  <c r="S826" i="1" s="1"/>
  <c r="Q827" i="1"/>
  <c r="S827" i="1" s="1"/>
  <c r="Q825" i="1"/>
  <c r="S825" i="1" s="1"/>
  <c r="Q824" i="1"/>
  <c r="S824" i="1" s="1"/>
  <c r="Q823" i="1"/>
  <c r="S823" i="1" s="1"/>
  <c r="Q822" i="1"/>
  <c r="S822" i="1" s="1"/>
  <c r="Q820" i="1"/>
  <c r="S820" i="1" s="1"/>
  <c r="Q821" i="1"/>
  <c r="S821" i="1" s="1"/>
  <c r="Q818" i="1"/>
  <c r="S818" i="1" s="1"/>
  <c r="Q819" i="1"/>
  <c r="S819" i="1" s="1"/>
  <c r="Q817" i="1"/>
  <c r="S817" i="1" s="1"/>
  <c r="Q816" i="1"/>
  <c r="S816" i="1" s="1"/>
  <c r="Q815" i="1"/>
  <c r="S815" i="1" s="1"/>
  <c r="Q814" i="1"/>
  <c r="S814" i="1" s="1"/>
  <c r="Q812" i="1"/>
  <c r="S812" i="1" s="1"/>
  <c r="Q813" i="1"/>
  <c r="S813" i="1" s="1"/>
  <c r="Q810" i="1"/>
  <c r="S810" i="1" s="1"/>
  <c r="Q811" i="1"/>
  <c r="S811" i="1" s="1"/>
  <c r="Q809" i="1"/>
  <c r="S809" i="1" s="1"/>
  <c r="Q808" i="1"/>
  <c r="S808" i="1" s="1"/>
  <c r="Q807" i="1"/>
  <c r="S807" i="1" s="1"/>
  <c r="Q806" i="1"/>
  <c r="S806" i="1" s="1"/>
  <c r="Q804" i="1"/>
  <c r="S804" i="1" s="1"/>
  <c r="Q805" i="1"/>
  <c r="S805" i="1" s="1"/>
  <c r="Q803" i="1"/>
  <c r="S803" i="1" s="1"/>
  <c r="Q802" i="1"/>
  <c r="S802" i="1" s="1"/>
  <c r="Q800" i="1"/>
  <c r="S800" i="1" s="1"/>
  <c r="Q801" i="1"/>
  <c r="S801" i="1" s="1"/>
  <c r="Q798" i="1"/>
  <c r="S798" i="1" s="1"/>
  <c r="Q799" i="1"/>
  <c r="S799" i="1" s="1"/>
  <c r="Q797" i="1"/>
  <c r="S797" i="1" s="1"/>
  <c r="Q796" i="1"/>
  <c r="S796" i="1" s="1"/>
  <c r="Q795" i="1"/>
  <c r="S795" i="1" s="1"/>
  <c r="Q794" i="1"/>
  <c r="S794" i="1" s="1"/>
  <c r="Q792" i="1"/>
  <c r="S792" i="1" s="1"/>
  <c r="Q793" i="1"/>
  <c r="S793" i="1" s="1"/>
  <c r="Q790" i="1"/>
  <c r="S790" i="1" s="1"/>
  <c r="Q791" i="1"/>
  <c r="S791" i="1" s="1"/>
  <c r="Q788" i="1"/>
  <c r="S788" i="1" s="1"/>
  <c r="Q789" i="1"/>
  <c r="S789" i="1" s="1"/>
  <c r="Q787" i="1"/>
  <c r="S787" i="1" s="1"/>
  <c r="Q786" i="1"/>
  <c r="S786" i="1" s="1"/>
  <c r="Q785" i="1"/>
  <c r="S785" i="1" s="1"/>
  <c r="Q784" i="1"/>
  <c r="S784" i="1" s="1"/>
  <c r="Q783" i="1"/>
  <c r="S783" i="1" s="1"/>
  <c r="Q782" i="1"/>
  <c r="S782" i="1" s="1"/>
  <c r="Q780" i="1"/>
  <c r="S780" i="1" s="1"/>
  <c r="Q781" i="1"/>
  <c r="S781" i="1" s="1"/>
  <c r="Q778" i="1"/>
  <c r="S778" i="1" s="1"/>
  <c r="Q779" i="1"/>
  <c r="S779" i="1" s="1"/>
  <c r="Q777" i="1"/>
  <c r="S777" i="1" s="1"/>
  <c r="Q776" i="1"/>
  <c r="S776" i="1" s="1"/>
  <c r="Q775" i="1"/>
  <c r="S775" i="1" s="1"/>
  <c r="Q774" i="1"/>
  <c r="S774" i="1" s="1"/>
  <c r="Q773" i="1"/>
  <c r="S773" i="1" s="1"/>
  <c r="Q772" i="1"/>
  <c r="S772" i="1" s="1"/>
  <c r="Q771" i="1"/>
  <c r="S771" i="1" s="1"/>
  <c r="Q770" i="1"/>
  <c r="S770" i="1" s="1"/>
  <c r="Q768" i="1"/>
  <c r="S768" i="1" s="1"/>
  <c r="Q769" i="1"/>
  <c r="S769" i="1" s="1"/>
  <c r="Q767" i="1"/>
  <c r="S767" i="1" s="1"/>
  <c r="Q766" i="1"/>
  <c r="S766" i="1" s="1"/>
  <c r="Q764" i="1"/>
  <c r="S764" i="1" s="1"/>
  <c r="Q765" i="1"/>
  <c r="S765" i="1" s="1"/>
  <c r="Q762" i="1"/>
  <c r="S762" i="1" s="1"/>
  <c r="Q763" i="1"/>
  <c r="S763" i="1" s="1"/>
  <c r="Q761" i="1"/>
  <c r="S761" i="1" s="1"/>
  <c r="Q760" i="1"/>
  <c r="S760" i="1" s="1"/>
  <c r="Q758" i="1"/>
  <c r="S758" i="1" s="1"/>
  <c r="Q759" i="1"/>
  <c r="S759" i="1" s="1"/>
  <c r="Q757" i="1"/>
  <c r="S757" i="1" s="1"/>
  <c r="Q756" i="1"/>
  <c r="S756" i="1" s="1"/>
  <c r="Q754" i="1"/>
  <c r="S754" i="1" s="1"/>
  <c r="Q755" i="1"/>
  <c r="S755" i="1" s="1"/>
  <c r="Q753" i="1"/>
  <c r="S753" i="1" s="1"/>
  <c r="Q752" i="1"/>
  <c r="S752" i="1" s="1"/>
  <c r="Q750" i="1"/>
  <c r="S750" i="1" s="1"/>
  <c r="Q751" i="1"/>
  <c r="S751" i="1" s="1"/>
  <c r="Q749" i="1"/>
  <c r="S749" i="1" s="1"/>
  <c r="Q748" i="1"/>
  <c r="S748" i="1" s="1"/>
  <c r="Q746" i="1"/>
  <c r="S746" i="1" s="1"/>
  <c r="Q747" i="1"/>
  <c r="S747" i="1" s="1"/>
  <c r="Q745" i="1"/>
  <c r="S745" i="1" s="1"/>
  <c r="Q744" i="1"/>
  <c r="S744" i="1" s="1"/>
  <c r="Q742" i="1"/>
  <c r="S742" i="1" s="1"/>
  <c r="Q743" i="1"/>
  <c r="S743" i="1" s="1"/>
  <c r="Q741" i="1"/>
  <c r="S741" i="1" s="1"/>
  <c r="Q740" i="1"/>
  <c r="S740" i="1" s="1"/>
  <c r="Q738" i="1"/>
  <c r="S738" i="1" s="1"/>
  <c r="Q739" i="1"/>
  <c r="S739" i="1" s="1"/>
  <c r="Q736" i="1"/>
  <c r="S736" i="1" s="1"/>
  <c r="Q737" i="1"/>
  <c r="S737" i="1" s="1"/>
  <c r="Q735" i="1"/>
  <c r="S735" i="1" s="1"/>
  <c r="Q734" i="1"/>
  <c r="S734" i="1" s="1"/>
  <c r="Q733" i="1"/>
  <c r="S733" i="1" s="1"/>
  <c r="Q732" i="1"/>
  <c r="S732" i="1" s="1"/>
  <c r="Q730" i="1"/>
  <c r="S730" i="1" s="1"/>
  <c r="Q731" i="1"/>
  <c r="S731" i="1" s="1"/>
  <c r="Q729" i="1"/>
  <c r="S729" i="1" s="1"/>
  <c r="Q728" i="1"/>
  <c r="S728" i="1" s="1"/>
  <c r="Q726" i="1"/>
  <c r="S726" i="1" s="1"/>
  <c r="Q727" i="1"/>
  <c r="S727" i="1" s="1"/>
  <c r="Q724" i="1"/>
  <c r="S724" i="1" s="1"/>
  <c r="Q725" i="1"/>
  <c r="S725" i="1" s="1"/>
  <c r="Q722" i="1"/>
  <c r="S722" i="1" s="1"/>
  <c r="Q723" i="1"/>
  <c r="S723" i="1" s="1"/>
  <c r="Q720" i="1"/>
  <c r="S720" i="1" s="1"/>
  <c r="Q721" i="1"/>
  <c r="S721" i="1" s="1"/>
  <c r="Q719" i="1"/>
  <c r="S719" i="1" s="1"/>
  <c r="Q718" i="1"/>
  <c r="S718" i="1" s="1"/>
  <c r="Q716" i="1"/>
  <c r="S716" i="1" s="1"/>
  <c r="Q717" i="1"/>
  <c r="S717" i="1" s="1"/>
  <c r="Q715" i="1"/>
  <c r="S715" i="1" s="1"/>
  <c r="Q714" i="1"/>
  <c r="S714" i="1" s="1"/>
  <c r="Q713" i="1"/>
  <c r="S713" i="1" s="1"/>
  <c r="Q712" i="1"/>
  <c r="S712" i="1" s="1"/>
  <c r="Q711" i="1"/>
  <c r="S711" i="1" s="1"/>
  <c r="Q710" i="1"/>
  <c r="S710" i="1" s="1"/>
  <c r="Q709" i="1"/>
  <c r="S709" i="1" s="1"/>
  <c r="Q708" i="1"/>
  <c r="S708" i="1" s="1"/>
  <c r="Q706" i="1"/>
  <c r="S706" i="1" s="1"/>
  <c r="Q707" i="1"/>
  <c r="S707" i="1" s="1"/>
  <c r="Q705" i="1"/>
  <c r="S705" i="1" s="1"/>
  <c r="Q704" i="1"/>
  <c r="S704" i="1" s="1"/>
  <c r="Q703" i="1"/>
  <c r="S703" i="1" s="1"/>
  <c r="Q702" i="1"/>
  <c r="S702" i="1" s="1"/>
  <c r="Q701" i="1"/>
  <c r="S701" i="1" s="1"/>
  <c r="Q700" i="1"/>
  <c r="S700" i="1" s="1"/>
  <c r="Q699" i="1"/>
  <c r="S699" i="1" s="1"/>
  <c r="Q698" i="1"/>
  <c r="S698" i="1" s="1"/>
  <c r="Q697" i="1"/>
  <c r="S697" i="1" s="1"/>
  <c r="Q696" i="1"/>
  <c r="S696" i="1" s="1"/>
  <c r="Q694" i="1"/>
  <c r="S694" i="1" s="1"/>
  <c r="Q695" i="1"/>
  <c r="S695" i="1" s="1"/>
  <c r="Q693" i="1"/>
  <c r="S693" i="1" s="1"/>
  <c r="Q692" i="1"/>
  <c r="S692" i="1" s="1"/>
  <c r="Q691" i="1"/>
  <c r="S691" i="1" s="1"/>
  <c r="Q690" i="1"/>
  <c r="S690" i="1" s="1"/>
  <c r="Q689" i="1"/>
  <c r="S689" i="1" s="1"/>
  <c r="Q688" i="1"/>
  <c r="S688" i="1" s="1"/>
  <c r="Q687" i="1"/>
  <c r="S687" i="1" s="1"/>
  <c r="Q686" i="1"/>
  <c r="S686" i="1" s="1"/>
  <c r="Q684" i="1"/>
  <c r="S684" i="1" s="1"/>
  <c r="Q685" i="1"/>
  <c r="S685" i="1" s="1"/>
  <c r="Q683" i="1"/>
  <c r="S683" i="1" s="1"/>
  <c r="Q682" i="1"/>
  <c r="S682" i="1" s="1"/>
  <c r="Q680" i="1"/>
  <c r="S680" i="1" s="1"/>
  <c r="Q681" i="1"/>
  <c r="S681" i="1" s="1"/>
  <c r="Q679" i="1"/>
  <c r="S679" i="1" s="1"/>
  <c r="Q678" i="1"/>
  <c r="S678" i="1" s="1"/>
  <c r="Q677" i="1"/>
  <c r="S677" i="1" s="1"/>
  <c r="Q676" i="1"/>
  <c r="S676" i="1" s="1"/>
  <c r="Q674" i="1"/>
  <c r="S674" i="1" s="1"/>
  <c r="Q675" i="1"/>
  <c r="S675" i="1" s="1"/>
  <c r="Q673" i="1"/>
  <c r="S673" i="1" s="1"/>
  <c r="Q672" i="1"/>
  <c r="S672" i="1" s="1"/>
  <c r="Q670" i="1"/>
  <c r="S670" i="1" s="1"/>
  <c r="Q671" i="1"/>
  <c r="S671" i="1" s="1"/>
  <c r="Q668" i="1"/>
  <c r="S668" i="1" s="1"/>
  <c r="Q669" i="1"/>
  <c r="S669" i="1" s="1"/>
  <c r="Q666" i="1"/>
  <c r="S666" i="1" s="1"/>
  <c r="Q667" i="1"/>
  <c r="S667" i="1" s="1"/>
  <c r="Q664" i="1"/>
  <c r="S664" i="1" s="1"/>
  <c r="Q665" i="1"/>
  <c r="S665" i="1" s="1"/>
  <c r="Q662" i="1"/>
  <c r="S662" i="1" s="1"/>
  <c r="Q663" i="1"/>
  <c r="S663" i="1" s="1"/>
  <c r="Q661" i="1"/>
  <c r="S661" i="1" s="1"/>
  <c r="Q660" i="1"/>
  <c r="S660" i="1" s="1"/>
  <c r="Q658" i="1"/>
  <c r="S658" i="1" s="1"/>
  <c r="Q659" i="1"/>
  <c r="S659" i="1" s="1"/>
  <c r="Q656" i="1"/>
  <c r="S656" i="1" s="1"/>
  <c r="Q657" i="1"/>
  <c r="S657" i="1" s="1"/>
  <c r="Q655" i="1"/>
  <c r="S655" i="1" s="1"/>
  <c r="Q654" i="1"/>
  <c r="S654" i="1" s="1"/>
  <c r="Q652" i="1"/>
  <c r="S652" i="1" s="1"/>
  <c r="Q653" i="1"/>
  <c r="S653" i="1" s="1"/>
  <c r="Q651" i="1"/>
  <c r="S651" i="1" s="1"/>
  <c r="Q650" i="1"/>
  <c r="S650" i="1" s="1"/>
  <c r="Q649" i="1"/>
  <c r="S649" i="1" s="1"/>
  <c r="Q648" i="1"/>
  <c r="S648" i="1" s="1"/>
  <c r="Q646" i="1"/>
  <c r="S646" i="1" s="1"/>
  <c r="Q647" i="1"/>
  <c r="S647" i="1" s="1"/>
  <c r="Q644" i="1"/>
  <c r="S644" i="1" s="1"/>
  <c r="Q645" i="1"/>
  <c r="S645" i="1" s="1"/>
  <c r="Q642" i="1"/>
  <c r="S642" i="1" s="1"/>
  <c r="Q643" i="1"/>
  <c r="S643" i="1" s="1"/>
  <c r="Q641" i="1"/>
  <c r="S641" i="1" s="1"/>
  <c r="Q640" i="1"/>
  <c r="S640" i="1" s="1"/>
  <c r="Q639" i="1"/>
  <c r="S639" i="1" s="1"/>
  <c r="Q638" i="1"/>
  <c r="S638" i="1" s="1"/>
  <c r="Q637" i="1"/>
  <c r="S637" i="1" s="1"/>
  <c r="Q636" i="1"/>
  <c r="S636" i="1" s="1"/>
  <c r="Q634" i="1"/>
  <c r="S634" i="1" s="1"/>
  <c r="Q635" i="1"/>
  <c r="S635" i="1" s="1"/>
  <c r="Q633" i="1"/>
  <c r="S633" i="1" s="1"/>
  <c r="Q632" i="1"/>
  <c r="S632" i="1" s="1"/>
  <c r="Q631" i="1"/>
  <c r="S631" i="1" s="1"/>
  <c r="Q630" i="1"/>
  <c r="S630" i="1" s="1"/>
  <c r="Q629" i="1"/>
  <c r="S629" i="1" s="1"/>
  <c r="Q628" i="1"/>
  <c r="S628" i="1" s="1"/>
  <c r="Q627" i="1"/>
  <c r="S627" i="1" s="1"/>
  <c r="Q626" i="1"/>
  <c r="S626" i="1" s="1"/>
  <c r="Q624" i="1"/>
  <c r="S624" i="1" s="1"/>
  <c r="Q625" i="1"/>
  <c r="S625" i="1" s="1"/>
  <c r="Q622" i="1"/>
  <c r="S622" i="1" s="1"/>
  <c r="Q623" i="1"/>
  <c r="S623" i="1" s="1"/>
  <c r="Q620" i="1"/>
  <c r="S620" i="1" s="1"/>
  <c r="Q621" i="1"/>
  <c r="S621" i="1" s="1"/>
  <c r="Q618" i="1"/>
  <c r="S618" i="1" s="1"/>
  <c r="Q619" i="1"/>
  <c r="S619" i="1" s="1"/>
  <c r="Q617" i="1"/>
  <c r="S617" i="1" s="1"/>
  <c r="Q616" i="1"/>
  <c r="S616" i="1" s="1"/>
  <c r="Q614" i="1"/>
  <c r="S614" i="1" s="1"/>
  <c r="Q615" i="1"/>
  <c r="S615" i="1" s="1"/>
  <c r="Q613" i="1"/>
  <c r="S613" i="1" s="1"/>
  <c r="Q612" i="1"/>
  <c r="S612" i="1" s="1"/>
  <c r="Q611" i="1"/>
  <c r="S611" i="1" s="1"/>
  <c r="Q610" i="1"/>
  <c r="S610" i="1" s="1"/>
  <c r="Q609" i="1"/>
  <c r="S609" i="1" s="1"/>
  <c r="Q608" i="1"/>
  <c r="S608" i="1" s="1"/>
  <c r="Q606" i="1"/>
  <c r="S606" i="1" s="1"/>
  <c r="Q607" i="1"/>
  <c r="S607" i="1" s="1"/>
  <c r="Q604" i="1"/>
  <c r="S604" i="1" s="1"/>
  <c r="Q605" i="1"/>
  <c r="S605" i="1" s="1"/>
  <c r="Q603" i="1"/>
  <c r="S603" i="1" s="1"/>
  <c r="Q602" i="1"/>
  <c r="S602" i="1" s="1"/>
  <c r="Q601" i="1"/>
  <c r="S601" i="1" s="1"/>
  <c r="Q600" i="1"/>
  <c r="S600" i="1" s="1"/>
  <c r="Q598" i="1"/>
  <c r="S598" i="1" s="1"/>
  <c r="Q599" i="1"/>
  <c r="S599" i="1" s="1"/>
  <c r="Q596" i="1"/>
  <c r="S596" i="1" s="1"/>
  <c r="Q597" i="1"/>
  <c r="S597" i="1" s="1"/>
  <c r="Q594" i="1"/>
  <c r="S594" i="1" s="1"/>
  <c r="Q595" i="1"/>
  <c r="S595" i="1" s="1"/>
  <c r="Q592" i="1"/>
  <c r="S592" i="1" s="1"/>
  <c r="Q593" i="1"/>
  <c r="S593" i="1" s="1"/>
  <c r="Q590" i="1"/>
  <c r="S590" i="1" s="1"/>
  <c r="Q591" i="1"/>
  <c r="S591" i="1" s="1"/>
  <c r="Q589" i="1"/>
  <c r="S589" i="1" s="1"/>
  <c r="Q588" i="1"/>
  <c r="S588" i="1" s="1"/>
  <c r="Q586" i="1"/>
  <c r="S586" i="1" s="1"/>
  <c r="Q587" i="1"/>
  <c r="S587" i="1" s="1"/>
  <c r="Q584" i="1"/>
  <c r="S584" i="1" s="1"/>
  <c r="Q585" i="1"/>
  <c r="S585" i="1" s="1"/>
  <c r="Q583" i="1"/>
  <c r="S583" i="1" s="1"/>
  <c r="Q582" i="1"/>
  <c r="S582" i="1" s="1"/>
  <c r="Q581" i="1"/>
  <c r="S581" i="1" s="1"/>
  <c r="Q580" i="1"/>
  <c r="S580" i="1" s="1"/>
  <c r="Q579" i="1"/>
  <c r="S579" i="1" s="1"/>
  <c r="Q578" i="1"/>
  <c r="S578" i="1" s="1"/>
  <c r="Q576" i="1"/>
  <c r="S576" i="1" s="1"/>
  <c r="Q577" i="1"/>
  <c r="S577" i="1" s="1"/>
  <c r="Q574" i="1"/>
  <c r="S574" i="1" s="1"/>
  <c r="Q575" i="1"/>
  <c r="S575" i="1" s="1"/>
  <c r="Q573" i="1"/>
  <c r="S573" i="1" s="1"/>
  <c r="Q572" i="1"/>
  <c r="S572" i="1" s="1"/>
  <c r="Q570" i="1"/>
  <c r="S570" i="1" s="1"/>
  <c r="Q571" i="1"/>
  <c r="S571" i="1" s="1"/>
  <c r="Q569" i="1"/>
  <c r="S569" i="1" s="1"/>
  <c r="Q568" i="1"/>
  <c r="S568" i="1" s="1"/>
  <c r="Q566" i="1"/>
  <c r="S566" i="1" s="1"/>
  <c r="Q567" i="1"/>
  <c r="S567" i="1" s="1"/>
  <c r="Q565" i="1"/>
  <c r="S565" i="1" s="1"/>
  <c r="Q564" i="1"/>
  <c r="S564" i="1" s="1"/>
  <c r="Q563" i="1"/>
  <c r="S563" i="1" s="1"/>
  <c r="Q562" i="1"/>
  <c r="S562" i="1" s="1"/>
  <c r="Q560" i="1"/>
  <c r="S560" i="1" s="1"/>
  <c r="Q561" i="1"/>
  <c r="S561" i="1" s="1"/>
  <c r="Q558" i="1"/>
  <c r="S558" i="1" s="1"/>
  <c r="Q559" i="1"/>
  <c r="S559" i="1" s="1"/>
  <c r="Q556" i="1"/>
  <c r="S556" i="1" s="1"/>
  <c r="Q557" i="1"/>
  <c r="S557" i="1" s="1"/>
  <c r="Q554" i="1"/>
  <c r="S554" i="1" s="1"/>
  <c r="Q555" i="1"/>
  <c r="S555" i="1" s="1"/>
  <c r="Q552" i="1"/>
  <c r="S552" i="1" s="1"/>
  <c r="Q553" i="1"/>
  <c r="S553" i="1" s="1"/>
  <c r="Q551" i="1"/>
  <c r="S551" i="1" s="1"/>
  <c r="Q550" i="1"/>
  <c r="S550" i="1" s="1"/>
  <c r="Q549" i="1"/>
  <c r="S549" i="1" s="1"/>
  <c r="Q548" i="1"/>
  <c r="S548" i="1" s="1"/>
  <c r="Q547" i="1"/>
  <c r="S547" i="1" s="1"/>
  <c r="Q546" i="1"/>
  <c r="S546" i="1" s="1"/>
  <c r="Q544" i="1"/>
  <c r="S544" i="1" s="1"/>
  <c r="Q545" i="1"/>
  <c r="S545" i="1" s="1"/>
  <c r="Q542" i="1"/>
  <c r="S542" i="1" s="1"/>
  <c r="Q543" i="1"/>
  <c r="S543" i="1" s="1"/>
  <c r="Q541" i="1"/>
  <c r="S541" i="1" s="1"/>
  <c r="Q540" i="1"/>
  <c r="S540" i="1" s="1"/>
  <c r="Q538" i="1"/>
  <c r="S538" i="1" s="1"/>
  <c r="Q539" i="1"/>
  <c r="S539" i="1" s="1"/>
  <c r="Q536" i="1"/>
  <c r="S536" i="1" s="1"/>
  <c r="Q537" i="1"/>
  <c r="S537" i="1" s="1"/>
  <c r="Q534" i="1"/>
  <c r="S534" i="1" s="1"/>
  <c r="Q535" i="1"/>
  <c r="S535" i="1" s="1"/>
  <c r="Q532" i="1"/>
  <c r="S532" i="1" s="1"/>
  <c r="Q533" i="1"/>
  <c r="S533" i="1" s="1"/>
  <c r="Q530" i="1"/>
  <c r="S530" i="1" s="1"/>
  <c r="Q531" i="1"/>
  <c r="S531" i="1" s="1"/>
  <c r="Q528" i="1"/>
  <c r="S528" i="1" s="1"/>
  <c r="Q529" i="1"/>
  <c r="S529" i="1" s="1"/>
  <c r="Q526" i="1"/>
  <c r="S526" i="1" s="1"/>
  <c r="Q527" i="1"/>
  <c r="S527" i="1" s="1"/>
  <c r="Q524" i="1"/>
  <c r="S524" i="1" s="1"/>
  <c r="Q525" i="1"/>
  <c r="S525" i="1" s="1"/>
  <c r="Q523" i="1"/>
  <c r="S523" i="1" s="1"/>
  <c r="Q522" i="1"/>
  <c r="S522" i="1" s="1"/>
  <c r="Q521" i="1"/>
  <c r="S521" i="1" s="1"/>
  <c r="Q520" i="1"/>
  <c r="S520" i="1" s="1"/>
  <c r="Q518" i="1"/>
  <c r="S518" i="1" s="1"/>
  <c r="Q519" i="1"/>
  <c r="S519" i="1" s="1"/>
  <c r="Q516" i="1"/>
  <c r="S516" i="1" s="1"/>
  <c r="Q517" i="1"/>
  <c r="S517" i="1" s="1"/>
  <c r="Q514" i="1"/>
  <c r="S514" i="1" s="1"/>
  <c r="Q515" i="1"/>
  <c r="S515" i="1" s="1"/>
  <c r="Q512" i="1"/>
  <c r="S512" i="1" s="1"/>
  <c r="Q513" i="1"/>
  <c r="S513" i="1" s="1"/>
  <c r="Q510" i="1"/>
  <c r="S510" i="1" s="1"/>
  <c r="Q511" i="1"/>
  <c r="S511" i="1" s="1"/>
  <c r="Q509" i="1"/>
  <c r="S509" i="1" s="1"/>
  <c r="Q508" i="1"/>
  <c r="S508" i="1" s="1"/>
  <c r="Q506" i="1"/>
  <c r="S506" i="1" s="1"/>
  <c r="Q507" i="1"/>
  <c r="S507" i="1" s="1"/>
  <c r="Q504" i="1"/>
  <c r="S504" i="1" s="1"/>
  <c r="Q505" i="1"/>
  <c r="S505" i="1" s="1"/>
  <c r="Q502" i="1"/>
  <c r="S502" i="1" s="1"/>
  <c r="Q503" i="1"/>
  <c r="S503" i="1" s="1"/>
  <c r="Q501" i="1"/>
  <c r="S501" i="1" s="1"/>
  <c r="Q500" i="1"/>
  <c r="S500" i="1" s="1"/>
  <c r="Q498" i="1"/>
  <c r="S498" i="1" s="1"/>
  <c r="Q499" i="1"/>
  <c r="S499" i="1" s="1"/>
  <c r="Q497" i="1"/>
  <c r="S497" i="1" s="1"/>
  <c r="Q496" i="1"/>
  <c r="S496" i="1" s="1"/>
  <c r="Q494" i="1"/>
  <c r="S494" i="1" s="1"/>
  <c r="Q495" i="1"/>
  <c r="S495" i="1" s="1"/>
  <c r="Q492" i="1"/>
  <c r="S492" i="1" s="1"/>
  <c r="Q493" i="1"/>
  <c r="S493" i="1" s="1"/>
  <c r="Q490" i="1"/>
  <c r="S490" i="1" s="1"/>
  <c r="Q491" i="1"/>
  <c r="S491" i="1" s="1"/>
  <c r="Q488" i="1"/>
  <c r="S488" i="1" s="1"/>
  <c r="Q489" i="1"/>
  <c r="S489" i="1" s="1"/>
  <c r="Q486" i="1"/>
  <c r="S486" i="1" s="1"/>
  <c r="Q487" i="1"/>
  <c r="S487" i="1" s="1"/>
  <c r="Q485" i="1"/>
  <c r="S485" i="1" s="1"/>
  <c r="Q484" i="1"/>
  <c r="S484" i="1" s="1"/>
  <c r="Q482" i="1"/>
  <c r="S482" i="1" s="1"/>
  <c r="Q483" i="1"/>
  <c r="S483" i="1" s="1"/>
  <c r="Q480" i="1"/>
  <c r="S480" i="1" s="1"/>
  <c r="Q481" i="1"/>
  <c r="S481" i="1" s="1"/>
  <c r="Q478" i="1"/>
  <c r="S478" i="1" s="1"/>
  <c r="Q479" i="1"/>
  <c r="S479" i="1" s="1"/>
  <c r="Q477" i="1"/>
  <c r="S477" i="1" s="1"/>
  <c r="Q476" i="1"/>
  <c r="S476" i="1" s="1"/>
  <c r="Q475" i="1"/>
  <c r="S475" i="1" s="1"/>
  <c r="Q474" i="1"/>
  <c r="S474" i="1" s="1"/>
  <c r="Q472" i="1"/>
  <c r="S472" i="1" s="1"/>
  <c r="Q473" i="1"/>
  <c r="S473" i="1" s="1"/>
  <c r="Q471" i="1"/>
  <c r="S471" i="1" s="1"/>
  <c r="Q470" i="1"/>
  <c r="S470" i="1" s="1"/>
  <c r="Q468" i="1"/>
  <c r="S468" i="1" s="1"/>
  <c r="Q469" i="1"/>
  <c r="S469" i="1" s="1"/>
  <c r="Q466" i="1"/>
  <c r="S466" i="1" s="1"/>
  <c r="Q467" i="1"/>
  <c r="S467" i="1" s="1"/>
  <c r="Q465" i="1"/>
  <c r="S465" i="1" s="1"/>
  <c r="Q464" i="1"/>
  <c r="S464" i="1" s="1"/>
  <c r="Q462" i="1"/>
  <c r="S462" i="1" s="1"/>
  <c r="Q463" i="1"/>
  <c r="S463" i="1" s="1"/>
  <c r="Q460" i="1"/>
  <c r="S460" i="1" s="1"/>
  <c r="Q461" i="1"/>
  <c r="S461" i="1" s="1"/>
  <c r="Q458" i="1"/>
  <c r="S458" i="1" s="1"/>
  <c r="Q459" i="1"/>
  <c r="S459" i="1" s="1"/>
  <c r="Q457" i="1"/>
  <c r="S457" i="1" s="1"/>
  <c r="Q456" i="1"/>
  <c r="S456" i="1" s="1"/>
  <c r="Q455" i="1"/>
  <c r="S455" i="1" s="1"/>
  <c r="Q454" i="1"/>
  <c r="S454" i="1" s="1"/>
  <c r="Q452" i="1"/>
  <c r="S452" i="1" s="1"/>
  <c r="Q453" i="1"/>
  <c r="S453" i="1" s="1"/>
  <c r="Q451" i="1"/>
  <c r="S451" i="1" s="1"/>
  <c r="Q450" i="1"/>
  <c r="S450" i="1" s="1"/>
  <c r="Q448" i="1"/>
  <c r="S448" i="1" s="1"/>
  <c r="Q449" i="1"/>
  <c r="S449" i="1" s="1"/>
  <c r="Q447" i="1"/>
  <c r="S447" i="1" s="1"/>
  <c r="Q446" i="1"/>
  <c r="S446" i="1" s="1"/>
  <c r="Q444" i="1"/>
  <c r="S444" i="1" s="1"/>
  <c r="Q445" i="1"/>
  <c r="S445" i="1" s="1"/>
  <c r="Q443" i="1"/>
  <c r="S443" i="1" s="1"/>
  <c r="Q442" i="1"/>
  <c r="S442" i="1" s="1"/>
  <c r="Q440" i="1"/>
  <c r="S440" i="1" s="1"/>
  <c r="Q441" i="1"/>
  <c r="S441" i="1" s="1"/>
  <c r="Q439" i="1"/>
  <c r="S439" i="1" s="1"/>
  <c r="Q438" i="1"/>
  <c r="S438" i="1" s="1"/>
  <c r="Q437" i="1"/>
  <c r="S437" i="1" s="1"/>
  <c r="Q436" i="1"/>
  <c r="S436" i="1" s="1"/>
  <c r="Q435" i="1"/>
  <c r="S435" i="1" s="1"/>
  <c r="Q434" i="1"/>
  <c r="S434" i="1" s="1"/>
  <c r="Q433" i="1"/>
  <c r="S433" i="1" s="1"/>
  <c r="Q432" i="1"/>
  <c r="S432" i="1" s="1"/>
  <c r="Q430" i="1"/>
  <c r="S430" i="1" s="1"/>
  <c r="Q431" i="1"/>
  <c r="S431" i="1" s="1"/>
  <c r="Q429" i="1"/>
  <c r="S429" i="1" s="1"/>
  <c r="Q428" i="1"/>
  <c r="S428" i="1" s="1"/>
  <c r="Q426" i="1"/>
  <c r="S426" i="1" s="1"/>
  <c r="Q427" i="1"/>
  <c r="S427" i="1" s="1"/>
  <c r="Q424" i="1"/>
  <c r="S424" i="1" s="1"/>
  <c r="Q425" i="1"/>
  <c r="S425" i="1" s="1"/>
  <c r="Q423" i="1"/>
  <c r="S423" i="1" s="1"/>
  <c r="Q422" i="1"/>
  <c r="S422" i="1" s="1"/>
  <c r="Q420" i="1"/>
  <c r="S420" i="1" s="1"/>
  <c r="Q421" i="1"/>
  <c r="S421" i="1" s="1"/>
  <c r="Q418" i="1"/>
  <c r="S418" i="1" s="1"/>
  <c r="Q419" i="1"/>
  <c r="S419" i="1" s="1"/>
  <c r="Q417" i="1"/>
  <c r="S417" i="1" s="1"/>
  <c r="Q416" i="1"/>
  <c r="S416" i="1" s="1"/>
  <c r="Q415" i="1"/>
  <c r="S415" i="1" s="1"/>
  <c r="Q414" i="1"/>
  <c r="S414" i="1" s="1"/>
  <c r="Q412" i="1"/>
  <c r="S412" i="1" s="1"/>
  <c r="Q413" i="1"/>
  <c r="S413" i="1" s="1"/>
  <c r="Q410" i="1"/>
  <c r="S410" i="1" s="1"/>
  <c r="Q411" i="1"/>
  <c r="S411" i="1" s="1"/>
  <c r="Q408" i="1"/>
  <c r="S408" i="1" s="1"/>
  <c r="Q409" i="1"/>
  <c r="S409" i="1" s="1"/>
  <c r="Q407" i="1"/>
  <c r="S407" i="1" s="1"/>
  <c r="Q406" i="1"/>
  <c r="S406" i="1" s="1"/>
  <c r="Q405" i="1"/>
  <c r="S405" i="1" s="1"/>
  <c r="Q404" i="1"/>
  <c r="S404" i="1" s="1"/>
  <c r="Q402" i="1"/>
  <c r="S402" i="1" s="1"/>
  <c r="Q403" i="1"/>
  <c r="S403" i="1" s="1"/>
  <c r="Q400" i="1"/>
  <c r="S400" i="1" s="1"/>
  <c r="Q401" i="1"/>
  <c r="S401" i="1" s="1"/>
  <c r="Q398" i="1"/>
  <c r="S398" i="1" s="1"/>
  <c r="Q399" i="1"/>
  <c r="S399" i="1" s="1"/>
  <c r="Q396" i="1"/>
  <c r="S396" i="1" s="1"/>
  <c r="Q397" i="1"/>
  <c r="S397" i="1" s="1"/>
  <c r="Q394" i="1"/>
  <c r="S394" i="1" s="1"/>
  <c r="Q395" i="1"/>
  <c r="S395" i="1" s="1"/>
  <c r="Q392" i="1"/>
  <c r="S392" i="1" s="1"/>
  <c r="Q393" i="1"/>
  <c r="S393" i="1" s="1"/>
  <c r="Q391" i="1"/>
  <c r="S391" i="1" s="1"/>
  <c r="Q390" i="1"/>
  <c r="S390" i="1" s="1"/>
  <c r="Q389" i="1"/>
  <c r="S389" i="1" s="1"/>
  <c r="Q388" i="1"/>
  <c r="S388" i="1" s="1"/>
  <c r="Q387" i="1"/>
  <c r="S387" i="1" s="1"/>
  <c r="Q386" i="1"/>
  <c r="S386" i="1" s="1"/>
  <c r="Q384" i="1"/>
  <c r="S384" i="1" s="1"/>
  <c r="Q385" i="1"/>
  <c r="S385" i="1" s="1"/>
  <c r="Q383" i="1"/>
  <c r="S383" i="1" s="1"/>
  <c r="Q382" i="1"/>
  <c r="S382" i="1" s="1"/>
  <c r="Q380" i="1"/>
  <c r="S380" i="1" s="1"/>
  <c r="Q381" i="1"/>
  <c r="S381" i="1" s="1"/>
  <c r="Q378" i="1"/>
  <c r="S378" i="1" s="1"/>
  <c r="Q379" i="1"/>
  <c r="S379" i="1" s="1"/>
  <c r="Q377" i="1"/>
  <c r="S377" i="1" s="1"/>
  <c r="Q376" i="1"/>
  <c r="S376" i="1" s="1"/>
  <c r="Q374" i="1"/>
  <c r="S374" i="1" s="1"/>
  <c r="Q375" i="1"/>
  <c r="S375" i="1" s="1"/>
  <c r="Q372" i="1"/>
  <c r="S372" i="1" s="1"/>
  <c r="Q373" i="1"/>
  <c r="S373" i="1" s="1"/>
  <c r="Q371" i="1"/>
  <c r="S371" i="1" s="1"/>
  <c r="Q370" i="1"/>
  <c r="S370" i="1" s="1"/>
  <c r="Q369" i="1"/>
  <c r="S369" i="1" s="1"/>
  <c r="Q368" i="1"/>
  <c r="S368" i="1" s="1"/>
  <c r="Q367" i="1"/>
  <c r="S367" i="1" s="1"/>
  <c r="Q366" i="1"/>
  <c r="S366" i="1" s="1"/>
  <c r="Q365" i="1"/>
  <c r="S365" i="1" s="1"/>
  <c r="Q364" i="1"/>
  <c r="S364" i="1" s="1"/>
  <c r="Q362" i="1"/>
  <c r="S362" i="1" s="1"/>
  <c r="Q363" i="1"/>
  <c r="S363" i="1" s="1"/>
  <c r="Q360" i="1"/>
  <c r="S360" i="1" s="1"/>
  <c r="Q361" i="1"/>
  <c r="S361" i="1" s="1"/>
  <c r="Q358" i="1"/>
  <c r="S358" i="1" s="1"/>
  <c r="Q359" i="1"/>
  <c r="S359" i="1" s="1"/>
  <c r="Q357" i="1"/>
  <c r="S357" i="1" s="1"/>
  <c r="Q356" i="1"/>
  <c r="S356" i="1" s="1"/>
  <c r="Q354" i="1"/>
  <c r="S354" i="1" s="1"/>
  <c r="Q355" i="1"/>
  <c r="S355" i="1" s="1"/>
  <c r="Q353" i="1"/>
  <c r="S353" i="1" s="1"/>
  <c r="Q352" i="1"/>
  <c r="S352" i="1" s="1"/>
  <c r="Q350" i="1"/>
  <c r="S350" i="1" s="1"/>
  <c r="Q351" i="1"/>
  <c r="S351" i="1" s="1"/>
  <c r="Q349" i="1"/>
  <c r="S349" i="1" s="1"/>
  <c r="Q348" i="1"/>
  <c r="S348" i="1" s="1"/>
  <c r="Q346" i="1"/>
  <c r="S346" i="1" s="1"/>
  <c r="Q347" i="1"/>
  <c r="S347" i="1" s="1"/>
  <c r="Q345" i="1"/>
  <c r="S345" i="1" s="1"/>
  <c r="Q344" i="1"/>
  <c r="S344" i="1" s="1"/>
  <c r="Q342" i="1"/>
  <c r="S342" i="1" s="1"/>
  <c r="Q343" i="1"/>
  <c r="S343" i="1" s="1"/>
  <c r="Q340" i="1"/>
  <c r="S340" i="1" s="1"/>
  <c r="Q341" i="1"/>
  <c r="S341" i="1" s="1"/>
  <c r="Q339" i="1"/>
  <c r="S339" i="1" s="1"/>
  <c r="Q338" i="1"/>
  <c r="S338" i="1" s="1"/>
  <c r="Q336" i="1"/>
  <c r="S336" i="1" s="1"/>
  <c r="Q337" i="1"/>
  <c r="S337" i="1" s="1"/>
  <c r="Q335" i="1"/>
  <c r="S335" i="1" s="1"/>
  <c r="Q334" i="1"/>
  <c r="S334" i="1" s="1"/>
  <c r="Q333" i="1"/>
  <c r="S333" i="1" s="1"/>
  <c r="Q332" i="1"/>
  <c r="S332" i="1" s="1"/>
  <c r="Q330" i="1"/>
  <c r="S330" i="1" s="1"/>
  <c r="Q331" i="1"/>
  <c r="S331" i="1" s="1"/>
  <c r="Q329" i="1"/>
  <c r="S329" i="1" s="1"/>
  <c r="Q328" i="1"/>
  <c r="S328" i="1" s="1"/>
  <c r="Q327" i="1"/>
  <c r="S327" i="1" s="1"/>
  <c r="Q326" i="1"/>
  <c r="S326" i="1" s="1"/>
  <c r="Q324" i="1"/>
  <c r="S324" i="1" s="1"/>
  <c r="Q325" i="1"/>
  <c r="S325" i="1" s="1"/>
  <c r="Q322" i="1"/>
  <c r="S322" i="1" s="1"/>
  <c r="Q323" i="1"/>
  <c r="S323" i="1" s="1"/>
  <c r="Q321" i="1"/>
  <c r="S321" i="1" s="1"/>
  <c r="Q320" i="1"/>
  <c r="S320" i="1" s="1"/>
  <c r="Q319" i="1"/>
  <c r="S319" i="1" s="1"/>
  <c r="Q318" i="1"/>
  <c r="S318" i="1" s="1"/>
  <c r="Q317" i="1"/>
  <c r="S317" i="1" s="1"/>
  <c r="Q316" i="1"/>
  <c r="S316" i="1" s="1"/>
  <c r="Q314" i="1"/>
  <c r="S314" i="1" s="1"/>
  <c r="Q315" i="1"/>
  <c r="S315" i="1" s="1"/>
  <c r="Q313" i="1"/>
  <c r="S313" i="1" s="1"/>
  <c r="Q312" i="1"/>
  <c r="S312" i="1" s="1"/>
  <c r="Q310" i="1"/>
  <c r="S310" i="1" s="1"/>
  <c r="Q311" i="1"/>
  <c r="S311" i="1" s="1"/>
  <c r="Q308" i="1"/>
  <c r="S308" i="1" s="1"/>
  <c r="Q309" i="1"/>
  <c r="S309" i="1" s="1"/>
  <c r="Q307" i="1"/>
  <c r="S307" i="1" s="1"/>
  <c r="Q306" i="1"/>
  <c r="S306" i="1" s="1"/>
  <c r="Q304" i="1"/>
  <c r="S304" i="1" s="1"/>
  <c r="Q305" i="1"/>
  <c r="S305" i="1" s="1"/>
  <c r="Q303" i="1"/>
  <c r="S303" i="1" s="1"/>
  <c r="Q302" i="1"/>
  <c r="S302" i="1" s="1"/>
  <c r="Q300" i="1"/>
  <c r="S300" i="1" s="1"/>
  <c r="Q301" i="1"/>
  <c r="S301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2" i="1"/>
  <c r="S292" i="1" s="1"/>
  <c r="Q293" i="1"/>
  <c r="S293" i="1" s="1"/>
  <c r="Q290" i="1"/>
  <c r="S290" i="1" s="1"/>
  <c r="Q291" i="1"/>
  <c r="S291" i="1" s="1"/>
  <c r="Q288" i="1"/>
  <c r="S288" i="1" s="1"/>
  <c r="Q289" i="1"/>
  <c r="S289" i="1" s="1"/>
  <c r="Q286" i="1"/>
  <c r="S286" i="1" s="1"/>
  <c r="Q287" i="1"/>
  <c r="S287" i="1" s="1"/>
  <c r="Q285" i="1"/>
  <c r="S285" i="1" s="1"/>
  <c r="Q284" i="1"/>
  <c r="S284" i="1" s="1"/>
  <c r="Q282" i="1"/>
  <c r="S282" i="1" s="1"/>
  <c r="Q283" i="1"/>
  <c r="S283" i="1" s="1"/>
  <c r="Q280" i="1"/>
  <c r="S280" i="1" s="1"/>
  <c r="Q281" i="1"/>
  <c r="S281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2" i="1"/>
  <c r="S272" i="1" s="1"/>
  <c r="Q273" i="1"/>
  <c r="S273" i="1" s="1"/>
  <c r="Q271" i="1"/>
  <c r="S271" i="1" s="1"/>
  <c r="Q270" i="1"/>
  <c r="S270" i="1" s="1"/>
  <c r="Q269" i="1"/>
  <c r="S269" i="1" s="1"/>
  <c r="Q268" i="1"/>
  <c r="S268" i="1" s="1"/>
  <c r="Q266" i="1"/>
  <c r="S266" i="1" s="1"/>
  <c r="Q267" i="1"/>
  <c r="S267" i="1" s="1"/>
  <c r="Q264" i="1"/>
  <c r="S264" i="1" s="1"/>
  <c r="Q265" i="1"/>
  <c r="S265" i="1" s="1"/>
  <c r="Q262" i="1"/>
  <c r="S262" i="1" s="1"/>
  <c r="Q263" i="1"/>
  <c r="S263" i="1" s="1"/>
  <c r="Q261" i="1"/>
  <c r="S261" i="1" s="1"/>
  <c r="Q260" i="1"/>
  <c r="S260" i="1" s="1"/>
  <c r="Q259" i="1"/>
  <c r="S259" i="1" s="1"/>
  <c r="Q258" i="1"/>
  <c r="S258" i="1" s="1"/>
  <c r="Q257" i="1"/>
  <c r="S257" i="1" s="1"/>
  <c r="Q256" i="1"/>
  <c r="S256" i="1" s="1"/>
  <c r="Q254" i="1"/>
  <c r="S254" i="1" s="1"/>
  <c r="Q255" i="1"/>
  <c r="S255" i="1" s="1"/>
  <c r="Q252" i="1"/>
  <c r="S252" i="1" s="1"/>
  <c r="Q253" i="1"/>
  <c r="S253" i="1" s="1"/>
  <c r="Q251" i="1"/>
  <c r="S251" i="1" s="1"/>
  <c r="Q250" i="1"/>
  <c r="S250" i="1" s="1"/>
  <c r="Q249" i="1"/>
  <c r="S249" i="1" s="1"/>
  <c r="Q248" i="1"/>
  <c r="S248" i="1" s="1"/>
  <c r="Q246" i="1"/>
  <c r="S246" i="1" s="1"/>
  <c r="Q247" i="1"/>
  <c r="S247" i="1" s="1"/>
  <c r="Q245" i="1"/>
  <c r="S245" i="1" s="1"/>
  <c r="Q244" i="1"/>
  <c r="S244" i="1" s="1"/>
  <c r="Q243" i="1"/>
  <c r="S243" i="1" s="1"/>
  <c r="Q242" i="1"/>
  <c r="S242" i="1" s="1"/>
  <c r="Q240" i="1"/>
  <c r="S240" i="1" s="1"/>
  <c r="Q241" i="1"/>
  <c r="S241" i="1" s="1"/>
  <c r="Q239" i="1"/>
  <c r="S239" i="1" s="1"/>
  <c r="Q238" i="1"/>
  <c r="S238" i="1" s="1"/>
  <c r="Q236" i="1"/>
  <c r="S236" i="1" s="1"/>
  <c r="Q237" i="1"/>
  <c r="S237" i="1" s="1"/>
  <c r="Q235" i="1"/>
  <c r="S235" i="1" s="1"/>
  <c r="Q234" i="1"/>
  <c r="S234" i="1" s="1"/>
  <c r="Q232" i="1"/>
  <c r="S232" i="1" s="1"/>
  <c r="Q233" i="1"/>
  <c r="S233" i="1" s="1"/>
  <c r="Q230" i="1"/>
  <c r="S230" i="1" s="1"/>
  <c r="Q231" i="1"/>
  <c r="S231" i="1" s="1"/>
  <c r="Q229" i="1"/>
  <c r="S229" i="1" s="1"/>
  <c r="Q228" i="1"/>
  <c r="S228" i="1" s="1"/>
  <c r="Q227" i="1"/>
  <c r="S227" i="1" s="1"/>
  <c r="Q226" i="1"/>
  <c r="S226" i="1" s="1"/>
  <c r="Q224" i="1"/>
  <c r="S224" i="1" s="1"/>
  <c r="Q225" i="1"/>
  <c r="S225" i="1" s="1"/>
  <c r="Q223" i="1"/>
  <c r="S223" i="1" s="1"/>
  <c r="Q222" i="1"/>
  <c r="S222" i="1" s="1"/>
  <c r="Q220" i="1"/>
  <c r="S220" i="1" s="1"/>
  <c r="Q221" i="1"/>
  <c r="S221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2" i="1"/>
  <c r="S212" i="1" s="1"/>
  <c r="Q213" i="1"/>
  <c r="S213" i="1" s="1"/>
  <c r="Q210" i="1"/>
  <c r="S210" i="1" s="1"/>
  <c r="Q211" i="1"/>
  <c r="S211" i="1" s="1"/>
  <c r="Q209" i="1"/>
  <c r="S209" i="1" s="1"/>
  <c r="Q208" i="1"/>
  <c r="S208" i="1" s="1"/>
  <c r="Q206" i="1"/>
  <c r="S206" i="1" s="1"/>
  <c r="Q207" i="1"/>
  <c r="S207" i="1" s="1"/>
  <c r="Q204" i="1"/>
  <c r="S204" i="1" s="1"/>
  <c r="Q205" i="1"/>
  <c r="S205" i="1" s="1"/>
  <c r="Q203" i="1"/>
  <c r="S203" i="1" s="1"/>
  <c r="Q202" i="1"/>
  <c r="S202" i="1" s="1"/>
  <c r="Q200" i="1"/>
  <c r="S200" i="1" s="1"/>
  <c r="Q201" i="1"/>
  <c r="S201" i="1" s="1"/>
  <c r="Q198" i="1"/>
  <c r="S198" i="1" s="1"/>
  <c r="Q199" i="1"/>
  <c r="S199" i="1" s="1"/>
  <c r="Q197" i="1"/>
  <c r="S197" i="1" s="1"/>
  <c r="Q196" i="1"/>
  <c r="S196" i="1" s="1"/>
  <c r="Q194" i="1"/>
  <c r="S194" i="1" s="1"/>
  <c r="Q195" i="1"/>
  <c r="S195" i="1" s="1"/>
  <c r="Q192" i="1"/>
  <c r="S192" i="1" s="1"/>
  <c r="Q193" i="1"/>
  <c r="S193" i="1" s="1"/>
  <c r="Q190" i="1"/>
  <c r="S190" i="1" s="1"/>
  <c r="Q191" i="1"/>
  <c r="S191" i="1" s="1"/>
  <c r="Q188" i="1"/>
  <c r="S188" i="1" s="1"/>
  <c r="Q189" i="1"/>
  <c r="S189" i="1" s="1"/>
  <c r="Q186" i="1"/>
  <c r="S186" i="1" s="1"/>
  <c r="Q187" i="1"/>
  <c r="S187" i="1" s="1"/>
  <c r="Q185" i="1"/>
  <c r="S185" i="1" s="1"/>
  <c r="Q184" i="1"/>
  <c r="S184" i="1" s="1"/>
  <c r="Q183" i="1"/>
  <c r="S183" i="1" s="1"/>
  <c r="Q182" i="1"/>
  <c r="S182" i="1" s="1"/>
  <c r="Q180" i="1"/>
  <c r="S180" i="1" s="1"/>
  <c r="Q181" i="1"/>
  <c r="S181" i="1" s="1"/>
  <c r="Q179" i="1"/>
  <c r="S179" i="1" s="1"/>
  <c r="Q178" i="1"/>
  <c r="S178" i="1" s="1"/>
  <c r="Q176" i="1"/>
  <c r="S176" i="1" s="1"/>
  <c r="Q177" i="1"/>
  <c r="S177" i="1" s="1"/>
  <c r="Q174" i="1"/>
  <c r="S174" i="1" s="1"/>
  <c r="Q175" i="1"/>
  <c r="S175" i="1" s="1"/>
  <c r="Q173" i="1"/>
  <c r="S173" i="1" s="1"/>
  <c r="Q172" i="1"/>
  <c r="S172" i="1" s="1"/>
  <c r="Q170" i="1"/>
  <c r="S170" i="1" s="1"/>
  <c r="Q171" i="1"/>
  <c r="S171" i="1" s="1"/>
  <c r="Q169" i="1"/>
  <c r="S169" i="1" s="1"/>
  <c r="Q168" i="1"/>
  <c r="S168" i="1" s="1"/>
  <c r="Q166" i="1"/>
  <c r="S166" i="1" s="1"/>
  <c r="Q167" i="1"/>
  <c r="S167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6" i="1"/>
  <c r="S156" i="1" s="1"/>
  <c r="Q157" i="1"/>
  <c r="S157" i="1" s="1"/>
  <c r="Q154" i="1"/>
  <c r="S154" i="1" s="1"/>
  <c r="Q155" i="1"/>
  <c r="S155" i="1" s="1"/>
  <c r="Q153" i="1"/>
  <c r="S153" i="1" s="1"/>
  <c r="Q152" i="1"/>
  <c r="S152" i="1" s="1"/>
  <c r="Q151" i="1"/>
  <c r="S151" i="1" s="1"/>
  <c r="Q150" i="1"/>
  <c r="S150" i="1" s="1"/>
  <c r="Q148" i="1"/>
  <c r="S148" i="1" s="1"/>
  <c r="Q149" i="1"/>
  <c r="S149" i="1" s="1"/>
  <c r="Q146" i="1"/>
  <c r="S146" i="1" s="1"/>
  <c r="Q147" i="1"/>
  <c r="S147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6" i="1"/>
  <c r="S136" i="1" s="1"/>
  <c r="Q137" i="1"/>
  <c r="S137" i="1" s="1"/>
  <c r="Q134" i="1"/>
  <c r="S134" i="1" s="1"/>
  <c r="Q135" i="1"/>
  <c r="S135" i="1" s="1"/>
  <c r="Q133" i="1"/>
  <c r="S133" i="1" s="1"/>
  <c r="Q132" i="1"/>
  <c r="S132" i="1" s="1"/>
  <c r="Q130" i="1"/>
  <c r="S130" i="1" s="1"/>
  <c r="Q131" i="1"/>
  <c r="S131" i="1" s="1"/>
  <c r="Q129" i="1"/>
  <c r="S129" i="1" s="1"/>
  <c r="Q128" i="1"/>
  <c r="S128" i="1" s="1"/>
  <c r="Q127" i="1"/>
  <c r="S127" i="1" s="1"/>
  <c r="Q126" i="1"/>
  <c r="S126" i="1" s="1"/>
  <c r="Q124" i="1"/>
  <c r="S124" i="1" s="1"/>
  <c r="Q125" i="1"/>
  <c r="S125" i="1" s="1"/>
  <c r="Q122" i="1"/>
  <c r="S122" i="1" s="1"/>
  <c r="Q123" i="1"/>
  <c r="S123" i="1" s="1"/>
  <c r="Q120" i="1"/>
  <c r="S120" i="1" s="1"/>
  <c r="Q121" i="1"/>
  <c r="S121" i="1" s="1"/>
  <c r="Q118" i="1"/>
  <c r="S118" i="1" s="1"/>
  <c r="Q119" i="1"/>
  <c r="S119" i="1" s="1"/>
  <c r="Q116" i="1"/>
  <c r="S116" i="1" s="1"/>
  <c r="Q117" i="1"/>
  <c r="S117" i="1" s="1"/>
  <c r="Q115" i="1"/>
  <c r="S115" i="1" s="1"/>
  <c r="Q114" i="1"/>
  <c r="S114" i="1" s="1"/>
  <c r="Q113" i="1"/>
  <c r="S113" i="1" s="1"/>
  <c r="Q112" i="1"/>
  <c r="S112" i="1" s="1"/>
  <c r="Q110" i="1"/>
  <c r="S110" i="1" s="1"/>
  <c r="Q111" i="1"/>
  <c r="S111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0" i="1"/>
  <c r="S100" i="1" s="1"/>
  <c r="Q101" i="1"/>
  <c r="S101" i="1" s="1"/>
  <c r="Q99" i="1"/>
  <c r="S99" i="1" s="1"/>
  <c r="Q98" i="1"/>
  <c r="S98" i="1" s="1"/>
  <c r="Q96" i="1"/>
  <c r="S96" i="1" s="1"/>
  <c r="Q97" i="1"/>
  <c r="S97" i="1" s="1"/>
  <c r="Q94" i="1"/>
  <c r="S94" i="1" s="1"/>
  <c r="Q95" i="1"/>
  <c r="S95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6" i="1"/>
  <c r="S86" i="1" s="1"/>
  <c r="Q87" i="1"/>
  <c r="S87" i="1" s="1"/>
  <c r="Q85" i="1"/>
  <c r="S85" i="1" s="1"/>
  <c r="Q84" i="1"/>
  <c r="S84" i="1" s="1"/>
  <c r="Q82" i="1"/>
  <c r="S82" i="1" s="1"/>
  <c r="Q83" i="1"/>
  <c r="S83" i="1" s="1"/>
  <c r="Q81" i="1"/>
  <c r="S81" i="1" s="1"/>
  <c r="Q80" i="1"/>
  <c r="S80" i="1" s="1"/>
  <c r="Q78" i="1"/>
  <c r="S78" i="1" s="1"/>
  <c r="Q79" i="1"/>
  <c r="S79" i="1" s="1"/>
  <c r="Q76" i="1"/>
  <c r="S76" i="1" s="1"/>
  <c r="Q77" i="1"/>
  <c r="S77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6" i="1"/>
  <c r="S56" i="1" s="1"/>
  <c r="Q57" i="1"/>
  <c r="S57" i="1" s="1"/>
  <c r="Q55" i="1"/>
  <c r="S55" i="1" s="1"/>
  <c r="Q54" i="1"/>
  <c r="S54" i="1" s="1"/>
  <c r="Q52" i="1"/>
  <c r="S52" i="1" s="1"/>
  <c r="Q53" i="1"/>
  <c r="S53" i="1" s="1"/>
  <c r="Q50" i="1"/>
  <c r="S50" i="1" s="1"/>
  <c r="Q51" i="1"/>
  <c r="S51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4" i="1"/>
  <c r="S34" i="1" s="1"/>
  <c r="Q35" i="1"/>
  <c r="S35" i="1" s="1"/>
  <c r="Q33" i="1"/>
  <c r="S33" i="1" s="1"/>
  <c r="Q32" i="1"/>
  <c r="S32" i="1" s="1"/>
  <c r="Q30" i="1"/>
  <c r="S30" i="1" s="1"/>
  <c r="Q31" i="1"/>
  <c r="S31" i="1" s="1"/>
  <c r="Q28" i="1"/>
  <c r="S28" i="1" s="1"/>
  <c r="Q29" i="1"/>
  <c r="S29" i="1" s="1"/>
  <c r="Q27" i="1"/>
  <c r="S27" i="1" s="1"/>
  <c r="Q26" i="1"/>
  <c r="S26" i="1" s="1"/>
  <c r="Q24" i="1"/>
  <c r="S24" i="1" s="1"/>
  <c r="Q25" i="1"/>
  <c r="S25" i="1" s="1"/>
  <c r="Q23" i="1"/>
  <c r="S23" i="1" s="1"/>
  <c r="Q22" i="1"/>
  <c r="S22" i="1" s="1"/>
  <c r="Q21" i="1"/>
  <c r="S21" i="1" s="1"/>
  <c r="Q20" i="1"/>
  <c r="S20" i="1" s="1"/>
  <c r="Q18" i="1"/>
  <c r="S18" i="1" s="1"/>
  <c r="Q19" i="1"/>
  <c r="S19" i="1" s="1"/>
  <c r="Q17" i="1"/>
  <c r="S17" i="1" s="1"/>
  <c r="Q16" i="1"/>
  <c r="S16" i="1" s="1"/>
  <c r="Q14" i="1"/>
  <c r="S14" i="1" s="1"/>
  <c r="Q15" i="1"/>
  <c r="S15" i="1" s="1"/>
  <c r="Q13" i="1"/>
  <c r="S13" i="1" s="1"/>
  <c r="Q12" i="1"/>
  <c r="S12" i="1" s="1"/>
  <c r="Q10" i="1"/>
  <c r="S10" i="1" s="1"/>
  <c r="Q11" i="1"/>
  <c r="S11" i="1" s="1"/>
  <c r="Q8" i="1"/>
  <c r="S8" i="1" s="1"/>
  <c r="Q9" i="1"/>
  <c r="S9" i="1" s="1"/>
  <c r="Q6" i="1"/>
  <c r="S6" i="1" s="1"/>
  <c r="Q7" i="1"/>
  <c r="S7" i="1" s="1"/>
  <c r="Q5" i="1"/>
  <c r="S5" i="1" s="1"/>
  <c r="Q4" i="1"/>
  <c r="Q3" i="1"/>
  <c r="Q2" i="1"/>
  <c r="D4" i="4" l="1"/>
  <c r="D5" i="4" s="1"/>
  <c r="C5" i="4"/>
  <c r="B2" i="2"/>
  <c r="B22" i="2"/>
  <c r="B9" i="4" s="1"/>
  <c r="S3" i="1"/>
  <c r="S4" i="1"/>
  <c r="R5326" i="1"/>
  <c r="B20" i="2"/>
  <c r="B14" i="2"/>
  <c r="B9" i="2"/>
  <c r="B10" i="2"/>
  <c r="S2" i="1"/>
  <c r="S5326" i="1" s="1"/>
  <c r="Q5326" i="1"/>
  <c r="B21" i="2" s="1"/>
  <c r="B4" i="2"/>
  <c r="B5" i="2" s="1"/>
  <c r="S5325" i="1"/>
  <c r="B12" i="4" l="1"/>
  <c r="C12" i="4" s="1"/>
  <c r="C13" i="4" s="1"/>
  <c r="B13" i="4"/>
  <c r="D13" i="4" s="1"/>
  <c r="R40" i="3"/>
  <c r="R6" i="3"/>
  <c r="D22" i="3"/>
  <c r="S28" i="3"/>
  <c r="P6" i="3"/>
  <c r="G13" i="3"/>
  <c r="F22" i="3"/>
  <c r="E28" i="3"/>
  <c r="D34" i="3"/>
  <c r="C40" i="3"/>
  <c r="S40" i="3"/>
  <c r="H13" i="3"/>
  <c r="K22" i="3"/>
  <c r="J28" i="3"/>
  <c r="I34" i="3"/>
  <c r="H40" i="3"/>
  <c r="N6" i="3"/>
  <c r="H22" i="3"/>
  <c r="F34" i="3"/>
  <c r="M40" i="3"/>
  <c r="I6" i="3"/>
  <c r="N13" i="3"/>
  <c r="M22" i="3"/>
  <c r="L28" i="3"/>
  <c r="K34" i="3"/>
  <c r="J40" i="3"/>
  <c r="O6" i="3"/>
  <c r="J6" i="3"/>
  <c r="L22" i="3"/>
  <c r="N34" i="3"/>
  <c r="L6" i="3"/>
  <c r="K13" i="3"/>
  <c r="J22" i="3"/>
  <c r="I28" i="3"/>
  <c r="H34" i="3"/>
  <c r="G40" i="3"/>
  <c r="S6" i="3"/>
  <c r="P13" i="3"/>
  <c r="O22" i="3"/>
  <c r="N28" i="3"/>
  <c r="M34" i="3"/>
  <c r="L40" i="3"/>
  <c r="F6" i="3"/>
  <c r="P22" i="3"/>
  <c r="J34" i="3"/>
  <c r="C6" i="3"/>
  <c r="E6" i="3"/>
  <c r="R13" i="3"/>
  <c r="Q22" i="3"/>
  <c r="P28" i="3"/>
  <c r="O34" i="3"/>
  <c r="N40" i="3"/>
  <c r="G6" i="3"/>
  <c r="E13" i="3"/>
  <c r="C28" i="3"/>
  <c r="I40" i="3"/>
  <c r="H6" i="3"/>
  <c r="O13" i="3"/>
  <c r="N22" i="3"/>
  <c r="M28" i="3"/>
  <c r="L34" i="3"/>
  <c r="K40" i="3"/>
  <c r="K6" i="3"/>
  <c r="C22" i="3"/>
  <c r="S22" i="3"/>
  <c r="R28" i="3"/>
  <c r="Q34" i="3"/>
  <c r="P40" i="3"/>
  <c r="I13" i="3"/>
  <c r="G28" i="3"/>
  <c r="R34" i="3"/>
  <c r="Q6" i="3"/>
  <c r="F13" i="3"/>
  <c r="E22" i="3"/>
  <c r="D28" i="3"/>
  <c r="C34" i="3"/>
  <c r="S34" i="3"/>
  <c r="L13" i="3"/>
  <c r="M13" i="3"/>
  <c r="K28" i="3"/>
  <c r="D6" i="3"/>
  <c r="C13" i="3"/>
  <c r="S13" i="3"/>
  <c r="R22" i="3"/>
  <c r="Q28" i="3"/>
  <c r="P34" i="3"/>
  <c r="O40" i="3"/>
  <c r="D13" i="3"/>
  <c r="G22" i="3"/>
  <c r="F28" i="3"/>
  <c r="E34" i="3"/>
  <c r="D40" i="3"/>
  <c r="Q40" i="3"/>
  <c r="Q13" i="3"/>
  <c r="O28" i="3"/>
  <c r="E40" i="3"/>
  <c r="M6" i="3"/>
  <c r="J13" i="3"/>
  <c r="I22" i="3"/>
  <c r="H28" i="3"/>
  <c r="G34" i="3"/>
  <c r="F40" i="3"/>
  <c r="B1" i="2"/>
</calcChain>
</file>

<file path=xl/sharedStrings.xml><?xml version="1.0" encoding="utf-8"?>
<sst xmlns="http://schemas.openxmlformats.org/spreadsheetml/2006/main" count="10778" uniqueCount="2733">
  <si>
    <t>HourDK</t>
  </si>
  <si>
    <t>Biomass</t>
  </si>
  <si>
    <t>Waste</t>
  </si>
  <si>
    <t>2018-03-21 23:00</t>
  </si>
  <si>
    <t>2018-03-22 00:00</t>
  </si>
  <si>
    <t>DK2</t>
  </si>
  <si>
    <t>DK1</t>
  </si>
  <si>
    <t>2018-03-21 22:00</t>
  </si>
  <si>
    <t>2018-03-21 21:00</t>
  </si>
  <si>
    <t>2018-03-21 20:00</t>
  </si>
  <si>
    <t>2018-03-21 19:00</t>
  </si>
  <si>
    <t>2018-03-21 18:00</t>
  </si>
  <si>
    <t>2018-03-21 17:00</t>
  </si>
  <si>
    <t>2018-03-21 16:00</t>
  </si>
  <si>
    <t>2018-03-21 15:00</t>
  </si>
  <si>
    <t>2018-03-21 14:00</t>
  </si>
  <si>
    <t>2018-03-21 13:00</t>
  </si>
  <si>
    <t>2018-03-21 12:00</t>
  </si>
  <si>
    <t>2018-03-21 11:00</t>
  </si>
  <si>
    <t>2018-03-21 10:00</t>
  </si>
  <si>
    <t>2018-03-21 09:00</t>
  </si>
  <si>
    <t>2018-03-21 08:00</t>
  </si>
  <si>
    <t>2018-03-21 07:00</t>
  </si>
  <si>
    <t>2018-03-21 06:00</t>
  </si>
  <si>
    <t>2018-03-21 05:00</t>
  </si>
  <si>
    <t>2018-03-21 04:00</t>
  </si>
  <si>
    <t>2018-03-21 03:00</t>
  </si>
  <si>
    <t>2018-03-21 02:00</t>
  </si>
  <si>
    <t>2018-03-21 01:00</t>
  </si>
  <si>
    <t>2018-03-21 00:00</t>
  </si>
  <si>
    <t>2018-03-20 23:00</t>
  </si>
  <si>
    <t>2018-03-20 22:00</t>
  </si>
  <si>
    <t>2018-03-20 21:00</t>
  </si>
  <si>
    <t>2018-03-20 20:00</t>
  </si>
  <si>
    <t>2018-03-20 19:00</t>
  </si>
  <si>
    <t>2018-03-20 18:00</t>
  </si>
  <si>
    <t>2018-03-20 17:00</t>
  </si>
  <si>
    <t>2018-03-20 16:00</t>
  </si>
  <si>
    <t>2018-03-20 15:00</t>
  </si>
  <si>
    <t>2018-03-20 14:00</t>
  </si>
  <si>
    <t>2018-03-20 13:00</t>
  </si>
  <si>
    <t>2018-03-20 12:00</t>
  </si>
  <si>
    <t>2018-03-20 11:00</t>
  </si>
  <si>
    <t>2018-03-20 10:00</t>
  </si>
  <si>
    <t>2018-03-20 09:00</t>
  </si>
  <si>
    <t>2018-03-20 08:00</t>
  </si>
  <si>
    <t>2018-03-20 07:00</t>
  </si>
  <si>
    <t>2018-03-20 06:00</t>
  </si>
  <si>
    <t>2018-03-20 05:00</t>
  </si>
  <si>
    <t>2018-03-20 04:00</t>
  </si>
  <si>
    <t>2018-03-20 03:00</t>
  </si>
  <si>
    <t>2018-03-20 02:00</t>
  </si>
  <si>
    <t>2018-03-20 01:00</t>
  </si>
  <si>
    <t>2018-03-20 00:00</t>
  </si>
  <si>
    <t>2018-03-19 23:00</t>
  </si>
  <si>
    <t>2018-03-19 22:00</t>
  </si>
  <si>
    <t>2018-03-19 21:00</t>
  </si>
  <si>
    <t>2018-03-19 20:00</t>
  </si>
  <si>
    <t>2018-03-19 19:00</t>
  </si>
  <si>
    <t>2018-03-19 18:00</t>
  </si>
  <si>
    <t>2018-03-19 17:00</t>
  </si>
  <si>
    <t>2018-03-19 16:00</t>
  </si>
  <si>
    <t>2018-03-19 15:00</t>
  </si>
  <si>
    <t>2018-03-19 14:00</t>
  </si>
  <si>
    <t>2018-03-19 13:00</t>
  </si>
  <si>
    <t>2018-03-19 12:00</t>
  </si>
  <si>
    <t>2018-03-19 11:00</t>
  </si>
  <si>
    <t>2018-03-19 10:00</t>
  </si>
  <si>
    <t>2018-03-19 09:00</t>
  </si>
  <si>
    <t>2018-03-19 08:00</t>
  </si>
  <si>
    <t>2018-03-19 07:00</t>
  </si>
  <si>
    <t>2018-03-19 06:00</t>
  </si>
  <si>
    <t>2018-03-19 05:00</t>
  </si>
  <si>
    <t>2018-03-19 04:00</t>
  </si>
  <si>
    <t>2018-03-19 03:00</t>
  </si>
  <si>
    <t>2018-03-19 02:00</t>
  </si>
  <si>
    <t>2018-03-19 01:00</t>
  </si>
  <si>
    <t>2018-03-19 00:00</t>
  </si>
  <si>
    <t>2018-03-18 23:00</t>
  </si>
  <si>
    <t>2018-03-18 22:00</t>
  </si>
  <si>
    <t>2018-03-18 21:00</t>
  </si>
  <si>
    <t>2018-03-18 20:00</t>
  </si>
  <si>
    <t>2018-03-18 19:00</t>
  </si>
  <si>
    <t>2018-03-18 18:00</t>
  </si>
  <si>
    <t>2018-03-18 17:00</t>
  </si>
  <si>
    <t>2018-03-18 16:00</t>
  </si>
  <si>
    <t>2018-03-18 15:00</t>
  </si>
  <si>
    <t>2018-03-18 14:00</t>
  </si>
  <si>
    <t>2018-03-18 13:00</t>
  </si>
  <si>
    <t>2018-03-18 12:00</t>
  </si>
  <si>
    <t>2018-03-18 11:00</t>
  </si>
  <si>
    <t>2018-03-18 10:00</t>
  </si>
  <si>
    <t>2018-03-18 09:00</t>
  </si>
  <si>
    <t>2018-03-18 08:00</t>
  </si>
  <si>
    <t>2018-03-18 07:00</t>
  </si>
  <si>
    <t>2018-03-18 06:00</t>
  </si>
  <si>
    <t>2018-03-18 05:00</t>
  </si>
  <si>
    <t>2018-03-18 04:00</t>
  </si>
  <si>
    <t>2018-03-18 03:00</t>
  </si>
  <si>
    <t>2018-03-18 02:00</t>
  </si>
  <si>
    <t>2018-03-18 01:00</t>
  </si>
  <si>
    <t>2018-03-18 00:00</t>
  </si>
  <si>
    <t>2018-03-17 23:00</t>
  </si>
  <si>
    <t>2018-03-17 22:00</t>
  </si>
  <si>
    <t>2018-03-17 21:00</t>
  </si>
  <si>
    <t>2018-03-17 20:00</t>
  </si>
  <si>
    <t>2018-03-17 19:00</t>
  </si>
  <si>
    <t>2018-03-17 18:00</t>
  </si>
  <si>
    <t>2018-03-17 17:00</t>
  </si>
  <si>
    <t>2018-03-17 16:00</t>
  </si>
  <si>
    <t>2018-03-17 15:00</t>
  </si>
  <si>
    <t>2018-03-17 14:00</t>
  </si>
  <si>
    <t>2018-03-17 13:00</t>
  </si>
  <si>
    <t>2018-03-17 12:00</t>
  </si>
  <si>
    <t>2018-03-17 11:00</t>
  </si>
  <si>
    <t>2018-03-17 10:00</t>
  </si>
  <si>
    <t>2018-03-17 09:00</t>
  </si>
  <si>
    <t>2018-03-17 08:00</t>
  </si>
  <si>
    <t>2018-03-17 07:00</t>
  </si>
  <si>
    <t>2018-03-17 06:00</t>
  </si>
  <si>
    <t>2018-03-17 05:00</t>
  </si>
  <si>
    <t>2018-03-17 04:00</t>
  </si>
  <si>
    <t>2018-03-17 03:00</t>
  </si>
  <si>
    <t>2018-03-17 02:00</t>
  </si>
  <si>
    <t>2018-03-17 01:00</t>
  </si>
  <si>
    <t>2018-03-17 00:00</t>
  </si>
  <si>
    <t>2018-03-16 23:00</t>
  </si>
  <si>
    <t>2018-03-16 22:00</t>
  </si>
  <si>
    <t>2018-03-16 21:00</t>
  </si>
  <si>
    <t>2018-03-16 20:00</t>
  </si>
  <si>
    <t>2018-03-16 19:00</t>
  </si>
  <si>
    <t>2018-03-16 18:00</t>
  </si>
  <si>
    <t>2018-03-16 17:00</t>
  </si>
  <si>
    <t>2018-03-16 16:00</t>
  </si>
  <si>
    <t>2018-03-16 15:00</t>
  </si>
  <si>
    <t>2018-03-16 14:00</t>
  </si>
  <si>
    <t>2018-03-16 13:00</t>
  </si>
  <si>
    <t>2018-03-16 12:00</t>
  </si>
  <si>
    <t>2018-03-16 11:00</t>
  </si>
  <si>
    <t>2018-03-16 10:00</t>
  </si>
  <si>
    <t>2018-03-16 09:00</t>
  </si>
  <si>
    <t>2018-03-16 08:00</t>
  </si>
  <si>
    <t>2018-03-16 07:00</t>
  </si>
  <si>
    <t>2018-03-16 06:00</t>
  </si>
  <si>
    <t>2018-03-16 05:00</t>
  </si>
  <si>
    <t>2018-03-16 04:00</t>
  </si>
  <si>
    <t>2018-03-16 03:00</t>
  </si>
  <si>
    <t>2018-03-16 02:00</t>
  </si>
  <si>
    <t>2018-03-16 01:00</t>
  </si>
  <si>
    <t>2018-03-16 00:00</t>
  </si>
  <si>
    <t>2018-03-15 23:00</t>
  </si>
  <si>
    <t>2018-03-15 22:00</t>
  </si>
  <si>
    <t>2018-03-15 21:00</t>
  </si>
  <si>
    <t>2018-03-15 20:00</t>
  </si>
  <si>
    <t>2018-03-15 19:00</t>
  </si>
  <si>
    <t>2018-03-15 18:00</t>
  </si>
  <si>
    <t>2018-03-15 17:00</t>
  </si>
  <si>
    <t>2018-03-15 16:00</t>
  </si>
  <si>
    <t>2018-03-15 15:00</t>
  </si>
  <si>
    <t>2018-03-15 14:00</t>
  </si>
  <si>
    <t>2018-03-15 13:00</t>
  </si>
  <si>
    <t>2018-03-15 12:00</t>
  </si>
  <si>
    <t>2018-03-15 11:00</t>
  </si>
  <si>
    <t>2018-03-15 10:00</t>
  </si>
  <si>
    <t>2018-03-15 09:00</t>
  </si>
  <si>
    <t>2018-03-15 08:00</t>
  </si>
  <si>
    <t>2018-03-15 07:00</t>
  </si>
  <si>
    <t>2018-03-15 06:00</t>
  </si>
  <si>
    <t>2018-03-15 05:00</t>
  </si>
  <si>
    <t>2018-03-15 04:00</t>
  </si>
  <si>
    <t>2018-03-15 03:00</t>
  </si>
  <si>
    <t>2018-03-15 02:00</t>
  </si>
  <si>
    <t>2018-03-15 01:00</t>
  </si>
  <si>
    <t>2018-03-15 00:00</t>
  </si>
  <si>
    <t>2018-03-14 23:00</t>
  </si>
  <si>
    <t>2018-03-14 22:00</t>
  </si>
  <si>
    <t>2018-03-14 21:00</t>
  </si>
  <si>
    <t>2018-03-14 20:00</t>
  </si>
  <si>
    <t>2018-03-14 19:00</t>
  </si>
  <si>
    <t>2018-03-14 18:00</t>
  </si>
  <si>
    <t>2018-03-14 17:00</t>
  </si>
  <si>
    <t>2018-03-14 16:00</t>
  </si>
  <si>
    <t>2018-03-14 15:00</t>
  </si>
  <si>
    <t>2018-03-14 14:00</t>
  </si>
  <si>
    <t>2018-03-14 13:00</t>
  </si>
  <si>
    <t>2018-03-14 12:00</t>
  </si>
  <si>
    <t>2018-03-14 11:00</t>
  </si>
  <si>
    <t>2018-03-14 10:00</t>
  </si>
  <si>
    <t>2018-03-14 09:00</t>
  </si>
  <si>
    <t>2018-03-14 08:00</t>
  </si>
  <si>
    <t>2018-03-14 07:00</t>
  </si>
  <si>
    <t>2018-03-14 06:00</t>
  </si>
  <si>
    <t>2018-03-14 05:00</t>
  </si>
  <si>
    <t>2018-03-14 04:00</t>
  </si>
  <si>
    <t>2018-03-14 03:00</t>
  </si>
  <si>
    <t>2018-03-14 02:00</t>
  </si>
  <si>
    <t>2018-03-14 01:00</t>
  </si>
  <si>
    <t>2018-03-14 00:00</t>
  </si>
  <si>
    <t>2018-03-13 23:00</t>
  </si>
  <si>
    <t>2018-03-13 22:00</t>
  </si>
  <si>
    <t>2018-03-13 21:00</t>
  </si>
  <si>
    <t>2018-03-13 20:00</t>
  </si>
  <si>
    <t>2018-03-13 19:00</t>
  </si>
  <si>
    <t>2018-03-13 18:00</t>
  </si>
  <si>
    <t>2018-03-13 17:00</t>
  </si>
  <si>
    <t>2018-03-13 16:00</t>
  </si>
  <si>
    <t>2018-03-13 15:00</t>
  </si>
  <si>
    <t>2018-03-13 14:00</t>
  </si>
  <si>
    <t>2018-03-13 13:00</t>
  </si>
  <si>
    <t>2018-03-13 12:00</t>
  </si>
  <si>
    <t>2018-03-13 11:00</t>
  </si>
  <si>
    <t>2018-03-13 10:00</t>
  </si>
  <si>
    <t>2018-03-13 09:00</t>
  </si>
  <si>
    <t>2018-03-13 08:00</t>
  </si>
  <si>
    <t>2018-03-13 07:00</t>
  </si>
  <si>
    <t>2018-03-13 06:00</t>
  </si>
  <si>
    <t>2018-03-13 05:00</t>
  </si>
  <si>
    <t>2018-03-13 04:00</t>
  </si>
  <si>
    <t>2018-03-13 03:00</t>
  </si>
  <si>
    <t>2018-03-13 02:00</t>
  </si>
  <si>
    <t>2018-03-13 01:00</t>
  </si>
  <si>
    <t>2018-03-13 00:00</t>
  </si>
  <si>
    <t>2018-03-12 23:00</t>
  </si>
  <si>
    <t>2018-03-12 22:00</t>
  </si>
  <si>
    <t>2018-03-12 21:00</t>
  </si>
  <si>
    <t>2018-03-12 20:00</t>
  </si>
  <si>
    <t>2018-03-12 19:00</t>
  </si>
  <si>
    <t>2018-03-12 18:00</t>
  </si>
  <si>
    <t>2018-03-12 17:00</t>
  </si>
  <si>
    <t>2018-03-12 16:00</t>
  </si>
  <si>
    <t>2018-03-12 15:00</t>
  </si>
  <si>
    <t>2018-03-12 14:00</t>
  </si>
  <si>
    <t>2018-03-12 13:00</t>
  </si>
  <si>
    <t>2018-03-12 12:00</t>
  </si>
  <si>
    <t>2018-03-12 11:00</t>
  </si>
  <si>
    <t>2018-03-12 10:00</t>
  </si>
  <si>
    <t>2018-03-12 09:00</t>
  </si>
  <si>
    <t>2018-03-12 08:00</t>
  </si>
  <si>
    <t>2018-03-12 07:00</t>
  </si>
  <si>
    <t>2018-03-12 06:00</t>
  </si>
  <si>
    <t>2018-03-12 05:00</t>
  </si>
  <si>
    <t>2018-03-12 04:00</t>
  </si>
  <si>
    <t>2018-03-12 03:00</t>
  </si>
  <si>
    <t>2018-03-12 02:00</t>
  </si>
  <si>
    <t>2018-03-12 01:00</t>
  </si>
  <si>
    <t>2018-03-12 00:00</t>
  </si>
  <si>
    <t>2018-03-11 23:00</t>
  </si>
  <si>
    <t>2018-03-11 22:00</t>
  </si>
  <si>
    <t>2018-03-11 21:00</t>
  </si>
  <si>
    <t>2018-03-11 20:00</t>
  </si>
  <si>
    <t>2018-03-11 19:00</t>
  </si>
  <si>
    <t>2018-03-11 18:00</t>
  </si>
  <si>
    <t>2018-03-11 17:00</t>
  </si>
  <si>
    <t>2018-03-11 16:00</t>
  </si>
  <si>
    <t>2018-03-11 15:00</t>
  </si>
  <si>
    <t>2018-03-11 14:00</t>
  </si>
  <si>
    <t>2018-03-11 13:00</t>
  </si>
  <si>
    <t>2018-03-11 12:00</t>
  </si>
  <si>
    <t>2018-03-11 11:00</t>
  </si>
  <si>
    <t>2018-03-11 10:00</t>
  </si>
  <si>
    <t>2018-03-11 09:00</t>
  </si>
  <si>
    <t>2018-03-11 08:00</t>
  </si>
  <si>
    <t>2018-03-11 07:00</t>
  </si>
  <si>
    <t>2018-03-11 06:00</t>
  </si>
  <si>
    <t>2018-03-11 05:00</t>
  </si>
  <si>
    <t>2018-03-11 04:00</t>
  </si>
  <si>
    <t>2018-03-11 03:00</t>
  </si>
  <si>
    <t>2018-03-11 02:00</t>
  </si>
  <si>
    <t>2018-03-11 01:00</t>
  </si>
  <si>
    <t>2018-03-11 00:00</t>
  </si>
  <si>
    <t>2018-03-10 23:00</t>
  </si>
  <si>
    <t>2018-03-10 22:00</t>
  </si>
  <si>
    <t>2018-03-10 21:00</t>
  </si>
  <si>
    <t>2018-03-10 20:00</t>
  </si>
  <si>
    <t>2018-03-10 19:00</t>
  </si>
  <si>
    <t>2018-03-10 18:00</t>
  </si>
  <si>
    <t>2018-03-10 17:00</t>
  </si>
  <si>
    <t>2018-03-10 16:00</t>
  </si>
  <si>
    <t>2018-03-10 15:00</t>
  </si>
  <si>
    <t>2018-03-10 14:00</t>
  </si>
  <si>
    <t>2018-03-10 13:00</t>
  </si>
  <si>
    <t>2018-03-10 12:00</t>
  </si>
  <si>
    <t>2018-03-10 11:00</t>
  </si>
  <si>
    <t>2018-03-10 10:00</t>
  </si>
  <si>
    <t>2018-03-10 09:00</t>
  </si>
  <si>
    <t>2018-03-10 08:00</t>
  </si>
  <si>
    <t>2018-03-10 07:00</t>
  </si>
  <si>
    <t>2018-03-10 06:00</t>
  </si>
  <si>
    <t>2018-03-10 05:00</t>
  </si>
  <si>
    <t>2018-03-10 04:00</t>
  </si>
  <si>
    <t>2018-03-10 03:00</t>
  </si>
  <si>
    <t>2018-03-10 02:00</t>
  </si>
  <si>
    <t>2018-03-10 01:00</t>
  </si>
  <si>
    <t>2018-03-10 00:00</t>
  </si>
  <si>
    <t>2018-03-09 23:00</t>
  </si>
  <si>
    <t>2018-03-09 22:00</t>
  </si>
  <si>
    <t>2018-03-09 21:00</t>
  </si>
  <si>
    <t>2018-03-09 20:00</t>
  </si>
  <si>
    <t>2018-03-09 19:00</t>
  </si>
  <si>
    <t>2018-03-09 18:00</t>
  </si>
  <si>
    <t>2018-03-09 17:00</t>
  </si>
  <si>
    <t>2018-03-09 16:00</t>
  </si>
  <si>
    <t>2018-03-09 15:00</t>
  </si>
  <si>
    <t>2018-03-09 14:00</t>
  </si>
  <si>
    <t>2018-03-09 13:00</t>
  </si>
  <si>
    <t>2018-03-09 12:00</t>
  </si>
  <si>
    <t>2018-03-09 11:00</t>
  </si>
  <si>
    <t>2018-03-09 10:00</t>
  </si>
  <si>
    <t>2018-03-09 09:00</t>
  </si>
  <si>
    <t>2018-03-09 08:00</t>
  </si>
  <si>
    <t>2018-03-09 07:00</t>
  </si>
  <si>
    <t>2018-03-09 06:00</t>
  </si>
  <si>
    <t>2018-03-09 05:00</t>
  </si>
  <si>
    <t>2018-03-09 04:00</t>
  </si>
  <si>
    <t>2018-03-09 03:00</t>
  </si>
  <si>
    <t>2018-03-09 02:00</t>
  </si>
  <si>
    <t>2018-03-09 01:00</t>
  </si>
  <si>
    <t>2018-03-09 00:00</t>
  </si>
  <si>
    <t>2018-03-08 23:00</t>
  </si>
  <si>
    <t>2018-03-08 22:00</t>
  </si>
  <si>
    <t>2018-03-08 21:00</t>
  </si>
  <si>
    <t>2018-03-08 20:00</t>
  </si>
  <si>
    <t>2018-03-08 19:00</t>
  </si>
  <si>
    <t>2018-03-08 18:00</t>
  </si>
  <si>
    <t>2018-03-08 17:00</t>
  </si>
  <si>
    <t>2018-03-08 16:00</t>
  </si>
  <si>
    <t>2018-03-08 15:00</t>
  </si>
  <si>
    <t>2018-03-08 14:00</t>
  </si>
  <si>
    <t>2018-03-08 13:00</t>
  </si>
  <si>
    <t>2018-03-08 12:00</t>
  </si>
  <si>
    <t>2018-03-08 11:00</t>
  </si>
  <si>
    <t>2018-03-08 10:00</t>
  </si>
  <si>
    <t>2018-03-08 09:00</t>
  </si>
  <si>
    <t>2018-03-08 08:00</t>
  </si>
  <si>
    <t>2018-03-08 07:00</t>
  </si>
  <si>
    <t>2018-03-08 06:00</t>
  </si>
  <si>
    <t>2018-03-08 05:00</t>
  </si>
  <si>
    <t>2018-03-08 04:00</t>
  </si>
  <si>
    <t>2018-03-08 03:00</t>
  </si>
  <si>
    <t>2018-03-08 02:00</t>
  </si>
  <si>
    <t>2018-03-08 01:00</t>
  </si>
  <si>
    <t>2018-03-08 00:00</t>
  </si>
  <si>
    <t>2018-03-07 23:00</t>
  </si>
  <si>
    <t>2018-03-07 22:00</t>
  </si>
  <si>
    <t>2018-03-07 21:00</t>
  </si>
  <si>
    <t>2018-03-07 20:00</t>
  </si>
  <si>
    <t>2018-03-07 19:00</t>
  </si>
  <si>
    <t>2018-03-07 18:00</t>
  </si>
  <si>
    <t>2018-03-07 17:00</t>
  </si>
  <si>
    <t>2018-03-07 16:00</t>
  </si>
  <si>
    <t>2018-03-07 15:00</t>
  </si>
  <si>
    <t>2018-03-07 14:00</t>
  </si>
  <si>
    <t>2018-03-07 13:00</t>
  </si>
  <si>
    <t>2018-03-07 12:00</t>
  </si>
  <si>
    <t>2018-03-07 11:00</t>
  </si>
  <si>
    <t>2018-03-07 10:00</t>
  </si>
  <si>
    <t>2018-03-07 09:00</t>
  </si>
  <si>
    <t>2018-03-07 08:00</t>
  </si>
  <si>
    <t>2018-03-07 07:00</t>
  </si>
  <si>
    <t>2018-03-07 06:00</t>
  </si>
  <si>
    <t>2018-03-07 05:00</t>
  </si>
  <si>
    <t>2018-03-07 04:00</t>
  </si>
  <si>
    <t>2018-03-07 03:00</t>
  </si>
  <si>
    <t>2018-03-07 02:00</t>
  </si>
  <si>
    <t>2018-03-07 01:00</t>
  </si>
  <si>
    <t>2018-03-07 00:00</t>
  </si>
  <si>
    <t>2018-03-06 23:00</t>
  </si>
  <si>
    <t>2018-03-06 22:00</t>
  </si>
  <si>
    <t>2018-03-06 21:00</t>
  </si>
  <si>
    <t>2018-03-06 20:00</t>
  </si>
  <si>
    <t>2018-03-06 19:00</t>
  </si>
  <si>
    <t>2018-03-06 18:00</t>
  </si>
  <si>
    <t>2018-03-06 17:00</t>
  </si>
  <si>
    <t>2018-03-06 16:00</t>
  </si>
  <si>
    <t>2018-03-06 15:00</t>
  </si>
  <si>
    <t>2018-03-06 14:00</t>
  </si>
  <si>
    <t>2018-03-06 13:00</t>
  </si>
  <si>
    <t>2018-03-06 12:00</t>
  </si>
  <si>
    <t>2018-03-06 11:00</t>
  </si>
  <si>
    <t>2018-03-06 10:00</t>
  </si>
  <si>
    <t>2018-03-06 09:00</t>
  </si>
  <si>
    <t>2018-03-06 08:00</t>
  </si>
  <si>
    <t>2018-03-06 07:00</t>
  </si>
  <si>
    <t>2018-03-06 06:00</t>
  </si>
  <si>
    <t>2018-03-06 05:00</t>
  </si>
  <si>
    <t>2018-03-06 04:00</t>
  </si>
  <si>
    <t>2018-03-06 03:00</t>
  </si>
  <si>
    <t>2018-03-06 02:00</t>
  </si>
  <si>
    <t>2018-03-06 01:00</t>
  </si>
  <si>
    <t>2018-03-06 00:00</t>
  </si>
  <si>
    <t>2018-03-05 23:00</t>
  </si>
  <si>
    <t>2018-03-05 22:00</t>
  </si>
  <si>
    <t>2018-03-05 21:00</t>
  </si>
  <si>
    <t>2018-03-05 20:00</t>
  </si>
  <si>
    <t>2018-03-05 19:00</t>
  </si>
  <si>
    <t>2018-03-05 18:00</t>
  </si>
  <si>
    <t>2018-03-05 17:00</t>
  </si>
  <si>
    <t>2018-03-05 16:00</t>
  </si>
  <si>
    <t>2018-03-05 15:00</t>
  </si>
  <si>
    <t>2018-03-05 14:00</t>
  </si>
  <si>
    <t>2018-03-05 13:00</t>
  </si>
  <si>
    <t>2018-03-05 12:00</t>
  </si>
  <si>
    <t>2018-03-05 11:00</t>
  </si>
  <si>
    <t>2018-03-05 10:00</t>
  </si>
  <si>
    <t>2018-03-05 09:00</t>
  </si>
  <si>
    <t>2018-03-05 08:00</t>
  </si>
  <si>
    <t>2018-03-05 07:00</t>
  </si>
  <si>
    <t>2018-03-05 06:00</t>
  </si>
  <si>
    <t>2018-03-05 05:00</t>
  </si>
  <si>
    <t>2018-03-05 04:00</t>
  </si>
  <si>
    <t>2018-03-05 03:00</t>
  </si>
  <si>
    <t>2018-03-05 02:00</t>
  </si>
  <si>
    <t>2018-03-05 01:00</t>
  </si>
  <si>
    <t>2018-03-05 00:00</t>
  </si>
  <si>
    <t>2018-03-04 23:00</t>
  </si>
  <si>
    <t>2018-03-04 22:00</t>
  </si>
  <si>
    <t>2018-03-04 21:00</t>
  </si>
  <si>
    <t>2018-03-04 20:00</t>
  </si>
  <si>
    <t>2018-03-04 19:00</t>
  </si>
  <si>
    <t>2018-03-04 18:00</t>
  </si>
  <si>
    <t>2018-03-04 17:00</t>
  </si>
  <si>
    <t>2018-03-04 16:00</t>
  </si>
  <si>
    <t>2018-03-04 15:00</t>
  </si>
  <si>
    <t>2018-03-04 14:00</t>
  </si>
  <si>
    <t>2018-03-04 13:00</t>
  </si>
  <si>
    <t>2018-03-04 12:00</t>
  </si>
  <si>
    <t>2018-03-04 11:00</t>
  </si>
  <si>
    <t>2018-03-04 10:00</t>
  </si>
  <si>
    <t>2018-03-04 09:00</t>
  </si>
  <si>
    <t>2018-03-04 08:00</t>
  </si>
  <si>
    <t>2018-03-04 07:00</t>
  </si>
  <si>
    <t>2018-03-04 06:00</t>
  </si>
  <si>
    <t>2018-03-04 05:00</t>
  </si>
  <si>
    <t>2018-03-04 04:00</t>
  </si>
  <si>
    <t>2018-03-04 03:00</t>
  </si>
  <si>
    <t>2018-03-04 02:00</t>
  </si>
  <si>
    <t>2018-03-04 01:00</t>
  </si>
  <si>
    <t>2018-03-04 00:00</t>
  </si>
  <si>
    <t>2018-03-03 23:00</t>
  </si>
  <si>
    <t>2018-03-03 22:00</t>
  </si>
  <si>
    <t>2018-03-03 21:00</t>
  </si>
  <si>
    <t>2018-03-03 20:00</t>
  </si>
  <si>
    <t>2018-03-03 19:00</t>
  </si>
  <si>
    <t>2018-03-03 18:00</t>
  </si>
  <si>
    <t>2018-03-03 17:00</t>
  </si>
  <si>
    <t>2018-03-03 16:00</t>
  </si>
  <si>
    <t>2018-03-03 15:00</t>
  </si>
  <si>
    <t>2018-03-03 14:00</t>
  </si>
  <si>
    <t>2018-03-03 13:00</t>
  </si>
  <si>
    <t>2018-03-03 12:00</t>
  </si>
  <si>
    <t>2018-03-03 11:00</t>
  </si>
  <si>
    <t>2018-03-03 10:00</t>
  </si>
  <si>
    <t>2018-03-03 09:00</t>
  </si>
  <si>
    <t>2018-03-03 08:00</t>
  </si>
  <si>
    <t>2018-03-03 07:00</t>
  </si>
  <si>
    <t>2018-03-03 06:00</t>
  </si>
  <si>
    <t>2018-03-03 05:00</t>
  </si>
  <si>
    <t>2018-03-03 04:00</t>
  </si>
  <si>
    <t>2018-03-03 03:00</t>
  </si>
  <si>
    <t>2018-03-03 02:00</t>
  </si>
  <si>
    <t>2018-03-03 01:00</t>
  </si>
  <si>
    <t>2018-03-03 00:00</t>
  </si>
  <si>
    <t>2018-03-02 23:00</t>
  </si>
  <si>
    <t>2018-03-02 22:00</t>
  </si>
  <si>
    <t>2018-03-02 21:00</t>
  </si>
  <si>
    <t>2018-03-02 20:00</t>
  </si>
  <si>
    <t>2018-03-02 19:00</t>
  </si>
  <si>
    <t>2018-03-02 18:00</t>
  </si>
  <si>
    <t>2018-03-02 17:00</t>
  </si>
  <si>
    <t>2018-03-02 16:00</t>
  </si>
  <si>
    <t>2018-03-02 15:00</t>
  </si>
  <si>
    <t>2018-03-02 14:00</t>
  </si>
  <si>
    <t>2018-03-02 13:00</t>
  </si>
  <si>
    <t>2018-03-02 12:00</t>
  </si>
  <si>
    <t>2018-03-02 11:00</t>
  </si>
  <si>
    <t>2018-03-02 10:00</t>
  </si>
  <si>
    <t>2018-03-02 09:00</t>
  </si>
  <si>
    <t>2018-03-02 08:00</t>
  </si>
  <si>
    <t>2018-03-02 07:00</t>
  </si>
  <si>
    <t>2018-03-02 06:00</t>
  </si>
  <si>
    <t>2018-03-02 05:00</t>
  </si>
  <si>
    <t>2018-03-02 04:00</t>
  </si>
  <si>
    <t>2018-03-02 03:00</t>
  </si>
  <si>
    <t>2018-03-02 02:00</t>
  </si>
  <si>
    <t>2018-03-02 01:00</t>
  </si>
  <si>
    <t>2018-03-02 00:00</t>
  </si>
  <si>
    <t>2018-03-01 23:00</t>
  </si>
  <si>
    <t>2018-03-01 22:00</t>
  </si>
  <si>
    <t>2018-03-01 21:00</t>
  </si>
  <si>
    <t>2018-03-01 20:00</t>
  </si>
  <si>
    <t>2018-03-01 19:00</t>
  </si>
  <si>
    <t>2018-03-01 18:00</t>
  </si>
  <si>
    <t>2018-03-01 17:00</t>
  </si>
  <si>
    <t>2018-03-01 16:00</t>
  </si>
  <si>
    <t>2018-03-01 15:00</t>
  </si>
  <si>
    <t>2018-03-01 14:00</t>
  </si>
  <si>
    <t>2018-03-01 13:00</t>
  </si>
  <si>
    <t>2018-03-01 12:00</t>
  </si>
  <si>
    <t>2018-03-01 11:00</t>
  </si>
  <si>
    <t>2018-03-01 10:00</t>
  </si>
  <si>
    <t>2018-03-01 09:00</t>
  </si>
  <si>
    <t>2018-03-01 08:00</t>
  </si>
  <si>
    <t>2018-03-01 07:00</t>
  </si>
  <si>
    <t>2018-03-01 06:00</t>
  </si>
  <si>
    <t>2018-03-01 05:00</t>
  </si>
  <si>
    <t>2018-03-01 04:00</t>
  </si>
  <si>
    <t>2018-03-01 03:00</t>
  </si>
  <si>
    <t>2018-03-01 02:00</t>
  </si>
  <si>
    <t>2018-03-01 01:00</t>
  </si>
  <si>
    <t>2018-03-01 00:00</t>
  </si>
  <si>
    <t>2018-02-28 23:00</t>
  </si>
  <si>
    <t>2018-02-28 22:00</t>
  </si>
  <si>
    <t>2018-02-28 21:00</t>
  </si>
  <si>
    <t>2018-02-28 20:00</t>
  </si>
  <si>
    <t>2018-02-28 19:00</t>
  </si>
  <si>
    <t>2018-02-28 18:00</t>
  </si>
  <si>
    <t>2018-02-28 17:00</t>
  </si>
  <si>
    <t>2018-02-28 16:00</t>
  </si>
  <si>
    <t>2018-02-28 15:00</t>
  </si>
  <si>
    <t>2018-02-28 14:00</t>
  </si>
  <si>
    <t>2018-02-28 13:00</t>
  </si>
  <si>
    <t>2018-02-28 12:00</t>
  </si>
  <si>
    <t>2018-02-28 11:00</t>
  </si>
  <si>
    <t>2018-02-28 10:00</t>
  </si>
  <si>
    <t>2018-02-28 09:00</t>
  </si>
  <si>
    <t>2018-02-28 08:00</t>
  </si>
  <si>
    <t>2018-02-28 07:00</t>
  </si>
  <si>
    <t>2018-02-28 06:00</t>
  </si>
  <si>
    <t>2018-02-28 05:00</t>
  </si>
  <si>
    <t>2018-02-28 04:00</t>
  </si>
  <si>
    <t>2018-02-28 03:00</t>
  </si>
  <si>
    <t>2018-02-28 02:00</t>
  </si>
  <si>
    <t>2018-02-28 01:00</t>
  </si>
  <si>
    <t>2018-02-28 00:00</t>
  </si>
  <si>
    <t>2018-02-27 23:00</t>
  </si>
  <si>
    <t>2018-02-27 22:00</t>
  </si>
  <si>
    <t>2018-02-27 21:00</t>
  </si>
  <si>
    <t>2018-02-27 20:00</t>
  </si>
  <si>
    <t>2018-02-27 19:00</t>
  </si>
  <si>
    <t>2018-02-27 18:00</t>
  </si>
  <si>
    <t>2018-02-27 17:00</t>
  </si>
  <si>
    <t>2018-02-27 16:00</t>
  </si>
  <si>
    <t>2018-02-27 15:00</t>
  </si>
  <si>
    <t>2018-02-27 14:00</t>
  </si>
  <si>
    <t>2018-02-27 13:00</t>
  </si>
  <si>
    <t>2018-02-27 12:00</t>
  </si>
  <si>
    <t>2018-02-27 11:00</t>
  </si>
  <si>
    <t>2018-02-27 10:00</t>
  </si>
  <si>
    <t>2018-02-27 09:00</t>
  </si>
  <si>
    <t>2018-02-27 08:00</t>
  </si>
  <si>
    <t>2018-02-27 07:00</t>
  </si>
  <si>
    <t>2018-02-27 06:00</t>
  </si>
  <si>
    <t>2018-02-27 05:00</t>
  </si>
  <si>
    <t>2018-02-27 04:00</t>
  </si>
  <si>
    <t>2018-02-27 03:00</t>
  </si>
  <si>
    <t>2018-02-27 02:00</t>
  </si>
  <si>
    <t>2018-02-27 01:00</t>
  </si>
  <si>
    <t>2018-02-27 00:00</t>
  </si>
  <si>
    <t>2018-02-26 23:00</t>
  </si>
  <si>
    <t>2018-02-26 22:00</t>
  </si>
  <si>
    <t>2018-02-26 21:00</t>
  </si>
  <si>
    <t>2018-02-26 20:00</t>
  </si>
  <si>
    <t>2018-02-26 19:00</t>
  </si>
  <si>
    <t>2018-02-26 18:00</t>
  </si>
  <si>
    <t>2018-02-26 17:00</t>
  </si>
  <si>
    <t>2018-02-26 16:00</t>
  </si>
  <si>
    <t>2018-02-26 15:00</t>
  </si>
  <si>
    <t>2018-02-26 14:00</t>
  </si>
  <si>
    <t>2018-02-26 13:00</t>
  </si>
  <si>
    <t>2018-02-26 12:00</t>
  </si>
  <si>
    <t>2018-02-26 11:00</t>
  </si>
  <si>
    <t>2018-02-26 10:00</t>
  </si>
  <si>
    <t>2018-02-26 09:00</t>
  </si>
  <si>
    <t>2018-02-26 08:00</t>
  </si>
  <si>
    <t>2018-02-26 07:00</t>
  </si>
  <si>
    <t>2018-02-26 06:00</t>
  </si>
  <si>
    <t>2018-02-26 05:00</t>
  </si>
  <si>
    <t>2018-02-26 04:00</t>
  </si>
  <si>
    <t>2018-02-26 03:00</t>
  </si>
  <si>
    <t>2018-02-26 02:00</t>
  </si>
  <si>
    <t>2018-02-26 01:00</t>
  </si>
  <si>
    <t>2018-02-26 00:00</t>
  </si>
  <si>
    <t>2018-02-25 23:00</t>
  </si>
  <si>
    <t>2018-02-25 22:00</t>
  </si>
  <si>
    <t>2018-02-25 21:00</t>
  </si>
  <si>
    <t>2018-02-25 20:00</t>
  </si>
  <si>
    <t>2018-02-25 19:00</t>
  </si>
  <si>
    <t>2018-02-25 18:00</t>
  </si>
  <si>
    <t>2018-02-25 17:00</t>
  </si>
  <si>
    <t>2018-02-25 16:00</t>
  </si>
  <si>
    <t>2018-02-25 15:00</t>
  </si>
  <si>
    <t>2018-02-25 14:00</t>
  </si>
  <si>
    <t>2018-02-25 13:00</t>
  </si>
  <si>
    <t>2018-02-25 12:00</t>
  </si>
  <si>
    <t>2018-02-25 11:00</t>
  </si>
  <si>
    <t>2018-02-25 10:00</t>
  </si>
  <si>
    <t>2018-02-25 09:00</t>
  </si>
  <si>
    <t>2018-02-25 08:00</t>
  </si>
  <si>
    <t>2018-02-25 07:00</t>
  </si>
  <si>
    <t>2018-02-25 06:00</t>
  </si>
  <si>
    <t>2018-02-25 05:00</t>
  </si>
  <si>
    <t>2018-02-25 04:00</t>
  </si>
  <si>
    <t>2018-02-25 03:00</t>
  </si>
  <si>
    <t>2018-02-25 02:00</t>
  </si>
  <si>
    <t>2018-02-25 01:00</t>
  </si>
  <si>
    <t>2018-02-25 00:00</t>
  </si>
  <si>
    <t>2018-02-24 23:00</t>
  </si>
  <si>
    <t>2018-02-24 22:00</t>
  </si>
  <si>
    <t>2018-02-24 17:00</t>
  </si>
  <si>
    <t>2018-02-24 18:00</t>
  </si>
  <si>
    <t>2018-02-24 16:00</t>
  </si>
  <si>
    <t>2018-02-24 15:00</t>
  </si>
  <si>
    <t>2018-02-24 14:00</t>
  </si>
  <si>
    <t>2018-02-24 13:00</t>
  </si>
  <si>
    <t>2018-02-24 12:00</t>
  </si>
  <si>
    <t>2018-02-24 11:00</t>
  </si>
  <si>
    <t>2018-02-24 10:00</t>
  </si>
  <si>
    <t>2018-02-24 09:00</t>
  </si>
  <si>
    <t>2018-02-24 08:00</t>
  </si>
  <si>
    <t>2018-02-24 07:00</t>
  </si>
  <si>
    <t>2018-02-24 06:00</t>
  </si>
  <si>
    <t>2018-02-24 05:00</t>
  </si>
  <si>
    <t>2018-02-24 04:00</t>
  </si>
  <si>
    <t>2018-02-24 03:00</t>
  </si>
  <si>
    <t>2018-02-24 02:00</t>
  </si>
  <si>
    <t>2018-02-24 01:00</t>
  </si>
  <si>
    <t>2018-02-24 00:00</t>
  </si>
  <si>
    <t>2018-02-23 23:00</t>
  </si>
  <si>
    <t>2018-02-23 22:00</t>
  </si>
  <si>
    <t>2018-02-23 21:00</t>
  </si>
  <si>
    <t>2018-02-23 20:00</t>
  </si>
  <si>
    <t>2018-02-23 19:00</t>
  </si>
  <si>
    <t>2018-02-23 18:00</t>
  </si>
  <si>
    <t>2018-02-23 17:00</t>
  </si>
  <si>
    <t>2018-02-23 16:00</t>
  </si>
  <si>
    <t>2018-02-23 15:00</t>
  </si>
  <si>
    <t>2018-02-23 14:00</t>
  </si>
  <si>
    <t>2018-02-23 13:00</t>
  </si>
  <si>
    <t>2018-02-23 12:00</t>
  </si>
  <si>
    <t>2018-02-23 11:00</t>
  </si>
  <si>
    <t>2018-02-23 10:00</t>
  </si>
  <si>
    <t>2018-02-23 09:00</t>
  </si>
  <si>
    <t>2018-02-23 08:00</t>
  </si>
  <si>
    <t>2018-02-23 07:00</t>
  </si>
  <si>
    <t>2018-02-23 06:00</t>
  </si>
  <si>
    <t>2018-02-23 05:00</t>
  </si>
  <si>
    <t>2018-02-23 04:00</t>
  </si>
  <si>
    <t>2018-02-23 03:00</t>
  </si>
  <si>
    <t>2018-02-23 02:00</t>
  </si>
  <si>
    <t>2018-02-23 01:00</t>
  </si>
  <si>
    <t>2018-02-23 00:00</t>
  </si>
  <si>
    <t>2018-02-22 23:00</t>
  </si>
  <si>
    <t>2018-02-22 22:00</t>
  </si>
  <si>
    <t>2018-02-22 21:00</t>
  </si>
  <si>
    <t>2018-02-22 20:00</t>
  </si>
  <si>
    <t>2018-02-22 19:00</t>
  </si>
  <si>
    <t>2018-02-22 18:00</t>
  </si>
  <si>
    <t>2018-02-22 17:00</t>
  </si>
  <si>
    <t>2018-02-22 16:00</t>
  </si>
  <si>
    <t>2018-02-22 15:00</t>
  </si>
  <si>
    <t>2018-02-22 14:00</t>
  </si>
  <si>
    <t>2018-02-22 13:00</t>
  </si>
  <si>
    <t>2018-02-22 12:00</t>
  </si>
  <si>
    <t>2018-02-22 11:00</t>
  </si>
  <si>
    <t>2018-02-22 10:00</t>
  </si>
  <si>
    <t>2018-02-22 09:00</t>
  </si>
  <si>
    <t>2018-02-22 08:00</t>
  </si>
  <si>
    <t>2018-02-22 07:00</t>
  </si>
  <si>
    <t>2018-02-22 06:00</t>
  </si>
  <si>
    <t>2018-02-22 05:00</t>
  </si>
  <si>
    <t>2018-02-22 04:00</t>
  </si>
  <si>
    <t>2018-02-22 03:00</t>
  </si>
  <si>
    <t>2018-02-22 02:00</t>
  </si>
  <si>
    <t>2018-02-22 01:00</t>
  </si>
  <si>
    <t>2018-02-22 00:00</t>
  </si>
  <si>
    <t>2018-02-21 23:00</t>
  </si>
  <si>
    <t>2018-02-21 22:00</t>
  </si>
  <si>
    <t>2018-02-21 21:00</t>
  </si>
  <si>
    <t>2018-02-21 20:00</t>
  </si>
  <si>
    <t>2018-02-21 19:00</t>
  </si>
  <si>
    <t>2018-02-21 18:00</t>
  </si>
  <si>
    <t>2018-02-21 17:00</t>
  </si>
  <si>
    <t>2018-02-21 16:00</t>
  </si>
  <si>
    <t>2018-02-21 15:00</t>
  </si>
  <si>
    <t>2018-02-21 14:00</t>
  </si>
  <si>
    <t>2018-02-21 13:00</t>
  </si>
  <si>
    <t>2018-02-21 12:00</t>
  </si>
  <si>
    <t>2018-02-21 11:00</t>
  </si>
  <si>
    <t>2018-02-21 10:00</t>
  </si>
  <si>
    <t>2018-02-21 09:00</t>
  </si>
  <si>
    <t>2018-02-21 08:00</t>
  </si>
  <si>
    <t>2018-02-21 07:00</t>
  </si>
  <si>
    <t>2018-02-21 06:00</t>
  </si>
  <si>
    <t>2018-02-21 05:00</t>
  </si>
  <si>
    <t>2018-02-21 04:00</t>
  </si>
  <si>
    <t>2018-02-21 03:00</t>
  </si>
  <si>
    <t>2018-02-21 02:00</t>
  </si>
  <si>
    <t>2018-02-21 01:00</t>
  </si>
  <si>
    <t>2018-02-21 00:00</t>
  </si>
  <si>
    <t>2018-02-20 23:00</t>
  </si>
  <si>
    <t>2018-02-20 22:00</t>
  </si>
  <si>
    <t>2018-02-20 21:00</t>
  </si>
  <si>
    <t>2018-02-20 20:00</t>
  </si>
  <si>
    <t>2018-02-20 19:00</t>
  </si>
  <si>
    <t>2018-02-20 18:00</t>
  </si>
  <si>
    <t>2018-02-20 17:00</t>
  </si>
  <si>
    <t>2018-02-20 16:00</t>
  </si>
  <si>
    <t>2018-02-20 15:00</t>
  </si>
  <si>
    <t>2018-02-20 14:00</t>
  </si>
  <si>
    <t>2018-02-20 13:00</t>
  </si>
  <si>
    <t>2018-02-20 12:00</t>
  </si>
  <si>
    <t>2018-02-20 11:00</t>
  </si>
  <si>
    <t>2018-02-20 10:00</t>
  </si>
  <si>
    <t>2018-02-20 09:00</t>
  </si>
  <si>
    <t>2018-02-20 08:00</t>
  </si>
  <si>
    <t>2018-02-20 07:00</t>
  </si>
  <si>
    <t>2018-02-20 06:00</t>
  </si>
  <si>
    <t>2018-02-20 05:00</t>
  </si>
  <si>
    <t>2018-02-20 04:00</t>
  </si>
  <si>
    <t>2018-02-20 03:00</t>
  </si>
  <si>
    <t>2018-02-20 02:00</t>
  </si>
  <si>
    <t>2018-02-20 01:00</t>
  </si>
  <si>
    <t>2018-02-20 00:00</t>
  </si>
  <si>
    <t>2018-02-19 23:00</t>
  </si>
  <si>
    <t>2018-02-19 22:00</t>
  </si>
  <si>
    <t>2018-02-19 21:00</t>
  </si>
  <si>
    <t>2018-02-19 20:00</t>
  </si>
  <si>
    <t>2018-02-19 19:00</t>
  </si>
  <si>
    <t>2018-02-19 18:00</t>
  </si>
  <si>
    <t>2018-02-19 17:00</t>
  </si>
  <si>
    <t>2018-02-19 16:00</t>
  </si>
  <si>
    <t>2018-02-19 15:00</t>
  </si>
  <si>
    <t>2018-02-19 14:00</t>
  </si>
  <si>
    <t>2018-02-19 13:00</t>
  </si>
  <si>
    <t>2018-02-19 12:00</t>
  </si>
  <si>
    <t>2018-02-19 11:00</t>
  </si>
  <si>
    <t>2018-02-19 10:00</t>
  </si>
  <si>
    <t>2018-02-19 09:00</t>
  </si>
  <si>
    <t>2018-02-19 08:00</t>
  </si>
  <si>
    <t>2018-02-19 07:00</t>
  </si>
  <si>
    <t>2018-02-19 06:00</t>
  </si>
  <si>
    <t>2018-02-19 05:00</t>
  </si>
  <si>
    <t>2018-02-19 04:00</t>
  </si>
  <si>
    <t>2018-02-19 03:00</t>
  </si>
  <si>
    <t>2018-02-19 02:00</t>
  </si>
  <si>
    <t>2018-02-19 01:00</t>
  </si>
  <si>
    <t>2018-02-19 00:00</t>
  </si>
  <si>
    <t>2018-02-18 23:00</t>
  </si>
  <si>
    <t>2018-02-18 22:00</t>
  </si>
  <si>
    <t>2018-02-18 21:00</t>
  </si>
  <si>
    <t>2018-02-18 20:00</t>
  </si>
  <si>
    <t>2018-02-18 19:00</t>
  </si>
  <si>
    <t>2018-02-18 18:00</t>
  </si>
  <si>
    <t>2018-02-18 17:00</t>
  </si>
  <si>
    <t>2018-02-18 16:00</t>
  </si>
  <si>
    <t>2018-02-18 15:00</t>
  </si>
  <si>
    <t>2018-02-18 14:00</t>
  </si>
  <si>
    <t>2018-02-18 13:00</t>
  </si>
  <si>
    <t>2018-02-18 12:00</t>
  </si>
  <si>
    <t>2018-02-18 11:00</t>
  </si>
  <si>
    <t>2018-02-18 10:00</t>
  </si>
  <si>
    <t>2018-02-18 09:00</t>
  </si>
  <si>
    <t>2018-02-18 08:00</t>
  </si>
  <si>
    <t>2018-02-18 07:00</t>
  </si>
  <si>
    <t>2018-02-18 06:00</t>
  </si>
  <si>
    <t>2018-02-18 05:00</t>
  </si>
  <si>
    <t>2018-02-18 04:00</t>
  </si>
  <si>
    <t>2018-02-18 03:00</t>
  </si>
  <si>
    <t>2018-02-18 02:00</t>
  </si>
  <si>
    <t>2018-02-18 01:00</t>
  </si>
  <si>
    <t>2018-02-18 00:00</t>
  </si>
  <si>
    <t>2018-02-17 23:00</t>
  </si>
  <si>
    <t>2018-02-17 22:00</t>
  </si>
  <si>
    <t>2018-02-17 21:00</t>
  </si>
  <si>
    <t>2018-02-17 20:00</t>
  </si>
  <si>
    <t>2018-02-17 19:00</t>
  </si>
  <si>
    <t>2018-02-17 18:00</t>
  </si>
  <si>
    <t>2018-02-17 17:00</t>
  </si>
  <si>
    <t>2018-02-17 16:00</t>
  </si>
  <si>
    <t>2018-02-17 15:00</t>
  </si>
  <si>
    <t>2018-02-17 14:00</t>
  </si>
  <si>
    <t>2018-02-17 13:00</t>
  </si>
  <si>
    <t>2018-02-17 12:00</t>
  </si>
  <si>
    <t>2018-02-17 11:00</t>
  </si>
  <si>
    <t>2018-02-17 10:00</t>
  </si>
  <si>
    <t>2018-02-17 09:00</t>
  </si>
  <si>
    <t>2018-02-17 08:00</t>
  </si>
  <si>
    <t>2018-02-17 07:00</t>
  </si>
  <si>
    <t>2018-02-17 06:00</t>
  </si>
  <si>
    <t>2018-02-17 05:00</t>
  </si>
  <si>
    <t>2018-02-17 04:00</t>
  </si>
  <si>
    <t>2018-02-17 03:00</t>
  </si>
  <si>
    <t>2018-02-17 02:00</t>
  </si>
  <si>
    <t>2018-02-17 01:00</t>
  </si>
  <si>
    <t>2018-02-17 00:00</t>
  </si>
  <si>
    <t>2018-02-16 23:00</t>
  </si>
  <si>
    <t>2018-02-16 22:00</t>
  </si>
  <si>
    <t>2018-02-16 21:00</t>
  </si>
  <si>
    <t>2018-02-16 20:00</t>
  </si>
  <si>
    <t>2018-02-16 19:00</t>
  </si>
  <si>
    <t>2018-02-16 18:00</t>
  </si>
  <si>
    <t>2018-02-16 17:00</t>
  </si>
  <si>
    <t>2018-02-16 16:00</t>
  </si>
  <si>
    <t>2018-02-16 15:00</t>
  </si>
  <si>
    <t>2018-02-16 14:00</t>
  </si>
  <si>
    <t>2018-02-16 13:00</t>
  </si>
  <si>
    <t>2018-02-16 12:00</t>
  </si>
  <si>
    <t>2018-02-16 11:00</t>
  </si>
  <si>
    <t>2018-02-16 10:00</t>
  </si>
  <si>
    <t>2018-02-16 09:00</t>
  </si>
  <si>
    <t>2018-02-16 08:00</t>
  </si>
  <si>
    <t>2018-02-16 07:00</t>
  </si>
  <si>
    <t>2018-02-16 06:00</t>
  </si>
  <si>
    <t>2018-02-16 05:00</t>
  </si>
  <si>
    <t>2018-02-16 04:00</t>
  </si>
  <si>
    <t>2018-02-16 03:00</t>
  </si>
  <si>
    <t>2018-02-16 02:00</t>
  </si>
  <si>
    <t>2018-02-16 01:00</t>
  </si>
  <si>
    <t>2018-02-16 00:00</t>
  </si>
  <si>
    <t>2018-02-15 23:00</t>
  </si>
  <si>
    <t>2018-02-15 22:00</t>
  </si>
  <si>
    <t>2018-02-15 21:00</t>
  </si>
  <si>
    <t>2018-02-15 20:00</t>
  </si>
  <si>
    <t>2018-02-15 19:00</t>
  </si>
  <si>
    <t>2018-02-15 18:00</t>
  </si>
  <si>
    <t>2018-02-15 17:00</t>
  </si>
  <si>
    <t>2018-02-15 16:00</t>
  </si>
  <si>
    <t>2018-02-15 15:00</t>
  </si>
  <si>
    <t>2018-02-15 14:00</t>
  </si>
  <si>
    <t>2018-02-15 13:00</t>
  </si>
  <si>
    <t>2018-02-15 12:00</t>
  </si>
  <si>
    <t>2018-02-15 11:00</t>
  </si>
  <si>
    <t>2018-02-15 10:00</t>
  </si>
  <si>
    <t>2018-02-15 09:00</t>
  </si>
  <si>
    <t>2018-02-15 08:00</t>
  </si>
  <si>
    <t>2018-02-15 07:00</t>
  </si>
  <si>
    <t>2018-02-15 06:00</t>
  </si>
  <si>
    <t>2018-02-15 05:00</t>
  </si>
  <si>
    <t>2018-02-15 04:00</t>
  </si>
  <si>
    <t>2018-02-15 03:00</t>
  </si>
  <si>
    <t>2018-02-15 02:00</t>
  </si>
  <si>
    <t>2018-02-15 01:00</t>
  </si>
  <si>
    <t>2018-02-15 00:00</t>
  </si>
  <si>
    <t>2018-02-14 23:00</t>
  </si>
  <si>
    <t>2018-02-14 22:00</t>
  </si>
  <si>
    <t>2018-02-14 21:00</t>
  </si>
  <si>
    <t>2018-02-14 20:00</t>
  </si>
  <si>
    <t>2018-02-14 19:00</t>
  </si>
  <si>
    <t>2018-02-14 18:00</t>
  </si>
  <si>
    <t>2018-02-14 17:00</t>
  </si>
  <si>
    <t>2018-02-14 16:00</t>
  </si>
  <si>
    <t>2018-02-14 15:00</t>
  </si>
  <si>
    <t>2018-02-14 14:00</t>
  </si>
  <si>
    <t>2018-02-14 13:00</t>
  </si>
  <si>
    <t>2018-02-14 12:00</t>
  </si>
  <si>
    <t>2018-02-14 11:00</t>
  </si>
  <si>
    <t>2018-02-14 10:00</t>
  </si>
  <si>
    <t>2018-02-14 09:00</t>
  </si>
  <si>
    <t>2018-02-14 08:00</t>
  </si>
  <si>
    <t>2018-02-14 07:00</t>
  </si>
  <si>
    <t>2018-02-14 06:00</t>
  </si>
  <si>
    <t>2018-02-14 05:00</t>
  </si>
  <si>
    <t>2018-02-14 04:00</t>
  </si>
  <si>
    <t>2018-02-14 03:00</t>
  </si>
  <si>
    <t>2018-02-14 02:00</t>
  </si>
  <si>
    <t>2018-02-14 01:00</t>
  </si>
  <si>
    <t>2018-02-14 00:00</t>
  </si>
  <si>
    <t>2018-02-13 23:00</t>
  </si>
  <si>
    <t>2018-02-13 22:00</t>
  </si>
  <si>
    <t>2018-02-13 21:00</t>
  </si>
  <si>
    <t>2018-02-13 20:00</t>
  </si>
  <si>
    <t>2018-02-13 19:00</t>
  </si>
  <si>
    <t>2018-02-13 18:00</t>
  </si>
  <si>
    <t>2018-02-13 17:00</t>
  </si>
  <si>
    <t>2018-02-13 16:00</t>
  </si>
  <si>
    <t>2018-02-13 15:00</t>
  </si>
  <si>
    <t>2018-02-13 14:00</t>
  </si>
  <si>
    <t>2018-02-13 13:00</t>
  </si>
  <si>
    <t>2018-02-13 12:00</t>
  </si>
  <si>
    <t>2018-02-13 11:00</t>
  </si>
  <si>
    <t>2018-02-13 10:00</t>
  </si>
  <si>
    <t>2018-02-13 09:00</t>
  </si>
  <si>
    <t>2018-02-13 08:00</t>
  </si>
  <si>
    <t>2018-02-13 07:00</t>
  </si>
  <si>
    <t>2018-02-13 06:00</t>
  </si>
  <si>
    <t>2018-02-13 05:00</t>
  </si>
  <si>
    <t>2018-02-13 04:00</t>
  </si>
  <si>
    <t>2018-02-13 03:00</t>
  </si>
  <si>
    <t>2018-02-13 02:00</t>
  </si>
  <si>
    <t>2018-02-13 01:00</t>
  </si>
  <si>
    <t>2018-02-13 00:00</t>
  </si>
  <si>
    <t>2018-02-12 23:00</t>
  </si>
  <si>
    <t>2018-02-12 22:00</t>
  </si>
  <si>
    <t>2018-02-12 21:00</t>
  </si>
  <si>
    <t>2018-02-12 20:00</t>
  </si>
  <si>
    <t>2018-02-12 19:00</t>
  </si>
  <si>
    <t>2018-02-12 18:00</t>
  </si>
  <si>
    <t>2018-02-12 17:00</t>
  </si>
  <si>
    <t>2018-02-12 16:00</t>
  </si>
  <si>
    <t>2018-02-12 15:00</t>
  </si>
  <si>
    <t>2018-02-12 14:00</t>
  </si>
  <si>
    <t>2018-02-12 13:00</t>
  </si>
  <si>
    <t>2018-02-12 12:00</t>
  </si>
  <si>
    <t>2018-02-12 11:00</t>
  </si>
  <si>
    <t>2018-02-12 10:00</t>
  </si>
  <si>
    <t>2018-02-12 09:00</t>
  </si>
  <si>
    <t>2018-02-12 08:00</t>
  </si>
  <si>
    <t>2018-02-12 07:00</t>
  </si>
  <si>
    <t>2018-02-12 06:00</t>
  </si>
  <si>
    <t>2018-02-12 05:00</t>
  </si>
  <si>
    <t>2018-02-12 04:00</t>
  </si>
  <si>
    <t>2018-02-12 03:00</t>
  </si>
  <si>
    <t>2018-02-12 02:00</t>
  </si>
  <si>
    <t>2018-02-12 01:00</t>
  </si>
  <si>
    <t>2018-02-12 00:00</t>
  </si>
  <si>
    <t>2018-02-11 23:00</t>
  </si>
  <si>
    <t>2018-02-11 22:00</t>
  </si>
  <si>
    <t>2018-02-11 21:00</t>
  </si>
  <si>
    <t>2018-02-11 20:00</t>
  </si>
  <si>
    <t>2018-02-11 19:00</t>
  </si>
  <si>
    <t>2018-02-11 18:00</t>
  </si>
  <si>
    <t>2018-02-11 17:00</t>
  </si>
  <si>
    <t>2018-02-11 16:00</t>
  </si>
  <si>
    <t>2018-02-11 15:00</t>
  </si>
  <si>
    <t>2018-02-11 14:00</t>
  </si>
  <si>
    <t>2018-02-11 13:00</t>
  </si>
  <si>
    <t>2018-02-11 12:00</t>
  </si>
  <si>
    <t>2018-02-11 11:00</t>
  </si>
  <si>
    <t>2018-02-11 10:00</t>
  </si>
  <si>
    <t>2018-02-11 09:00</t>
  </si>
  <si>
    <t>2018-02-11 08:00</t>
  </si>
  <si>
    <t>2018-02-11 07:00</t>
  </si>
  <si>
    <t>2018-02-11 06:00</t>
  </si>
  <si>
    <t>2018-02-11 05:00</t>
  </si>
  <si>
    <t>2018-02-11 04:00</t>
  </si>
  <si>
    <t>2018-02-11 03:00</t>
  </si>
  <si>
    <t>2018-02-11 02:00</t>
  </si>
  <si>
    <t>2018-02-11 01:00</t>
  </si>
  <si>
    <t>2018-02-11 00:00</t>
  </si>
  <si>
    <t>2018-02-10 23:00</t>
  </si>
  <si>
    <t>2018-02-10 22:00</t>
  </si>
  <si>
    <t>2018-02-10 21:00</t>
  </si>
  <si>
    <t>2018-02-10 20:00</t>
  </si>
  <si>
    <t>2018-02-10 19:00</t>
  </si>
  <si>
    <t>2018-02-10 18:00</t>
  </si>
  <si>
    <t>2018-02-10 17:00</t>
  </si>
  <si>
    <t>2018-02-10 16:00</t>
  </si>
  <si>
    <t>2018-02-10 15:00</t>
  </si>
  <si>
    <t>2018-02-10 14:00</t>
  </si>
  <si>
    <t>2018-02-10 13:00</t>
  </si>
  <si>
    <t>2018-02-10 12:00</t>
  </si>
  <si>
    <t>2018-02-10 11:00</t>
  </si>
  <si>
    <t>2018-02-10 10:00</t>
  </si>
  <si>
    <t>2018-02-10 09:00</t>
  </si>
  <si>
    <t>2018-02-10 08:00</t>
  </si>
  <si>
    <t>2018-02-10 07:00</t>
  </si>
  <si>
    <t>2018-02-10 06:00</t>
  </si>
  <si>
    <t>2018-02-10 05:00</t>
  </si>
  <si>
    <t>2018-02-10 04:00</t>
  </si>
  <si>
    <t>2018-02-10 03:00</t>
  </si>
  <si>
    <t>2018-02-10 02:00</t>
  </si>
  <si>
    <t>2018-02-10 01:00</t>
  </si>
  <si>
    <t>2018-02-10 00:00</t>
  </si>
  <si>
    <t>2018-02-09 23:00</t>
  </si>
  <si>
    <t>2018-02-09 22:00</t>
  </si>
  <si>
    <t>2018-02-09 21:00</t>
  </si>
  <si>
    <t>2018-02-09 20:00</t>
  </si>
  <si>
    <t>2018-02-09 19:00</t>
  </si>
  <si>
    <t>2018-02-09 18:00</t>
  </si>
  <si>
    <t>2018-02-09 17:00</t>
  </si>
  <si>
    <t>2018-02-09 16:00</t>
  </si>
  <si>
    <t>2018-02-09 15:00</t>
  </si>
  <si>
    <t>2018-02-09 14:00</t>
  </si>
  <si>
    <t>2018-02-09 13:00</t>
  </si>
  <si>
    <t>2018-02-09 12:00</t>
  </si>
  <si>
    <t>2018-02-09 11:00</t>
  </si>
  <si>
    <t>2018-02-09 10:00</t>
  </si>
  <si>
    <t>2018-02-09 09:00</t>
  </si>
  <si>
    <t>2018-02-09 08:00</t>
  </si>
  <si>
    <t>2018-02-09 07:00</t>
  </si>
  <si>
    <t>2018-02-09 06:00</t>
  </si>
  <si>
    <t>2018-02-09 05:00</t>
  </si>
  <si>
    <t>2018-02-09 04:00</t>
  </si>
  <si>
    <t>2018-02-09 03:00</t>
  </si>
  <si>
    <t>2018-02-09 02:00</t>
  </si>
  <si>
    <t>2018-02-09 01:00</t>
  </si>
  <si>
    <t>2018-02-09 00:00</t>
  </si>
  <si>
    <t>2018-02-08 23:00</t>
  </si>
  <si>
    <t>2018-02-08 22:00</t>
  </si>
  <si>
    <t>2018-02-08 21:00</t>
  </si>
  <si>
    <t>2018-02-08 20:00</t>
  </si>
  <si>
    <t>2018-02-08 19:00</t>
  </si>
  <si>
    <t>2018-02-08 18:00</t>
  </si>
  <si>
    <t>2018-02-08 17:00</t>
  </si>
  <si>
    <t>2018-02-08 16:00</t>
  </si>
  <si>
    <t>2018-02-08 15:00</t>
  </si>
  <si>
    <t>2018-02-08 14:00</t>
  </si>
  <si>
    <t>2018-02-08 13:00</t>
  </si>
  <si>
    <t>2018-02-08 12:00</t>
  </si>
  <si>
    <t>2018-02-08 11:00</t>
  </si>
  <si>
    <t>2018-02-08 10:00</t>
  </si>
  <si>
    <t>2018-02-08 09:00</t>
  </si>
  <si>
    <t>2018-02-08 08:00</t>
  </si>
  <si>
    <t>2018-02-08 07:00</t>
  </si>
  <si>
    <t>2018-02-08 06:00</t>
  </si>
  <si>
    <t>2018-02-08 05:00</t>
  </si>
  <si>
    <t>2018-02-08 04:00</t>
  </si>
  <si>
    <t>2018-02-08 03:00</t>
  </si>
  <si>
    <t>2018-02-08 02:00</t>
  </si>
  <si>
    <t>2018-02-08 01:00</t>
  </si>
  <si>
    <t>2018-02-08 00:00</t>
  </si>
  <si>
    <t>2018-02-07 23:00</t>
  </si>
  <si>
    <t>2018-02-07 22:00</t>
  </si>
  <si>
    <t>2018-02-07 21:00</t>
  </si>
  <si>
    <t>2018-02-07 20:00</t>
  </si>
  <si>
    <t>2018-02-07 19:00</t>
  </si>
  <si>
    <t>2018-02-07 18:00</t>
  </si>
  <si>
    <t>2018-02-07 17:00</t>
  </si>
  <si>
    <t>2018-02-07 16:00</t>
  </si>
  <si>
    <t>2018-02-07 15:00</t>
  </si>
  <si>
    <t>2018-02-07 14:00</t>
  </si>
  <si>
    <t>2018-02-07 13:00</t>
  </si>
  <si>
    <t>2018-02-07 12:00</t>
  </si>
  <si>
    <t>2018-02-07 11:00</t>
  </si>
  <si>
    <t>2018-02-07 10:00</t>
  </si>
  <si>
    <t>2018-02-07 09:00</t>
  </si>
  <si>
    <t>2018-02-07 08:00</t>
  </si>
  <si>
    <t>2018-02-07 07:00</t>
  </si>
  <si>
    <t>2018-02-07 06:00</t>
  </si>
  <si>
    <t>2018-02-07 05:00</t>
  </si>
  <si>
    <t>2018-02-07 04:00</t>
  </si>
  <si>
    <t>2018-02-07 03:00</t>
  </si>
  <si>
    <t>2018-02-07 02:00</t>
  </si>
  <si>
    <t>2018-02-07 01:00</t>
  </si>
  <si>
    <t>2018-02-07 00:00</t>
  </si>
  <si>
    <t>2018-02-06 23:00</t>
  </si>
  <si>
    <t>2018-02-06 22:00</t>
  </si>
  <si>
    <t>2018-02-06 21:00</t>
  </si>
  <si>
    <t>2018-02-06 20:00</t>
  </si>
  <si>
    <t>2018-02-06 19:00</t>
  </si>
  <si>
    <t>2018-02-06 18:00</t>
  </si>
  <si>
    <t>2018-02-06 17:00</t>
  </si>
  <si>
    <t>2018-02-06 16:00</t>
  </si>
  <si>
    <t>2018-02-06 15:00</t>
  </si>
  <si>
    <t>2018-02-06 14:00</t>
  </si>
  <si>
    <t>2018-02-06 13:00</t>
  </si>
  <si>
    <t>2018-02-06 12:00</t>
  </si>
  <si>
    <t>2018-02-06 11:00</t>
  </si>
  <si>
    <t>2018-02-06 10:00</t>
  </si>
  <si>
    <t>2018-02-06 09:00</t>
  </si>
  <si>
    <t>2018-02-06 08:00</t>
  </si>
  <si>
    <t>2018-02-06 07:00</t>
  </si>
  <si>
    <t>2018-02-06 06:00</t>
  </si>
  <si>
    <t>2018-02-06 05:00</t>
  </si>
  <si>
    <t>2018-02-06 04:00</t>
  </si>
  <si>
    <t>2018-02-06 03:00</t>
  </si>
  <si>
    <t>2018-02-06 02:00</t>
  </si>
  <si>
    <t>2018-02-06 01:00</t>
  </si>
  <si>
    <t>2018-02-06 00:00</t>
  </si>
  <si>
    <t>2018-02-05 23:00</t>
  </si>
  <si>
    <t>2018-02-05 22:00</t>
  </si>
  <si>
    <t>2018-02-05 21:00</t>
  </si>
  <si>
    <t>2018-02-05 20:00</t>
  </si>
  <si>
    <t>2018-02-05 19:00</t>
  </si>
  <si>
    <t>2018-02-05 18:00</t>
  </si>
  <si>
    <t>2018-02-05 17:00</t>
  </si>
  <si>
    <t>2018-02-05 16:00</t>
  </si>
  <si>
    <t>2018-02-05 15:00</t>
  </si>
  <si>
    <t>2018-02-05 14:00</t>
  </si>
  <si>
    <t>2018-02-05 13:00</t>
  </si>
  <si>
    <t>2018-02-05 12:00</t>
  </si>
  <si>
    <t>2018-02-05 11:00</t>
  </si>
  <si>
    <t>2018-02-05 10:00</t>
  </si>
  <si>
    <t>2018-02-05 09:00</t>
  </si>
  <si>
    <t>2018-02-05 08:00</t>
  </si>
  <si>
    <t>2018-02-05 07:00</t>
  </si>
  <si>
    <t>2018-02-05 06:00</t>
  </si>
  <si>
    <t>2018-02-05 05:00</t>
  </si>
  <si>
    <t>2018-02-05 04:00</t>
  </si>
  <si>
    <t>2018-02-05 03:00</t>
  </si>
  <si>
    <t>2018-02-05 02:00</t>
  </si>
  <si>
    <t>2018-02-05 01:00</t>
  </si>
  <si>
    <t>2018-02-05 00:00</t>
  </si>
  <si>
    <t>2018-02-04 23:00</t>
  </si>
  <si>
    <t>2018-02-04 22:00</t>
  </si>
  <si>
    <t>2018-02-04 21:00</t>
  </si>
  <si>
    <t>2018-02-04 20:00</t>
  </si>
  <si>
    <t>2018-02-04 19:00</t>
  </si>
  <si>
    <t>2018-02-04 18:00</t>
  </si>
  <si>
    <t>2018-02-04 17:00</t>
  </si>
  <si>
    <t>2018-02-04 16:00</t>
  </si>
  <si>
    <t>2018-02-04 15:00</t>
  </si>
  <si>
    <t>2018-02-04 14:00</t>
  </si>
  <si>
    <t>2018-02-04 13:00</t>
  </si>
  <si>
    <t>2018-02-04 12:00</t>
  </si>
  <si>
    <t>2018-02-04 11:00</t>
  </si>
  <si>
    <t>2018-02-04 10:00</t>
  </si>
  <si>
    <t>2018-02-04 09:00</t>
  </si>
  <si>
    <t>2018-02-04 08:00</t>
  </si>
  <si>
    <t>2018-02-04 07:00</t>
  </si>
  <si>
    <t>2018-02-04 06:00</t>
  </si>
  <si>
    <t>2018-02-04 05:00</t>
  </si>
  <si>
    <t>2018-02-04 04:00</t>
  </si>
  <si>
    <t>2018-02-04 03:00</t>
  </si>
  <si>
    <t>2018-02-04 02:00</t>
  </si>
  <si>
    <t>2018-02-04 01:00</t>
  </si>
  <si>
    <t>2018-02-04 00:00</t>
  </si>
  <si>
    <t>2018-02-03 23:00</t>
  </si>
  <si>
    <t>2018-02-03 22:00</t>
  </si>
  <si>
    <t>2018-02-03 21:00</t>
  </si>
  <si>
    <t>2018-02-03 20:00</t>
  </si>
  <si>
    <t>2018-02-03 19:00</t>
  </si>
  <si>
    <t>2018-02-03 18:00</t>
  </si>
  <si>
    <t>2018-02-03 17:00</t>
  </si>
  <si>
    <t>2018-02-03 16:00</t>
  </si>
  <si>
    <t>2018-02-03 15:00</t>
  </si>
  <si>
    <t>2018-02-03 14:00</t>
  </si>
  <si>
    <t>2018-02-03 13:00</t>
  </si>
  <si>
    <t>2018-02-03 12:00</t>
  </si>
  <si>
    <t>2018-02-03 11:00</t>
  </si>
  <si>
    <t>2018-02-03 10:00</t>
  </si>
  <si>
    <t>2018-02-03 09:00</t>
  </si>
  <si>
    <t>2018-02-03 08:00</t>
  </si>
  <si>
    <t>2018-02-03 07:00</t>
  </si>
  <si>
    <t>2018-02-03 06:00</t>
  </si>
  <si>
    <t>2018-02-03 05:00</t>
  </si>
  <si>
    <t>2018-02-03 04:00</t>
  </si>
  <si>
    <t>2018-02-03 03:00</t>
  </si>
  <si>
    <t>2018-02-03 02:00</t>
  </si>
  <si>
    <t>2018-02-03 01:00</t>
  </si>
  <si>
    <t>2018-02-03 00:00</t>
  </si>
  <si>
    <t>2018-02-02 23:00</t>
  </si>
  <si>
    <t>2018-02-02 22:00</t>
  </si>
  <si>
    <t>2018-02-02 21:00</t>
  </si>
  <si>
    <t>2018-02-02 20:00</t>
  </si>
  <si>
    <t>2018-02-02 19:00</t>
  </si>
  <si>
    <t>2018-02-02 18:00</t>
  </si>
  <si>
    <t>2018-02-02 17:00</t>
  </si>
  <si>
    <t>2018-02-02 16:00</t>
  </si>
  <si>
    <t>2018-02-02 15:00</t>
  </si>
  <si>
    <t>2018-02-02 14:00</t>
  </si>
  <si>
    <t>2018-02-02 13:00</t>
  </si>
  <si>
    <t>2018-02-02 12:00</t>
  </si>
  <si>
    <t>2018-02-02 11:00</t>
  </si>
  <si>
    <t>2018-02-02 10:00</t>
  </si>
  <si>
    <t>2018-02-02 09:00</t>
  </si>
  <si>
    <t>2018-02-02 08:00</t>
  </si>
  <si>
    <t>2018-02-02 07:00</t>
  </si>
  <si>
    <t>2018-02-02 06:00</t>
  </si>
  <si>
    <t>2018-02-02 05:00</t>
  </si>
  <si>
    <t>2018-02-02 04:00</t>
  </si>
  <si>
    <t>2018-02-02 03:00</t>
  </si>
  <si>
    <t>2018-02-02 02:00</t>
  </si>
  <si>
    <t>2018-02-02 01:00</t>
  </si>
  <si>
    <t>2018-02-02 00:00</t>
  </si>
  <si>
    <t>2018-02-01 23:00</t>
  </si>
  <si>
    <t>2018-02-01 22:00</t>
  </si>
  <si>
    <t>2018-02-01 21:00</t>
  </si>
  <si>
    <t>2018-02-01 20:00</t>
  </si>
  <si>
    <t>2018-02-01 19:00</t>
  </si>
  <si>
    <t>2018-02-01 18:00</t>
  </si>
  <si>
    <t>2018-02-01 17:00</t>
  </si>
  <si>
    <t>2018-02-01 16:00</t>
  </si>
  <si>
    <t>2018-02-01 15:00</t>
  </si>
  <si>
    <t>2018-02-01 14:00</t>
  </si>
  <si>
    <t>2018-02-01 13:00</t>
  </si>
  <si>
    <t>2018-02-01 12:00</t>
  </si>
  <si>
    <t>2018-02-01 11:00</t>
  </si>
  <si>
    <t>2018-02-01 10:00</t>
  </si>
  <si>
    <t>2018-02-01 09:00</t>
  </si>
  <si>
    <t>2018-02-01 08:00</t>
  </si>
  <si>
    <t>2018-02-01 07:00</t>
  </si>
  <si>
    <t>2018-02-01 06:00</t>
  </si>
  <si>
    <t>2018-02-01 05:00</t>
  </si>
  <si>
    <t>2018-02-01 04:00</t>
  </si>
  <si>
    <t>2018-02-01 03:00</t>
  </si>
  <si>
    <t>2018-02-01 02:00</t>
  </si>
  <si>
    <t>2018-02-01 01:00</t>
  </si>
  <si>
    <t>2018-02-01 00:00</t>
  </si>
  <si>
    <t>2018-01-31 23:00</t>
  </si>
  <si>
    <t>2018-01-31 22:00</t>
  </si>
  <si>
    <t>2018-01-31 21:00</t>
  </si>
  <si>
    <t>2018-01-31 20:00</t>
  </si>
  <si>
    <t>2018-01-31 19:00</t>
  </si>
  <si>
    <t>2018-01-31 18:00</t>
  </si>
  <si>
    <t>2018-01-31 17:00</t>
  </si>
  <si>
    <t>2018-01-31 16:00</t>
  </si>
  <si>
    <t>2018-01-31 15:00</t>
  </si>
  <si>
    <t>2018-01-31 14:00</t>
  </si>
  <si>
    <t>2018-01-31 13:00</t>
  </si>
  <si>
    <t>2018-01-31 12:00</t>
  </si>
  <si>
    <t>2018-01-31 11:00</t>
  </si>
  <si>
    <t>2018-01-31 10:00</t>
  </si>
  <si>
    <t>2018-01-31 09:00</t>
  </si>
  <si>
    <t>2018-01-31 08:00</t>
  </si>
  <si>
    <t>2018-01-31 07:00</t>
  </si>
  <si>
    <t>2018-01-31 06:00</t>
  </si>
  <si>
    <t>2018-01-31 05:00</t>
  </si>
  <si>
    <t>2018-01-31 04:00</t>
  </si>
  <si>
    <t>2018-01-31 03:00</t>
  </si>
  <si>
    <t>2018-01-31 02:00</t>
  </si>
  <si>
    <t>2018-01-31 01:00</t>
  </si>
  <si>
    <t>2018-01-31 00:00</t>
  </si>
  <si>
    <t>2018-01-30 23:00</t>
  </si>
  <si>
    <t>2018-01-30 22:00</t>
  </si>
  <si>
    <t>2018-01-30 21:00</t>
  </si>
  <si>
    <t>2018-01-30 20:00</t>
  </si>
  <si>
    <t>2018-01-30 19:00</t>
  </si>
  <si>
    <t>2018-01-30 18:00</t>
  </si>
  <si>
    <t>2018-01-30 17:00</t>
  </si>
  <si>
    <t>2018-01-30 16:00</t>
  </si>
  <si>
    <t>2018-01-30 15:00</t>
  </si>
  <si>
    <t>2018-01-30 14:00</t>
  </si>
  <si>
    <t>2018-01-30 13:00</t>
  </si>
  <si>
    <t>2018-01-30 12:00</t>
  </si>
  <si>
    <t>2018-01-30 11:00</t>
  </si>
  <si>
    <t>2018-01-30 10:00</t>
  </si>
  <si>
    <t>2018-01-30 09:00</t>
  </si>
  <si>
    <t>2018-01-30 08:00</t>
  </si>
  <si>
    <t>2018-01-30 07:00</t>
  </si>
  <si>
    <t>2018-01-30 06:00</t>
  </si>
  <si>
    <t>2018-01-30 05:00</t>
  </si>
  <si>
    <t>2018-01-30 04:00</t>
  </si>
  <si>
    <t>2018-01-30 03:00</t>
  </si>
  <si>
    <t>2018-01-30 02:00</t>
  </si>
  <si>
    <t>2018-01-30 01:00</t>
  </si>
  <si>
    <t>2018-01-30 00:00</t>
  </si>
  <si>
    <t>2018-01-29 23:00</t>
  </si>
  <si>
    <t>2018-01-29 22:00</t>
  </si>
  <si>
    <t>2018-01-29 21:00</t>
  </si>
  <si>
    <t>2018-01-29 20:00</t>
  </si>
  <si>
    <t>2018-01-29 19:00</t>
  </si>
  <si>
    <t>2018-01-29 18:00</t>
  </si>
  <si>
    <t>2018-01-29 17:00</t>
  </si>
  <si>
    <t>2018-01-29 16:00</t>
  </si>
  <si>
    <t>2018-01-29 15:00</t>
  </si>
  <si>
    <t>2018-01-29 14:00</t>
  </si>
  <si>
    <t>2018-01-29 13:00</t>
  </si>
  <si>
    <t>2018-01-29 12:00</t>
  </si>
  <si>
    <t>2018-01-29 11:00</t>
  </si>
  <si>
    <t>2018-01-29 10:00</t>
  </si>
  <si>
    <t>2018-01-29 09:00</t>
  </si>
  <si>
    <t>2018-01-29 08:00</t>
  </si>
  <si>
    <t>2018-01-29 07:00</t>
  </si>
  <si>
    <t>2018-01-29 06:00</t>
  </si>
  <si>
    <t>2018-01-29 05:00</t>
  </si>
  <si>
    <t>2018-01-29 04:00</t>
  </si>
  <si>
    <t>2018-01-29 03:00</t>
  </si>
  <si>
    <t>2018-01-29 02:00</t>
  </si>
  <si>
    <t>2018-01-29 01:00</t>
  </si>
  <si>
    <t>2018-01-29 00:00</t>
  </si>
  <si>
    <t>2018-01-28 23:00</t>
  </si>
  <si>
    <t>2018-01-28 22:00</t>
  </si>
  <si>
    <t>2018-01-28 21:00</t>
  </si>
  <si>
    <t>2018-01-28 20:00</t>
  </si>
  <si>
    <t>2018-01-28 19:00</t>
  </si>
  <si>
    <t>2018-01-28 18:00</t>
  </si>
  <si>
    <t>2018-01-28 17:00</t>
  </si>
  <si>
    <t>2018-01-28 16:00</t>
  </si>
  <si>
    <t>2018-01-28 15:00</t>
  </si>
  <si>
    <t>2018-01-28 14:00</t>
  </si>
  <si>
    <t>2018-01-28 13:00</t>
  </si>
  <si>
    <t>2018-01-28 12:00</t>
  </si>
  <si>
    <t>2018-01-28 11:00</t>
  </si>
  <si>
    <t>2018-01-28 10:00</t>
  </si>
  <si>
    <t>2018-01-28 09:00</t>
  </si>
  <si>
    <t>2018-01-28 08:00</t>
  </si>
  <si>
    <t>2018-01-28 07:00</t>
  </si>
  <si>
    <t>2018-01-28 06:00</t>
  </si>
  <si>
    <t>2018-01-28 05:00</t>
  </si>
  <si>
    <t>2018-01-28 04:00</t>
  </si>
  <si>
    <t>2018-01-28 03:00</t>
  </si>
  <si>
    <t>2018-01-28 02:00</t>
  </si>
  <si>
    <t>2018-01-28 01:00</t>
  </si>
  <si>
    <t>2018-01-28 00:00</t>
  </si>
  <si>
    <t>2018-01-27 23:00</t>
  </si>
  <si>
    <t>2018-01-27 22:00</t>
  </si>
  <si>
    <t>2018-01-27 21:00</t>
  </si>
  <si>
    <t>2018-01-27 20:00</t>
  </si>
  <si>
    <t>2018-01-27 19:00</t>
  </si>
  <si>
    <t>2018-01-27 18:00</t>
  </si>
  <si>
    <t>2018-01-27 17:00</t>
  </si>
  <si>
    <t>2018-01-27 16:00</t>
  </si>
  <si>
    <t>2018-01-27 15:00</t>
  </si>
  <si>
    <t>2018-01-27 14:00</t>
  </si>
  <si>
    <t>2018-01-27 13:00</t>
  </si>
  <si>
    <t>2018-01-27 12:00</t>
  </si>
  <si>
    <t>2018-01-27 11:00</t>
  </si>
  <si>
    <t>2018-01-27 10:00</t>
  </si>
  <si>
    <t>2018-01-27 09:00</t>
  </si>
  <si>
    <t>2018-01-27 08:00</t>
  </si>
  <si>
    <t>2018-01-27 07:00</t>
  </si>
  <si>
    <t>2018-01-27 06:00</t>
  </si>
  <si>
    <t>2018-01-27 05:00</t>
  </si>
  <si>
    <t>2018-01-27 04:00</t>
  </si>
  <si>
    <t>2018-01-27 03:00</t>
  </si>
  <si>
    <t>2018-01-27 02:00</t>
  </si>
  <si>
    <t>2018-01-27 01:00</t>
  </si>
  <si>
    <t>2018-01-27 00:00</t>
  </si>
  <si>
    <t>2018-01-26 23:00</t>
  </si>
  <si>
    <t>2018-01-26 22:00</t>
  </si>
  <si>
    <t>2018-01-26 21:00</t>
  </si>
  <si>
    <t>2018-01-26 20:00</t>
  </si>
  <si>
    <t>2018-01-26 19:00</t>
  </si>
  <si>
    <t>2018-01-26 18:00</t>
  </si>
  <si>
    <t>2018-01-26 17:00</t>
  </si>
  <si>
    <t>2018-01-26 16:00</t>
  </si>
  <si>
    <t>2018-01-26 15:00</t>
  </si>
  <si>
    <t>2018-01-26 14:00</t>
  </si>
  <si>
    <t>2018-01-26 13:00</t>
  </si>
  <si>
    <t>2018-01-26 12:00</t>
  </si>
  <si>
    <t>2018-01-26 11:00</t>
  </si>
  <si>
    <t>2018-01-26 10:00</t>
  </si>
  <si>
    <t>2018-01-26 09:00</t>
  </si>
  <si>
    <t>2018-01-26 08:00</t>
  </si>
  <si>
    <t>2018-01-26 07:00</t>
  </si>
  <si>
    <t>2018-01-26 06:00</t>
  </si>
  <si>
    <t>2018-01-26 05:00</t>
  </si>
  <si>
    <t>2018-01-26 04:00</t>
  </si>
  <si>
    <t>2018-01-26 03:00</t>
  </si>
  <si>
    <t>2018-01-26 02:00</t>
  </si>
  <si>
    <t>2018-01-26 01:00</t>
  </si>
  <si>
    <t>2018-01-26 00:00</t>
  </si>
  <si>
    <t>2018-01-25 23:00</t>
  </si>
  <si>
    <t>2018-01-25 22:00</t>
  </si>
  <si>
    <t>2018-01-25 21:00</t>
  </si>
  <si>
    <t>2018-01-25 20:00</t>
  </si>
  <si>
    <t>2018-01-25 19:00</t>
  </si>
  <si>
    <t>2018-01-25 18:00</t>
  </si>
  <si>
    <t>2018-01-25 17:00</t>
  </si>
  <si>
    <t>2018-01-25 16:00</t>
  </si>
  <si>
    <t>2018-01-25 15:00</t>
  </si>
  <si>
    <t>2018-01-25 14:00</t>
  </si>
  <si>
    <t>2018-01-25 13:00</t>
  </si>
  <si>
    <t>2018-01-25 12:00</t>
  </si>
  <si>
    <t>2018-01-25 11:00</t>
  </si>
  <si>
    <t>2018-01-25 10:00</t>
  </si>
  <si>
    <t>2018-01-25 09:00</t>
  </si>
  <si>
    <t>2018-01-25 08:00</t>
  </si>
  <si>
    <t>2018-01-25 07:00</t>
  </si>
  <si>
    <t>2018-01-25 06:00</t>
  </si>
  <si>
    <t>2018-01-25 05:00</t>
  </si>
  <si>
    <t>2018-01-25 04:00</t>
  </si>
  <si>
    <t>2018-01-25 03:00</t>
  </si>
  <si>
    <t>2018-01-25 02:00</t>
  </si>
  <si>
    <t>2018-01-25 01:00</t>
  </si>
  <si>
    <t>2018-01-25 00:00</t>
  </si>
  <si>
    <t>2018-01-24 23:00</t>
  </si>
  <si>
    <t>2018-01-24 22:00</t>
  </si>
  <si>
    <t>2018-01-24 21:00</t>
  </si>
  <si>
    <t>2018-01-24 20:00</t>
  </si>
  <si>
    <t>2018-01-24 19:00</t>
  </si>
  <si>
    <t>2018-01-24 18:00</t>
  </si>
  <si>
    <t>2018-01-24 17:00</t>
  </si>
  <si>
    <t>2018-01-24 16:00</t>
  </si>
  <si>
    <t>2018-01-24 15:00</t>
  </si>
  <si>
    <t>2018-01-24 14:00</t>
  </si>
  <si>
    <t>2018-01-24 13:00</t>
  </si>
  <si>
    <t>2018-01-24 12:00</t>
  </si>
  <si>
    <t>2018-01-24 11:00</t>
  </si>
  <si>
    <t>2018-01-24 10:00</t>
  </si>
  <si>
    <t>2018-01-24 09:00</t>
  </si>
  <si>
    <t>2018-01-24 08:00</t>
  </si>
  <si>
    <t>2018-01-24 07:00</t>
  </si>
  <si>
    <t>2018-01-24 06:00</t>
  </si>
  <si>
    <t>2018-01-24 05:00</t>
  </si>
  <si>
    <t>2018-01-24 04:00</t>
  </si>
  <si>
    <t>2018-01-24 03:00</t>
  </si>
  <si>
    <t>2018-01-24 02:00</t>
  </si>
  <si>
    <t>2018-01-24 01:00</t>
  </si>
  <si>
    <t>2018-01-24 00:00</t>
  </si>
  <si>
    <t>2018-01-23 23:00</t>
  </si>
  <si>
    <t>2018-01-23 22:00</t>
  </si>
  <si>
    <t>2018-01-23 21:00</t>
  </si>
  <si>
    <t>2018-01-23 20:00</t>
  </si>
  <si>
    <t>2018-01-23 19:00</t>
  </si>
  <si>
    <t>2018-01-23 18:00</t>
  </si>
  <si>
    <t>2018-01-23 17:00</t>
  </si>
  <si>
    <t>2018-01-23 16:00</t>
  </si>
  <si>
    <t>2018-01-23 15:00</t>
  </si>
  <si>
    <t>2018-01-23 14:00</t>
  </si>
  <si>
    <t>2018-01-23 13:00</t>
  </si>
  <si>
    <t>2018-01-23 12:00</t>
  </si>
  <si>
    <t>2018-01-23 11:00</t>
  </si>
  <si>
    <t>2018-01-23 10:00</t>
  </si>
  <si>
    <t>2018-01-23 09:00</t>
  </si>
  <si>
    <t>2018-01-23 08:00</t>
  </si>
  <si>
    <t>2018-01-23 07:00</t>
  </si>
  <si>
    <t>2018-01-23 06:00</t>
  </si>
  <si>
    <t>2018-01-23 05:00</t>
  </si>
  <si>
    <t>2018-01-23 04:00</t>
  </si>
  <si>
    <t>2018-01-23 03:00</t>
  </si>
  <si>
    <t>2018-01-23 02:00</t>
  </si>
  <si>
    <t>2018-01-23 01:00</t>
  </si>
  <si>
    <t>2018-01-23 00:00</t>
  </si>
  <si>
    <t>2018-01-22 23:00</t>
  </si>
  <si>
    <t>2018-01-22 22:00</t>
  </si>
  <si>
    <t>2018-01-22 21:00</t>
  </si>
  <si>
    <t>2018-01-22 20:00</t>
  </si>
  <si>
    <t>2018-01-22 19:00</t>
  </si>
  <si>
    <t>2018-01-22 18:00</t>
  </si>
  <si>
    <t>2018-01-22 17:00</t>
  </si>
  <si>
    <t>2018-01-22 16:00</t>
  </si>
  <si>
    <t>2018-01-22 15:00</t>
  </si>
  <si>
    <t>2018-01-22 14:00</t>
  </si>
  <si>
    <t>2018-01-22 13:00</t>
  </si>
  <si>
    <t>2018-01-22 12:00</t>
  </si>
  <si>
    <t>2018-01-22 11:00</t>
  </si>
  <si>
    <t>2018-01-22 10:00</t>
  </si>
  <si>
    <t>2018-01-22 09:00</t>
  </si>
  <si>
    <t>2018-01-22 08:00</t>
  </si>
  <si>
    <t>2018-01-22 07:00</t>
  </si>
  <si>
    <t>2018-01-22 06:00</t>
  </si>
  <si>
    <t>2018-01-22 05:00</t>
  </si>
  <si>
    <t>2018-01-22 04:00</t>
  </si>
  <si>
    <t>2018-01-22 03:00</t>
  </si>
  <si>
    <t>2018-01-22 02:00</t>
  </si>
  <si>
    <t>2018-01-22 01:00</t>
  </si>
  <si>
    <t>2018-01-22 00:00</t>
  </si>
  <si>
    <t>2018-01-21 23:00</t>
  </si>
  <si>
    <t>2018-01-21 22:00</t>
  </si>
  <si>
    <t>2018-01-21 21:00</t>
  </si>
  <si>
    <t>2018-01-21 20:00</t>
  </si>
  <si>
    <t>2018-01-21 19:00</t>
  </si>
  <si>
    <t>2018-01-21 18:00</t>
  </si>
  <si>
    <t>2018-01-21 17:00</t>
  </si>
  <si>
    <t>2018-01-21 16:00</t>
  </si>
  <si>
    <t>2018-01-21 15:00</t>
  </si>
  <si>
    <t>2018-01-21 14:00</t>
  </si>
  <si>
    <t>2018-01-21 13:00</t>
  </si>
  <si>
    <t>2018-01-21 12:00</t>
  </si>
  <si>
    <t>2018-01-21 11:00</t>
  </si>
  <si>
    <t>2018-01-21 10:00</t>
  </si>
  <si>
    <t>2018-01-21 09:00</t>
  </si>
  <si>
    <t>2018-01-21 08:00</t>
  </si>
  <si>
    <t>2018-01-21 07:00</t>
  </si>
  <si>
    <t>2018-01-21 06:00</t>
  </si>
  <si>
    <t>2018-01-21 05:00</t>
  </si>
  <si>
    <t>2018-01-21 04:00</t>
  </si>
  <si>
    <t>2018-01-21 03:00</t>
  </si>
  <si>
    <t>2018-01-21 02:00</t>
  </si>
  <si>
    <t>2018-01-21 01:00</t>
  </si>
  <si>
    <t>2018-01-21 00:00</t>
  </si>
  <si>
    <t>2018-01-20 23:00</t>
  </si>
  <si>
    <t>2018-01-20 22:00</t>
  </si>
  <si>
    <t>2018-01-20 21:00</t>
  </si>
  <si>
    <t>2018-01-20 20:00</t>
  </si>
  <si>
    <t>2018-01-20 19:00</t>
  </si>
  <si>
    <t>2018-01-20 18:00</t>
  </si>
  <si>
    <t>2018-01-20 17:00</t>
  </si>
  <si>
    <t>2018-01-20 16:00</t>
  </si>
  <si>
    <t>2018-01-20 15:00</t>
  </si>
  <si>
    <t>2018-01-20 14:00</t>
  </si>
  <si>
    <t>2018-01-20 13:00</t>
  </si>
  <si>
    <t>2018-01-20 12:00</t>
  </si>
  <si>
    <t>2018-01-20 11:00</t>
  </si>
  <si>
    <t>2018-01-20 10:00</t>
  </si>
  <si>
    <t>2018-01-20 09:00</t>
  </si>
  <si>
    <t>2018-01-20 08:00</t>
  </si>
  <si>
    <t>2018-01-20 07:00</t>
  </si>
  <si>
    <t>2018-01-20 06:00</t>
  </si>
  <si>
    <t>2018-01-20 05:00</t>
  </si>
  <si>
    <t>2018-01-20 04:00</t>
  </si>
  <si>
    <t>2018-01-20 03:00</t>
  </si>
  <si>
    <t>2018-01-20 02:00</t>
  </si>
  <si>
    <t>2018-01-20 01:00</t>
  </si>
  <si>
    <t>2018-01-20 00:00</t>
  </si>
  <si>
    <t>2018-01-19 23:00</t>
  </si>
  <si>
    <t>2018-01-19 22:00</t>
  </si>
  <si>
    <t>2018-01-19 21:00</t>
  </si>
  <si>
    <t>2018-01-19 20:00</t>
  </si>
  <si>
    <t>2018-01-19 19:00</t>
  </si>
  <si>
    <t>2018-01-19 18:00</t>
  </si>
  <si>
    <t>2018-01-19 17:00</t>
  </si>
  <si>
    <t>2018-01-19 16:00</t>
  </si>
  <si>
    <t>2018-01-19 15:00</t>
  </si>
  <si>
    <t>2018-01-19 14:00</t>
  </si>
  <si>
    <t>2018-01-19 13:00</t>
  </si>
  <si>
    <t>2018-01-19 12:00</t>
  </si>
  <si>
    <t>2018-01-19 11:00</t>
  </si>
  <si>
    <t>2018-01-19 10:00</t>
  </si>
  <si>
    <t>2018-01-19 09:00</t>
  </si>
  <si>
    <t>2018-01-19 08:00</t>
  </si>
  <si>
    <t>2018-01-19 07:00</t>
  </si>
  <si>
    <t>2018-01-19 06:00</t>
  </si>
  <si>
    <t>2018-01-19 05:00</t>
  </si>
  <si>
    <t>2018-01-19 04:00</t>
  </si>
  <si>
    <t>2018-01-19 03:00</t>
  </si>
  <si>
    <t>2018-01-19 02:00</t>
  </si>
  <si>
    <t>2018-01-19 01:00</t>
  </si>
  <si>
    <t>2018-01-19 00:00</t>
  </si>
  <si>
    <t>2018-01-18 23:00</t>
  </si>
  <si>
    <t>2018-01-18 22:00</t>
  </si>
  <si>
    <t>2018-01-18 21:00</t>
  </si>
  <si>
    <t>2018-01-18 20:00</t>
  </si>
  <si>
    <t>2018-01-18 19:00</t>
  </si>
  <si>
    <t>2018-01-18 18:00</t>
  </si>
  <si>
    <t>2018-01-18 17:00</t>
  </si>
  <si>
    <t>2018-01-18 16:00</t>
  </si>
  <si>
    <t>2018-01-18 15:00</t>
  </si>
  <si>
    <t>2018-01-18 14:00</t>
  </si>
  <si>
    <t>2018-01-18 13:00</t>
  </si>
  <si>
    <t>2018-01-18 12:00</t>
  </si>
  <si>
    <t>2018-01-18 11:00</t>
  </si>
  <si>
    <t>2018-01-18 10:00</t>
  </si>
  <si>
    <t>2018-01-18 09:00</t>
  </si>
  <si>
    <t>2018-01-18 08:00</t>
  </si>
  <si>
    <t>2018-01-18 07:00</t>
  </si>
  <si>
    <t>2018-01-18 06:00</t>
  </si>
  <si>
    <t>2018-01-18 05:00</t>
  </si>
  <si>
    <t>2018-01-18 04:00</t>
  </si>
  <si>
    <t>2018-01-18 03:00</t>
  </si>
  <si>
    <t>2018-01-18 02:00</t>
  </si>
  <si>
    <t>2018-01-18 01:00</t>
  </si>
  <si>
    <t>2018-01-18 00:00</t>
  </si>
  <si>
    <t>2018-01-17 23:00</t>
  </si>
  <si>
    <t>2018-01-17 22:00</t>
  </si>
  <si>
    <t>2018-01-17 21:00</t>
  </si>
  <si>
    <t>2018-01-17 20:00</t>
  </si>
  <si>
    <t>2018-01-17 19:00</t>
  </si>
  <si>
    <t>2018-01-17 18:00</t>
  </si>
  <si>
    <t>2018-01-17 17:00</t>
  </si>
  <si>
    <t>2018-01-17 16:00</t>
  </si>
  <si>
    <t>2018-01-17 15:00</t>
  </si>
  <si>
    <t>2018-01-17 14:00</t>
  </si>
  <si>
    <t>2018-01-17 13:00</t>
  </si>
  <si>
    <t>2018-01-17 12:00</t>
  </si>
  <si>
    <t>2018-01-17 11:00</t>
  </si>
  <si>
    <t>2018-01-17 10:00</t>
  </si>
  <si>
    <t>2018-01-17 09:00</t>
  </si>
  <si>
    <t>2018-01-17 08:00</t>
  </si>
  <si>
    <t>2018-01-17 07:00</t>
  </si>
  <si>
    <t>2018-01-17 06:00</t>
  </si>
  <si>
    <t>2018-01-17 05:00</t>
  </si>
  <si>
    <t>2018-01-17 04:00</t>
  </si>
  <si>
    <t>2018-01-17 03:00</t>
  </si>
  <si>
    <t>2018-01-17 02:00</t>
  </si>
  <si>
    <t>2018-01-17 01:00</t>
  </si>
  <si>
    <t>2018-01-17 00:00</t>
  </si>
  <si>
    <t>2018-01-16 23:00</t>
  </si>
  <si>
    <t>2018-01-16 22:00</t>
  </si>
  <si>
    <t>2018-01-16 21:00</t>
  </si>
  <si>
    <t>2018-01-16 20:00</t>
  </si>
  <si>
    <t>2018-01-16 19:00</t>
  </si>
  <si>
    <t>2018-01-16 18:00</t>
  </si>
  <si>
    <t>2018-01-16 17:00</t>
  </si>
  <si>
    <t>2018-01-16 16:00</t>
  </si>
  <si>
    <t>2018-01-16 15:00</t>
  </si>
  <si>
    <t>2018-01-16 14:00</t>
  </si>
  <si>
    <t>2018-01-16 13:00</t>
  </si>
  <si>
    <t>2018-01-16 12:00</t>
  </si>
  <si>
    <t>2018-01-16 11:00</t>
  </si>
  <si>
    <t>2018-01-16 10:00</t>
  </si>
  <si>
    <t>2018-01-16 09:00</t>
  </si>
  <si>
    <t>2018-01-16 08:00</t>
  </si>
  <si>
    <t>2018-01-16 07:00</t>
  </si>
  <si>
    <t>2018-01-16 06:00</t>
  </si>
  <si>
    <t>2018-01-16 05:00</t>
  </si>
  <si>
    <t>2018-01-16 04:00</t>
  </si>
  <si>
    <t>2018-01-16 03:00</t>
  </si>
  <si>
    <t>2018-01-16 02:00</t>
  </si>
  <si>
    <t>2018-01-16 01:00</t>
  </si>
  <si>
    <t>2018-01-16 00:00</t>
  </si>
  <si>
    <t>2018-01-15 23:00</t>
  </si>
  <si>
    <t>2018-01-15 22:00</t>
  </si>
  <si>
    <t>2018-01-15 21:00</t>
  </si>
  <si>
    <t>2018-01-15 20:00</t>
  </si>
  <si>
    <t>2018-01-15 19:00</t>
  </si>
  <si>
    <t>2018-01-15 18:00</t>
  </si>
  <si>
    <t>2018-01-15 17:00</t>
  </si>
  <si>
    <t>2018-01-15 16:00</t>
  </si>
  <si>
    <t>2018-01-15 15:00</t>
  </si>
  <si>
    <t>2018-01-15 14:00</t>
  </si>
  <si>
    <t>2018-01-15 13:00</t>
  </si>
  <si>
    <t>2018-01-15 12:00</t>
  </si>
  <si>
    <t>2018-01-15 11:00</t>
  </si>
  <si>
    <t>2018-01-15 10:00</t>
  </si>
  <si>
    <t>2018-01-15 09:00</t>
  </si>
  <si>
    <t>2018-01-15 08:00</t>
  </si>
  <si>
    <t>2018-01-15 07:00</t>
  </si>
  <si>
    <t>2018-01-15 06:00</t>
  </si>
  <si>
    <t>2018-01-15 05:00</t>
  </si>
  <si>
    <t>2018-01-15 04:00</t>
  </si>
  <si>
    <t>2018-01-15 03:00</t>
  </si>
  <si>
    <t>2018-01-15 02:00</t>
  </si>
  <si>
    <t>2018-01-15 01:00</t>
  </si>
  <si>
    <t>2018-01-15 00:00</t>
  </si>
  <si>
    <t>2018-01-14 23:00</t>
  </si>
  <si>
    <t>2018-01-14 22:00</t>
  </si>
  <si>
    <t>2018-01-14 21:00</t>
  </si>
  <si>
    <t>2018-01-14 20:00</t>
  </si>
  <si>
    <t>2018-01-14 19:00</t>
  </si>
  <si>
    <t>2018-01-14 18:00</t>
  </si>
  <si>
    <t>2018-01-14 17:00</t>
  </si>
  <si>
    <t>2018-01-14 16:00</t>
  </si>
  <si>
    <t>2018-01-14 15:00</t>
  </si>
  <si>
    <t>2018-01-14 14:00</t>
  </si>
  <si>
    <t>2018-01-14 13:00</t>
  </si>
  <si>
    <t>2018-01-14 12:00</t>
  </si>
  <si>
    <t>2018-01-14 11:00</t>
  </si>
  <si>
    <t>2018-01-14 10:00</t>
  </si>
  <si>
    <t>2018-01-14 09:00</t>
  </si>
  <si>
    <t>2018-01-14 08:00</t>
  </si>
  <si>
    <t>2018-01-14 07:00</t>
  </si>
  <si>
    <t>2018-01-14 06:00</t>
  </si>
  <si>
    <t>2018-01-14 05:00</t>
  </si>
  <si>
    <t>2018-01-14 04:00</t>
  </si>
  <si>
    <t>2018-01-14 03:00</t>
  </si>
  <si>
    <t>2018-01-14 02:00</t>
  </si>
  <si>
    <t>2018-01-14 01:00</t>
  </si>
  <si>
    <t>2018-01-14 00:00</t>
  </si>
  <si>
    <t>2018-01-13 23:00</t>
  </si>
  <si>
    <t>2018-01-13 22:00</t>
  </si>
  <si>
    <t>2018-01-13 21:00</t>
  </si>
  <si>
    <t>2018-01-13 20:00</t>
  </si>
  <si>
    <t>2018-01-13 19:00</t>
  </si>
  <si>
    <t>2018-01-13 18:00</t>
  </si>
  <si>
    <t>2018-01-13 17:00</t>
  </si>
  <si>
    <t>2018-01-13 16:00</t>
  </si>
  <si>
    <t>2018-01-13 15:00</t>
  </si>
  <si>
    <t>2018-01-13 14:00</t>
  </si>
  <si>
    <t>2018-01-13 13:00</t>
  </si>
  <si>
    <t>2018-01-13 12:00</t>
  </si>
  <si>
    <t>2018-01-13 11:00</t>
  </si>
  <si>
    <t>2018-01-13 10:00</t>
  </si>
  <si>
    <t>2018-01-13 09:00</t>
  </si>
  <si>
    <t>2018-01-13 08:00</t>
  </si>
  <si>
    <t>2018-01-13 07:00</t>
  </si>
  <si>
    <t>2018-01-13 06:00</t>
  </si>
  <si>
    <t>2018-01-13 05:00</t>
  </si>
  <si>
    <t>2018-01-13 04:00</t>
  </si>
  <si>
    <t>2018-01-13 03:00</t>
  </si>
  <si>
    <t>2018-01-13 02:00</t>
  </si>
  <si>
    <t>2018-01-13 01:00</t>
  </si>
  <si>
    <t>2018-01-13 00:00</t>
  </si>
  <si>
    <t>2018-01-12 23:00</t>
  </si>
  <si>
    <t>2018-01-12 22:00</t>
  </si>
  <si>
    <t>2018-01-12 21:00</t>
  </si>
  <si>
    <t>2018-01-12 20:00</t>
  </si>
  <si>
    <t>2018-01-12 19:00</t>
  </si>
  <si>
    <t>2018-01-12 18:00</t>
  </si>
  <si>
    <t>2018-01-12 17:00</t>
  </si>
  <si>
    <t>2018-01-12 16:00</t>
  </si>
  <si>
    <t>2018-01-12 15:00</t>
  </si>
  <si>
    <t>2018-01-12 14:00</t>
  </si>
  <si>
    <t>2018-01-12 13:00</t>
  </si>
  <si>
    <t>2018-01-12 12:00</t>
  </si>
  <si>
    <t>2018-01-12 11:00</t>
  </si>
  <si>
    <t>2018-01-12 10:00</t>
  </si>
  <si>
    <t>2018-01-12 09:00</t>
  </si>
  <si>
    <t>2018-01-12 08:00</t>
  </si>
  <si>
    <t>2018-01-12 07:00</t>
  </si>
  <si>
    <t>2018-01-12 06:00</t>
  </si>
  <si>
    <t>2018-01-12 05:00</t>
  </si>
  <si>
    <t>2018-01-12 04:00</t>
  </si>
  <si>
    <t>2018-01-12 03:00</t>
  </si>
  <si>
    <t>2018-01-12 02:00</t>
  </si>
  <si>
    <t>2018-01-12 01:00</t>
  </si>
  <si>
    <t>2018-01-12 00:00</t>
  </si>
  <si>
    <t>2018-01-11 23:00</t>
  </si>
  <si>
    <t>2018-01-11 22:00</t>
  </si>
  <si>
    <t>2018-01-11 21:00</t>
  </si>
  <si>
    <t>2018-01-11 20:00</t>
  </si>
  <si>
    <t>2018-01-11 19:00</t>
  </si>
  <si>
    <t>2018-01-11 18:00</t>
  </si>
  <si>
    <t>2018-01-11 17:00</t>
  </si>
  <si>
    <t>2018-01-11 16:00</t>
  </si>
  <si>
    <t>2018-01-11 15:00</t>
  </si>
  <si>
    <t>2018-01-11 14:00</t>
  </si>
  <si>
    <t>2018-01-11 13:00</t>
  </si>
  <si>
    <t>2018-01-11 12:00</t>
  </si>
  <si>
    <t>2018-01-11 11:00</t>
  </si>
  <si>
    <t>2018-01-11 10:00</t>
  </si>
  <si>
    <t>2018-01-11 09:00</t>
  </si>
  <si>
    <t>2018-01-11 08:00</t>
  </si>
  <si>
    <t>2018-01-11 07:00</t>
  </si>
  <si>
    <t>2018-01-11 06:00</t>
  </si>
  <si>
    <t>2018-01-11 05:00</t>
  </si>
  <si>
    <t>2018-01-11 04:00</t>
  </si>
  <si>
    <t>2018-01-11 03:00</t>
  </si>
  <si>
    <t>2018-01-11 02:00</t>
  </si>
  <si>
    <t>2018-01-11 01:00</t>
  </si>
  <si>
    <t>2018-01-11 00:00</t>
  </si>
  <si>
    <t>2018-01-10 23:00</t>
  </si>
  <si>
    <t>2018-01-10 22:00</t>
  </si>
  <si>
    <t>2018-01-10 21:00</t>
  </si>
  <si>
    <t>2018-01-10 20:00</t>
  </si>
  <si>
    <t>2018-01-10 19:00</t>
  </si>
  <si>
    <t>2018-01-10 18:00</t>
  </si>
  <si>
    <t>2018-01-10 17:00</t>
  </si>
  <si>
    <t>2018-01-10 16:00</t>
  </si>
  <si>
    <t>2018-01-10 15:00</t>
  </si>
  <si>
    <t>2018-01-10 14:00</t>
  </si>
  <si>
    <t>2018-01-10 13:00</t>
  </si>
  <si>
    <t>2018-01-10 12:00</t>
  </si>
  <si>
    <t>2018-01-10 11:00</t>
  </si>
  <si>
    <t>2018-01-10 10:00</t>
  </si>
  <si>
    <t>2018-01-10 09:00</t>
  </si>
  <si>
    <t>2018-01-10 08:00</t>
  </si>
  <si>
    <t>2018-01-10 07:00</t>
  </si>
  <si>
    <t>2018-01-10 06:00</t>
  </si>
  <si>
    <t>2018-01-10 05:00</t>
  </si>
  <si>
    <t>2018-01-10 04:00</t>
  </si>
  <si>
    <t>2018-01-10 03:00</t>
  </si>
  <si>
    <t>2018-01-10 02:00</t>
  </si>
  <si>
    <t>2018-01-10 01:00</t>
  </si>
  <si>
    <t>2018-01-10 00:00</t>
  </si>
  <si>
    <t>2018-01-09 23:00</t>
  </si>
  <si>
    <t>2018-01-09 22:00</t>
  </si>
  <si>
    <t>2018-01-09 21:00</t>
  </si>
  <si>
    <t>2018-01-09 20:00</t>
  </si>
  <si>
    <t>2018-01-09 19:00</t>
  </si>
  <si>
    <t>2018-01-09 18:00</t>
  </si>
  <si>
    <t>2018-01-09 17:00</t>
  </si>
  <si>
    <t>2018-01-09 16:00</t>
  </si>
  <si>
    <t>2018-01-09 15:00</t>
  </si>
  <si>
    <t>2018-01-09 14:00</t>
  </si>
  <si>
    <t>2018-01-09 13:00</t>
  </si>
  <si>
    <t>2018-01-09 12:00</t>
  </si>
  <si>
    <t>2018-01-09 11:00</t>
  </si>
  <si>
    <t>2018-01-09 10:00</t>
  </si>
  <si>
    <t>2018-01-09 09:00</t>
  </si>
  <si>
    <t>2018-01-09 08:00</t>
  </si>
  <si>
    <t>2018-01-09 07:00</t>
  </si>
  <si>
    <t>2018-01-09 06:00</t>
  </si>
  <si>
    <t>2018-01-09 05:00</t>
  </si>
  <si>
    <t>2018-01-09 04:00</t>
  </si>
  <si>
    <t>2018-01-09 03:00</t>
  </si>
  <si>
    <t>2018-01-09 02:00</t>
  </si>
  <si>
    <t>2018-01-09 01:00</t>
  </si>
  <si>
    <t>2018-01-09 00:00</t>
  </si>
  <si>
    <t>2018-01-08 23:00</t>
  </si>
  <si>
    <t>2018-01-08 22:00</t>
  </si>
  <si>
    <t>2018-01-08 21:00</t>
  </si>
  <si>
    <t>2018-01-08 20:00</t>
  </si>
  <si>
    <t>2018-01-08 19:00</t>
  </si>
  <si>
    <t>2018-01-08 18:00</t>
  </si>
  <si>
    <t>2018-01-08 17:00</t>
  </si>
  <si>
    <t>2018-01-08 16:00</t>
  </si>
  <si>
    <t>2018-01-08 15:00</t>
  </si>
  <si>
    <t>2018-01-08 14:00</t>
  </si>
  <si>
    <t>2018-01-08 13:00</t>
  </si>
  <si>
    <t>2018-01-08 12:00</t>
  </si>
  <si>
    <t>2018-01-08 11:00</t>
  </si>
  <si>
    <t>2018-01-08 10:00</t>
  </si>
  <si>
    <t>2018-01-08 09:00</t>
  </si>
  <si>
    <t>2018-01-08 08:00</t>
  </si>
  <si>
    <t>2018-01-08 07:00</t>
  </si>
  <si>
    <t>2018-01-08 06:00</t>
  </si>
  <si>
    <t>2018-01-08 05:00</t>
  </si>
  <si>
    <t>2018-01-08 04:00</t>
  </si>
  <si>
    <t>2018-01-08 03:00</t>
  </si>
  <si>
    <t>2018-01-08 02:00</t>
  </si>
  <si>
    <t>2018-01-08 01:00</t>
  </si>
  <si>
    <t>2018-01-08 00:00</t>
  </si>
  <si>
    <t>2018-01-07 23:00</t>
  </si>
  <si>
    <t>2018-01-07 22:00</t>
  </si>
  <si>
    <t>2018-01-07 21:00</t>
  </si>
  <si>
    <t>2018-01-07 20:00</t>
  </si>
  <si>
    <t>2018-01-07 19:00</t>
  </si>
  <si>
    <t>2018-01-07 18:00</t>
  </si>
  <si>
    <t>2018-01-07 17:00</t>
  </si>
  <si>
    <t>2018-01-07 16:00</t>
  </si>
  <si>
    <t>2018-01-07 15:00</t>
  </si>
  <si>
    <t>2018-01-07 14:00</t>
  </si>
  <si>
    <t>2018-01-07 13:00</t>
  </si>
  <si>
    <t>2018-01-07 12:00</t>
  </si>
  <si>
    <t>2018-01-07 11:00</t>
  </si>
  <si>
    <t>2018-01-07 10:00</t>
  </si>
  <si>
    <t>2018-01-07 09:00</t>
  </si>
  <si>
    <t>2018-01-07 08:00</t>
  </si>
  <si>
    <t>2018-01-07 07:00</t>
  </si>
  <si>
    <t>2018-01-07 06:00</t>
  </si>
  <si>
    <t>2018-01-07 05:00</t>
  </si>
  <si>
    <t>2018-01-07 04:00</t>
  </si>
  <si>
    <t>2018-01-07 03:00</t>
  </si>
  <si>
    <t>2018-01-07 02:00</t>
  </si>
  <si>
    <t>2018-01-07 01:00</t>
  </si>
  <si>
    <t>2018-01-07 00:00</t>
  </si>
  <si>
    <t>2018-01-06 23:00</t>
  </si>
  <si>
    <t>2018-01-06 22:00</t>
  </si>
  <si>
    <t>2018-01-06 21:00</t>
  </si>
  <si>
    <t>2018-01-06 20:00</t>
  </si>
  <si>
    <t>2018-01-06 19:00</t>
  </si>
  <si>
    <t>2018-01-06 18:00</t>
  </si>
  <si>
    <t>2018-01-06 17:00</t>
  </si>
  <si>
    <t>2018-01-06 16:00</t>
  </si>
  <si>
    <t>2018-01-06 15:00</t>
  </si>
  <si>
    <t>2018-01-06 14:00</t>
  </si>
  <si>
    <t>2018-01-06 13:00</t>
  </si>
  <si>
    <t>2018-01-06 12:00</t>
  </si>
  <si>
    <t>2018-01-06 11:00</t>
  </si>
  <si>
    <t>2018-01-06 10:00</t>
  </si>
  <si>
    <t>2018-01-06 09:00</t>
  </si>
  <si>
    <t>2018-01-06 08:00</t>
  </si>
  <si>
    <t>2018-01-06 07:00</t>
  </si>
  <si>
    <t>2018-01-06 06:00</t>
  </si>
  <si>
    <t>2018-01-06 05:00</t>
  </si>
  <si>
    <t>2018-01-06 04:00</t>
  </si>
  <si>
    <t>2018-01-06 03:00</t>
  </si>
  <si>
    <t>2018-01-06 02:00</t>
  </si>
  <si>
    <t>2018-01-06 01:00</t>
  </si>
  <si>
    <t>2018-01-06 00:00</t>
  </si>
  <si>
    <t>2018-01-05 23:00</t>
  </si>
  <si>
    <t>2018-01-05 22:00</t>
  </si>
  <si>
    <t>2018-01-05 21:00</t>
  </si>
  <si>
    <t>2018-01-05 20:00</t>
  </si>
  <si>
    <t>2018-01-05 19:00</t>
  </si>
  <si>
    <t>2018-01-05 18:00</t>
  </si>
  <si>
    <t>2018-01-05 17:00</t>
  </si>
  <si>
    <t>2018-01-05 16:00</t>
  </si>
  <si>
    <t>2018-01-05 15:00</t>
  </si>
  <si>
    <t>2018-01-05 14:00</t>
  </si>
  <si>
    <t>2018-01-05 13:00</t>
  </si>
  <si>
    <t>2018-01-05 12:00</t>
  </si>
  <si>
    <t>2018-01-05 11:00</t>
  </si>
  <si>
    <t>2018-01-05 10:00</t>
  </si>
  <si>
    <t>2018-01-05 09:00</t>
  </si>
  <si>
    <t>2018-01-05 08:00</t>
  </si>
  <si>
    <t>2018-01-05 07:00</t>
  </si>
  <si>
    <t>2018-01-05 06:00</t>
  </si>
  <si>
    <t>2018-01-05 05:00</t>
  </si>
  <si>
    <t>2018-01-05 04:00</t>
  </si>
  <si>
    <t>2018-01-05 03:00</t>
  </si>
  <si>
    <t>2018-01-05 02:00</t>
  </si>
  <si>
    <t>2018-01-05 01:00</t>
  </si>
  <si>
    <t>2018-01-05 00:00</t>
  </si>
  <si>
    <t>2018-01-04 23:00</t>
  </si>
  <si>
    <t>2018-01-04 22:00</t>
  </si>
  <si>
    <t>2018-01-04 21:00</t>
  </si>
  <si>
    <t>2018-01-04 20:00</t>
  </si>
  <si>
    <t>2018-01-04 19:00</t>
  </si>
  <si>
    <t>2018-01-04 18:00</t>
  </si>
  <si>
    <t>2018-01-04 17:00</t>
  </si>
  <si>
    <t>2018-01-04 16:00</t>
  </si>
  <si>
    <t>2018-01-04 15:00</t>
  </si>
  <si>
    <t>2018-01-04 14:00</t>
  </si>
  <si>
    <t>2018-01-04 13:00</t>
  </si>
  <si>
    <t>2018-01-04 12:00</t>
  </si>
  <si>
    <t>2018-01-04 11:00</t>
  </si>
  <si>
    <t>2018-01-04 10:00</t>
  </si>
  <si>
    <t>2018-01-04 09:00</t>
  </si>
  <si>
    <t>2018-01-04 08:00</t>
  </si>
  <si>
    <t>2018-01-04 07:00</t>
  </si>
  <si>
    <t>2018-01-04 06:00</t>
  </si>
  <si>
    <t>2018-01-04 05:00</t>
  </si>
  <si>
    <t>2018-01-04 04:00</t>
  </si>
  <si>
    <t>2018-01-04 03:00</t>
  </si>
  <si>
    <t>2018-01-04 02:00</t>
  </si>
  <si>
    <t>2018-01-04 01:00</t>
  </si>
  <si>
    <t>2018-01-04 00:00</t>
  </si>
  <si>
    <t>2018-01-03 23:00</t>
  </si>
  <si>
    <t>2018-01-03 22:00</t>
  </si>
  <si>
    <t>2018-01-03 21:00</t>
  </si>
  <si>
    <t>2018-01-03 20:00</t>
  </si>
  <si>
    <t>2018-01-03 19:00</t>
  </si>
  <si>
    <t>2018-01-03 18:00</t>
  </si>
  <si>
    <t>2018-01-03 17:00</t>
  </si>
  <si>
    <t>2018-01-03 16:00</t>
  </si>
  <si>
    <t>2018-01-03 15:00</t>
  </si>
  <si>
    <t>2018-01-03 14:00</t>
  </si>
  <si>
    <t>2018-01-03 13:00</t>
  </si>
  <si>
    <t>2018-01-03 12:00</t>
  </si>
  <si>
    <t>2018-01-03 11:00</t>
  </si>
  <si>
    <t>2018-01-03 10:00</t>
  </si>
  <si>
    <t>2018-01-03 09:00</t>
  </si>
  <si>
    <t>2018-01-03 08:00</t>
  </si>
  <si>
    <t>2018-01-03 07:00</t>
  </si>
  <si>
    <t>2018-01-03 06:00</t>
  </si>
  <si>
    <t>2018-01-03 05:00</t>
  </si>
  <si>
    <t>2018-01-03 04:00</t>
  </si>
  <si>
    <t>2018-01-03 03:00</t>
  </si>
  <si>
    <t>2018-01-03 02:00</t>
  </si>
  <si>
    <t>2018-01-03 01:00</t>
  </si>
  <si>
    <t>2018-01-03 00:00</t>
  </si>
  <si>
    <t>2018-01-02 23:00</t>
  </si>
  <si>
    <t>2018-01-02 22:00</t>
  </si>
  <si>
    <t>2018-01-02 21:00</t>
  </si>
  <si>
    <t>2018-01-02 20:00</t>
  </si>
  <si>
    <t>2018-01-02 19:00</t>
  </si>
  <si>
    <t>2018-01-02 18:00</t>
  </si>
  <si>
    <t>2018-01-02 17:00</t>
  </si>
  <si>
    <t>2018-01-02 16:00</t>
  </si>
  <si>
    <t>2018-01-02 15:00</t>
  </si>
  <si>
    <t>2018-01-02 14:00</t>
  </si>
  <si>
    <t>2018-01-02 13:00</t>
  </si>
  <si>
    <t>2018-01-02 12:00</t>
  </si>
  <si>
    <t>2018-01-02 11:00</t>
  </si>
  <si>
    <t>2018-01-02 10:00</t>
  </si>
  <si>
    <t>2018-01-02 09:00</t>
  </si>
  <si>
    <t>2018-01-02 08:00</t>
  </si>
  <si>
    <t>2018-01-02 07:00</t>
  </si>
  <si>
    <t>2018-01-02 06:00</t>
  </si>
  <si>
    <t>2018-01-02 05:00</t>
  </si>
  <si>
    <t>2018-01-02 04:00</t>
  </si>
  <si>
    <t>2018-01-02 03:00</t>
  </si>
  <si>
    <t>2018-01-02 02:00</t>
  </si>
  <si>
    <t>2018-01-02 01:00</t>
  </si>
  <si>
    <t>2018-01-02 00:00</t>
  </si>
  <si>
    <t>2018-01-01 23:00</t>
  </si>
  <si>
    <t>2018-01-01 22:00</t>
  </si>
  <si>
    <t>2018-01-01 21:00</t>
  </si>
  <si>
    <t>2018-01-01 20:00</t>
  </si>
  <si>
    <t>2018-01-01 19:00</t>
  </si>
  <si>
    <t>2018-01-01 18:00</t>
  </si>
  <si>
    <t>2018-01-01 17:00</t>
  </si>
  <si>
    <t>2018-01-01 16:00</t>
  </si>
  <si>
    <t>2018-01-01 15:00</t>
  </si>
  <si>
    <t>2018-01-01 14:00</t>
  </si>
  <si>
    <t>2018-01-01 13:00</t>
  </si>
  <si>
    <t>2018-01-01 12:00</t>
  </si>
  <si>
    <t>2018-01-01 11:00</t>
  </si>
  <si>
    <t>2018-01-01 10:00</t>
  </si>
  <si>
    <t>2018-01-01 09:00</t>
  </si>
  <si>
    <t>2018-01-01 08:00</t>
  </si>
  <si>
    <t>2018-01-01 07:00</t>
  </si>
  <si>
    <t>2018-01-01 06:00</t>
  </si>
  <si>
    <t>2018-01-01 05:00</t>
  </si>
  <si>
    <t>2018-01-01 04:00</t>
  </si>
  <si>
    <t>2018-01-01 03:00</t>
  </si>
  <si>
    <t>2018-01-01 02:00</t>
  </si>
  <si>
    <t>2018-01-01 01:00</t>
  </si>
  <si>
    <t>2018-01-01 00:00</t>
  </si>
  <si>
    <t>2017-12-31 23:00</t>
  </si>
  <si>
    <t>2017-12-31 22:00</t>
  </si>
  <si>
    <t>2017-12-31 21:00</t>
  </si>
  <si>
    <t>2017-12-31 20:00</t>
  </si>
  <si>
    <t>2017-12-31 19:00</t>
  </si>
  <si>
    <t>2017-12-31 18:00</t>
  </si>
  <si>
    <t>2017-12-31 17:00</t>
  </si>
  <si>
    <t>2017-12-31 16:00</t>
  </si>
  <si>
    <t>2017-12-31 15:00</t>
  </si>
  <si>
    <t>2017-12-31 14:00</t>
  </si>
  <si>
    <t>2017-12-31 13:00</t>
  </si>
  <si>
    <t>2017-12-31 12:00</t>
  </si>
  <si>
    <t>2017-12-31 11:00</t>
  </si>
  <si>
    <t>2017-12-31 10:00</t>
  </si>
  <si>
    <t>2017-12-31 09:00</t>
  </si>
  <si>
    <t>2017-12-31 08:00</t>
  </si>
  <si>
    <t>2017-12-31 07:00</t>
  </si>
  <si>
    <t>2017-12-31 06:00</t>
  </si>
  <si>
    <t>2017-12-31 05:00</t>
  </si>
  <si>
    <t>2017-12-31 04:00</t>
  </si>
  <si>
    <t>2017-12-31 03:00</t>
  </si>
  <si>
    <t>2017-12-31 02:00</t>
  </si>
  <si>
    <t>2017-12-31 01:00</t>
  </si>
  <si>
    <t>2017-12-31 00:00</t>
  </si>
  <si>
    <t>2017-12-30 23:00</t>
  </si>
  <si>
    <t>2017-12-30 22:00</t>
  </si>
  <si>
    <t>2017-12-30 21:00</t>
  </si>
  <si>
    <t>2017-12-30 20:00</t>
  </si>
  <si>
    <t>2017-12-30 19:00</t>
  </si>
  <si>
    <t>2017-12-30 18:00</t>
  </si>
  <si>
    <t>2017-12-30 17:00</t>
  </si>
  <si>
    <t>2017-12-30 16:00</t>
  </si>
  <si>
    <t>2017-12-30 15:00</t>
  </si>
  <si>
    <t>2017-12-30 14:00</t>
  </si>
  <si>
    <t>2017-12-30 13:00</t>
  </si>
  <si>
    <t>2017-12-30 12:00</t>
  </si>
  <si>
    <t>2017-12-30 11:00</t>
  </si>
  <si>
    <t>2017-12-30 10:00</t>
  </si>
  <si>
    <t>2017-12-30 09:00</t>
  </si>
  <si>
    <t>2017-12-30 08:00</t>
  </si>
  <si>
    <t>2017-12-30 07:00</t>
  </si>
  <si>
    <t>2017-12-30 06:00</t>
  </si>
  <si>
    <t>2017-12-30 05:00</t>
  </si>
  <si>
    <t>2017-12-30 04:00</t>
  </si>
  <si>
    <t>2017-12-30 03:00</t>
  </si>
  <si>
    <t>2017-12-30 02:00</t>
  </si>
  <si>
    <t>2017-12-30 01:00</t>
  </si>
  <si>
    <t>2017-12-30 00:00</t>
  </si>
  <si>
    <t>2017-12-29 23:00</t>
  </si>
  <si>
    <t>2017-12-29 22:00</t>
  </si>
  <si>
    <t>2017-12-29 21:00</t>
  </si>
  <si>
    <t>2017-12-29 20:00</t>
  </si>
  <si>
    <t>2017-12-29 19:00</t>
  </si>
  <si>
    <t>2017-12-29 18:00</t>
  </si>
  <si>
    <t>2017-12-29 17:00</t>
  </si>
  <si>
    <t>2017-12-29 16:00</t>
  </si>
  <si>
    <t>2017-12-29 15:00</t>
  </si>
  <si>
    <t>2017-12-29 14:00</t>
  </si>
  <si>
    <t>2017-12-29 13:00</t>
  </si>
  <si>
    <t>2017-12-29 12:00</t>
  </si>
  <si>
    <t>2017-12-29 11:00</t>
  </si>
  <si>
    <t>2017-12-29 10:00</t>
  </si>
  <si>
    <t>2017-12-29 09:00</t>
  </si>
  <si>
    <t>2017-12-29 08:00</t>
  </si>
  <si>
    <t>2017-12-29 07:00</t>
  </si>
  <si>
    <t>2017-12-29 06:00</t>
  </si>
  <si>
    <t>2017-12-29 05:00</t>
  </si>
  <si>
    <t>2017-12-29 04:00</t>
  </si>
  <si>
    <t>2017-12-29 03:00</t>
  </si>
  <si>
    <t>2017-12-29 02:00</t>
  </si>
  <si>
    <t>2017-12-29 01:00</t>
  </si>
  <si>
    <t>2017-12-29 00:00</t>
  </si>
  <si>
    <t>2017-12-28 23:00</t>
  </si>
  <si>
    <t>2017-12-28 22:00</t>
  </si>
  <si>
    <t>2017-12-28 21:00</t>
  </si>
  <si>
    <t>2017-12-28 20:00</t>
  </si>
  <si>
    <t>2017-12-28 19:00</t>
  </si>
  <si>
    <t>2017-12-28 18:00</t>
  </si>
  <si>
    <t>2017-12-28 17:00</t>
  </si>
  <si>
    <t>2017-12-28 16:00</t>
  </si>
  <si>
    <t>2017-12-28 15:00</t>
  </si>
  <si>
    <t>2017-12-28 14:00</t>
  </si>
  <si>
    <t>2017-12-28 13:00</t>
  </si>
  <si>
    <t>2017-12-28 12:00</t>
  </si>
  <si>
    <t>2017-12-28 11:00</t>
  </si>
  <si>
    <t>2017-12-28 10:00</t>
  </si>
  <si>
    <t>2017-12-28 09:00</t>
  </si>
  <si>
    <t>2017-12-28 08:00</t>
  </si>
  <si>
    <t>2017-12-28 07:00</t>
  </si>
  <si>
    <t>2017-12-28 06:00</t>
  </si>
  <si>
    <t>2017-12-28 05:00</t>
  </si>
  <si>
    <t>2017-12-28 04:00</t>
  </si>
  <si>
    <t>2017-12-28 03:00</t>
  </si>
  <si>
    <t>2017-12-28 02:00</t>
  </si>
  <si>
    <t>2017-12-28 01:00</t>
  </si>
  <si>
    <t>2017-12-28 00:00</t>
  </si>
  <si>
    <t>2017-12-27 23:00</t>
  </si>
  <si>
    <t>2017-12-27 22:00</t>
  </si>
  <si>
    <t>2017-12-27 21:00</t>
  </si>
  <si>
    <t>2017-12-27 20:00</t>
  </si>
  <si>
    <t>2017-12-27 19:00</t>
  </si>
  <si>
    <t>2017-12-27 18:00</t>
  </si>
  <si>
    <t>2017-12-27 17:00</t>
  </si>
  <si>
    <t>2017-12-27 16:00</t>
  </si>
  <si>
    <t>2017-12-27 15:00</t>
  </si>
  <si>
    <t>2017-12-27 14:00</t>
  </si>
  <si>
    <t>2017-12-27 13:00</t>
  </si>
  <si>
    <t>2017-12-27 12:00</t>
  </si>
  <si>
    <t>2017-12-27 11:00</t>
  </si>
  <si>
    <t>2017-12-27 10:00</t>
  </si>
  <si>
    <t>2017-12-27 09:00</t>
  </si>
  <si>
    <t>2017-12-27 08:00</t>
  </si>
  <si>
    <t>2017-12-27 07:00</t>
  </si>
  <si>
    <t>2017-12-27 06:00</t>
  </si>
  <si>
    <t>2017-12-27 05:00</t>
  </si>
  <si>
    <t>2017-12-27 04:00</t>
  </si>
  <si>
    <t>2017-12-27 03:00</t>
  </si>
  <si>
    <t>2017-12-27 02:00</t>
  </si>
  <si>
    <t>2017-12-27 01:00</t>
  </si>
  <si>
    <t>2017-12-27 00:00</t>
  </si>
  <si>
    <t>2017-12-26 23:00</t>
  </si>
  <si>
    <t>2017-12-26 22:00</t>
  </si>
  <si>
    <t>2017-12-26 21:00</t>
  </si>
  <si>
    <t>2017-12-26 20:00</t>
  </si>
  <si>
    <t>2017-12-26 19:00</t>
  </si>
  <si>
    <t>2017-12-26 18:00</t>
  </si>
  <si>
    <t>2017-12-26 17:00</t>
  </si>
  <si>
    <t>2017-12-26 16:00</t>
  </si>
  <si>
    <t>2017-12-26 15:00</t>
  </si>
  <si>
    <t>2017-12-26 14:00</t>
  </si>
  <si>
    <t>2017-12-26 13:00</t>
  </si>
  <si>
    <t>2017-12-26 12:00</t>
  </si>
  <si>
    <t>2017-12-26 11:00</t>
  </si>
  <si>
    <t>2017-12-26 10:00</t>
  </si>
  <si>
    <t>2017-12-26 09:00</t>
  </si>
  <si>
    <t>2017-12-26 08:00</t>
  </si>
  <si>
    <t>2017-12-26 07:00</t>
  </si>
  <si>
    <t>2017-12-26 06:00</t>
  </si>
  <si>
    <t>2017-12-26 05:00</t>
  </si>
  <si>
    <t>2017-12-26 04:00</t>
  </si>
  <si>
    <t>2017-12-26 03:00</t>
  </si>
  <si>
    <t>2017-12-26 02:00</t>
  </si>
  <si>
    <t>2017-12-26 01:00</t>
  </si>
  <si>
    <t>2017-12-26 00:00</t>
  </si>
  <si>
    <t>2017-12-25 23:00</t>
  </si>
  <si>
    <t>2017-12-25 22:00</t>
  </si>
  <si>
    <t>2017-12-25 21:00</t>
  </si>
  <si>
    <t>2017-12-25 20:00</t>
  </si>
  <si>
    <t>2017-12-25 19:00</t>
  </si>
  <si>
    <t>2017-12-25 18:00</t>
  </si>
  <si>
    <t>2017-12-25 17:00</t>
  </si>
  <si>
    <t>2017-12-25 16:00</t>
  </si>
  <si>
    <t>2017-12-25 15:00</t>
  </si>
  <si>
    <t>2017-12-25 14:00</t>
  </si>
  <si>
    <t>2017-12-25 13:00</t>
  </si>
  <si>
    <t>2017-12-25 12:00</t>
  </si>
  <si>
    <t>2017-12-25 11:00</t>
  </si>
  <si>
    <t>2017-12-25 10:00</t>
  </si>
  <si>
    <t>2017-12-25 09:00</t>
  </si>
  <si>
    <t>2017-12-25 08:00</t>
  </si>
  <si>
    <t>2017-12-25 07:00</t>
  </si>
  <si>
    <t>2017-12-25 06:00</t>
  </si>
  <si>
    <t>2017-12-25 05:00</t>
  </si>
  <si>
    <t>2017-12-25 04:00</t>
  </si>
  <si>
    <t>2017-12-25 03:00</t>
  </si>
  <si>
    <t>2017-12-25 02:00</t>
  </si>
  <si>
    <t>2017-12-25 01:00</t>
  </si>
  <si>
    <t>2017-12-25 00:00</t>
  </si>
  <si>
    <t>2017-12-24 23:00</t>
  </si>
  <si>
    <t>2017-12-24 22:00</t>
  </si>
  <si>
    <t>2017-12-24 21:00</t>
  </si>
  <si>
    <t>2017-12-24 20:00</t>
  </si>
  <si>
    <t>2017-12-24 19:00</t>
  </si>
  <si>
    <t>2017-12-24 18:00</t>
  </si>
  <si>
    <t>2017-12-24 17:00</t>
  </si>
  <si>
    <t>2017-12-24 16:00</t>
  </si>
  <si>
    <t>2017-12-24 15:00</t>
  </si>
  <si>
    <t>2017-12-24 14:00</t>
  </si>
  <si>
    <t>2017-12-24 13:00</t>
  </si>
  <si>
    <t>2017-12-24 12:00</t>
  </si>
  <si>
    <t>2017-12-24 11:00</t>
  </si>
  <si>
    <t>2017-12-24 10:00</t>
  </si>
  <si>
    <t>2017-12-24 09:00</t>
  </si>
  <si>
    <t>2017-12-24 08:00</t>
  </si>
  <si>
    <t>2017-12-24 07:00</t>
  </si>
  <si>
    <t>2017-12-24 06:00</t>
  </si>
  <si>
    <t>2017-12-24 05:00</t>
  </si>
  <si>
    <t>2017-12-24 04:00</t>
  </si>
  <si>
    <t>2017-12-24 03:00</t>
  </si>
  <si>
    <t>2017-12-24 02:00</t>
  </si>
  <si>
    <t>2017-12-24 01:00</t>
  </si>
  <si>
    <t>2017-12-24 00:00</t>
  </si>
  <si>
    <t>2017-12-23 23:00</t>
  </si>
  <si>
    <t>2017-12-23 22:00</t>
  </si>
  <si>
    <t>2017-12-23 21:00</t>
  </si>
  <si>
    <t>2017-12-23 20:00</t>
  </si>
  <si>
    <t>2017-12-23 19:00</t>
  </si>
  <si>
    <t>2017-12-23 18:00</t>
  </si>
  <si>
    <t>2017-12-23 17:00</t>
  </si>
  <si>
    <t>2017-12-23 16:00</t>
  </si>
  <si>
    <t>2017-12-23 15:00</t>
  </si>
  <si>
    <t>2017-12-23 14:00</t>
  </si>
  <si>
    <t>2017-12-23 13:00</t>
  </si>
  <si>
    <t>2017-12-23 12:00</t>
  </si>
  <si>
    <t>2017-12-23 11:00</t>
  </si>
  <si>
    <t>2017-12-23 10:00</t>
  </si>
  <si>
    <t>2017-12-23 09:00</t>
  </si>
  <si>
    <t>2017-12-23 08:00</t>
  </si>
  <si>
    <t>2017-12-23 07:00</t>
  </si>
  <si>
    <t>2017-12-23 06:00</t>
  </si>
  <si>
    <t>2017-12-23 05:00</t>
  </si>
  <si>
    <t>2017-12-23 04:00</t>
  </si>
  <si>
    <t>2017-12-23 03:00</t>
  </si>
  <si>
    <t>2017-12-23 02:00</t>
  </si>
  <si>
    <t>2017-12-23 01:00</t>
  </si>
  <si>
    <t>2017-12-23 00:00</t>
  </si>
  <si>
    <t>2017-12-22 23:00</t>
  </si>
  <si>
    <t>2017-12-22 22:00</t>
  </si>
  <si>
    <t>2017-12-22 21:00</t>
  </si>
  <si>
    <t>2017-12-22 20:00</t>
  </si>
  <si>
    <t>2017-12-22 19:00</t>
  </si>
  <si>
    <t>2017-12-22 18:00</t>
  </si>
  <si>
    <t>2017-12-22 17:00</t>
  </si>
  <si>
    <t>2017-12-22 16:00</t>
  </si>
  <si>
    <t>2017-12-22 15:00</t>
  </si>
  <si>
    <t>2017-12-22 14:00</t>
  </si>
  <si>
    <t>2017-12-22 13:00</t>
  </si>
  <si>
    <t>2017-12-22 12:00</t>
  </si>
  <si>
    <t>2017-12-22 11:00</t>
  </si>
  <si>
    <t>2017-12-22 10:00</t>
  </si>
  <si>
    <t>2017-12-22 09:00</t>
  </si>
  <si>
    <t>2017-12-22 08:00</t>
  </si>
  <si>
    <t>2017-12-22 07:00</t>
  </si>
  <si>
    <t>2017-12-22 06:00</t>
  </si>
  <si>
    <t>2017-12-22 05:00</t>
  </si>
  <si>
    <t>2017-12-22 04:00</t>
  </si>
  <si>
    <t>2017-12-22 03:00</t>
  </si>
  <si>
    <t>2017-12-22 02:00</t>
  </si>
  <si>
    <t>2017-12-22 01:00</t>
  </si>
  <si>
    <t>2017-12-22 00:00</t>
  </si>
  <si>
    <t>2017-12-21 23:00</t>
  </si>
  <si>
    <t>2017-12-21 22:00</t>
  </si>
  <si>
    <t>2017-12-21 21:00</t>
  </si>
  <si>
    <t>2017-12-21 20:00</t>
  </si>
  <si>
    <t>2017-12-21 19:00</t>
  </si>
  <si>
    <t>2017-12-21 18:00</t>
  </si>
  <si>
    <t>2017-12-21 17:00</t>
  </si>
  <si>
    <t>2017-12-21 16:00</t>
  </si>
  <si>
    <t>2017-12-21 15:00</t>
  </si>
  <si>
    <t>2017-12-21 14:00</t>
  </si>
  <si>
    <t>2017-12-21 13:00</t>
  </si>
  <si>
    <t>2017-12-21 12:00</t>
  </si>
  <si>
    <t>2017-12-21 11:00</t>
  </si>
  <si>
    <t>2017-12-21 10:00</t>
  </si>
  <si>
    <t>2017-12-21 09:00</t>
  </si>
  <si>
    <t>2017-12-21 08:00</t>
  </si>
  <si>
    <t>2017-12-21 07:00</t>
  </si>
  <si>
    <t>2017-12-21 06:00</t>
  </si>
  <si>
    <t>2017-12-21 05:00</t>
  </si>
  <si>
    <t>2017-12-21 04:00</t>
  </si>
  <si>
    <t>2017-12-21 03:00</t>
  </si>
  <si>
    <t>2017-12-21 02:00</t>
  </si>
  <si>
    <t>2017-12-21 01:00</t>
  </si>
  <si>
    <t>2017-12-21 00:00</t>
  </si>
  <si>
    <t>2017-12-20 23:00</t>
  </si>
  <si>
    <t>2017-12-20 22:00</t>
  </si>
  <si>
    <t>2017-12-20 21:00</t>
  </si>
  <si>
    <t>2017-12-20 20:00</t>
  </si>
  <si>
    <t>2017-12-20 19:00</t>
  </si>
  <si>
    <t>2017-12-20 18:00</t>
  </si>
  <si>
    <t>2017-12-20 17:00</t>
  </si>
  <si>
    <t>2017-12-20 16:00</t>
  </si>
  <si>
    <t>2017-12-20 15:00</t>
  </si>
  <si>
    <t>2017-12-20 14:00</t>
  </si>
  <si>
    <t>2017-12-20 13:00</t>
  </si>
  <si>
    <t>2017-12-20 12:00</t>
  </si>
  <si>
    <t>2017-12-20 11:00</t>
  </si>
  <si>
    <t>2017-12-20 10:00</t>
  </si>
  <si>
    <t>2017-12-20 09:00</t>
  </si>
  <si>
    <t>2017-12-20 08:00</t>
  </si>
  <si>
    <t>2017-12-20 07:00</t>
  </si>
  <si>
    <t>2017-12-20 06:00</t>
  </si>
  <si>
    <t>2017-12-20 05:00</t>
  </si>
  <si>
    <t>2017-12-20 04:00</t>
  </si>
  <si>
    <t>2017-12-20 03:00</t>
  </si>
  <si>
    <t>2017-12-20 02:00</t>
  </si>
  <si>
    <t>2017-12-20 01:00</t>
  </si>
  <si>
    <t>2017-12-20 00:00</t>
  </si>
  <si>
    <t>2017-12-19 23:00</t>
  </si>
  <si>
    <t>2017-12-19 22:00</t>
  </si>
  <si>
    <t>2017-12-19 21:00</t>
  </si>
  <si>
    <t>2017-12-19 20:00</t>
  </si>
  <si>
    <t>2017-12-19 19:00</t>
  </si>
  <si>
    <t>2017-12-19 18:00</t>
  </si>
  <si>
    <t>2017-12-19 17:00</t>
  </si>
  <si>
    <t>2017-12-19 16:00</t>
  </si>
  <si>
    <t>2017-12-19 15:00</t>
  </si>
  <si>
    <t>2017-12-19 14:00</t>
  </si>
  <si>
    <t>2017-12-19 13:00</t>
  </si>
  <si>
    <t>2017-12-19 12:00</t>
  </si>
  <si>
    <t>2017-12-19 11:00</t>
  </si>
  <si>
    <t>2017-12-19 10:00</t>
  </si>
  <si>
    <t>2017-12-19 09:00</t>
  </si>
  <si>
    <t>2017-12-19 08:00</t>
  </si>
  <si>
    <t>2017-12-19 07:00</t>
  </si>
  <si>
    <t>2017-12-19 06:00</t>
  </si>
  <si>
    <t>2017-12-19 05:00</t>
  </si>
  <si>
    <t>2017-12-19 04:00</t>
  </si>
  <si>
    <t>2017-12-19 03:00</t>
  </si>
  <si>
    <t>2017-12-19 02:00</t>
  </si>
  <si>
    <t>2017-12-19 01:00</t>
  </si>
  <si>
    <t>2017-12-19 00:00</t>
  </si>
  <si>
    <t>2017-12-18 23:00</t>
  </si>
  <si>
    <t>2017-12-18 22:00</t>
  </si>
  <si>
    <t>2017-12-18 21:00</t>
  </si>
  <si>
    <t>2017-12-18 20:00</t>
  </si>
  <si>
    <t>2017-12-18 19:00</t>
  </si>
  <si>
    <t>2017-12-18 18:00</t>
  </si>
  <si>
    <t>2017-12-18 17:00</t>
  </si>
  <si>
    <t>2017-12-18 16:00</t>
  </si>
  <si>
    <t>2017-12-18 15:00</t>
  </si>
  <si>
    <t>2017-12-18 14:00</t>
  </si>
  <si>
    <t>2017-12-18 13:00</t>
  </si>
  <si>
    <t>2017-12-18 12:00</t>
  </si>
  <si>
    <t>2017-12-18 11:00</t>
  </si>
  <si>
    <t>2017-12-18 10:00</t>
  </si>
  <si>
    <t>2017-12-18 09:00</t>
  </si>
  <si>
    <t>2017-12-18 08:00</t>
  </si>
  <si>
    <t>2017-12-18 07:00</t>
  </si>
  <si>
    <t>2017-12-18 06:00</t>
  </si>
  <si>
    <t>2017-12-18 05:00</t>
  </si>
  <si>
    <t>2017-12-18 04:00</t>
  </si>
  <si>
    <t>2017-12-18 03:00</t>
  </si>
  <si>
    <t>2017-12-18 02:00</t>
  </si>
  <si>
    <t>2017-12-18 01:00</t>
  </si>
  <si>
    <t>2017-12-18 00:00</t>
  </si>
  <si>
    <t>2017-12-17 23:00</t>
  </si>
  <si>
    <t>2017-12-17 22:00</t>
  </si>
  <si>
    <t>2017-12-17 21:00</t>
  </si>
  <si>
    <t>2017-12-17 20:00</t>
  </si>
  <si>
    <t>2017-12-17 19:00</t>
  </si>
  <si>
    <t>2017-12-17 18:00</t>
  </si>
  <si>
    <t>2017-12-17 17:00</t>
  </si>
  <si>
    <t>2017-12-17 16:00</t>
  </si>
  <si>
    <t>2017-12-17 15:00</t>
  </si>
  <si>
    <t>2017-12-17 14:00</t>
  </si>
  <si>
    <t>2017-12-17 13:00</t>
  </si>
  <si>
    <t>2017-12-17 12:00</t>
  </si>
  <si>
    <t>2017-12-17 11:00</t>
  </si>
  <si>
    <t>2017-12-17 10:00</t>
  </si>
  <si>
    <t>2017-12-17 09:00</t>
  </si>
  <si>
    <t>2017-12-17 08:00</t>
  </si>
  <si>
    <t>2017-12-17 07:00</t>
  </si>
  <si>
    <t>2017-12-17 06:00</t>
  </si>
  <si>
    <t>2017-12-17 05:00</t>
  </si>
  <si>
    <t>2017-12-17 04:00</t>
  </si>
  <si>
    <t>2017-12-17 03:00</t>
  </si>
  <si>
    <t>2017-12-17 02:00</t>
  </si>
  <si>
    <t>2017-12-17 01:00</t>
  </si>
  <si>
    <t>2017-12-17 00:00</t>
  </si>
  <si>
    <t>2017-12-16 23:00</t>
  </si>
  <si>
    <t>2017-12-16 22:00</t>
  </si>
  <si>
    <t>2017-12-16 21:00</t>
  </si>
  <si>
    <t>2017-12-16 20:00</t>
  </si>
  <si>
    <t>2017-12-16 19:00</t>
  </si>
  <si>
    <t>2017-12-16 18:00</t>
  </si>
  <si>
    <t>2017-12-16 17:00</t>
  </si>
  <si>
    <t>2017-12-16 16:00</t>
  </si>
  <si>
    <t>2017-12-16 15:00</t>
  </si>
  <si>
    <t>2017-12-16 14:00</t>
  </si>
  <si>
    <t>2017-12-16 13:00</t>
  </si>
  <si>
    <t>2017-12-16 12:00</t>
  </si>
  <si>
    <t>2017-12-16 11:00</t>
  </si>
  <si>
    <t>2017-12-16 10:00</t>
  </si>
  <si>
    <t>2017-12-16 09:00</t>
  </si>
  <si>
    <t>2017-12-16 08:00</t>
  </si>
  <si>
    <t>2017-12-16 07:00</t>
  </si>
  <si>
    <t>2017-12-16 06:00</t>
  </si>
  <si>
    <t>2017-12-16 05:00</t>
  </si>
  <si>
    <t>2017-12-16 04:00</t>
  </si>
  <si>
    <t>2017-12-16 03:00</t>
  </si>
  <si>
    <t>2017-12-16 02:00</t>
  </si>
  <si>
    <t>2017-12-16 01:00</t>
  </si>
  <si>
    <t>2017-12-16 00:00</t>
  </si>
  <si>
    <t>2017-12-15 23:00</t>
  </si>
  <si>
    <t>2017-12-15 22:00</t>
  </si>
  <si>
    <t>2017-12-15 21:00</t>
  </si>
  <si>
    <t>2017-12-15 20:00</t>
  </si>
  <si>
    <t>2017-12-15 19:00</t>
  </si>
  <si>
    <t>2017-12-15 18:00</t>
  </si>
  <si>
    <t>2017-12-15 17:00</t>
  </si>
  <si>
    <t>2017-12-15 16:00</t>
  </si>
  <si>
    <t>2017-12-15 15:00</t>
  </si>
  <si>
    <t>2017-12-15 14:00</t>
  </si>
  <si>
    <t>2017-12-15 13:00</t>
  </si>
  <si>
    <t>2017-12-15 12:00</t>
  </si>
  <si>
    <t>2017-12-15 11:00</t>
  </si>
  <si>
    <t>2017-12-15 10:00</t>
  </si>
  <si>
    <t>2017-12-15 09:00</t>
  </si>
  <si>
    <t>2017-12-15 08:00</t>
  </si>
  <si>
    <t>2017-12-15 07:00</t>
  </si>
  <si>
    <t>2017-12-15 06:00</t>
  </si>
  <si>
    <t>2017-12-15 05:00</t>
  </si>
  <si>
    <t>2017-12-15 04:00</t>
  </si>
  <si>
    <t>2017-12-15 03:00</t>
  </si>
  <si>
    <t>2017-12-15 02:00</t>
  </si>
  <si>
    <t>2017-12-15 01:00</t>
  </si>
  <si>
    <t>2017-12-15 00:00</t>
  </si>
  <si>
    <t>2017-12-14 23:00</t>
  </si>
  <si>
    <t>2017-12-14 22:00</t>
  </si>
  <si>
    <t>2017-12-14 21:00</t>
  </si>
  <si>
    <t>2017-12-14 20:00</t>
  </si>
  <si>
    <t>2017-12-14 19:00</t>
  </si>
  <si>
    <t>2017-12-14 18:00</t>
  </si>
  <si>
    <t>2017-12-14 17:00</t>
  </si>
  <si>
    <t>2017-12-14 16:00</t>
  </si>
  <si>
    <t>2017-12-14 15:00</t>
  </si>
  <si>
    <t>2017-12-14 14:00</t>
  </si>
  <si>
    <t>2017-12-14 13:00</t>
  </si>
  <si>
    <t>2017-12-14 12:00</t>
  </si>
  <si>
    <t>2017-12-14 11:00</t>
  </si>
  <si>
    <t>2017-12-14 10:00</t>
  </si>
  <si>
    <t>2017-12-14 09:00</t>
  </si>
  <si>
    <t>2017-12-14 08:00</t>
  </si>
  <si>
    <t>2017-12-14 07:00</t>
  </si>
  <si>
    <t>2017-12-14 06:00</t>
  </si>
  <si>
    <t>2017-12-14 05:00</t>
  </si>
  <si>
    <t>2017-12-14 04:00</t>
  </si>
  <si>
    <t>2017-12-14 03:00</t>
  </si>
  <si>
    <t>2017-12-14 02:00</t>
  </si>
  <si>
    <t>2017-12-14 01:00</t>
  </si>
  <si>
    <t>2017-12-14 00:00</t>
  </si>
  <si>
    <t>2017-12-13 23:00</t>
  </si>
  <si>
    <t>2017-12-13 22:00</t>
  </si>
  <si>
    <t>2017-12-13 21:00</t>
  </si>
  <si>
    <t>2017-12-13 20:00</t>
  </si>
  <si>
    <t>2017-12-13 19:00</t>
  </si>
  <si>
    <t>2017-12-13 18:00</t>
  </si>
  <si>
    <t>2017-12-13 17:00</t>
  </si>
  <si>
    <t>2017-12-13 16:00</t>
  </si>
  <si>
    <t>2017-12-13 15:00</t>
  </si>
  <si>
    <t>2017-12-13 14:00</t>
  </si>
  <si>
    <t>2017-12-13 13:00</t>
  </si>
  <si>
    <t>2017-12-13 12:00</t>
  </si>
  <si>
    <t>2017-12-13 11:00</t>
  </si>
  <si>
    <t>2017-12-13 10:00</t>
  </si>
  <si>
    <t>2017-12-13 09:00</t>
  </si>
  <si>
    <t>2017-12-13 08:00</t>
  </si>
  <si>
    <t>2017-12-13 07:00</t>
  </si>
  <si>
    <t>2017-12-13 06:00</t>
  </si>
  <si>
    <t>2017-12-13 05:00</t>
  </si>
  <si>
    <t>2017-12-13 04:00</t>
  </si>
  <si>
    <t>2017-12-13 03:00</t>
  </si>
  <si>
    <t>2017-12-13 02:00</t>
  </si>
  <si>
    <t>2017-12-13 01:00</t>
  </si>
  <si>
    <t>2017-12-13 00:00</t>
  </si>
  <si>
    <t>2017-12-12 23:00</t>
  </si>
  <si>
    <t>2017-12-12 22:00</t>
  </si>
  <si>
    <t>2017-12-12 21:00</t>
  </si>
  <si>
    <t>2017-12-12 20:00</t>
  </si>
  <si>
    <t>2017-12-12 19:00</t>
  </si>
  <si>
    <t>2017-12-12 18:00</t>
  </si>
  <si>
    <t>2017-12-12 17:00</t>
  </si>
  <si>
    <t>2017-12-12 16:00</t>
  </si>
  <si>
    <t>2017-12-12 15:00</t>
  </si>
  <si>
    <t>2017-12-12 14:00</t>
  </si>
  <si>
    <t>2017-12-12 13:00</t>
  </si>
  <si>
    <t>2017-12-12 12:00</t>
  </si>
  <si>
    <t>2017-12-12 11:00</t>
  </si>
  <si>
    <t>2017-12-12 10:00</t>
  </si>
  <si>
    <t>2017-12-12 09:00</t>
  </si>
  <si>
    <t>2017-12-12 08:00</t>
  </si>
  <si>
    <t>2017-12-12 07:00</t>
  </si>
  <si>
    <t>2017-12-12 06:00</t>
  </si>
  <si>
    <t>2017-12-12 05:00</t>
  </si>
  <si>
    <t>2017-12-12 04:00</t>
  </si>
  <si>
    <t>2017-12-12 03:00</t>
  </si>
  <si>
    <t>2017-12-12 02:00</t>
  </si>
  <si>
    <t>2017-12-12 01:00</t>
  </si>
  <si>
    <t>2017-12-12 00:00</t>
  </si>
  <si>
    <t>2017-12-11 23:00</t>
  </si>
  <si>
    <t>2017-12-11 22:00</t>
  </si>
  <si>
    <t>2017-12-11 21:00</t>
  </si>
  <si>
    <t>2017-12-11 20:00</t>
  </si>
  <si>
    <t>2017-12-11 19:00</t>
  </si>
  <si>
    <t>2017-12-11 18:00</t>
  </si>
  <si>
    <t>2017-12-11 17:00</t>
  </si>
  <si>
    <t>2017-12-11 16:00</t>
  </si>
  <si>
    <t>2017-12-11 15:00</t>
  </si>
  <si>
    <t>2017-12-11 14:00</t>
  </si>
  <si>
    <t>2017-12-11 13:00</t>
  </si>
  <si>
    <t>2017-12-11 12:00</t>
  </si>
  <si>
    <t>2017-12-11 11:00</t>
  </si>
  <si>
    <t>2017-12-11 10:00</t>
  </si>
  <si>
    <t>2017-12-11 09:00</t>
  </si>
  <si>
    <t>2017-12-11 08:00</t>
  </si>
  <si>
    <t>2017-12-11 07:00</t>
  </si>
  <si>
    <t>2017-12-11 06:00</t>
  </si>
  <si>
    <t>2017-12-11 05:00</t>
  </si>
  <si>
    <t>2017-12-11 04:00</t>
  </si>
  <si>
    <t>2017-12-11 03:00</t>
  </si>
  <si>
    <t>2017-12-11 02:00</t>
  </si>
  <si>
    <t>2017-12-11 01:00</t>
  </si>
  <si>
    <t>2017-12-11 00:00</t>
  </si>
  <si>
    <t>2017-12-10 23:00</t>
  </si>
  <si>
    <t>2017-12-10 22:00</t>
  </si>
  <si>
    <t>2017-12-10 21:00</t>
  </si>
  <si>
    <t>2017-12-10 20:00</t>
  </si>
  <si>
    <t>2017-12-10 19:00</t>
  </si>
  <si>
    <t>2017-12-10 18:00</t>
  </si>
  <si>
    <t>2017-12-10 17:00</t>
  </si>
  <si>
    <t>2017-12-10 16:00</t>
  </si>
  <si>
    <t>2017-12-10 15:00</t>
  </si>
  <si>
    <t>2017-12-10 14:00</t>
  </si>
  <si>
    <t>2017-12-10 13:00</t>
  </si>
  <si>
    <t>2017-12-10 12:00</t>
  </si>
  <si>
    <t>2017-12-10 11:00</t>
  </si>
  <si>
    <t>2017-12-10 10:00</t>
  </si>
  <si>
    <t>2017-12-10 09:00</t>
  </si>
  <si>
    <t>2017-12-10 08:00</t>
  </si>
  <si>
    <t>2017-12-10 07:00</t>
  </si>
  <si>
    <t>2017-12-10 06:00</t>
  </si>
  <si>
    <t>2017-12-10 05:00</t>
  </si>
  <si>
    <t>2017-12-10 04:00</t>
  </si>
  <si>
    <t>2017-12-10 03:00</t>
  </si>
  <si>
    <t>2017-12-10 02:00</t>
  </si>
  <si>
    <t>2017-12-10 01:00</t>
  </si>
  <si>
    <t>2017-12-10 00:00</t>
  </si>
  <si>
    <t>2017-12-09 23:00</t>
  </si>
  <si>
    <t>2017-12-09 22:00</t>
  </si>
  <si>
    <t>2017-12-09 21:00</t>
  </si>
  <si>
    <t>2017-12-09 20:00</t>
  </si>
  <si>
    <t>2017-12-09 19:00</t>
  </si>
  <si>
    <t>2017-12-09 18:00</t>
  </si>
  <si>
    <t>2017-12-09 17:00</t>
  </si>
  <si>
    <t>2017-12-09 16:00</t>
  </si>
  <si>
    <t>2017-12-09 15:00</t>
  </si>
  <si>
    <t>2017-12-09 14:00</t>
  </si>
  <si>
    <t>2017-12-09 13:00</t>
  </si>
  <si>
    <t>2017-12-09 12:00</t>
  </si>
  <si>
    <t>2017-12-09 11:00</t>
  </si>
  <si>
    <t>2017-12-09 10:00</t>
  </si>
  <si>
    <t>2017-12-09 09:00</t>
  </si>
  <si>
    <t>2017-12-09 08:00</t>
  </si>
  <si>
    <t>2017-12-09 07:00</t>
  </si>
  <si>
    <t>2017-12-09 06:00</t>
  </si>
  <si>
    <t>2017-12-09 05:00</t>
  </si>
  <si>
    <t>2017-12-09 04:00</t>
  </si>
  <si>
    <t>2017-12-09 03:00</t>
  </si>
  <si>
    <t>2017-12-09 02:00</t>
  </si>
  <si>
    <t>2017-12-09 01:00</t>
  </si>
  <si>
    <t>2017-12-09 00:00</t>
  </si>
  <si>
    <t>2017-12-08 23:00</t>
  </si>
  <si>
    <t>2017-12-08 22:00</t>
  </si>
  <si>
    <t>2017-12-08 21:00</t>
  </si>
  <si>
    <t>2017-12-08 20:00</t>
  </si>
  <si>
    <t>2017-12-08 19:00</t>
  </si>
  <si>
    <t>2017-12-08 18:00</t>
  </si>
  <si>
    <t>2017-12-08 17:00</t>
  </si>
  <si>
    <t>2017-12-08 16:00</t>
  </si>
  <si>
    <t>2017-12-08 15:00</t>
  </si>
  <si>
    <t>2017-12-08 14:00</t>
  </si>
  <si>
    <t>2017-12-08 13:00</t>
  </si>
  <si>
    <t>2017-12-08 12:00</t>
  </si>
  <si>
    <t>2017-12-08 11:00</t>
  </si>
  <si>
    <t>2017-12-08 10:00</t>
  </si>
  <si>
    <t>2017-12-08 09:00</t>
  </si>
  <si>
    <t>2017-12-08 08:00</t>
  </si>
  <si>
    <t>2017-12-08 07:00</t>
  </si>
  <si>
    <t>2017-12-08 06:00</t>
  </si>
  <si>
    <t>2017-12-08 05:00</t>
  </si>
  <si>
    <t>2017-12-08 04:00</t>
  </si>
  <si>
    <t>2017-12-08 03:00</t>
  </si>
  <si>
    <t>2017-12-08 02:00</t>
  </si>
  <si>
    <t>2017-12-08 01:00</t>
  </si>
  <si>
    <t>2017-12-08 00:00</t>
  </si>
  <si>
    <t>2017-12-07 23:00</t>
  </si>
  <si>
    <t>2017-12-07 22:00</t>
  </si>
  <si>
    <t>2017-12-07 21:00</t>
  </si>
  <si>
    <t>2017-12-07 20:00</t>
  </si>
  <si>
    <t>2017-12-07 19:00</t>
  </si>
  <si>
    <t>2017-12-07 18:00</t>
  </si>
  <si>
    <t>2017-12-07 17:00</t>
  </si>
  <si>
    <t>2017-12-07 16:00</t>
  </si>
  <si>
    <t>2017-12-07 15:00</t>
  </si>
  <si>
    <t>2017-12-07 14:00</t>
  </si>
  <si>
    <t>2017-12-07 13:00</t>
  </si>
  <si>
    <t>2017-12-07 12:00</t>
  </si>
  <si>
    <t>2017-12-07 11:00</t>
  </si>
  <si>
    <t>2017-12-07 10:00</t>
  </si>
  <si>
    <t>2017-12-07 09:00</t>
  </si>
  <si>
    <t>2017-12-07 08:00</t>
  </si>
  <si>
    <t>2017-12-07 07:00</t>
  </si>
  <si>
    <t>2017-12-07 06:00</t>
  </si>
  <si>
    <t>2017-12-07 05:00</t>
  </si>
  <si>
    <t>2017-12-07 04:00</t>
  </si>
  <si>
    <t>2017-12-07 03:00</t>
  </si>
  <si>
    <t>2017-12-07 02:00</t>
  </si>
  <si>
    <t>2017-12-07 01:00</t>
  </si>
  <si>
    <t>2017-12-07 00:00</t>
  </si>
  <si>
    <t>2017-12-06 23:00</t>
  </si>
  <si>
    <t>2017-12-06 22:00</t>
  </si>
  <si>
    <t>2017-12-06 21:00</t>
  </si>
  <si>
    <t>2017-12-06 20:00</t>
  </si>
  <si>
    <t>2017-12-06 19:00</t>
  </si>
  <si>
    <t>2017-12-06 18:00</t>
  </si>
  <si>
    <t>2017-12-06 17:00</t>
  </si>
  <si>
    <t>2017-12-06 16:00</t>
  </si>
  <si>
    <t>2017-12-06 15:00</t>
  </si>
  <si>
    <t>2017-12-06 14:00</t>
  </si>
  <si>
    <t>2017-12-06 13:00</t>
  </si>
  <si>
    <t>2017-12-06 12:00</t>
  </si>
  <si>
    <t>2017-12-06 11:00</t>
  </si>
  <si>
    <t>2017-12-06 10:00</t>
  </si>
  <si>
    <t>2017-12-06 09:00</t>
  </si>
  <si>
    <t>2017-12-06 08:00</t>
  </si>
  <si>
    <t>2017-12-06 07:00</t>
  </si>
  <si>
    <t>2017-12-06 06:00</t>
  </si>
  <si>
    <t>2017-12-06 05:00</t>
  </si>
  <si>
    <t>2017-12-06 04:00</t>
  </si>
  <si>
    <t>2017-12-06 03:00</t>
  </si>
  <si>
    <t>2017-12-06 02:00</t>
  </si>
  <si>
    <t>2017-12-06 01:00</t>
  </si>
  <si>
    <t>2017-12-06 00:00</t>
  </si>
  <si>
    <t>2017-12-05 23:00</t>
  </si>
  <si>
    <t>2017-12-05 22:00</t>
  </si>
  <si>
    <t>2017-12-05 21:00</t>
  </si>
  <si>
    <t>2017-12-05 20:00</t>
  </si>
  <si>
    <t>2017-12-05 19:00</t>
  </si>
  <si>
    <t>2017-12-05 18:00</t>
  </si>
  <si>
    <t>2017-12-05 17:00</t>
  </si>
  <si>
    <t>2017-12-05 16:00</t>
  </si>
  <si>
    <t>2017-12-05 15:00</t>
  </si>
  <si>
    <t>2017-12-05 14:00</t>
  </si>
  <si>
    <t>2017-12-05 13:00</t>
  </si>
  <si>
    <t>2017-12-05 12:00</t>
  </si>
  <si>
    <t>2017-12-05 11:00</t>
  </si>
  <si>
    <t>2017-12-05 10:00</t>
  </si>
  <si>
    <t>2017-12-05 09:00</t>
  </si>
  <si>
    <t>2017-12-05 08:00</t>
  </si>
  <si>
    <t>2017-12-05 07:00</t>
  </si>
  <si>
    <t>2017-12-05 06:00</t>
  </si>
  <si>
    <t>2017-12-05 05:00</t>
  </si>
  <si>
    <t>2017-12-05 04:00</t>
  </si>
  <si>
    <t>2017-12-05 03:00</t>
  </si>
  <si>
    <t>2017-12-05 02:00</t>
  </si>
  <si>
    <t>2017-12-05 01:00</t>
  </si>
  <si>
    <t>2017-12-05 00:00</t>
  </si>
  <si>
    <t>2017-12-04 23:00</t>
  </si>
  <si>
    <t>2017-12-04 22:00</t>
  </si>
  <si>
    <t>2017-12-04 21:00</t>
  </si>
  <si>
    <t>2017-12-04 20:00</t>
  </si>
  <si>
    <t>2017-12-04 19:00</t>
  </si>
  <si>
    <t>2017-12-04 18:00</t>
  </si>
  <si>
    <t>2017-12-04 17:00</t>
  </si>
  <si>
    <t>2017-12-04 16:00</t>
  </si>
  <si>
    <t>2017-12-04 15:00</t>
  </si>
  <si>
    <t>2017-12-04 14:00</t>
  </si>
  <si>
    <t>2017-12-04 13:00</t>
  </si>
  <si>
    <t>2017-12-04 12:00</t>
  </si>
  <si>
    <t>2017-12-04 11:00</t>
  </si>
  <si>
    <t>2017-12-04 10:00</t>
  </si>
  <si>
    <t>2017-12-04 09:00</t>
  </si>
  <si>
    <t>2017-12-04 08:00</t>
  </si>
  <si>
    <t>2017-12-04 07:00</t>
  </si>
  <si>
    <t>2017-12-04 06:00</t>
  </si>
  <si>
    <t>2017-12-04 05:00</t>
  </si>
  <si>
    <t>2017-12-04 04:00</t>
  </si>
  <si>
    <t>2017-12-04 03:00</t>
  </si>
  <si>
    <t>2017-12-04 02:00</t>
  </si>
  <si>
    <t>2017-12-04 01:00</t>
  </si>
  <si>
    <t>2017-12-04 00:00</t>
  </si>
  <si>
    <t>2017-12-03 23:00</t>
  </si>
  <si>
    <t>2017-12-03 22:00</t>
  </si>
  <si>
    <t>2017-12-03 21:00</t>
  </si>
  <si>
    <t>2017-12-03 20:00</t>
  </si>
  <si>
    <t>2017-12-03 19:00</t>
  </si>
  <si>
    <t>2017-12-03 18:00</t>
  </si>
  <si>
    <t>2017-12-03 17:00</t>
  </si>
  <si>
    <t>2017-12-03 16:00</t>
  </si>
  <si>
    <t>2017-12-03 15:00</t>
  </si>
  <si>
    <t>2017-12-03 14:00</t>
  </si>
  <si>
    <t>2017-12-03 13:00</t>
  </si>
  <si>
    <t>2017-12-03 12:00</t>
  </si>
  <si>
    <t>2017-12-03 11:00</t>
  </si>
  <si>
    <t>2017-12-03 10:00</t>
  </si>
  <si>
    <t>2017-12-03 09:00</t>
  </si>
  <si>
    <t>2017-12-03 08:00</t>
  </si>
  <si>
    <t>2017-12-03 07:00</t>
  </si>
  <si>
    <t>2017-12-03 06:00</t>
  </si>
  <si>
    <t>2017-12-03 05:00</t>
  </si>
  <si>
    <t>2017-12-03 04:00</t>
  </si>
  <si>
    <t>2017-12-03 03:00</t>
  </si>
  <si>
    <t>2017-12-03 02:00</t>
  </si>
  <si>
    <t>2017-12-03 01:00</t>
  </si>
  <si>
    <t>2017-12-03 00:00</t>
  </si>
  <si>
    <t>2017-12-02 23:00</t>
  </si>
  <si>
    <t>2017-12-02 22:00</t>
  </si>
  <si>
    <t>2017-12-02 21:00</t>
  </si>
  <si>
    <t>2017-12-02 20:00</t>
  </si>
  <si>
    <t>2017-12-02 19:00</t>
  </si>
  <si>
    <t>2017-12-02 18:00</t>
  </si>
  <si>
    <t>2017-12-02 17:00</t>
  </si>
  <si>
    <t>2017-12-02 16:00</t>
  </si>
  <si>
    <t>2017-12-02 15:00</t>
  </si>
  <si>
    <t>2017-12-02 14:00</t>
  </si>
  <si>
    <t>2017-12-02 13:00</t>
  </si>
  <si>
    <t>2017-12-02 12:00</t>
  </si>
  <si>
    <t>2017-12-02 11:00</t>
  </si>
  <si>
    <t>2017-12-02 10:00</t>
  </si>
  <si>
    <t>2017-12-02 09:00</t>
  </si>
  <si>
    <t>2017-12-02 08:00</t>
  </si>
  <si>
    <t>2017-12-02 07:00</t>
  </si>
  <si>
    <t>2017-12-02 06:00</t>
  </si>
  <si>
    <t>2017-12-02 05:00</t>
  </si>
  <si>
    <t>2017-12-02 04:00</t>
  </si>
  <si>
    <t>2017-12-02 03:00</t>
  </si>
  <si>
    <t>2017-12-02 02:00</t>
  </si>
  <si>
    <t>2017-12-02 01:00</t>
  </si>
  <si>
    <t>2017-12-02 00:00</t>
  </si>
  <si>
    <t>2017-12-01 23:00</t>
  </si>
  <si>
    <t>2017-12-01 22:00</t>
  </si>
  <si>
    <t>2017-12-01 21:00</t>
  </si>
  <si>
    <t>2017-12-01 20:00</t>
  </si>
  <si>
    <t>2017-12-01 19:00</t>
  </si>
  <si>
    <t>2017-12-01 18:00</t>
  </si>
  <si>
    <t>2017-12-01 17:00</t>
  </si>
  <si>
    <t>2017-12-01 16:00</t>
  </si>
  <si>
    <t>2017-12-01 15:00</t>
  </si>
  <si>
    <t>2017-12-01 14:00</t>
  </si>
  <si>
    <t>2017-12-01 13:00</t>
  </si>
  <si>
    <t>2017-12-01 12:00</t>
  </si>
  <si>
    <t>2017-12-01 11:00</t>
  </si>
  <si>
    <t>2017-12-01 10:00</t>
  </si>
  <si>
    <t>2017-12-01 09:00</t>
  </si>
  <si>
    <t>2017-12-01 08:00</t>
  </si>
  <si>
    <t>2017-12-01 07:00</t>
  </si>
  <si>
    <t>2017-12-01 06:00</t>
  </si>
  <si>
    <t>2017-12-01 05:00</t>
  </si>
  <si>
    <t>2017-12-01 04:00</t>
  </si>
  <si>
    <t>2017-12-01 03:00</t>
  </si>
  <si>
    <t>2017-12-01 02:00</t>
  </si>
  <si>
    <t>2017-12-01 01:00</t>
  </si>
  <si>
    <t>2017-12-01 00:00</t>
  </si>
  <si>
    <t>Price Area</t>
  </si>
  <si>
    <t>Total Load</t>
  </si>
  <si>
    <t>Fossil Gas</t>
  </si>
  <si>
    <t>Fossil Hard Coal</t>
  </si>
  <si>
    <t>Fossil Oil</t>
  </si>
  <si>
    <t>Hydro Power</t>
  </si>
  <si>
    <t>Other Renewable</t>
  </si>
  <si>
    <t>Solar Power</t>
  </si>
  <si>
    <t>Onshore Wind Power</t>
  </si>
  <si>
    <t>Offshore Wind Power</t>
  </si>
  <si>
    <t>Exchange Continent</t>
  </si>
  <si>
    <t>Exchange Great Belt</t>
  </si>
  <si>
    <t>Exchange Nordic Countries</t>
  </si>
  <si>
    <t>Renewables</t>
  </si>
  <si>
    <t>Fossils</t>
  </si>
  <si>
    <t>Total produktion</t>
  </si>
  <si>
    <t>Total produktion (MW)</t>
  </si>
  <si>
    <t>Total load (MW)</t>
  </si>
  <si>
    <t>Waste (MW)</t>
  </si>
  <si>
    <t>Total Exchange (MW)</t>
  </si>
  <si>
    <t>Max Renewables (MW)</t>
  </si>
  <si>
    <t>Max renewables produktion</t>
  </si>
  <si>
    <t>Min Renewables (MW)</t>
  </si>
  <si>
    <t>Max Load (MW)</t>
  </si>
  <si>
    <t>Min Load (MW)</t>
  </si>
  <si>
    <t>Max load</t>
  </si>
  <si>
    <t>Talværdi</t>
  </si>
  <si>
    <t>Min renewables produktion</t>
  </si>
  <si>
    <t>Min load</t>
  </si>
  <si>
    <t>Middel fossil produktion (MW)</t>
  </si>
  <si>
    <t>Middel renewables produktion (MW)</t>
  </si>
  <si>
    <t>Max fossil produktion (MW)</t>
  </si>
  <si>
    <t>Min fossil produktion (MW)</t>
  </si>
  <si>
    <t>Max fossil produktion</t>
  </si>
  <si>
    <t>Min fossil produktion</t>
  </si>
  <si>
    <t>Data fra ørsted.dk</t>
  </si>
  <si>
    <t>1 husstand</t>
  </si>
  <si>
    <t>Årligt forbrug (kWh)</t>
  </si>
  <si>
    <t>Dagligt (kWh)</t>
  </si>
  <si>
    <t>Gennemsnitseffekt (kW)</t>
  </si>
  <si>
    <t>5 byer</t>
  </si>
  <si>
    <t>Middel load (MW)</t>
  </si>
  <si>
    <t>Vejledende værdier til at finde værdier i Datapunkter</t>
  </si>
  <si>
    <t>Skaleringfaktor</t>
  </si>
  <si>
    <t>Skaleret sum</t>
  </si>
  <si>
    <t>Sum</t>
  </si>
  <si>
    <t>1 by (2000 husstande)</t>
  </si>
  <si>
    <t>Tesla powerwall</t>
  </si>
  <si>
    <t>Nødvendig kapacitet
(kWh/dag)</t>
  </si>
  <si>
    <t>Antal batterier</t>
  </si>
  <si>
    <t>1 husstand
150m^2 hus</t>
  </si>
  <si>
    <t>Belastning (kW)</t>
  </si>
  <si>
    <t>Spids-
belastning (kW)</t>
  </si>
  <si>
    <t>Anvendt i powerfactory modellen</t>
  </si>
  <si>
    <t>Belastning (MVA)
pf = 0.9</t>
  </si>
  <si>
    <t>Sol i hver by</t>
  </si>
  <si>
    <t>Max sol (MW)</t>
  </si>
  <si>
    <t>Max sol DK total (MW)</t>
  </si>
  <si>
    <t>Solanlæg 5 byer</t>
  </si>
  <si>
    <t>Maksimal effekt (kW)</t>
  </si>
  <si>
    <t>Maksmial effekt (MVA)
pf = 0.8</t>
  </si>
  <si>
    <t>Danfoss som reference på pf</t>
  </si>
  <si>
    <t>Max effekt (kW)</t>
  </si>
  <si>
    <t>Total</t>
  </si>
  <si>
    <t>ValideringQ effekt</t>
  </si>
  <si>
    <t>150kW er valgt som værdi til solcelle, udfra at der er produktion, men ikke maks.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</si>
</sst>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S5326" totalsRowCount="1" headerRowDxfId="3">
  <autoFilter ref="A1:S5325"/>
  <sortState ref="A2:S5325">
    <sortCondition ref="A1:A5325"/>
  </sortState>
  <tableColumns count="19">
    <tableColumn id="1" name="HourDK"/>
    <tableColumn id="2" name="Price Area"/>
    <tableColumn id="3" name="Total Load" totalsRowFunction="custom">
      <totalsRowFormula>SUM(C2:C2663)/2662</totalsRowFormula>
    </tableColumn>
    <tableColumn id="4" name="Biomass" totalsRowFunction="custom">
      <totalsRowFormula>SUM(D2:D2663)/2662</totalsRowFormula>
    </tableColumn>
    <tableColumn id="5" name="Fossil Gas" totalsRowFunction="custom">
      <totalsRowFormula>SUM(E2:E2663)/2662</totalsRowFormula>
    </tableColumn>
    <tableColumn id="6" name="Fossil Hard Coal" totalsRowFunction="custom">
      <totalsRowFormula>SUM(F2:F2663)/2662</totalsRowFormula>
    </tableColumn>
    <tableColumn id="7" name="Fossil Oil" totalsRowFunction="custom">
      <totalsRowFormula>SUM(G2:G2663)/2662</totalsRowFormula>
    </tableColumn>
    <tableColumn id="8" name="Hydro Power" totalsRowFunction="custom">
      <totalsRowFormula>SUM(H2:H2663)/2662</totalsRowFormula>
    </tableColumn>
    <tableColumn id="9" name="Other Renewable" totalsRowFunction="custom">
      <totalsRowFormula>SUM(I2:I2663)/2662</totalsRowFormula>
    </tableColumn>
    <tableColumn id="10" name="Solar Power" totalsRowFunction="custom">
      <totalsRowFormula>SUM(J2:J2663)/2662</totalsRowFormula>
    </tableColumn>
    <tableColumn id="11" name="Waste" totalsRowFunction="custom">
      <totalsRowFormula>SUM(K2:K2663)/2662</totalsRowFormula>
    </tableColumn>
    <tableColumn id="12" name="Onshore Wind Power" totalsRowFunction="custom">
      <totalsRowFormula>SUM(L2:L2663)/2662</totalsRowFormula>
    </tableColumn>
    <tableColumn id="13" name="Offshore Wind Power" totalsRowFunction="custom">
      <totalsRowFormula>SUM(M2:M2663)/2662</totalsRowFormula>
    </tableColumn>
    <tableColumn id="14" name="Exchange Continent" totalsRowFunction="custom">
      <totalsRowFormula>SUM(N2:N2663)/2662</totalsRowFormula>
    </tableColumn>
    <tableColumn id="15" name="Exchange Great Belt" totalsRowFunction="custom">
      <totalsRowFormula>SUM(O2:O2663)/2662</totalsRowFormula>
    </tableColumn>
    <tableColumn id="16" name="Exchange Nordic Countries" totalsRowFunction="custom">
      <totalsRowFormula>SUM(P2:P2663)/2662</totalsRowFormula>
    </tableColumn>
    <tableColumn id="17" name="Renewables" totalsRowFunction="custom" dataDxfId="2">
      <calculatedColumnFormula>Tabel1[[#This Row],[Biomass]]+Tabel1[[#This Row],[Hydro Power]]+Tabel1[[#This Row],[Other Renewable]]+Tabel1[[#This Row],[Solar Power]]+Tabel1[[#This Row],[Onshore Wind Power]]+Tabel1[[#This Row],[Offshore Wind Power]]</calculatedColumnFormula>
      <totalsRowFormula>SUM(Q2:Q2663)/2662</totalsRowFormula>
    </tableColumn>
    <tableColumn id="18" name="Fossils" totalsRowFunction="custom" dataDxfId="1">
      <calculatedColumnFormula>Tabel1[[#This Row],[Fossil Gas]]+Tabel1[[#This Row],[Fossil Hard Coal]]+Tabel1[[#This Row],[Fossil Oil]]</calculatedColumnFormula>
      <totalsRowFormula>SUM(R2:R2663)/2662</totalsRowFormula>
    </tableColumn>
    <tableColumn id="19" name="Total produktion" totalsRowFunction="custom" dataDxfId="0">
      <calculatedColumnFormula>Tabel1[[#This Row],[Renewables]]+Tabel1[[#This Row],[Fossils]]</calculatedColumnFormula>
      <totalsRowFormula>SUM(S2:S2663)/2662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26"/>
  <sheetViews>
    <sheetView zoomScale="70" zoomScaleNormal="70" workbookViewId="0">
      <pane ySplit="1" topLeftCell="A2884" activePane="bottomLeft" state="frozen"/>
      <selection pane="bottomLeft" activeCell="C2903" sqref="C2903"/>
    </sheetView>
  </sheetViews>
  <sheetFormatPr defaultRowHeight="15" x14ac:dyDescent="0.25"/>
  <cols>
    <col min="1" max="1" width="16.7109375" bestFit="1" customWidth="1"/>
    <col min="2" max="2" width="13.140625" bestFit="1" customWidth="1"/>
    <col min="3" max="3" width="13.28515625" bestFit="1" customWidth="1"/>
    <col min="4" max="4" width="11.7109375" bestFit="1" customWidth="1"/>
    <col min="5" max="5" width="13.28515625" bestFit="1" customWidth="1"/>
    <col min="6" max="6" width="18.85546875" bestFit="1" customWidth="1"/>
    <col min="7" max="7" width="12.7109375" bestFit="1" customWidth="1"/>
    <col min="8" max="8" width="15.28515625" bestFit="1" customWidth="1"/>
    <col min="9" max="9" width="19.140625" bestFit="1" customWidth="1"/>
    <col min="10" max="10" width="14.7109375" bestFit="1" customWidth="1"/>
    <col min="11" max="11" width="9.7109375" bestFit="1" customWidth="1"/>
    <col min="12" max="12" width="23.140625" bestFit="1" customWidth="1"/>
    <col min="13" max="13" width="23.28515625" bestFit="1" customWidth="1"/>
    <col min="14" max="14" width="21.28515625" bestFit="1" customWidth="1"/>
    <col min="15" max="15" width="21.5703125" bestFit="1" customWidth="1"/>
    <col min="16" max="16" width="28" bestFit="1" customWidth="1"/>
    <col min="17" max="17" width="14.5703125" bestFit="1" customWidth="1"/>
    <col min="18" max="18" width="10.42578125" bestFit="1" customWidth="1"/>
    <col min="19" max="19" width="13.85546875" bestFit="1" customWidth="1"/>
  </cols>
  <sheetData>
    <row r="1" spans="1:19" ht="30" x14ac:dyDescent="0.25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25">
      <c r="A2" t="s">
        <v>2666</v>
      </c>
      <c r="B2" t="s">
        <v>6</v>
      </c>
      <c r="C2">
        <v>2048.1999999999998</v>
      </c>
      <c r="D2">
        <v>45.27</v>
      </c>
      <c r="E2">
        <v>278.69</v>
      </c>
      <c r="F2">
        <v>748.71</v>
      </c>
      <c r="G2">
        <v>7.42</v>
      </c>
      <c r="H2">
        <v>2</v>
      </c>
      <c r="I2">
        <v>4.7699999999999996</v>
      </c>
      <c r="J2">
        <v>0</v>
      </c>
      <c r="K2">
        <v>103.55</v>
      </c>
      <c r="L2">
        <v>469.04</v>
      </c>
      <c r="M2">
        <v>224.11</v>
      </c>
      <c r="N2">
        <v>-631</v>
      </c>
      <c r="O2">
        <v>-448</v>
      </c>
      <c r="P2">
        <v>1308</v>
      </c>
      <c r="Q2">
        <f>Tabel1[[#This Row],[Biomass]]+Tabel1[[#This Row],[Hydro Power]]+Tabel1[[#This Row],[Other Renewable]]+Tabel1[[#This Row],[Solar Power]]+Tabel1[[#This Row],[Onshore Wind Power]]+Tabel1[[#This Row],[Offshore Wind Power]]</f>
        <v>745.19</v>
      </c>
      <c r="R2">
        <f>Tabel1[[#This Row],[Fossil Gas]]+Tabel1[[#This Row],[Fossil Hard Coal]]+Tabel1[[#This Row],[Fossil Oil]]</f>
        <v>1034.8200000000002</v>
      </c>
      <c r="S2">
        <f>Tabel1[[#This Row],[Renewables]]+Tabel1[[#This Row],[Fossils]]</f>
        <v>1780.0100000000002</v>
      </c>
    </row>
    <row r="3" spans="1:19" x14ac:dyDescent="0.25">
      <c r="A3" t="s">
        <v>2666</v>
      </c>
      <c r="B3" t="s">
        <v>5</v>
      </c>
      <c r="C3">
        <v>1376.86</v>
      </c>
      <c r="D3">
        <v>29.72</v>
      </c>
      <c r="E3">
        <v>357.89</v>
      </c>
      <c r="F3">
        <v>522.91999999999996</v>
      </c>
      <c r="G3">
        <v>14.82</v>
      </c>
      <c r="J3">
        <v>0</v>
      </c>
      <c r="K3">
        <v>66.89</v>
      </c>
      <c r="L3">
        <v>53.32</v>
      </c>
      <c r="M3">
        <v>18.690000000000001</v>
      </c>
      <c r="N3">
        <v>-585</v>
      </c>
      <c r="O3">
        <v>448</v>
      </c>
      <c r="P3">
        <v>461</v>
      </c>
      <c r="Q3">
        <f>Tabel1[[#This Row],[Biomass]]+Tabel1[[#This Row],[Hydro Power]]+Tabel1[[#This Row],[Other Renewable]]+Tabel1[[#This Row],[Solar Power]]+Tabel1[[#This Row],[Onshore Wind Power]]+Tabel1[[#This Row],[Offshore Wind Power]]</f>
        <v>101.72999999999999</v>
      </c>
      <c r="R3">
        <f>Tabel1[[#This Row],[Fossil Gas]]+Tabel1[[#This Row],[Fossil Hard Coal]]+Tabel1[[#This Row],[Fossil Oil]]</f>
        <v>895.63</v>
      </c>
      <c r="S3">
        <f>Tabel1[[#This Row],[Renewables]]+Tabel1[[#This Row],[Fossils]]</f>
        <v>997.36</v>
      </c>
    </row>
    <row r="4" spans="1:19" x14ac:dyDescent="0.25">
      <c r="A4" t="s">
        <v>2665</v>
      </c>
      <c r="B4" t="s">
        <v>6</v>
      </c>
      <c r="C4">
        <v>1983.63</v>
      </c>
      <c r="D4">
        <v>46.89</v>
      </c>
      <c r="E4">
        <v>275.93</v>
      </c>
      <c r="F4">
        <v>734.94</v>
      </c>
      <c r="G4">
        <v>10.18</v>
      </c>
      <c r="H4">
        <v>2</v>
      </c>
      <c r="I4">
        <v>5.0599999999999996</v>
      </c>
      <c r="J4">
        <v>0</v>
      </c>
      <c r="K4">
        <v>104.66</v>
      </c>
      <c r="L4">
        <v>453.15</v>
      </c>
      <c r="M4">
        <v>213.53</v>
      </c>
      <c r="N4">
        <v>-630</v>
      </c>
      <c r="O4">
        <v>-428</v>
      </c>
      <c r="P4">
        <v>1262</v>
      </c>
      <c r="Q4">
        <f>Tabel1[[#This Row],[Biomass]]+Tabel1[[#This Row],[Hydro Power]]+Tabel1[[#This Row],[Other Renewable]]+Tabel1[[#This Row],[Solar Power]]+Tabel1[[#This Row],[Onshore Wind Power]]+Tabel1[[#This Row],[Offshore Wind Power]]</f>
        <v>720.63</v>
      </c>
      <c r="R4">
        <f>Tabel1[[#This Row],[Fossil Gas]]+Tabel1[[#This Row],[Fossil Hard Coal]]+Tabel1[[#This Row],[Fossil Oil]]</f>
        <v>1021.0500000000001</v>
      </c>
      <c r="S4">
        <f>Tabel1[[#This Row],[Renewables]]+Tabel1[[#This Row],[Fossils]]</f>
        <v>1741.68</v>
      </c>
    </row>
    <row r="5" spans="1:19" x14ac:dyDescent="0.25">
      <c r="A5" t="s">
        <v>2665</v>
      </c>
      <c r="B5" t="s">
        <v>5</v>
      </c>
      <c r="C5">
        <v>1315.22</v>
      </c>
      <c r="D5">
        <v>29.8</v>
      </c>
      <c r="E5">
        <v>341.24</v>
      </c>
      <c r="F5">
        <v>456.21</v>
      </c>
      <c r="G5">
        <v>10.6</v>
      </c>
      <c r="J5">
        <v>0</v>
      </c>
      <c r="K5">
        <v>62.63</v>
      </c>
      <c r="L5">
        <v>49.72</v>
      </c>
      <c r="M5">
        <v>24.28</v>
      </c>
      <c r="N5">
        <v>-585</v>
      </c>
      <c r="O5">
        <v>428</v>
      </c>
      <c r="P5">
        <v>508</v>
      </c>
      <c r="Q5">
        <f>Tabel1[[#This Row],[Biomass]]+Tabel1[[#This Row],[Hydro Power]]+Tabel1[[#This Row],[Other Renewable]]+Tabel1[[#This Row],[Solar Power]]+Tabel1[[#This Row],[Onshore Wind Power]]+Tabel1[[#This Row],[Offshore Wind Power]]</f>
        <v>103.8</v>
      </c>
      <c r="R5">
        <f>Tabel1[[#This Row],[Fossil Gas]]+Tabel1[[#This Row],[Fossil Hard Coal]]+Tabel1[[#This Row],[Fossil Oil]]</f>
        <v>808.05000000000007</v>
      </c>
      <c r="S5">
        <f>Tabel1[[#This Row],[Renewables]]+Tabel1[[#This Row],[Fossils]]</f>
        <v>911.85</v>
      </c>
    </row>
    <row r="6" spans="1:19" x14ac:dyDescent="0.25">
      <c r="A6" t="s">
        <v>2664</v>
      </c>
      <c r="B6" t="s">
        <v>6</v>
      </c>
      <c r="C6">
        <v>1950.3</v>
      </c>
      <c r="D6">
        <v>46.84</v>
      </c>
      <c r="E6">
        <v>272.08999999999997</v>
      </c>
      <c r="F6">
        <v>721.63</v>
      </c>
      <c r="G6">
        <v>8.93</v>
      </c>
      <c r="H6">
        <v>2</v>
      </c>
      <c r="I6">
        <v>4.93</v>
      </c>
      <c r="J6">
        <v>0</v>
      </c>
      <c r="K6">
        <v>103.01</v>
      </c>
      <c r="L6">
        <v>403.76</v>
      </c>
      <c r="M6">
        <v>258.08999999999997</v>
      </c>
      <c r="N6">
        <v>-593</v>
      </c>
      <c r="O6">
        <v>-379</v>
      </c>
      <c r="P6">
        <v>1144</v>
      </c>
      <c r="Q6">
        <f>Tabel1[[#This Row],[Biomass]]+Tabel1[[#This Row],[Hydro Power]]+Tabel1[[#This Row],[Other Renewable]]+Tabel1[[#This Row],[Solar Power]]+Tabel1[[#This Row],[Onshore Wind Power]]+Tabel1[[#This Row],[Offshore Wind Power]]</f>
        <v>715.61999999999989</v>
      </c>
      <c r="R6">
        <f>Tabel1[[#This Row],[Fossil Gas]]+Tabel1[[#This Row],[Fossil Hard Coal]]+Tabel1[[#This Row],[Fossil Oil]]</f>
        <v>1002.65</v>
      </c>
      <c r="S6">
        <f>Tabel1[[#This Row],[Renewables]]+Tabel1[[#This Row],[Fossils]]</f>
        <v>1718.27</v>
      </c>
    </row>
    <row r="7" spans="1:19" x14ac:dyDescent="0.25">
      <c r="A7" t="s">
        <v>2664</v>
      </c>
      <c r="B7" t="s">
        <v>5</v>
      </c>
      <c r="C7">
        <v>1287.0899999999999</v>
      </c>
      <c r="D7">
        <v>30.72</v>
      </c>
      <c r="E7">
        <v>341.48</v>
      </c>
      <c r="F7">
        <v>418.97</v>
      </c>
      <c r="G7">
        <v>10.53</v>
      </c>
      <c r="J7">
        <v>0</v>
      </c>
      <c r="K7">
        <v>62.48</v>
      </c>
      <c r="L7">
        <v>61.82</v>
      </c>
      <c r="M7">
        <v>34.520000000000003</v>
      </c>
      <c r="N7">
        <v>-585</v>
      </c>
      <c r="O7">
        <v>379</v>
      </c>
      <c r="P7">
        <v>545</v>
      </c>
      <c r="Q7">
        <f>Tabel1[[#This Row],[Biomass]]+Tabel1[[#This Row],[Hydro Power]]+Tabel1[[#This Row],[Other Renewable]]+Tabel1[[#This Row],[Solar Power]]+Tabel1[[#This Row],[Onshore Wind Power]]+Tabel1[[#This Row],[Offshore Wind Power]]</f>
        <v>127.06</v>
      </c>
      <c r="R7">
        <f>Tabel1[[#This Row],[Fossil Gas]]+Tabel1[[#This Row],[Fossil Hard Coal]]+Tabel1[[#This Row],[Fossil Oil]]</f>
        <v>770.98</v>
      </c>
      <c r="S7">
        <f>Tabel1[[#This Row],[Renewables]]+Tabel1[[#This Row],[Fossils]]</f>
        <v>898.04</v>
      </c>
    </row>
    <row r="8" spans="1:19" x14ac:dyDescent="0.25">
      <c r="A8" t="s">
        <v>2663</v>
      </c>
      <c r="B8" t="s">
        <v>6</v>
      </c>
      <c r="C8">
        <v>1959.77</v>
      </c>
      <c r="D8">
        <v>46.21</v>
      </c>
      <c r="E8">
        <v>269.48</v>
      </c>
      <c r="F8">
        <v>744.49</v>
      </c>
      <c r="G8">
        <v>7.46</v>
      </c>
      <c r="H8">
        <v>2</v>
      </c>
      <c r="I8">
        <v>4</v>
      </c>
      <c r="J8">
        <v>0</v>
      </c>
      <c r="K8">
        <v>102.68</v>
      </c>
      <c r="L8">
        <v>438.27</v>
      </c>
      <c r="M8">
        <v>278.3</v>
      </c>
      <c r="N8">
        <v>-604</v>
      </c>
      <c r="O8">
        <v>-377</v>
      </c>
      <c r="P8">
        <v>1137</v>
      </c>
      <c r="Q8">
        <f>Tabel1[[#This Row],[Biomass]]+Tabel1[[#This Row],[Hydro Power]]+Tabel1[[#This Row],[Other Renewable]]+Tabel1[[#This Row],[Solar Power]]+Tabel1[[#This Row],[Onshore Wind Power]]+Tabel1[[#This Row],[Offshore Wind Power]]</f>
        <v>768.78</v>
      </c>
      <c r="R8">
        <f>Tabel1[[#This Row],[Fossil Gas]]+Tabel1[[#This Row],[Fossil Hard Coal]]+Tabel1[[#This Row],[Fossil Oil]]</f>
        <v>1021.4300000000001</v>
      </c>
      <c r="S8">
        <f>Tabel1[[#This Row],[Renewables]]+Tabel1[[#This Row],[Fossils]]</f>
        <v>1790.21</v>
      </c>
    </row>
    <row r="9" spans="1:19" x14ac:dyDescent="0.25">
      <c r="A9" t="s">
        <v>2663</v>
      </c>
      <c r="B9" t="s">
        <v>5</v>
      </c>
      <c r="C9">
        <v>1289.05</v>
      </c>
      <c r="D9">
        <v>29.87</v>
      </c>
      <c r="E9">
        <v>341.72</v>
      </c>
      <c r="F9">
        <v>422.85</v>
      </c>
      <c r="G9">
        <v>10.57</v>
      </c>
      <c r="J9">
        <v>0</v>
      </c>
      <c r="K9">
        <v>62.77</v>
      </c>
      <c r="L9">
        <v>77.69</v>
      </c>
      <c r="M9">
        <v>44.27</v>
      </c>
      <c r="N9">
        <v>-585</v>
      </c>
      <c r="O9">
        <v>377</v>
      </c>
      <c r="P9">
        <v>520</v>
      </c>
      <c r="Q9">
        <f>Tabel1[[#This Row],[Biomass]]+Tabel1[[#This Row],[Hydro Power]]+Tabel1[[#This Row],[Other Renewable]]+Tabel1[[#This Row],[Solar Power]]+Tabel1[[#This Row],[Onshore Wind Power]]+Tabel1[[#This Row],[Offshore Wind Power]]</f>
        <v>151.83000000000001</v>
      </c>
      <c r="R9">
        <f>Tabel1[[#This Row],[Fossil Gas]]+Tabel1[[#This Row],[Fossil Hard Coal]]+Tabel1[[#This Row],[Fossil Oil]]</f>
        <v>775.1400000000001</v>
      </c>
      <c r="S9">
        <f>Tabel1[[#This Row],[Renewables]]+Tabel1[[#This Row],[Fossils]]</f>
        <v>926.97000000000014</v>
      </c>
    </row>
    <row r="10" spans="1:19" x14ac:dyDescent="0.25">
      <c r="A10" t="s">
        <v>2662</v>
      </c>
      <c r="B10" t="s">
        <v>6</v>
      </c>
      <c r="C10">
        <v>2017.47</v>
      </c>
      <c r="D10">
        <v>46.59</v>
      </c>
      <c r="E10">
        <v>260.35000000000002</v>
      </c>
      <c r="F10" s="5">
        <v>753.66</v>
      </c>
      <c r="G10">
        <v>9.26</v>
      </c>
      <c r="H10">
        <v>2.0099999999999998</v>
      </c>
      <c r="I10">
        <v>3.87</v>
      </c>
      <c r="J10">
        <v>0</v>
      </c>
      <c r="K10">
        <v>103.26</v>
      </c>
      <c r="L10">
        <v>498.72</v>
      </c>
      <c r="M10">
        <v>265.01</v>
      </c>
      <c r="N10">
        <v>-599</v>
      </c>
      <c r="O10">
        <v>-446</v>
      </c>
      <c r="P10">
        <v>1170</v>
      </c>
      <c r="Q10">
        <f>Tabel1[[#This Row],[Biomass]]+Tabel1[[#This Row],[Hydro Power]]+Tabel1[[#This Row],[Other Renewable]]+Tabel1[[#This Row],[Solar Power]]+Tabel1[[#This Row],[Onshore Wind Power]]+Tabel1[[#This Row],[Offshore Wind Power]]</f>
        <v>816.2</v>
      </c>
      <c r="R10">
        <f>Tabel1[[#This Row],[Fossil Gas]]+Tabel1[[#This Row],[Fossil Hard Coal]]+Tabel1[[#This Row],[Fossil Oil]]</f>
        <v>1023.27</v>
      </c>
      <c r="S10">
        <f>Tabel1[[#This Row],[Renewables]]+Tabel1[[#This Row],[Fossils]]</f>
        <v>1839.47</v>
      </c>
    </row>
    <row r="11" spans="1:19" x14ac:dyDescent="0.25">
      <c r="A11" t="s">
        <v>2662</v>
      </c>
      <c r="B11" t="s">
        <v>5</v>
      </c>
      <c r="C11">
        <v>1313.99</v>
      </c>
      <c r="D11">
        <v>29.46</v>
      </c>
      <c r="E11">
        <v>343.78</v>
      </c>
      <c r="F11">
        <v>457.22</v>
      </c>
      <c r="G11">
        <v>10.67</v>
      </c>
      <c r="J11">
        <v>0</v>
      </c>
      <c r="K11">
        <v>65.209999999999994</v>
      </c>
      <c r="L11">
        <v>78.2</v>
      </c>
      <c r="M11">
        <v>63.13</v>
      </c>
      <c r="N11">
        <v>-585</v>
      </c>
      <c r="O11">
        <v>446</v>
      </c>
      <c r="P11">
        <v>419</v>
      </c>
      <c r="Q11">
        <f>Tabel1[[#This Row],[Biomass]]+Tabel1[[#This Row],[Hydro Power]]+Tabel1[[#This Row],[Other Renewable]]+Tabel1[[#This Row],[Solar Power]]+Tabel1[[#This Row],[Onshore Wind Power]]+Tabel1[[#This Row],[Offshore Wind Power]]</f>
        <v>170.79</v>
      </c>
      <c r="R11">
        <f>Tabel1[[#This Row],[Fossil Gas]]+Tabel1[[#This Row],[Fossil Hard Coal]]+Tabel1[[#This Row],[Fossil Oil]]</f>
        <v>811.67</v>
      </c>
      <c r="S11">
        <f>Tabel1[[#This Row],[Renewables]]+Tabel1[[#This Row],[Fossils]]</f>
        <v>982.45999999999992</v>
      </c>
    </row>
    <row r="12" spans="1:19" x14ac:dyDescent="0.25">
      <c r="A12" t="s">
        <v>2661</v>
      </c>
      <c r="B12" t="s">
        <v>6</v>
      </c>
      <c r="C12">
        <v>2181.94</v>
      </c>
      <c r="D12">
        <v>47.18</v>
      </c>
      <c r="E12">
        <v>276.74</v>
      </c>
      <c r="F12">
        <v>879.51</v>
      </c>
      <c r="G12">
        <v>7.48</v>
      </c>
      <c r="H12">
        <v>2.0099999999999998</v>
      </c>
      <c r="I12">
        <v>4.22</v>
      </c>
      <c r="J12">
        <v>0</v>
      </c>
      <c r="K12">
        <v>103.63</v>
      </c>
      <c r="L12">
        <v>532.23</v>
      </c>
      <c r="M12">
        <v>249.42</v>
      </c>
      <c r="N12">
        <v>-615</v>
      </c>
      <c r="O12">
        <v>-466</v>
      </c>
      <c r="P12">
        <v>1254</v>
      </c>
      <c r="Q12">
        <f>Tabel1[[#This Row],[Biomass]]+Tabel1[[#This Row],[Hydro Power]]+Tabel1[[#This Row],[Other Renewable]]+Tabel1[[#This Row],[Solar Power]]+Tabel1[[#This Row],[Onshore Wind Power]]+Tabel1[[#This Row],[Offshore Wind Power]]</f>
        <v>835.06</v>
      </c>
      <c r="R12">
        <f>Tabel1[[#This Row],[Fossil Gas]]+Tabel1[[#This Row],[Fossil Hard Coal]]+Tabel1[[#This Row],[Fossil Oil]]</f>
        <v>1163.73</v>
      </c>
      <c r="S12">
        <f>Tabel1[[#This Row],[Renewables]]+Tabel1[[#This Row],[Fossils]]</f>
        <v>1998.79</v>
      </c>
    </row>
    <row r="13" spans="1:19" x14ac:dyDescent="0.25">
      <c r="A13" t="s">
        <v>2661</v>
      </c>
      <c r="B13" t="s">
        <v>5</v>
      </c>
      <c r="C13">
        <v>1417.3</v>
      </c>
      <c r="D13">
        <v>30.37</v>
      </c>
      <c r="E13">
        <v>359.22</v>
      </c>
      <c r="F13">
        <v>450.54</v>
      </c>
      <c r="G13">
        <v>10.16</v>
      </c>
      <c r="J13">
        <v>0</v>
      </c>
      <c r="K13">
        <v>65.91</v>
      </c>
      <c r="L13">
        <v>82.29</v>
      </c>
      <c r="M13">
        <v>73.28</v>
      </c>
      <c r="N13">
        <v>-585</v>
      </c>
      <c r="O13">
        <v>466</v>
      </c>
      <c r="P13">
        <v>476</v>
      </c>
      <c r="Q13">
        <f>Tabel1[[#This Row],[Biomass]]+Tabel1[[#This Row],[Hydro Power]]+Tabel1[[#This Row],[Other Renewable]]+Tabel1[[#This Row],[Solar Power]]+Tabel1[[#This Row],[Onshore Wind Power]]+Tabel1[[#This Row],[Offshore Wind Power]]</f>
        <v>185.94</v>
      </c>
      <c r="R13">
        <f>Tabel1[[#This Row],[Fossil Gas]]+Tabel1[[#This Row],[Fossil Hard Coal]]+Tabel1[[#This Row],[Fossil Oil]]</f>
        <v>819.92</v>
      </c>
      <c r="S13">
        <f>Tabel1[[#This Row],[Renewables]]+Tabel1[[#This Row],[Fossils]]</f>
        <v>1005.8599999999999</v>
      </c>
    </row>
    <row r="14" spans="1:19" x14ac:dyDescent="0.25">
      <c r="A14" t="s">
        <v>2660</v>
      </c>
      <c r="B14" t="s">
        <v>6</v>
      </c>
      <c r="C14">
        <v>2595.6999999999998</v>
      </c>
      <c r="D14">
        <v>48.12</v>
      </c>
      <c r="E14">
        <v>349.74</v>
      </c>
      <c r="F14">
        <v>1189.07</v>
      </c>
      <c r="G14">
        <v>14.41</v>
      </c>
      <c r="H14">
        <v>2.0099999999999998</v>
      </c>
      <c r="I14">
        <v>4.41</v>
      </c>
      <c r="J14">
        <v>0</v>
      </c>
      <c r="K14">
        <v>118.59</v>
      </c>
      <c r="L14">
        <v>521.9</v>
      </c>
      <c r="M14">
        <v>272.76</v>
      </c>
      <c r="N14">
        <v>-516</v>
      </c>
      <c r="O14">
        <v>-421</v>
      </c>
      <c r="P14">
        <v>1073</v>
      </c>
      <c r="Q14">
        <f>Tabel1[[#This Row],[Biomass]]+Tabel1[[#This Row],[Hydro Power]]+Tabel1[[#This Row],[Other Renewable]]+Tabel1[[#This Row],[Solar Power]]+Tabel1[[#This Row],[Onshore Wind Power]]+Tabel1[[#This Row],[Offshore Wind Power]]</f>
        <v>849.19999999999993</v>
      </c>
      <c r="R14">
        <f>Tabel1[[#This Row],[Fossil Gas]]+Tabel1[[#This Row],[Fossil Hard Coal]]+Tabel1[[#This Row],[Fossil Oil]]</f>
        <v>1553.22</v>
      </c>
      <c r="S14">
        <f>Tabel1[[#This Row],[Renewables]]+Tabel1[[#This Row],[Fossils]]</f>
        <v>2402.42</v>
      </c>
    </row>
    <row r="15" spans="1:19" x14ac:dyDescent="0.25">
      <c r="A15" t="s">
        <v>2660</v>
      </c>
      <c r="B15" t="s">
        <v>5</v>
      </c>
      <c r="C15">
        <v>1687.24</v>
      </c>
      <c r="D15">
        <v>29.5</v>
      </c>
      <c r="E15">
        <v>342.92</v>
      </c>
      <c r="F15">
        <v>538.57000000000005</v>
      </c>
      <c r="G15">
        <v>10.07</v>
      </c>
      <c r="J15">
        <v>0</v>
      </c>
      <c r="K15">
        <v>66.52</v>
      </c>
      <c r="L15">
        <v>87.72</v>
      </c>
      <c r="M15">
        <v>57.19</v>
      </c>
      <c r="N15">
        <v>-582</v>
      </c>
      <c r="O15">
        <v>421</v>
      </c>
      <c r="P15">
        <v>728</v>
      </c>
      <c r="Q15">
        <f>Tabel1[[#This Row],[Biomass]]+Tabel1[[#This Row],[Hydro Power]]+Tabel1[[#This Row],[Other Renewable]]+Tabel1[[#This Row],[Solar Power]]+Tabel1[[#This Row],[Onshore Wind Power]]+Tabel1[[#This Row],[Offshore Wind Power]]</f>
        <v>174.41</v>
      </c>
      <c r="R15">
        <f>Tabel1[[#This Row],[Fossil Gas]]+Tabel1[[#This Row],[Fossil Hard Coal]]+Tabel1[[#This Row],[Fossil Oil]]</f>
        <v>891.56000000000006</v>
      </c>
      <c r="S15">
        <f>Tabel1[[#This Row],[Renewables]]+Tabel1[[#This Row],[Fossils]]</f>
        <v>1065.97</v>
      </c>
    </row>
    <row r="16" spans="1:19" x14ac:dyDescent="0.25">
      <c r="A16" t="s">
        <v>2659</v>
      </c>
      <c r="B16" t="s">
        <v>6</v>
      </c>
      <c r="C16">
        <v>2986.9</v>
      </c>
      <c r="D16">
        <v>47.08</v>
      </c>
      <c r="E16">
        <v>466.71</v>
      </c>
      <c r="F16">
        <v>1389.83</v>
      </c>
      <c r="G16">
        <v>11.36</v>
      </c>
      <c r="H16">
        <v>2.0099999999999998</v>
      </c>
      <c r="I16">
        <v>4.62</v>
      </c>
      <c r="J16">
        <v>0.01</v>
      </c>
      <c r="K16">
        <v>117.64</v>
      </c>
      <c r="L16">
        <v>540.14</v>
      </c>
      <c r="M16">
        <v>313.77</v>
      </c>
      <c r="N16">
        <v>-420</v>
      </c>
      <c r="O16">
        <v>-470</v>
      </c>
      <c r="P16">
        <v>1067</v>
      </c>
      <c r="Q16">
        <f>Tabel1[[#This Row],[Biomass]]+Tabel1[[#This Row],[Hydro Power]]+Tabel1[[#This Row],[Other Renewable]]+Tabel1[[#This Row],[Solar Power]]+Tabel1[[#This Row],[Onshore Wind Power]]+Tabel1[[#This Row],[Offshore Wind Power]]</f>
        <v>907.63</v>
      </c>
      <c r="R16">
        <f>Tabel1[[#This Row],[Fossil Gas]]+Tabel1[[#This Row],[Fossil Hard Coal]]+Tabel1[[#This Row],[Fossil Oil]]</f>
        <v>1867.8999999999999</v>
      </c>
      <c r="S16">
        <f>Tabel1[[#This Row],[Renewables]]+Tabel1[[#This Row],[Fossils]]</f>
        <v>2775.5299999999997</v>
      </c>
    </row>
    <row r="17" spans="1:20" x14ac:dyDescent="0.25">
      <c r="A17" t="s">
        <v>2659</v>
      </c>
      <c r="B17" t="s">
        <v>5</v>
      </c>
      <c r="C17">
        <v>1941.23</v>
      </c>
      <c r="D17">
        <v>30.29</v>
      </c>
      <c r="E17">
        <v>377.57</v>
      </c>
      <c r="F17">
        <v>597.66999999999996</v>
      </c>
      <c r="G17">
        <v>13.41</v>
      </c>
      <c r="J17">
        <v>0.11</v>
      </c>
      <c r="K17">
        <v>65.760000000000005</v>
      </c>
      <c r="L17">
        <v>90.57</v>
      </c>
      <c r="M17">
        <v>46.18</v>
      </c>
      <c r="N17">
        <v>-482</v>
      </c>
      <c r="O17">
        <v>470</v>
      </c>
      <c r="P17">
        <v>742</v>
      </c>
      <c r="Q17">
        <f>Tabel1[[#This Row],[Biomass]]+Tabel1[[#This Row],[Hydro Power]]+Tabel1[[#This Row],[Other Renewable]]+Tabel1[[#This Row],[Solar Power]]+Tabel1[[#This Row],[Onshore Wind Power]]+Tabel1[[#This Row],[Offshore Wind Power]]</f>
        <v>167.15</v>
      </c>
      <c r="R17">
        <f>Tabel1[[#This Row],[Fossil Gas]]+Tabel1[[#This Row],[Fossil Hard Coal]]+Tabel1[[#This Row],[Fossil Oil]]</f>
        <v>988.65</v>
      </c>
      <c r="S17">
        <f>Tabel1[[#This Row],[Renewables]]+Tabel1[[#This Row],[Fossils]]</f>
        <v>1155.8</v>
      </c>
    </row>
    <row r="18" spans="1:20" x14ac:dyDescent="0.25">
      <c r="A18" t="s">
        <v>2658</v>
      </c>
      <c r="B18" t="s">
        <v>6</v>
      </c>
      <c r="C18">
        <v>3117.05</v>
      </c>
      <c r="D18">
        <v>47.11</v>
      </c>
      <c r="E18">
        <v>480.01</v>
      </c>
      <c r="F18">
        <v>1439.02</v>
      </c>
      <c r="G18">
        <v>13.45</v>
      </c>
      <c r="H18">
        <v>2.0099999999999998</v>
      </c>
      <c r="I18">
        <v>6.63</v>
      </c>
      <c r="J18">
        <v>1.87</v>
      </c>
      <c r="K18">
        <v>115.75</v>
      </c>
      <c r="L18">
        <v>490.34</v>
      </c>
      <c r="M18">
        <v>382.48</v>
      </c>
      <c r="N18">
        <v>-479</v>
      </c>
      <c r="O18">
        <v>-568</v>
      </c>
      <c r="P18">
        <v>1244</v>
      </c>
      <c r="Q18">
        <f>Tabel1[[#This Row],[Biomass]]+Tabel1[[#This Row],[Hydro Power]]+Tabel1[[#This Row],[Other Renewable]]+Tabel1[[#This Row],[Solar Power]]+Tabel1[[#This Row],[Onshore Wind Power]]+Tabel1[[#This Row],[Offshore Wind Power]]</f>
        <v>930.43999999999994</v>
      </c>
      <c r="R18">
        <f>Tabel1[[#This Row],[Fossil Gas]]+Tabel1[[#This Row],[Fossil Hard Coal]]+Tabel1[[#This Row],[Fossil Oil]]</f>
        <v>1932.48</v>
      </c>
      <c r="S18">
        <f>Tabel1[[#This Row],[Renewables]]+Tabel1[[#This Row],[Fossils]]</f>
        <v>2862.92</v>
      </c>
    </row>
    <row r="19" spans="1:20" x14ac:dyDescent="0.25">
      <c r="A19" t="s">
        <v>2658</v>
      </c>
      <c r="B19" t="s">
        <v>5</v>
      </c>
      <c r="C19">
        <v>2007.87</v>
      </c>
      <c r="D19">
        <v>29.81</v>
      </c>
      <c r="E19">
        <v>444.83</v>
      </c>
      <c r="F19">
        <v>599.09</v>
      </c>
      <c r="G19">
        <v>21.72</v>
      </c>
      <c r="J19">
        <v>2.04</v>
      </c>
      <c r="K19">
        <v>66.75</v>
      </c>
      <c r="L19">
        <v>106.79</v>
      </c>
      <c r="M19">
        <v>56.33</v>
      </c>
      <c r="N19">
        <v>-569</v>
      </c>
      <c r="O19">
        <v>568</v>
      </c>
      <c r="P19">
        <v>698</v>
      </c>
      <c r="Q19">
        <f>Tabel1[[#This Row],[Biomass]]+Tabel1[[#This Row],[Hydro Power]]+Tabel1[[#This Row],[Other Renewable]]+Tabel1[[#This Row],[Solar Power]]+Tabel1[[#This Row],[Onshore Wind Power]]+Tabel1[[#This Row],[Offshore Wind Power]]</f>
        <v>194.97000000000003</v>
      </c>
      <c r="R19">
        <f>Tabel1[[#This Row],[Fossil Gas]]+Tabel1[[#This Row],[Fossil Hard Coal]]+Tabel1[[#This Row],[Fossil Oil]]</f>
        <v>1065.6400000000001</v>
      </c>
      <c r="S19">
        <f>Tabel1[[#This Row],[Renewables]]+Tabel1[[#This Row],[Fossils]]</f>
        <v>1260.6100000000001</v>
      </c>
    </row>
    <row r="20" spans="1:20" x14ac:dyDescent="0.25">
      <c r="A20" t="s">
        <v>2657</v>
      </c>
      <c r="B20" t="s">
        <v>6</v>
      </c>
      <c r="C20">
        <v>3083.82</v>
      </c>
      <c r="D20">
        <v>45.75</v>
      </c>
      <c r="E20">
        <v>490.11</v>
      </c>
      <c r="F20">
        <v>1420.69</v>
      </c>
      <c r="G20">
        <v>17.71</v>
      </c>
      <c r="H20">
        <v>2.0099999999999998</v>
      </c>
      <c r="I20">
        <v>7.2</v>
      </c>
      <c r="J20">
        <v>20.83</v>
      </c>
      <c r="K20">
        <v>117.04</v>
      </c>
      <c r="L20">
        <v>431.38</v>
      </c>
      <c r="M20">
        <v>439.22</v>
      </c>
      <c r="N20">
        <v>-638</v>
      </c>
      <c r="O20">
        <v>-495</v>
      </c>
      <c r="P20">
        <v>1307</v>
      </c>
      <c r="Q20">
        <f>Tabel1[[#This Row],[Biomass]]+Tabel1[[#This Row],[Hydro Power]]+Tabel1[[#This Row],[Other Renewable]]+Tabel1[[#This Row],[Solar Power]]+Tabel1[[#This Row],[Onshore Wind Power]]+Tabel1[[#This Row],[Offshore Wind Power]]</f>
        <v>946.39</v>
      </c>
      <c r="R20">
        <f>Tabel1[[#This Row],[Fossil Gas]]+Tabel1[[#This Row],[Fossil Hard Coal]]+Tabel1[[#This Row],[Fossil Oil]]</f>
        <v>1928.5100000000002</v>
      </c>
      <c r="S20">
        <f>Tabel1[[#This Row],[Renewables]]+Tabel1[[#This Row],[Fossils]]</f>
        <v>2874.9</v>
      </c>
    </row>
    <row r="21" spans="1:20" x14ac:dyDescent="0.25">
      <c r="A21" t="s">
        <v>2657</v>
      </c>
      <c r="B21" t="s">
        <v>5</v>
      </c>
      <c r="C21">
        <v>2035.39</v>
      </c>
      <c r="D21">
        <v>29.11</v>
      </c>
      <c r="E21">
        <v>453.62</v>
      </c>
      <c r="F21">
        <v>589.12</v>
      </c>
      <c r="G21">
        <v>24.4</v>
      </c>
      <c r="J21">
        <v>14.59</v>
      </c>
      <c r="K21">
        <v>68.13</v>
      </c>
      <c r="L21">
        <v>91.7</v>
      </c>
      <c r="M21">
        <v>31.35</v>
      </c>
      <c r="N21">
        <v>-585</v>
      </c>
      <c r="O21">
        <v>495</v>
      </c>
      <c r="P21">
        <v>850</v>
      </c>
      <c r="Q21">
        <f>Tabel1[[#This Row],[Biomass]]+Tabel1[[#This Row],[Hydro Power]]+Tabel1[[#This Row],[Other Renewable]]+Tabel1[[#This Row],[Solar Power]]+Tabel1[[#This Row],[Onshore Wind Power]]+Tabel1[[#This Row],[Offshore Wind Power]]</f>
        <v>166.75</v>
      </c>
      <c r="R21">
        <f>Tabel1[[#This Row],[Fossil Gas]]+Tabel1[[#This Row],[Fossil Hard Coal]]+Tabel1[[#This Row],[Fossil Oil]]</f>
        <v>1067.1400000000001</v>
      </c>
      <c r="S21">
        <f>Tabel1[[#This Row],[Renewables]]+Tabel1[[#This Row],[Fossils]]</f>
        <v>1233.8900000000001</v>
      </c>
    </row>
    <row r="22" spans="1:20" x14ac:dyDescent="0.25">
      <c r="A22" t="s">
        <v>2656</v>
      </c>
      <c r="B22" t="s">
        <v>6</v>
      </c>
      <c r="C22">
        <v>3114.82</v>
      </c>
      <c r="D22">
        <v>45.31</v>
      </c>
      <c r="E22">
        <v>493.3</v>
      </c>
      <c r="F22">
        <v>1376.85</v>
      </c>
      <c r="G22">
        <v>19.3</v>
      </c>
      <c r="H22">
        <v>2.0099999999999998</v>
      </c>
      <c r="I22">
        <v>8.01</v>
      </c>
      <c r="J22">
        <v>48.42</v>
      </c>
      <c r="K22">
        <v>116.45</v>
      </c>
      <c r="L22">
        <v>370.39</v>
      </c>
      <c r="M22">
        <v>376.81</v>
      </c>
      <c r="N22">
        <v>-630</v>
      </c>
      <c r="O22">
        <v>-496</v>
      </c>
      <c r="P22">
        <v>1483</v>
      </c>
      <c r="Q22">
        <f>Tabel1[[#This Row],[Biomass]]+Tabel1[[#This Row],[Hydro Power]]+Tabel1[[#This Row],[Other Renewable]]+Tabel1[[#This Row],[Solar Power]]+Tabel1[[#This Row],[Onshore Wind Power]]+Tabel1[[#This Row],[Offshore Wind Power]]</f>
        <v>850.95</v>
      </c>
      <c r="R22">
        <f>Tabel1[[#This Row],[Fossil Gas]]+Tabel1[[#This Row],[Fossil Hard Coal]]+Tabel1[[#This Row],[Fossil Oil]]</f>
        <v>1889.4499999999998</v>
      </c>
      <c r="S22">
        <f>Tabel1[[#This Row],[Renewables]]+Tabel1[[#This Row],[Fossils]]</f>
        <v>2740.3999999999996</v>
      </c>
    </row>
    <row r="23" spans="1:20" x14ac:dyDescent="0.25">
      <c r="A23" t="s">
        <v>2656</v>
      </c>
      <c r="B23" t="s">
        <v>5</v>
      </c>
      <c r="C23">
        <v>2068.06</v>
      </c>
      <c r="D23">
        <v>29.44</v>
      </c>
      <c r="E23">
        <v>485.45</v>
      </c>
      <c r="F23">
        <v>567.65</v>
      </c>
      <c r="G23">
        <v>23.6</v>
      </c>
      <c r="J23">
        <v>24.22</v>
      </c>
      <c r="K23">
        <v>68.75</v>
      </c>
      <c r="L23">
        <v>97.57</v>
      </c>
      <c r="M23">
        <v>39.75</v>
      </c>
      <c r="N23">
        <v>-585</v>
      </c>
      <c r="O23">
        <v>496</v>
      </c>
      <c r="P23">
        <v>855</v>
      </c>
      <c r="Q23">
        <f>Tabel1[[#This Row],[Biomass]]+Tabel1[[#This Row],[Hydro Power]]+Tabel1[[#This Row],[Other Renewable]]+Tabel1[[#This Row],[Solar Power]]+Tabel1[[#This Row],[Onshore Wind Power]]+Tabel1[[#This Row],[Offshore Wind Power]]</f>
        <v>190.98</v>
      </c>
      <c r="R23">
        <f>Tabel1[[#This Row],[Fossil Gas]]+Tabel1[[#This Row],[Fossil Hard Coal]]+Tabel1[[#This Row],[Fossil Oil]]</f>
        <v>1076.6999999999998</v>
      </c>
      <c r="S23">
        <f>Tabel1[[#This Row],[Renewables]]+Tabel1[[#This Row],[Fossils]]</f>
        <v>1267.6799999999998</v>
      </c>
    </row>
    <row r="24" spans="1:20" x14ac:dyDescent="0.25">
      <c r="A24" t="s">
        <v>2655</v>
      </c>
      <c r="B24" t="s">
        <v>6</v>
      </c>
      <c r="C24">
        <v>3028.43</v>
      </c>
      <c r="D24">
        <v>41.07</v>
      </c>
      <c r="E24">
        <v>499.67</v>
      </c>
      <c r="F24">
        <v>1443.47</v>
      </c>
      <c r="G24">
        <v>21.87</v>
      </c>
      <c r="H24">
        <v>2.0099999999999998</v>
      </c>
      <c r="I24">
        <v>8.85</v>
      </c>
      <c r="J24">
        <v>76.39</v>
      </c>
      <c r="K24">
        <v>112.99</v>
      </c>
      <c r="L24">
        <v>317.97000000000003</v>
      </c>
      <c r="M24">
        <v>262.77999999999997</v>
      </c>
      <c r="N24">
        <v>-613</v>
      </c>
      <c r="O24">
        <v>-395</v>
      </c>
      <c r="P24">
        <v>1389</v>
      </c>
      <c r="Q24">
        <f>Tabel1[[#This Row],[Biomass]]+Tabel1[[#This Row],[Hydro Power]]+Tabel1[[#This Row],[Other Renewable]]+Tabel1[[#This Row],[Solar Power]]+Tabel1[[#This Row],[Onshore Wind Power]]+Tabel1[[#This Row],[Offshore Wind Power]]</f>
        <v>709.06999999999994</v>
      </c>
      <c r="R24">
        <f>Tabel1[[#This Row],[Fossil Gas]]+Tabel1[[#This Row],[Fossil Hard Coal]]+Tabel1[[#This Row],[Fossil Oil]]</f>
        <v>1965.01</v>
      </c>
      <c r="S24">
        <f>Tabel1[[#This Row],[Renewables]]+Tabel1[[#This Row],[Fossils]]</f>
        <v>2674.08</v>
      </c>
    </row>
    <row r="25" spans="1:20" x14ac:dyDescent="0.25">
      <c r="A25" t="s">
        <v>2655</v>
      </c>
      <c r="B25" t="s">
        <v>5</v>
      </c>
      <c r="C25">
        <v>2044.95</v>
      </c>
      <c r="D25">
        <v>30.55</v>
      </c>
      <c r="E25">
        <v>503.93</v>
      </c>
      <c r="F25">
        <v>587.13</v>
      </c>
      <c r="G25">
        <v>24.14</v>
      </c>
      <c r="J25">
        <v>29.43</v>
      </c>
      <c r="K25">
        <v>68.02</v>
      </c>
      <c r="L25">
        <v>97.83</v>
      </c>
      <c r="M25">
        <v>38.840000000000003</v>
      </c>
      <c r="N25">
        <v>-585</v>
      </c>
      <c r="O25">
        <v>395</v>
      </c>
      <c r="P25">
        <v>898</v>
      </c>
      <c r="Q25">
        <f>Tabel1[[#This Row],[Biomass]]+Tabel1[[#This Row],[Hydro Power]]+Tabel1[[#This Row],[Other Renewable]]+Tabel1[[#This Row],[Solar Power]]+Tabel1[[#This Row],[Onshore Wind Power]]+Tabel1[[#This Row],[Offshore Wind Power]]</f>
        <v>196.65</v>
      </c>
      <c r="R25">
        <f>Tabel1[[#This Row],[Fossil Gas]]+Tabel1[[#This Row],[Fossil Hard Coal]]+Tabel1[[#This Row],[Fossil Oil]]</f>
        <v>1115.2</v>
      </c>
      <c r="S25">
        <f>Tabel1[[#This Row],[Renewables]]+Tabel1[[#This Row],[Fossils]]</f>
        <v>1311.8500000000001</v>
      </c>
    </row>
    <row r="26" spans="1:20" x14ac:dyDescent="0.25">
      <c r="A26" t="s">
        <v>2654</v>
      </c>
      <c r="B26" t="s">
        <v>6</v>
      </c>
      <c r="C26">
        <v>2888.04</v>
      </c>
      <c r="D26">
        <v>39.71</v>
      </c>
      <c r="E26">
        <v>477.6</v>
      </c>
      <c r="F26">
        <v>1460.86</v>
      </c>
      <c r="G26">
        <v>20.39</v>
      </c>
      <c r="H26">
        <v>2</v>
      </c>
      <c r="I26">
        <v>8.7200000000000006</v>
      </c>
      <c r="J26">
        <v>84.86</v>
      </c>
      <c r="K26">
        <v>112.58</v>
      </c>
      <c r="L26">
        <v>240.46</v>
      </c>
      <c r="M26">
        <v>275.74</v>
      </c>
      <c r="N26">
        <v>-600</v>
      </c>
      <c r="O26">
        <v>-585</v>
      </c>
      <c r="P26">
        <v>1512</v>
      </c>
      <c r="Q26">
        <f>Tabel1[[#This Row],[Biomass]]+Tabel1[[#This Row],[Hydro Power]]+Tabel1[[#This Row],[Other Renewable]]+Tabel1[[#This Row],[Solar Power]]+Tabel1[[#This Row],[Onshore Wind Power]]+Tabel1[[#This Row],[Offshore Wind Power]]</f>
        <v>651.49</v>
      </c>
      <c r="R26">
        <f>Tabel1[[#This Row],[Fossil Gas]]+Tabel1[[#This Row],[Fossil Hard Coal]]+Tabel1[[#This Row],[Fossil Oil]]</f>
        <v>1958.8500000000001</v>
      </c>
      <c r="S26">
        <f>Tabel1[[#This Row],[Renewables]]+Tabel1[[#This Row],[Fossils]]</f>
        <v>2610.34</v>
      </c>
    </row>
    <row r="27" spans="1:20" x14ac:dyDescent="0.25">
      <c r="A27" t="s">
        <v>2654</v>
      </c>
      <c r="B27" t="s">
        <v>5</v>
      </c>
      <c r="C27">
        <v>1982.32</v>
      </c>
      <c r="D27">
        <v>30.61</v>
      </c>
      <c r="E27">
        <v>494.49</v>
      </c>
      <c r="F27">
        <v>590.29</v>
      </c>
      <c r="G27">
        <v>24.63</v>
      </c>
      <c r="J27">
        <v>34.21</v>
      </c>
      <c r="K27">
        <v>67.95</v>
      </c>
      <c r="L27">
        <v>90.2</v>
      </c>
      <c r="M27">
        <v>27.64</v>
      </c>
      <c r="N27">
        <v>-585</v>
      </c>
      <c r="O27">
        <v>585</v>
      </c>
      <c r="P27">
        <v>667</v>
      </c>
      <c r="Q27">
        <f>Tabel1[[#This Row],[Biomass]]+Tabel1[[#This Row],[Hydro Power]]+Tabel1[[#This Row],[Other Renewable]]+Tabel1[[#This Row],[Solar Power]]+Tabel1[[#This Row],[Onshore Wind Power]]+Tabel1[[#This Row],[Offshore Wind Power]]</f>
        <v>182.65999999999997</v>
      </c>
      <c r="R27">
        <f>Tabel1[[#This Row],[Fossil Gas]]+Tabel1[[#This Row],[Fossil Hard Coal]]+Tabel1[[#This Row],[Fossil Oil]]</f>
        <v>1109.4100000000001</v>
      </c>
      <c r="S27">
        <f>Tabel1[[#This Row],[Renewables]]+Tabel1[[#This Row],[Fossils]]</f>
        <v>1292.0700000000002</v>
      </c>
    </row>
    <row r="28" spans="1:20" x14ac:dyDescent="0.25">
      <c r="A28" t="s">
        <v>2653</v>
      </c>
      <c r="B28" t="s">
        <v>6</v>
      </c>
      <c r="C28">
        <v>2813.19</v>
      </c>
      <c r="D28">
        <v>40.43</v>
      </c>
      <c r="E28">
        <v>472.08</v>
      </c>
      <c r="F28">
        <v>1443.57</v>
      </c>
      <c r="G28">
        <v>19.73</v>
      </c>
      <c r="H28">
        <v>2.0099999999999998</v>
      </c>
      <c r="I28">
        <v>8.61</v>
      </c>
      <c r="J28">
        <v>67.47</v>
      </c>
      <c r="K28">
        <v>117.26</v>
      </c>
      <c r="L28">
        <v>172.61</v>
      </c>
      <c r="M28">
        <v>268.58</v>
      </c>
      <c r="N28">
        <v>-608</v>
      </c>
      <c r="O28">
        <v>-573</v>
      </c>
      <c r="P28">
        <v>1504</v>
      </c>
      <c r="Q28">
        <f>Tabel1[[#This Row],[Biomass]]+Tabel1[[#This Row],[Hydro Power]]+Tabel1[[#This Row],[Other Renewable]]+Tabel1[[#This Row],[Solar Power]]+Tabel1[[#This Row],[Onshore Wind Power]]+Tabel1[[#This Row],[Offshore Wind Power]]</f>
        <v>559.71</v>
      </c>
      <c r="R28">
        <f>Tabel1[[#This Row],[Fossil Gas]]+Tabel1[[#This Row],[Fossil Hard Coal]]+Tabel1[[#This Row],[Fossil Oil]]</f>
        <v>1935.3799999999999</v>
      </c>
      <c r="S28">
        <f>Tabel1[[#This Row],[Renewables]]+Tabel1[[#This Row],[Fossils]]</f>
        <v>2495.09</v>
      </c>
    </row>
    <row r="29" spans="1:20" x14ac:dyDescent="0.25">
      <c r="A29" t="s">
        <v>2653</v>
      </c>
      <c r="B29" t="s">
        <v>5</v>
      </c>
      <c r="C29">
        <v>1956.36</v>
      </c>
      <c r="D29">
        <v>31.32</v>
      </c>
      <c r="E29">
        <v>501.1</v>
      </c>
      <c r="F29">
        <v>592.38</v>
      </c>
      <c r="G29">
        <v>25.77</v>
      </c>
      <c r="J29">
        <v>27.08</v>
      </c>
      <c r="K29">
        <v>66.87</v>
      </c>
      <c r="L29">
        <v>90.1</v>
      </c>
      <c r="M29">
        <v>26.76</v>
      </c>
      <c r="N29">
        <v>-585</v>
      </c>
      <c r="O29">
        <v>573</v>
      </c>
      <c r="P29">
        <v>645</v>
      </c>
      <c r="Q29">
        <f>Tabel1[[#This Row],[Biomass]]+Tabel1[[#This Row],[Hydro Power]]+Tabel1[[#This Row],[Other Renewable]]+Tabel1[[#This Row],[Solar Power]]+Tabel1[[#This Row],[Onshore Wind Power]]+Tabel1[[#This Row],[Offshore Wind Power]]</f>
        <v>175.26</v>
      </c>
      <c r="R29">
        <f>Tabel1[[#This Row],[Fossil Gas]]+Tabel1[[#This Row],[Fossil Hard Coal]]+Tabel1[[#This Row],[Fossil Oil]]</f>
        <v>1119.25</v>
      </c>
      <c r="S29">
        <f>Tabel1[[#This Row],[Renewables]]+Tabel1[[#This Row],[Fossils]]</f>
        <v>1294.51</v>
      </c>
    </row>
    <row r="30" spans="1:20" x14ac:dyDescent="0.25">
      <c r="A30" t="s">
        <v>2652</v>
      </c>
      <c r="B30" t="s">
        <v>6</v>
      </c>
      <c r="C30">
        <v>2715.45</v>
      </c>
      <c r="D30">
        <v>38.380000000000003</v>
      </c>
      <c r="E30">
        <v>461.96</v>
      </c>
      <c r="F30">
        <v>1360.21</v>
      </c>
      <c r="G30">
        <v>15.8</v>
      </c>
      <c r="H30">
        <v>2.0099999999999998</v>
      </c>
      <c r="I30">
        <v>8.15</v>
      </c>
      <c r="J30">
        <v>40.47</v>
      </c>
      <c r="K30">
        <v>115.35</v>
      </c>
      <c r="L30">
        <v>148.1</v>
      </c>
      <c r="M30">
        <v>233.45</v>
      </c>
      <c r="N30">
        <v>-606</v>
      </c>
      <c r="O30">
        <v>-590</v>
      </c>
      <c r="P30">
        <v>1580</v>
      </c>
      <c r="Q30">
        <f>Tabel1[[#This Row],[Biomass]]+Tabel1[[#This Row],[Hydro Power]]+Tabel1[[#This Row],[Other Renewable]]+Tabel1[[#This Row],[Solar Power]]+Tabel1[[#This Row],[Onshore Wind Power]]+Tabel1[[#This Row],[Offshore Wind Power]]</f>
        <v>470.55999999999995</v>
      </c>
      <c r="R30">
        <f>Tabel1[[#This Row],[Fossil Gas]]+Tabel1[[#This Row],[Fossil Hard Coal]]+Tabel1[[#This Row],[Fossil Oil]]</f>
        <v>1837.97</v>
      </c>
      <c r="S30">
        <f>Tabel1[[#This Row],[Renewables]]+Tabel1[[#This Row],[Fossils]]</f>
        <v>2308.5299999999997</v>
      </c>
      <c r="T30" s="2"/>
    </row>
    <row r="31" spans="1:20" x14ac:dyDescent="0.25">
      <c r="A31" t="s">
        <v>2652</v>
      </c>
      <c r="B31" t="s">
        <v>5</v>
      </c>
      <c r="C31">
        <v>1943.34</v>
      </c>
      <c r="D31">
        <v>31.74</v>
      </c>
      <c r="E31">
        <v>504.11</v>
      </c>
      <c r="F31">
        <v>600.23</v>
      </c>
      <c r="G31">
        <v>25.38</v>
      </c>
      <c r="J31">
        <v>15.61</v>
      </c>
      <c r="K31">
        <v>68.27</v>
      </c>
      <c r="L31">
        <v>83.93</v>
      </c>
      <c r="M31">
        <v>34.15</v>
      </c>
      <c r="N31">
        <v>-585</v>
      </c>
      <c r="O31">
        <v>590</v>
      </c>
      <c r="P31">
        <v>604</v>
      </c>
      <c r="Q31">
        <f>Tabel1[[#This Row],[Biomass]]+Tabel1[[#This Row],[Hydro Power]]+Tabel1[[#This Row],[Other Renewable]]+Tabel1[[#This Row],[Solar Power]]+Tabel1[[#This Row],[Onshore Wind Power]]+Tabel1[[#This Row],[Offshore Wind Power]]</f>
        <v>165.43</v>
      </c>
      <c r="R31">
        <f>Tabel1[[#This Row],[Fossil Gas]]+Tabel1[[#This Row],[Fossil Hard Coal]]+Tabel1[[#This Row],[Fossil Oil]]</f>
        <v>1129.7200000000003</v>
      </c>
      <c r="S31">
        <f>Tabel1[[#This Row],[Renewables]]+Tabel1[[#This Row],[Fossils]]</f>
        <v>1295.1500000000003</v>
      </c>
    </row>
    <row r="32" spans="1:20" x14ac:dyDescent="0.25">
      <c r="A32" t="s">
        <v>2651</v>
      </c>
      <c r="B32" t="s">
        <v>6</v>
      </c>
      <c r="C32">
        <v>2672.21</v>
      </c>
      <c r="D32">
        <v>40.67</v>
      </c>
      <c r="E32">
        <v>454.76</v>
      </c>
      <c r="F32">
        <v>1193.23</v>
      </c>
      <c r="G32">
        <v>7.79</v>
      </c>
      <c r="H32">
        <v>2.0099999999999998</v>
      </c>
      <c r="I32">
        <v>7.87</v>
      </c>
      <c r="J32">
        <v>11.46</v>
      </c>
      <c r="K32">
        <v>116.31</v>
      </c>
      <c r="L32">
        <v>134.57</v>
      </c>
      <c r="M32">
        <v>240.85</v>
      </c>
      <c r="N32">
        <v>-648</v>
      </c>
      <c r="O32">
        <v>-545</v>
      </c>
      <c r="P32">
        <v>1719</v>
      </c>
      <c r="Q32">
        <f>Tabel1[[#This Row],[Biomass]]+Tabel1[[#This Row],[Hydro Power]]+Tabel1[[#This Row],[Other Renewable]]+Tabel1[[#This Row],[Solar Power]]+Tabel1[[#This Row],[Onshore Wind Power]]+Tabel1[[#This Row],[Offshore Wind Power]]</f>
        <v>437.42999999999995</v>
      </c>
      <c r="R32">
        <f>Tabel1[[#This Row],[Fossil Gas]]+Tabel1[[#This Row],[Fossil Hard Coal]]+Tabel1[[#This Row],[Fossil Oil]]</f>
        <v>1655.78</v>
      </c>
      <c r="S32">
        <f>Tabel1[[#This Row],[Renewables]]+Tabel1[[#This Row],[Fossils]]</f>
        <v>2093.21</v>
      </c>
    </row>
    <row r="33" spans="1:19" x14ac:dyDescent="0.25">
      <c r="A33" t="s">
        <v>2651</v>
      </c>
      <c r="B33" t="s">
        <v>5</v>
      </c>
      <c r="C33">
        <v>1956.27</v>
      </c>
      <c r="D33">
        <v>31.35</v>
      </c>
      <c r="E33">
        <v>492.7</v>
      </c>
      <c r="F33">
        <v>588.32000000000005</v>
      </c>
      <c r="G33">
        <v>23.52</v>
      </c>
      <c r="J33">
        <v>3.83</v>
      </c>
      <c r="K33">
        <v>67.55</v>
      </c>
      <c r="L33">
        <v>90.23</v>
      </c>
      <c r="M33">
        <v>22.28</v>
      </c>
      <c r="N33">
        <v>-582</v>
      </c>
      <c r="O33">
        <v>545</v>
      </c>
      <c r="P33">
        <v>692</v>
      </c>
      <c r="Q33">
        <f>Tabel1[[#This Row],[Biomass]]+Tabel1[[#This Row],[Hydro Power]]+Tabel1[[#This Row],[Other Renewable]]+Tabel1[[#This Row],[Solar Power]]+Tabel1[[#This Row],[Onshore Wind Power]]+Tabel1[[#This Row],[Offshore Wind Power]]</f>
        <v>147.69</v>
      </c>
      <c r="R33">
        <f>Tabel1[[#This Row],[Fossil Gas]]+Tabel1[[#This Row],[Fossil Hard Coal]]+Tabel1[[#This Row],[Fossil Oil]]</f>
        <v>1104.54</v>
      </c>
      <c r="S33">
        <f>Tabel1[[#This Row],[Renewables]]+Tabel1[[#This Row],[Fossils]]</f>
        <v>1252.23</v>
      </c>
    </row>
    <row r="34" spans="1:19" x14ac:dyDescent="0.25">
      <c r="A34" t="s">
        <v>2650</v>
      </c>
      <c r="B34" t="s">
        <v>6</v>
      </c>
      <c r="C34">
        <v>2834.76</v>
      </c>
      <c r="D34">
        <v>41.38</v>
      </c>
      <c r="E34">
        <v>462.19</v>
      </c>
      <c r="F34">
        <v>1428.22</v>
      </c>
      <c r="G34">
        <v>8.59</v>
      </c>
      <c r="H34">
        <v>2.0099999999999998</v>
      </c>
      <c r="I34">
        <v>7.8</v>
      </c>
      <c r="J34">
        <v>0.49</v>
      </c>
      <c r="K34">
        <v>116.08</v>
      </c>
      <c r="L34">
        <v>153.66999999999999</v>
      </c>
      <c r="M34">
        <v>176.6</v>
      </c>
      <c r="N34">
        <v>-682</v>
      </c>
      <c r="O34">
        <v>-561</v>
      </c>
      <c r="P34">
        <v>1740</v>
      </c>
      <c r="Q34">
        <f>Tabel1[[#This Row],[Biomass]]+Tabel1[[#This Row],[Hydro Power]]+Tabel1[[#This Row],[Other Renewable]]+Tabel1[[#This Row],[Solar Power]]+Tabel1[[#This Row],[Onshore Wind Power]]+Tabel1[[#This Row],[Offshore Wind Power]]</f>
        <v>381.95</v>
      </c>
      <c r="R34">
        <f>Tabel1[[#This Row],[Fossil Gas]]+Tabel1[[#This Row],[Fossil Hard Coal]]+Tabel1[[#This Row],[Fossil Oil]]</f>
        <v>1899</v>
      </c>
      <c r="S34">
        <f>Tabel1[[#This Row],[Renewables]]+Tabel1[[#This Row],[Fossils]]</f>
        <v>2280.9499999999998</v>
      </c>
    </row>
    <row r="35" spans="1:19" x14ac:dyDescent="0.25">
      <c r="A35" t="s">
        <v>2650</v>
      </c>
      <c r="B35" t="s">
        <v>5</v>
      </c>
      <c r="C35">
        <v>2065.8200000000002</v>
      </c>
      <c r="D35">
        <v>32.04</v>
      </c>
      <c r="E35">
        <v>503.88</v>
      </c>
      <c r="F35">
        <v>595.11</v>
      </c>
      <c r="G35">
        <v>24.17</v>
      </c>
      <c r="J35">
        <v>0.24</v>
      </c>
      <c r="K35">
        <v>67.69</v>
      </c>
      <c r="L35">
        <v>80.290000000000006</v>
      </c>
      <c r="M35">
        <v>28.76</v>
      </c>
      <c r="N35">
        <v>-446</v>
      </c>
      <c r="O35">
        <v>561</v>
      </c>
      <c r="P35">
        <v>634</v>
      </c>
      <c r="Q35">
        <f>Tabel1[[#This Row],[Biomass]]+Tabel1[[#This Row],[Hydro Power]]+Tabel1[[#This Row],[Other Renewable]]+Tabel1[[#This Row],[Solar Power]]+Tabel1[[#This Row],[Onshore Wind Power]]+Tabel1[[#This Row],[Offshore Wind Power]]</f>
        <v>141.33000000000001</v>
      </c>
      <c r="R35">
        <f>Tabel1[[#This Row],[Fossil Gas]]+Tabel1[[#This Row],[Fossil Hard Coal]]+Tabel1[[#This Row],[Fossil Oil]]</f>
        <v>1123.1600000000001</v>
      </c>
      <c r="S35">
        <f>Tabel1[[#This Row],[Renewables]]+Tabel1[[#This Row],[Fossils]]</f>
        <v>1264.49</v>
      </c>
    </row>
    <row r="36" spans="1:19" x14ac:dyDescent="0.25">
      <c r="A36" t="s">
        <v>2649</v>
      </c>
      <c r="B36" t="s">
        <v>6</v>
      </c>
      <c r="C36">
        <v>2984.54</v>
      </c>
      <c r="D36">
        <v>43.67</v>
      </c>
      <c r="E36">
        <v>477.93</v>
      </c>
      <c r="F36">
        <v>1541.91</v>
      </c>
      <c r="G36">
        <v>10.29</v>
      </c>
      <c r="H36">
        <v>2</v>
      </c>
      <c r="I36">
        <v>7.92</v>
      </c>
      <c r="J36">
        <v>0</v>
      </c>
      <c r="K36">
        <v>116.36</v>
      </c>
      <c r="L36">
        <v>150.88</v>
      </c>
      <c r="M36">
        <v>116.09</v>
      </c>
      <c r="N36">
        <v>-1396</v>
      </c>
      <c r="O36">
        <v>-224</v>
      </c>
      <c r="P36">
        <v>2184</v>
      </c>
      <c r="Q36">
        <f>Tabel1[[#This Row],[Biomass]]+Tabel1[[#This Row],[Hydro Power]]+Tabel1[[#This Row],[Other Renewable]]+Tabel1[[#This Row],[Solar Power]]+Tabel1[[#This Row],[Onshore Wind Power]]+Tabel1[[#This Row],[Offshore Wind Power]]</f>
        <v>320.56</v>
      </c>
      <c r="R36">
        <f>Tabel1[[#This Row],[Fossil Gas]]+Tabel1[[#This Row],[Fossil Hard Coal]]+Tabel1[[#This Row],[Fossil Oil]]</f>
        <v>2030.13</v>
      </c>
      <c r="S36">
        <f>Tabel1[[#This Row],[Renewables]]+Tabel1[[#This Row],[Fossils]]</f>
        <v>2350.69</v>
      </c>
    </row>
    <row r="37" spans="1:19" x14ac:dyDescent="0.25">
      <c r="A37" t="s">
        <v>2649</v>
      </c>
      <c r="B37" t="s">
        <v>5</v>
      </c>
      <c r="C37">
        <v>2153.87</v>
      </c>
      <c r="D37">
        <v>33.42</v>
      </c>
      <c r="E37">
        <v>509.11</v>
      </c>
      <c r="F37">
        <v>598.4</v>
      </c>
      <c r="G37">
        <v>25.19</v>
      </c>
      <c r="J37">
        <v>0</v>
      </c>
      <c r="K37">
        <v>68.319999999999993</v>
      </c>
      <c r="L37">
        <v>72.62</v>
      </c>
      <c r="M37">
        <v>13.48</v>
      </c>
      <c r="N37">
        <v>42</v>
      </c>
      <c r="O37">
        <v>224</v>
      </c>
      <c r="P37">
        <v>582</v>
      </c>
      <c r="Q37">
        <f>Tabel1[[#This Row],[Biomass]]+Tabel1[[#This Row],[Hydro Power]]+Tabel1[[#This Row],[Other Renewable]]+Tabel1[[#This Row],[Solar Power]]+Tabel1[[#This Row],[Onshore Wind Power]]+Tabel1[[#This Row],[Offshore Wind Power]]</f>
        <v>119.52000000000001</v>
      </c>
      <c r="R37">
        <f>Tabel1[[#This Row],[Fossil Gas]]+Tabel1[[#This Row],[Fossil Hard Coal]]+Tabel1[[#This Row],[Fossil Oil]]</f>
        <v>1132.7</v>
      </c>
      <c r="S37">
        <f>Tabel1[[#This Row],[Renewables]]+Tabel1[[#This Row],[Fossils]]</f>
        <v>1252.22</v>
      </c>
    </row>
    <row r="38" spans="1:19" x14ac:dyDescent="0.25">
      <c r="A38" t="s">
        <v>2648</v>
      </c>
      <c r="B38" t="s">
        <v>6</v>
      </c>
      <c r="C38">
        <v>2865.37</v>
      </c>
      <c r="D38">
        <v>43.77</v>
      </c>
      <c r="E38">
        <v>538.87</v>
      </c>
      <c r="F38">
        <v>1458.64</v>
      </c>
      <c r="G38">
        <v>8.43</v>
      </c>
      <c r="H38">
        <v>2</v>
      </c>
      <c r="I38">
        <v>7.67</v>
      </c>
      <c r="J38">
        <v>0</v>
      </c>
      <c r="K38">
        <v>116.79</v>
      </c>
      <c r="L38">
        <v>120.35</v>
      </c>
      <c r="M38">
        <v>85.67</v>
      </c>
      <c r="N38">
        <v>-1443</v>
      </c>
      <c r="O38">
        <v>-242</v>
      </c>
      <c r="P38">
        <v>2212</v>
      </c>
      <c r="Q38">
        <f>Tabel1[[#This Row],[Biomass]]+Tabel1[[#This Row],[Hydro Power]]+Tabel1[[#This Row],[Other Renewable]]+Tabel1[[#This Row],[Solar Power]]+Tabel1[[#This Row],[Onshore Wind Power]]+Tabel1[[#This Row],[Offshore Wind Power]]</f>
        <v>259.45999999999998</v>
      </c>
      <c r="R38">
        <f>Tabel1[[#This Row],[Fossil Gas]]+Tabel1[[#This Row],[Fossil Hard Coal]]+Tabel1[[#This Row],[Fossil Oil]]</f>
        <v>2005.9400000000003</v>
      </c>
      <c r="S38">
        <f>Tabel1[[#This Row],[Renewables]]+Tabel1[[#This Row],[Fossils]]</f>
        <v>2265.4</v>
      </c>
    </row>
    <row r="39" spans="1:19" x14ac:dyDescent="0.25">
      <c r="A39" t="s">
        <v>2648</v>
      </c>
      <c r="B39" t="s">
        <v>5</v>
      </c>
      <c r="C39">
        <v>2107.9499999999998</v>
      </c>
      <c r="D39">
        <v>35.21</v>
      </c>
      <c r="E39">
        <v>486.72</v>
      </c>
      <c r="F39">
        <v>599.99</v>
      </c>
      <c r="G39">
        <v>25.17</v>
      </c>
      <c r="J39">
        <v>0</v>
      </c>
      <c r="K39">
        <v>67.790000000000006</v>
      </c>
      <c r="L39">
        <v>65.48</v>
      </c>
      <c r="M39">
        <v>6.6</v>
      </c>
      <c r="N39">
        <v>-174</v>
      </c>
      <c r="O39">
        <v>242</v>
      </c>
      <c r="P39">
        <v>768</v>
      </c>
      <c r="Q39">
        <f>Tabel1[[#This Row],[Biomass]]+Tabel1[[#This Row],[Hydro Power]]+Tabel1[[#This Row],[Other Renewable]]+Tabel1[[#This Row],[Solar Power]]+Tabel1[[#This Row],[Onshore Wind Power]]+Tabel1[[#This Row],[Offshore Wind Power]]</f>
        <v>107.28999999999999</v>
      </c>
      <c r="R39">
        <f>Tabel1[[#This Row],[Fossil Gas]]+Tabel1[[#This Row],[Fossil Hard Coal]]+Tabel1[[#This Row],[Fossil Oil]]</f>
        <v>1111.8800000000001</v>
      </c>
      <c r="S39">
        <f>Tabel1[[#This Row],[Renewables]]+Tabel1[[#This Row],[Fossils]]</f>
        <v>1219.17</v>
      </c>
    </row>
    <row r="40" spans="1:19" x14ac:dyDescent="0.25">
      <c r="A40" t="s">
        <v>2647</v>
      </c>
      <c r="B40" t="s">
        <v>6</v>
      </c>
      <c r="C40">
        <v>2673.89</v>
      </c>
      <c r="D40">
        <v>43.12</v>
      </c>
      <c r="E40">
        <v>513.16999999999996</v>
      </c>
      <c r="F40">
        <v>1362.24</v>
      </c>
      <c r="G40">
        <v>7.73</v>
      </c>
      <c r="H40">
        <v>2</v>
      </c>
      <c r="I40">
        <v>7.36</v>
      </c>
      <c r="J40">
        <v>0</v>
      </c>
      <c r="K40">
        <v>115.54</v>
      </c>
      <c r="L40">
        <v>79.64</v>
      </c>
      <c r="M40">
        <v>78.36</v>
      </c>
      <c r="N40">
        <v>-1456</v>
      </c>
      <c r="O40">
        <v>-256</v>
      </c>
      <c r="P40">
        <v>2211</v>
      </c>
      <c r="Q40">
        <f>Tabel1[[#This Row],[Biomass]]+Tabel1[[#This Row],[Hydro Power]]+Tabel1[[#This Row],[Other Renewable]]+Tabel1[[#This Row],[Solar Power]]+Tabel1[[#This Row],[Onshore Wind Power]]+Tabel1[[#This Row],[Offshore Wind Power]]</f>
        <v>210.48000000000002</v>
      </c>
      <c r="R40">
        <f>Tabel1[[#This Row],[Fossil Gas]]+Tabel1[[#This Row],[Fossil Hard Coal]]+Tabel1[[#This Row],[Fossil Oil]]</f>
        <v>1883.1399999999999</v>
      </c>
      <c r="S40">
        <f>Tabel1[[#This Row],[Renewables]]+Tabel1[[#This Row],[Fossils]]</f>
        <v>2093.62</v>
      </c>
    </row>
    <row r="41" spans="1:19" x14ac:dyDescent="0.25">
      <c r="A41" t="s">
        <v>2647</v>
      </c>
      <c r="B41" t="s">
        <v>5</v>
      </c>
      <c r="C41">
        <v>1979.43</v>
      </c>
      <c r="D41">
        <v>34.9</v>
      </c>
      <c r="E41">
        <v>464.18</v>
      </c>
      <c r="F41">
        <v>588.59</v>
      </c>
      <c r="G41">
        <v>23.66</v>
      </c>
      <c r="J41">
        <v>0</v>
      </c>
      <c r="K41">
        <v>69.47</v>
      </c>
      <c r="L41">
        <v>56.24</v>
      </c>
      <c r="M41">
        <v>12.22</v>
      </c>
      <c r="N41">
        <v>-336</v>
      </c>
      <c r="O41">
        <v>256</v>
      </c>
      <c r="P41">
        <v>824</v>
      </c>
      <c r="Q41">
        <f>Tabel1[[#This Row],[Biomass]]+Tabel1[[#This Row],[Hydro Power]]+Tabel1[[#This Row],[Other Renewable]]+Tabel1[[#This Row],[Solar Power]]+Tabel1[[#This Row],[Onshore Wind Power]]+Tabel1[[#This Row],[Offshore Wind Power]]</f>
        <v>103.36</v>
      </c>
      <c r="R41">
        <f>Tabel1[[#This Row],[Fossil Gas]]+Tabel1[[#This Row],[Fossil Hard Coal]]+Tabel1[[#This Row],[Fossil Oil]]</f>
        <v>1076.43</v>
      </c>
      <c r="S41">
        <f>Tabel1[[#This Row],[Renewables]]+Tabel1[[#This Row],[Fossils]]</f>
        <v>1179.79</v>
      </c>
    </row>
    <row r="42" spans="1:19" x14ac:dyDescent="0.25">
      <c r="A42" t="s">
        <v>2646</v>
      </c>
      <c r="B42" t="s">
        <v>6</v>
      </c>
      <c r="C42">
        <v>2522.09</v>
      </c>
      <c r="D42">
        <v>43.62</v>
      </c>
      <c r="E42">
        <v>480.39</v>
      </c>
      <c r="F42">
        <v>1312.07</v>
      </c>
      <c r="G42">
        <v>5.65</v>
      </c>
      <c r="H42">
        <v>2</v>
      </c>
      <c r="I42">
        <v>7.33</v>
      </c>
      <c r="J42">
        <v>0</v>
      </c>
      <c r="K42">
        <v>112.86</v>
      </c>
      <c r="L42">
        <v>66.09</v>
      </c>
      <c r="M42">
        <v>68.319999999999993</v>
      </c>
      <c r="N42">
        <v>-1490</v>
      </c>
      <c r="O42">
        <v>-258</v>
      </c>
      <c r="P42">
        <v>2211</v>
      </c>
      <c r="Q42">
        <f>Tabel1[[#This Row],[Biomass]]+Tabel1[[#This Row],[Hydro Power]]+Tabel1[[#This Row],[Other Renewable]]+Tabel1[[#This Row],[Solar Power]]+Tabel1[[#This Row],[Onshore Wind Power]]+Tabel1[[#This Row],[Offshore Wind Power]]</f>
        <v>187.35999999999999</v>
      </c>
      <c r="R42">
        <f>Tabel1[[#This Row],[Fossil Gas]]+Tabel1[[#This Row],[Fossil Hard Coal]]+Tabel1[[#This Row],[Fossil Oil]]</f>
        <v>1798.1100000000001</v>
      </c>
      <c r="S42">
        <f>Tabel1[[#This Row],[Renewables]]+Tabel1[[#This Row],[Fossils]]</f>
        <v>1985.47</v>
      </c>
    </row>
    <row r="43" spans="1:19" x14ac:dyDescent="0.25">
      <c r="A43" t="s">
        <v>2646</v>
      </c>
      <c r="B43" t="s">
        <v>5</v>
      </c>
      <c r="C43">
        <v>1842.03</v>
      </c>
      <c r="D43">
        <v>34.64</v>
      </c>
      <c r="E43">
        <v>436.09</v>
      </c>
      <c r="F43">
        <v>589.86</v>
      </c>
      <c r="G43">
        <v>22.53</v>
      </c>
      <c r="J43">
        <v>0</v>
      </c>
      <c r="K43">
        <v>68.849999999999994</v>
      </c>
      <c r="L43">
        <v>52.4</v>
      </c>
      <c r="M43">
        <v>9.3699999999999992</v>
      </c>
      <c r="N43">
        <v>-525</v>
      </c>
      <c r="O43">
        <v>258</v>
      </c>
      <c r="P43">
        <v>908</v>
      </c>
      <c r="Q43">
        <f>Tabel1[[#This Row],[Biomass]]+Tabel1[[#This Row],[Hydro Power]]+Tabel1[[#This Row],[Other Renewable]]+Tabel1[[#This Row],[Solar Power]]+Tabel1[[#This Row],[Onshore Wind Power]]+Tabel1[[#This Row],[Offshore Wind Power]]</f>
        <v>96.41</v>
      </c>
      <c r="R43">
        <f>Tabel1[[#This Row],[Fossil Gas]]+Tabel1[[#This Row],[Fossil Hard Coal]]+Tabel1[[#This Row],[Fossil Oil]]</f>
        <v>1048.48</v>
      </c>
      <c r="S43">
        <f>Tabel1[[#This Row],[Renewables]]+Tabel1[[#This Row],[Fossils]]</f>
        <v>1144.8900000000001</v>
      </c>
    </row>
    <row r="44" spans="1:19" x14ac:dyDescent="0.25">
      <c r="A44" t="s">
        <v>2645</v>
      </c>
      <c r="B44" t="s">
        <v>6</v>
      </c>
      <c r="C44">
        <v>2389.9299999999998</v>
      </c>
      <c r="D44">
        <v>44.42</v>
      </c>
      <c r="E44">
        <v>443.53</v>
      </c>
      <c r="F44">
        <v>1224.07</v>
      </c>
      <c r="G44">
        <v>6.23</v>
      </c>
      <c r="H44">
        <v>2</v>
      </c>
      <c r="I44">
        <v>7.71</v>
      </c>
      <c r="J44">
        <v>0</v>
      </c>
      <c r="K44">
        <v>105.49</v>
      </c>
      <c r="L44">
        <v>59.37</v>
      </c>
      <c r="M44">
        <v>52.74</v>
      </c>
      <c r="N44">
        <v>-1513</v>
      </c>
      <c r="O44">
        <v>-235</v>
      </c>
      <c r="P44">
        <v>2211</v>
      </c>
      <c r="Q44">
        <f>Tabel1[[#This Row],[Biomass]]+Tabel1[[#This Row],[Hydro Power]]+Tabel1[[#This Row],[Other Renewable]]+Tabel1[[#This Row],[Solar Power]]+Tabel1[[#This Row],[Onshore Wind Power]]+Tabel1[[#This Row],[Offshore Wind Power]]</f>
        <v>166.24</v>
      </c>
      <c r="R44">
        <f>Tabel1[[#This Row],[Fossil Gas]]+Tabel1[[#This Row],[Fossil Hard Coal]]+Tabel1[[#This Row],[Fossil Oil]]</f>
        <v>1673.83</v>
      </c>
      <c r="S44">
        <f>Tabel1[[#This Row],[Renewables]]+Tabel1[[#This Row],[Fossils]]</f>
        <v>1840.07</v>
      </c>
    </row>
    <row r="45" spans="1:19" x14ac:dyDescent="0.25">
      <c r="A45" t="s">
        <v>2645</v>
      </c>
      <c r="B45" t="s">
        <v>5</v>
      </c>
      <c r="C45">
        <v>1723.39</v>
      </c>
      <c r="D45">
        <v>34.630000000000003</v>
      </c>
      <c r="E45">
        <v>376.31</v>
      </c>
      <c r="F45">
        <v>590.01</v>
      </c>
      <c r="G45">
        <v>21.8</v>
      </c>
      <c r="J45">
        <v>0</v>
      </c>
      <c r="K45">
        <v>68.510000000000005</v>
      </c>
      <c r="L45">
        <v>37.22</v>
      </c>
      <c r="M45">
        <v>12.83</v>
      </c>
      <c r="N45">
        <v>-584</v>
      </c>
      <c r="O45">
        <v>235</v>
      </c>
      <c r="P45">
        <v>942</v>
      </c>
      <c r="Q45">
        <f>Tabel1[[#This Row],[Biomass]]+Tabel1[[#This Row],[Hydro Power]]+Tabel1[[#This Row],[Other Renewable]]+Tabel1[[#This Row],[Solar Power]]+Tabel1[[#This Row],[Onshore Wind Power]]+Tabel1[[#This Row],[Offshore Wind Power]]</f>
        <v>84.679999999999993</v>
      </c>
      <c r="R45">
        <f>Tabel1[[#This Row],[Fossil Gas]]+Tabel1[[#This Row],[Fossil Hard Coal]]+Tabel1[[#This Row],[Fossil Oil]]</f>
        <v>988.11999999999989</v>
      </c>
      <c r="S45">
        <f>Tabel1[[#This Row],[Renewables]]+Tabel1[[#This Row],[Fossils]]</f>
        <v>1072.8</v>
      </c>
    </row>
    <row r="46" spans="1:19" x14ac:dyDescent="0.25">
      <c r="A46" t="s">
        <v>2644</v>
      </c>
      <c r="B46" t="s">
        <v>6</v>
      </c>
      <c r="C46">
        <v>2225.0500000000002</v>
      </c>
      <c r="D46">
        <v>43.72</v>
      </c>
      <c r="E46">
        <v>408.34</v>
      </c>
      <c r="F46">
        <v>1002.47</v>
      </c>
      <c r="G46">
        <v>5.38</v>
      </c>
      <c r="H46">
        <v>1.97</v>
      </c>
      <c r="I46">
        <v>5.64</v>
      </c>
      <c r="J46">
        <v>0</v>
      </c>
      <c r="K46">
        <v>104.7</v>
      </c>
      <c r="L46">
        <v>100.37</v>
      </c>
      <c r="M46">
        <v>52.74</v>
      </c>
      <c r="N46">
        <v>-1529</v>
      </c>
      <c r="O46">
        <v>-99</v>
      </c>
      <c r="P46">
        <v>2170</v>
      </c>
      <c r="Q46">
        <f>Tabel1[[#This Row],[Biomass]]+Tabel1[[#This Row],[Hydro Power]]+Tabel1[[#This Row],[Other Renewable]]+Tabel1[[#This Row],[Solar Power]]+Tabel1[[#This Row],[Onshore Wind Power]]+Tabel1[[#This Row],[Offshore Wind Power]]</f>
        <v>204.44</v>
      </c>
      <c r="R46">
        <f>Tabel1[[#This Row],[Fossil Gas]]+Tabel1[[#This Row],[Fossil Hard Coal]]+Tabel1[[#This Row],[Fossil Oil]]</f>
        <v>1416.19</v>
      </c>
      <c r="S46">
        <f>Tabel1[[#This Row],[Renewables]]+Tabel1[[#This Row],[Fossils]]</f>
        <v>1620.63</v>
      </c>
    </row>
    <row r="47" spans="1:19" x14ac:dyDescent="0.25">
      <c r="A47" t="s">
        <v>2644</v>
      </c>
      <c r="B47" t="s">
        <v>5</v>
      </c>
      <c r="C47">
        <v>1613.17</v>
      </c>
      <c r="D47">
        <v>32.01</v>
      </c>
      <c r="E47">
        <v>378.76</v>
      </c>
      <c r="F47">
        <v>581.07000000000005</v>
      </c>
      <c r="G47">
        <v>21.77</v>
      </c>
      <c r="J47">
        <v>0</v>
      </c>
      <c r="K47">
        <v>69.03</v>
      </c>
      <c r="L47">
        <v>43.06</v>
      </c>
      <c r="M47">
        <v>4.59</v>
      </c>
      <c r="N47">
        <v>-585</v>
      </c>
      <c r="O47">
        <v>99</v>
      </c>
      <c r="P47">
        <v>981</v>
      </c>
      <c r="Q47">
        <f>Tabel1[[#This Row],[Biomass]]+Tabel1[[#This Row],[Hydro Power]]+Tabel1[[#This Row],[Other Renewable]]+Tabel1[[#This Row],[Solar Power]]+Tabel1[[#This Row],[Onshore Wind Power]]+Tabel1[[#This Row],[Offshore Wind Power]]</f>
        <v>79.66</v>
      </c>
      <c r="R47">
        <f>Tabel1[[#This Row],[Fossil Gas]]+Tabel1[[#This Row],[Fossil Hard Coal]]+Tabel1[[#This Row],[Fossil Oil]]</f>
        <v>981.6</v>
      </c>
      <c r="S47">
        <f>Tabel1[[#This Row],[Renewables]]+Tabel1[[#This Row],[Fossils]]</f>
        <v>1061.26</v>
      </c>
    </row>
    <row r="48" spans="1:19" x14ac:dyDescent="0.25">
      <c r="A48" t="s">
        <v>2643</v>
      </c>
      <c r="B48" t="s">
        <v>6</v>
      </c>
      <c r="C48">
        <v>2071.21</v>
      </c>
      <c r="D48">
        <v>43.49</v>
      </c>
      <c r="E48">
        <v>387.2</v>
      </c>
      <c r="F48">
        <v>782.09</v>
      </c>
      <c r="G48">
        <v>4.07</v>
      </c>
      <c r="H48">
        <v>1.9</v>
      </c>
      <c r="I48">
        <v>4.95</v>
      </c>
      <c r="J48">
        <v>0</v>
      </c>
      <c r="K48">
        <v>106.13</v>
      </c>
      <c r="L48">
        <v>230.54</v>
      </c>
      <c r="M48">
        <v>58.06</v>
      </c>
      <c r="N48">
        <v>-1533</v>
      </c>
      <c r="O48">
        <v>-2</v>
      </c>
      <c r="P48">
        <v>2068</v>
      </c>
      <c r="Q48">
        <f>Tabel1[[#This Row],[Biomass]]+Tabel1[[#This Row],[Hydro Power]]+Tabel1[[#This Row],[Other Renewable]]+Tabel1[[#This Row],[Solar Power]]+Tabel1[[#This Row],[Onshore Wind Power]]+Tabel1[[#This Row],[Offshore Wind Power]]</f>
        <v>338.94</v>
      </c>
      <c r="R48">
        <f>Tabel1[[#This Row],[Fossil Gas]]+Tabel1[[#This Row],[Fossil Hard Coal]]+Tabel1[[#This Row],[Fossil Oil]]</f>
        <v>1173.3599999999999</v>
      </c>
      <c r="S48">
        <f>Tabel1[[#This Row],[Renewables]]+Tabel1[[#This Row],[Fossils]]</f>
        <v>1512.3</v>
      </c>
    </row>
    <row r="49" spans="1:19" x14ac:dyDescent="0.25">
      <c r="A49" t="s">
        <v>2643</v>
      </c>
      <c r="B49" t="s">
        <v>5</v>
      </c>
      <c r="C49">
        <v>1506.51</v>
      </c>
      <c r="D49">
        <v>34.520000000000003</v>
      </c>
      <c r="E49">
        <v>378.53</v>
      </c>
      <c r="F49">
        <v>579.24</v>
      </c>
      <c r="G49">
        <v>21.8</v>
      </c>
      <c r="J49">
        <v>0</v>
      </c>
      <c r="K49">
        <v>69.8</v>
      </c>
      <c r="L49">
        <v>49.03</v>
      </c>
      <c r="M49">
        <v>1.98</v>
      </c>
      <c r="N49">
        <v>-585</v>
      </c>
      <c r="O49">
        <v>2</v>
      </c>
      <c r="P49">
        <v>968</v>
      </c>
      <c r="Q49">
        <f>Tabel1[[#This Row],[Biomass]]+Tabel1[[#This Row],[Hydro Power]]+Tabel1[[#This Row],[Other Renewable]]+Tabel1[[#This Row],[Solar Power]]+Tabel1[[#This Row],[Onshore Wind Power]]+Tabel1[[#This Row],[Offshore Wind Power]]</f>
        <v>85.530000000000015</v>
      </c>
      <c r="R49">
        <f>Tabel1[[#This Row],[Fossil Gas]]+Tabel1[[#This Row],[Fossil Hard Coal]]+Tabel1[[#This Row],[Fossil Oil]]</f>
        <v>979.56999999999994</v>
      </c>
      <c r="S49">
        <f>Tabel1[[#This Row],[Renewables]]+Tabel1[[#This Row],[Fossils]]</f>
        <v>1065.0999999999999</v>
      </c>
    </row>
    <row r="50" spans="1:19" x14ac:dyDescent="0.25">
      <c r="A50" t="s">
        <v>2642</v>
      </c>
      <c r="B50" t="s">
        <v>6</v>
      </c>
      <c r="C50">
        <v>1970.08</v>
      </c>
      <c r="D50">
        <v>43.12</v>
      </c>
      <c r="E50">
        <v>243.65</v>
      </c>
      <c r="F50">
        <v>655.14</v>
      </c>
      <c r="G50">
        <v>3.45</v>
      </c>
      <c r="H50">
        <v>1.9</v>
      </c>
      <c r="I50">
        <v>4.91</v>
      </c>
      <c r="J50">
        <v>0</v>
      </c>
      <c r="K50">
        <v>111.48</v>
      </c>
      <c r="L50">
        <v>449.06</v>
      </c>
      <c r="M50">
        <v>62.26</v>
      </c>
      <c r="N50">
        <v>-1480</v>
      </c>
      <c r="O50">
        <v>-105</v>
      </c>
      <c r="P50">
        <v>2046</v>
      </c>
      <c r="Q50">
        <f>Tabel1[[#This Row],[Biomass]]+Tabel1[[#This Row],[Hydro Power]]+Tabel1[[#This Row],[Other Renewable]]+Tabel1[[#This Row],[Solar Power]]+Tabel1[[#This Row],[Onshore Wind Power]]+Tabel1[[#This Row],[Offshore Wind Power]]</f>
        <v>561.25</v>
      </c>
      <c r="R50">
        <f>Tabel1[[#This Row],[Fossil Gas]]+Tabel1[[#This Row],[Fossil Hard Coal]]+Tabel1[[#This Row],[Fossil Oil]]</f>
        <v>902.24</v>
      </c>
      <c r="S50">
        <f>Tabel1[[#This Row],[Renewables]]+Tabel1[[#This Row],[Fossils]]</f>
        <v>1463.49</v>
      </c>
    </row>
    <row r="51" spans="1:19" x14ac:dyDescent="0.25">
      <c r="A51" t="s">
        <v>2642</v>
      </c>
      <c r="B51" t="s">
        <v>5</v>
      </c>
      <c r="C51">
        <v>1407.93</v>
      </c>
      <c r="D51">
        <v>31.85</v>
      </c>
      <c r="E51">
        <v>397.48</v>
      </c>
      <c r="F51">
        <v>513.35</v>
      </c>
      <c r="G51">
        <v>21.76</v>
      </c>
      <c r="J51">
        <v>0</v>
      </c>
      <c r="K51">
        <v>71.260000000000005</v>
      </c>
      <c r="L51">
        <v>50.15</v>
      </c>
      <c r="M51">
        <v>14.57</v>
      </c>
      <c r="N51">
        <v>-585</v>
      </c>
      <c r="O51">
        <v>105</v>
      </c>
      <c r="P51">
        <v>800</v>
      </c>
      <c r="Q51">
        <f>Tabel1[[#This Row],[Biomass]]+Tabel1[[#This Row],[Hydro Power]]+Tabel1[[#This Row],[Other Renewable]]+Tabel1[[#This Row],[Solar Power]]+Tabel1[[#This Row],[Onshore Wind Power]]+Tabel1[[#This Row],[Offshore Wind Power]]</f>
        <v>96.57</v>
      </c>
      <c r="R51">
        <f>Tabel1[[#This Row],[Fossil Gas]]+Tabel1[[#This Row],[Fossil Hard Coal]]+Tabel1[[#This Row],[Fossil Oil]]</f>
        <v>932.59</v>
      </c>
      <c r="S51">
        <f>Tabel1[[#This Row],[Renewables]]+Tabel1[[#This Row],[Fossils]]</f>
        <v>1029.1600000000001</v>
      </c>
    </row>
    <row r="52" spans="1:19" x14ac:dyDescent="0.25">
      <c r="A52" t="s">
        <v>2641</v>
      </c>
      <c r="B52" t="s">
        <v>6</v>
      </c>
      <c r="C52">
        <v>1894.5</v>
      </c>
      <c r="D52">
        <v>44.4</v>
      </c>
      <c r="E52">
        <v>190.76</v>
      </c>
      <c r="F52">
        <v>562.59</v>
      </c>
      <c r="G52">
        <v>3.43</v>
      </c>
      <c r="H52">
        <v>1.9</v>
      </c>
      <c r="I52">
        <v>5.2</v>
      </c>
      <c r="J52">
        <v>0</v>
      </c>
      <c r="K52">
        <v>112.36</v>
      </c>
      <c r="L52">
        <v>651.41999999999996</v>
      </c>
      <c r="M52">
        <v>95.62</v>
      </c>
      <c r="N52">
        <v>-1501</v>
      </c>
      <c r="O52">
        <v>-213</v>
      </c>
      <c r="P52">
        <v>1998</v>
      </c>
      <c r="Q52">
        <f>Tabel1[[#This Row],[Biomass]]+Tabel1[[#This Row],[Hydro Power]]+Tabel1[[#This Row],[Other Renewable]]+Tabel1[[#This Row],[Solar Power]]+Tabel1[[#This Row],[Onshore Wind Power]]+Tabel1[[#This Row],[Offshore Wind Power]]</f>
        <v>798.54</v>
      </c>
      <c r="R52">
        <f>Tabel1[[#This Row],[Fossil Gas]]+Tabel1[[#This Row],[Fossil Hard Coal]]+Tabel1[[#This Row],[Fossil Oil]]</f>
        <v>756.78</v>
      </c>
      <c r="S52">
        <f>Tabel1[[#This Row],[Renewables]]+Tabel1[[#This Row],[Fossils]]</f>
        <v>1555.32</v>
      </c>
    </row>
    <row r="53" spans="1:19" x14ac:dyDescent="0.25">
      <c r="A53" t="s">
        <v>2641</v>
      </c>
      <c r="B53" t="s">
        <v>5</v>
      </c>
      <c r="C53">
        <v>1337.18</v>
      </c>
      <c r="D53">
        <v>30.4</v>
      </c>
      <c r="E53">
        <v>403.07</v>
      </c>
      <c r="F53">
        <v>492.48</v>
      </c>
      <c r="G53">
        <v>14.38</v>
      </c>
      <c r="J53">
        <v>0</v>
      </c>
      <c r="K53">
        <v>74.239999999999995</v>
      </c>
      <c r="L53">
        <v>53.41</v>
      </c>
      <c r="M53">
        <v>15.02</v>
      </c>
      <c r="N53">
        <v>-585</v>
      </c>
      <c r="O53">
        <v>213</v>
      </c>
      <c r="P53">
        <v>641</v>
      </c>
      <c r="Q53">
        <f>Tabel1[[#This Row],[Biomass]]+Tabel1[[#This Row],[Hydro Power]]+Tabel1[[#This Row],[Other Renewable]]+Tabel1[[#This Row],[Solar Power]]+Tabel1[[#This Row],[Onshore Wind Power]]+Tabel1[[#This Row],[Offshore Wind Power]]</f>
        <v>98.83</v>
      </c>
      <c r="R53">
        <f>Tabel1[[#This Row],[Fossil Gas]]+Tabel1[[#This Row],[Fossil Hard Coal]]+Tabel1[[#This Row],[Fossil Oil]]</f>
        <v>909.93</v>
      </c>
      <c r="S53">
        <f>Tabel1[[#This Row],[Renewables]]+Tabel1[[#This Row],[Fossils]]</f>
        <v>1008.76</v>
      </c>
    </row>
    <row r="54" spans="1:19" x14ac:dyDescent="0.25">
      <c r="A54" t="s">
        <v>2640</v>
      </c>
      <c r="B54" t="s">
        <v>6</v>
      </c>
      <c r="C54">
        <v>1854.05</v>
      </c>
      <c r="D54">
        <v>44.16</v>
      </c>
      <c r="E54">
        <v>180.98</v>
      </c>
      <c r="F54">
        <v>570.05999999999995</v>
      </c>
      <c r="G54">
        <v>6.07</v>
      </c>
      <c r="H54">
        <v>1.9</v>
      </c>
      <c r="I54">
        <v>5.65</v>
      </c>
      <c r="J54">
        <v>0</v>
      </c>
      <c r="K54">
        <v>111.72</v>
      </c>
      <c r="L54">
        <v>713.55</v>
      </c>
      <c r="M54">
        <v>121.73</v>
      </c>
      <c r="N54">
        <v>-1473</v>
      </c>
      <c r="O54">
        <v>-263</v>
      </c>
      <c r="P54">
        <v>1874</v>
      </c>
      <c r="Q54">
        <f>Tabel1[[#This Row],[Biomass]]+Tabel1[[#This Row],[Hydro Power]]+Tabel1[[#This Row],[Other Renewable]]+Tabel1[[#This Row],[Solar Power]]+Tabel1[[#This Row],[Onshore Wind Power]]+Tabel1[[#This Row],[Offshore Wind Power]]</f>
        <v>886.99</v>
      </c>
      <c r="R54">
        <f>Tabel1[[#This Row],[Fossil Gas]]+Tabel1[[#This Row],[Fossil Hard Coal]]+Tabel1[[#This Row],[Fossil Oil]]</f>
        <v>757.11</v>
      </c>
      <c r="S54">
        <f>Tabel1[[#This Row],[Renewables]]+Tabel1[[#This Row],[Fossils]]</f>
        <v>1644.1</v>
      </c>
    </row>
    <row r="55" spans="1:19" x14ac:dyDescent="0.25">
      <c r="A55" t="s">
        <v>2640</v>
      </c>
      <c r="B55" t="s">
        <v>5</v>
      </c>
      <c r="C55">
        <v>1300.24</v>
      </c>
      <c r="D55">
        <v>30.91</v>
      </c>
      <c r="E55">
        <v>403.66</v>
      </c>
      <c r="F55">
        <v>439.51</v>
      </c>
      <c r="G55">
        <v>10.77</v>
      </c>
      <c r="J55">
        <v>0</v>
      </c>
      <c r="K55">
        <v>75.36</v>
      </c>
      <c r="L55">
        <v>63.1</v>
      </c>
      <c r="M55">
        <v>3.65</v>
      </c>
      <c r="N55">
        <v>-585</v>
      </c>
      <c r="O55">
        <v>263</v>
      </c>
      <c r="P55">
        <v>609</v>
      </c>
      <c r="Q55">
        <f>Tabel1[[#This Row],[Biomass]]+Tabel1[[#This Row],[Hydro Power]]+Tabel1[[#This Row],[Other Renewable]]+Tabel1[[#This Row],[Solar Power]]+Tabel1[[#This Row],[Onshore Wind Power]]+Tabel1[[#This Row],[Offshore Wind Power]]</f>
        <v>97.660000000000011</v>
      </c>
      <c r="R55">
        <f>Tabel1[[#This Row],[Fossil Gas]]+Tabel1[[#This Row],[Fossil Hard Coal]]+Tabel1[[#This Row],[Fossil Oil]]</f>
        <v>853.94</v>
      </c>
      <c r="S55">
        <f>Tabel1[[#This Row],[Renewables]]+Tabel1[[#This Row],[Fossils]]</f>
        <v>951.6</v>
      </c>
    </row>
    <row r="56" spans="1:19" x14ac:dyDescent="0.25">
      <c r="A56" t="s">
        <v>2639</v>
      </c>
      <c r="B56" t="s">
        <v>6</v>
      </c>
      <c r="C56">
        <v>1840.3</v>
      </c>
      <c r="D56">
        <v>43.55</v>
      </c>
      <c r="E56">
        <v>196.48</v>
      </c>
      <c r="F56">
        <v>596.04999999999995</v>
      </c>
      <c r="G56">
        <v>6.33</v>
      </c>
      <c r="H56">
        <v>1.9</v>
      </c>
      <c r="I56">
        <v>5.58</v>
      </c>
      <c r="J56">
        <v>0</v>
      </c>
      <c r="K56">
        <v>111.27</v>
      </c>
      <c r="L56">
        <v>719.24</v>
      </c>
      <c r="M56">
        <v>185.53</v>
      </c>
      <c r="N56">
        <v>-1479</v>
      </c>
      <c r="O56">
        <v>-205</v>
      </c>
      <c r="P56">
        <v>1701</v>
      </c>
      <c r="Q56">
        <f>Tabel1[[#This Row],[Biomass]]+Tabel1[[#This Row],[Hydro Power]]+Tabel1[[#This Row],[Other Renewable]]+Tabel1[[#This Row],[Solar Power]]+Tabel1[[#This Row],[Onshore Wind Power]]+Tabel1[[#This Row],[Offshore Wind Power]]</f>
        <v>955.8</v>
      </c>
      <c r="R56">
        <f>Tabel1[[#This Row],[Fossil Gas]]+Tabel1[[#This Row],[Fossil Hard Coal]]+Tabel1[[#This Row],[Fossil Oil]]</f>
        <v>798.86</v>
      </c>
      <c r="S56">
        <f>Tabel1[[#This Row],[Renewables]]+Tabel1[[#This Row],[Fossils]]</f>
        <v>1754.6599999999999</v>
      </c>
    </row>
    <row r="57" spans="1:19" x14ac:dyDescent="0.25">
      <c r="A57" t="s">
        <v>2639</v>
      </c>
      <c r="B57" t="s">
        <v>5</v>
      </c>
      <c r="C57">
        <v>1289.3699999999999</v>
      </c>
      <c r="D57">
        <v>29.77</v>
      </c>
      <c r="E57">
        <v>402.84</v>
      </c>
      <c r="F57">
        <v>428.67</v>
      </c>
      <c r="G57">
        <v>10.82</v>
      </c>
      <c r="J57">
        <v>0</v>
      </c>
      <c r="K57">
        <v>75.44</v>
      </c>
      <c r="L57">
        <v>60.33</v>
      </c>
      <c r="M57">
        <v>17.04</v>
      </c>
      <c r="N57">
        <v>-585</v>
      </c>
      <c r="O57">
        <v>205</v>
      </c>
      <c r="P57">
        <v>657</v>
      </c>
      <c r="Q57">
        <f>Tabel1[[#This Row],[Biomass]]+Tabel1[[#This Row],[Hydro Power]]+Tabel1[[#This Row],[Other Renewable]]+Tabel1[[#This Row],[Solar Power]]+Tabel1[[#This Row],[Onshore Wind Power]]+Tabel1[[#This Row],[Offshore Wind Power]]</f>
        <v>107.13999999999999</v>
      </c>
      <c r="R57">
        <f>Tabel1[[#This Row],[Fossil Gas]]+Tabel1[[#This Row],[Fossil Hard Coal]]+Tabel1[[#This Row],[Fossil Oil]]</f>
        <v>842.33</v>
      </c>
      <c r="S57">
        <f>Tabel1[[#This Row],[Renewables]]+Tabel1[[#This Row],[Fossils]]</f>
        <v>949.47</v>
      </c>
    </row>
    <row r="58" spans="1:19" x14ac:dyDescent="0.25">
      <c r="A58" t="s">
        <v>2638</v>
      </c>
      <c r="B58" t="s">
        <v>6</v>
      </c>
      <c r="C58">
        <v>1854.69</v>
      </c>
      <c r="D58">
        <v>43.92</v>
      </c>
      <c r="E58">
        <v>191.99</v>
      </c>
      <c r="F58">
        <v>571.12</v>
      </c>
      <c r="G58">
        <v>4.76</v>
      </c>
      <c r="H58">
        <v>1.9</v>
      </c>
      <c r="I58">
        <v>5.0199999999999996</v>
      </c>
      <c r="J58">
        <v>0</v>
      </c>
      <c r="K58">
        <v>106.19</v>
      </c>
      <c r="L58">
        <v>747.17</v>
      </c>
      <c r="M58">
        <v>268.10000000000002</v>
      </c>
      <c r="N58">
        <v>-1493</v>
      </c>
      <c r="O58">
        <v>-116</v>
      </c>
      <c r="P58">
        <v>1577</v>
      </c>
      <c r="Q58">
        <f>Tabel1[[#This Row],[Biomass]]+Tabel1[[#This Row],[Hydro Power]]+Tabel1[[#This Row],[Other Renewable]]+Tabel1[[#This Row],[Solar Power]]+Tabel1[[#This Row],[Onshore Wind Power]]+Tabel1[[#This Row],[Offshore Wind Power]]</f>
        <v>1066.1100000000001</v>
      </c>
      <c r="R58">
        <f>Tabel1[[#This Row],[Fossil Gas]]+Tabel1[[#This Row],[Fossil Hard Coal]]+Tabel1[[#This Row],[Fossil Oil]]</f>
        <v>767.87</v>
      </c>
      <c r="S58">
        <f>Tabel1[[#This Row],[Renewables]]+Tabel1[[#This Row],[Fossils]]</f>
        <v>1833.98</v>
      </c>
    </row>
    <row r="59" spans="1:19" x14ac:dyDescent="0.25">
      <c r="A59" t="s">
        <v>2638</v>
      </c>
      <c r="B59" t="s">
        <v>5</v>
      </c>
      <c r="C59">
        <v>1297.04</v>
      </c>
      <c r="D59">
        <v>31.01</v>
      </c>
      <c r="E59">
        <v>401.2</v>
      </c>
      <c r="F59">
        <v>429.85</v>
      </c>
      <c r="G59">
        <v>10.77</v>
      </c>
      <c r="J59">
        <v>0</v>
      </c>
      <c r="K59">
        <v>75.040000000000006</v>
      </c>
      <c r="L59">
        <v>70.72</v>
      </c>
      <c r="M59">
        <v>22.19</v>
      </c>
      <c r="N59">
        <v>-585</v>
      </c>
      <c r="O59">
        <v>116</v>
      </c>
      <c r="P59">
        <v>743</v>
      </c>
      <c r="Q59">
        <f>Tabel1[[#This Row],[Biomass]]+Tabel1[[#This Row],[Hydro Power]]+Tabel1[[#This Row],[Other Renewable]]+Tabel1[[#This Row],[Solar Power]]+Tabel1[[#This Row],[Onshore Wind Power]]+Tabel1[[#This Row],[Offshore Wind Power]]</f>
        <v>123.92</v>
      </c>
      <c r="R59">
        <f>Tabel1[[#This Row],[Fossil Gas]]+Tabel1[[#This Row],[Fossil Hard Coal]]+Tabel1[[#This Row],[Fossil Oil]]</f>
        <v>841.81999999999994</v>
      </c>
      <c r="S59">
        <f>Tabel1[[#This Row],[Renewables]]+Tabel1[[#This Row],[Fossils]]</f>
        <v>965.7399999999999</v>
      </c>
    </row>
    <row r="60" spans="1:19" x14ac:dyDescent="0.25">
      <c r="A60" t="s">
        <v>2637</v>
      </c>
      <c r="B60" t="s">
        <v>6</v>
      </c>
      <c r="C60">
        <v>1884.02</v>
      </c>
      <c r="D60">
        <v>44.22</v>
      </c>
      <c r="E60">
        <v>181.29</v>
      </c>
      <c r="F60">
        <v>543.59</v>
      </c>
      <c r="G60">
        <v>3.15</v>
      </c>
      <c r="H60">
        <v>1.9</v>
      </c>
      <c r="I60">
        <v>5.33</v>
      </c>
      <c r="J60">
        <v>0</v>
      </c>
      <c r="K60">
        <v>103.69</v>
      </c>
      <c r="L60">
        <v>773.36</v>
      </c>
      <c r="M60">
        <v>405.07</v>
      </c>
      <c r="N60">
        <v>-1433</v>
      </c>
      <c r="O60">
        <v>-99</v>
      </c>
      <c r="P60">
        <v>1444</v>
      </c>
      <c r="Q60">
        <f>Tabel1[[#This Row],[Biomass]]+Tabel1[[#This Row],[Hydro Power]]+Tabel1[[#This Row],[Other Renewable]]+Tabel1[[#This Row],[Solar Power]]+Tabel1[[#This Row],[Onshore Wind Power]]+Tabel1[[#This Row],[Offshore Wind Power]]</f>
        <v>1229.8800000000001</v>
      </c>
      <c r="R60">
        <f>Tabel1[[#This Row],[Fossil Gas]]+Tabel1[[#This Row],[Fossil Hard Coal]]+Tabel1[[#This Row],[Fossil Oil]]</f>
        <v>728.03</v>
      </c>
      <c r="S60">
        <f>Tabel1[[#This Row],[Renewables]]+Tabel1[[#This Row],[Fossils]]</f>
        <v>1957.91</v>
      </c>
    </row>
    <row r="61" spans="1:19" x14ac:dyDescent="0.25">
      <c r="A61" t="s">
        <v>2637</v>
      </c>
      <c r="B61" t="s">
        <v>5</v>
      </c>
      <c r="C61">
        <v>1333.59</v>
      </c>
      <c r="D61">
        <v>32.03</v>
      </c>
      <c r="E61">
        <v>393.17</v>
      </c>
      <c r="F61">
        <v>452.87</v>
      </c>
      <c r="G61">
        <v>10.76</v>
      </c>
      <c r="J61">
        <v>0</v>
      </c>
      <c r="K61">
        <v>73.849999999999994</v>
      </c>
      <c r="L61">
        <v>73.98</v>
      </c>
      <c r="M61">
        <v>32.97</v>
      </c>
      <c r="N61">
        <v>-585</v>
      </c>
      <c r="O61">
        <v>99</v>
      </c>
      <c r="P61">
        <v>765</v>
      </c>
      <c r="Q61">
        <f>Tabel1[[#This Row],[Biomass]]+Tabel1[[#This Row],[Hydro Power]]+Tabel1[[#This Row],[Other Renewable]]+Tabel1[[#This Row],[Solar Power]]+Tabel1[[#This Row],[Onshore Wind Power]]+Tabel1[[#This Row],[Offshore Wind Power]]</f>
        <v>138.98000000000002</v>
      </c>
      <c r="R61">
        <f>Tabel1[[#This Row],[Fossil Gas]]+Tabel1[[#This Row],[Fossil Hard Coal]]+Tabel1[[#This Row],[Fossil Oil]]</f>
        <v>856.8</v>
      </c>
      <c r="S61">
        <f>Tabel1[[#This Row],[Renewables]]+Tabel1[[#This Row],[Fossils]]</f>
        <v>995.78</v>
      </c>
    </row>
    <row r="62" spans="1:19" x14ac:dyDescent="0.25">
      <c r="A62" t="s">
        <v>2636</v>
      </c>
      <c r="B62" t="s">
        <v>6</v>
      </c>
      <c r="C62">
        <v>2017.51</v>
      </c>
      <c r="D62">
        <v>43.59</v>
      </c>
      <c r="E62">
        <v>202.88</v>
      </c>
      <c r="F62">
        <v>516.5</v>
      </c>
      <c r="G62">
        <v>5.65</v>
      </c>
      <c r="H62">
        <v>1.9</v>
      </c>
      <c r="I62">
        <v>5.6</v>
      </c>
      <c r="J62">
        <v>0</v>
      </c>
      <c r="K62">
        <v>104.02</v>
      </c>
      <c r="L62">
        <v>737.25</v>
      </c>
      <c r="M62">
        <v>506.78</v>
      </c>
      <c r="N62">
        <v>-1186</v>
      </c>
      <c r="O62">
        <v>-252</v>
      </c>
      <c r="P62">
        <v>1393</v>
      </c>
      <c r="Q62">
        <f>Tabel1[[#This Row],[Biomass]]+Tabel1[[#This Row],[Hydro Power]]+Tabel1[[#This Row],[Other Renewable]]+Tabel1[[#This Row],[Solar Power]]+Tabel1[[#This Row],[Onshore Wind Power]]+Tabel1[[#This Row],[Offshore Wind Power]]</f>
        <v>1295.1199999999999</v>
      </c>
      <c r="R62">
        <f>Tabel1[[#This Row],[Fossil Gas]]+Tabel1[[#This Row],[Fossil Hard Coal]]+Tabel1[[#This Row],[Fossil Oil]]</f>
        <v>725.03</v>
      </c>
      <c r="S62">
        <f>Tabel1[[#This Row],[Renewables]]+Tabel1[[#This Row],[Fossils]]</f>
        <v>2020.1499999999999</v>
      </c>
    </row>
    <row r="63" spans="1:19" x14ac:dyDescent="0.25">
      <c r="A63" t="s">
        <v>2636</v>
      </c>
      <c r="B63" t="s">
        <v>5</v>
      </c>
      <c r="C63">
        <v>1413.08</v>
      </c>
      <c r="D63">
        <v>33.630000000000003</v>
      </c>
      <c r="E63">
        <v>349.45</v>
      </c>
      <c r="F63">
        <v>433.29</v>
      </c>
      <c r="G63">
        <v>10.79</v>
      </c>
      <c r="J63">
        <v>0</v>
      </c>
      <c r="K63">
        <v>74.14</v>
      </c>
      <c r="L63">
        <v>66.37</v>
      </c>
      <c r="M63">
        <v>15.26</v>
      </c>
      <c r="N63">
        <v>-585</v>
      </c>
      <c r="O63">
        <v>252</v>
      </c>
      <c r="P63">
        <v>776</v>
      </c>
      <c r="Q63">
        <f>Tabel1[[#This Row],[Biomass]]+Tabel1[[#This Row],[Hydro Power]]+Tabel1[[#This Row],[Other Renewable]]+Tabel1[[#This Row],[Solar Power]]+Tabel1[[#This Row],[Onshore Wind Power]]+Tabel1[[#This Row],[Offshore Wind Power]]</f>
        <v>115.26</v>
      </c>
      <c r="R63">
        <f>Tabel1[[#This Row],[Fossil Gas]]+Tabel1[[#This Row],[Fossil Hard Coal]]+Tabel1[[#This Row],[Fossil Oil]]</f>
        <v>793.53</v>
      </c>
      <c r="S63">
        <f>Tabel1[[#This Row],[Renewables]]+Tabel1[[#This Row],[Fossils]]</f>
        <v>908.79</v>
      </c>
    </row>
    <row r="64" spans="1:19" x14ac:dyDescent="0.25">
      <c r="A64" t="s">
        <v>2635</v>
      </c>
      <c r="B64" t="s">
        <v>6</v>
      </c>
      <c r="C64">
        <v>2229.15</v>
      </c>
      <c r="D64">
        <v>44</v>
      </c>
      <c r="E64">
        <v>212.98</v>
      </c>
      <c r="F64">
        <v>564.70000000000005</v>
      </c>
      <c r="G64">
        <v>7.23</v>
      </c>
      <c r="H64">
        <v>1.9</v>
      </c>
      <c r="I64">
        <v>5.65</v>
      </c>
      <c r="J64">
        <v>0.03</v>
      </c>
      <c r="K64">
        <v>98.23</v>
      </c>
      <c r="L64">
        <v>776.97</v>
      </c>
      <c r="M64">
        <v>560.35</v>
      </c>
      <c r="N64">
        <v>-1235</v>
      </c>
      <c r="O64">
        <v>-561</v>
      </c>
      <c r="P64">
        <v>1824</v>
      </c>
      <c r="Q64">
        <f>Tabel1[[#This Row],[Biomass]]+Tabel1[[#This Row],[Hydro Power]]+Tabel1[[#This Row],[Other Renewable]]+Tabel1[[#This Row],[Solar Power]]+Tabel1[[#This Row],[Onshore Wind Power]]+Tabel1[[#This Row],[Offshore Wind Power]]</f>
        <v>1388.9</v>
      </c>
      <c r="R64">
        <f>Tabel1[[#This Row],[Fossil Gas]]+Tabel1[[#This Row],[Fossil Hard Coal]]+Tabel1[[#This Row],[Fossil Oil]]</f>
        <v>784.91000000000008</v>
      </c>
      <c r="S64">
        <f>Tabel1[[#This Row],[Renewables]]+Tabel1[[#This Row],[Fossils]]</f>
        <v>2173.8100000000004</v>
      </c>
    </row>
    <row r="65" spans="1:19" x14ac:dyDescent="0.25">
      <c r="A65" t="s">
        <v>2635</v>
      </c>
      <c r="B65" t="s">
        <v>5</v>
      </c>
      <c r="C65">
        <v>1532.86</v>
      </c>
      <c r="D65">
        <v>32.22</v>
      </c>
      <c r="E65">
        <v>349.63</v>
      </c>
      <c r="F65">
        <v>409.82</v>
      </c>
      <c r="G65">
        <v>11.16</v>
      </c>
      <c r="J65">
        <v>0.2</v>
      </c>
      <c r="K65">
        <v>74.3</v>
      </c>
      <c r="L65">
        <v>71.510000000000005</v>
      </c>
      <c r="M65">
        <v>4.3099999999999996</v>
      </c>
      <c r="N65">
        <v>-585</v>
      </c>
      <c r="O65">
        <v>561</v>
      </c>
      <c r="P65">
        <v>618</v>
      </c>
      <c r="Q65">
        <f>Tabel1[[#This Row],[Biomass]]+Tabel1[[#This Row],[Hydro Power]]+Tabel1[[#This Row],[Other Renewable]]+Tabel1[[#This Row],[Solar Power]]+Tabel1[[#This Row],[Onshore Wind Power]]+Tabel1[[#This Row],[Offshore Wind Power]]</f>
        <v>108.24000000000001</v>
      </c>
      <c r="R65">
        <f>Tabel1[[#This Row],[Fossil Gas]]+Tabel1[[#This Row],[Fossil Hard Coal]]+Tabel1[[#This Row],[Fossil Oil]]</f>
        <v>770.61</v>
      </c>
      <c r="S65">
        <f>Tabel1[[#This Row],[Renewables]]+Tabel1[[#This Row],[Fossils]]</f>
        <v>878.85</v>
      </c>
    </row>
    <row r="66" spans="1:19" x14ac:dyDescent="0.25">
      <c r="A66" t="s">
        <v>2634</v>
      </c>
      <c r="B66" t="s">
        <v>6</v>
      </c>
      <c r="C66">
        <v>2397.42</v>
      </c>
      <c r="D66">
        <v>44.4</v>
      </c>
      <c r="E66">
        <v>264.19</v>
      </c>
      <c r="F66">
        <v>706.46</v>
      </c>
      <c r="G66">
        <v>10.01</v>
      </c>
      <c r="H66">
        <v>1.89</v>
      </c>
      <c r="I66">
        <v>5.55</v>
      </c>
      <c r="J66">
        <v>2.96</v>
      </c>
      <c r="K66">
        <v>100.5</v>
      </c>
      <c r="L66">
        <v>803.94</v>
      </c>
      <c r="M66">
        <v>464.34</v>
      </c>
      <c r="N66">
        <v>-1277</v>
      </c>
      <c r="O66">
        <v>-571</v>
      </c>
      <c r="P66">
        <v>1924</v>
      </c>
      <c r="Q66">
        <f>Tabel1[[#This Row],[Biomass]]+Tabel1[[#This Row],[Hydro Power]]+Tabel1[[#This Row],[Other Renewable]]+Tabel1[[#This Row],[Solar Power]]+Tabel1[[#This Row],[Onshore Wind Power]]+Tabel1[[#This Row],[Offshore Wind Power]]</f>
        <v>1323.08</v>
      </c>
      <c r="R66">
        <f>Tabel1[[#This Row],[Fossil Gas]]+Tabel1[[#This Row],[Fossil Hard Coal]]+Tabel1[[#This Row],[Fossil Oil]]</f>
        <v>980.66000000000008</v>
      </c>
      <c r="S66">
        <f>Tabel1[[#This Row],[Renewables]]+Tabel1[[#This Row],[Fossils]]</f>
        <v>2303.7399999999998</v>
      </c>
    </row>
    <row r="67" spans="1:19" x14ac:dyDescent="0.25">
      <c r="A67" t="s">
        <v>2634</v>
      </c>
      <c r="B67" t="s">
        <v>5</v>
      </c>
      <c r="C67">
        <v>1640.38</v>
      </c>
      <c r="D67">
        <v>34.19</v>
      </c>
      <c r="E67">
        <v>377.11</v>
      </c>
      <c r="F67">
        <v>479.47</v>
      </c>
      <c r="G67">
        <v>20.23</v>
      </c>
      <c r="J67">
        <v>4.92</v>
      </c>
      <c r="K67">
        <v>74.27</v>
      </c>
      <c r="L67">
        <v>91.89</v>
      </c>
      <c r="M67">
        <v>36.43</v>
      </c>
      <c r="N67">
        <v>-585</v>
      </c>
      <c r="O67">
        <v>571</v>
      </c>
      <c r="P67">
        <v>555</v>
      </c>
      <c r="Q67">
        <f>Tabel1[[#This Row],[Biomass]]+Tabel1[[#This Row],[Hydro Power]]+Tabel1[[#This Row],[Other Renewable]]+Tabel1[[#This Row],[Solar Power]]+Tabel1[[#This Row],[Onshore Wind Power]]+Tabel1[[#This Row],[Offshore Wind Power]]</f>
        <v>167.43</v>
      </c>
      <c r="R67">
        <f>Tabel1[[#This Row],[Fossil Gas]]+Tabel1[[#This Row],[Fossil Hard Coal]]+Tabel1[[#This Row],[Fossil Oil]]</f>
        <v>876.81000000000006</v>
      </c>
      <c r="S67">
        <f>Tabel1[[#This Row],[Renewables]]+Tabel1[[#This Row],[Fossils]]</f>
        <v>1044.24</v>
      </c>
    </row>
    <row r="68" spans="1:19" x14ac:dyDescent="0.25">
      <c r="A68" t="s">
        <v>2633</v>
      </c>
      <c r="B68" t="s">
        <v>6</v>
      </c>
      <c r="C68">
        <v>2473.12</v>
      </c>
      <c r="D68">
        <v>45.68</v>
      </c>
      <c r="E68">
        <v>276.49</v>
      </c>
      <c r="F68">
        <v>864.74</v>
      </c>
      <c r="G68">
        <v>9.2799999999999994</v>
      </c>
      <c r="H68">
        <v>1.85</v>
      </c>
      <c r="I68">
        <v>6.94</v>
      </c>
      <c r="J68">
        <v>28.19</v>
      </c>
      <c r="K68">
        <v>111.27</v>
      </c>
      <c r="L68">
        <v>788.89</v>
      </c>
      <c r="M68">
        <v>468.31</v>
      </c>
      <c r="N68">
        <v>-1252</v>
      </c>
      <c r="O68">
        <v>-587</v>
      </c>
      <c r="P68">
        <v>1828</v>
      </c>
      <c r="Q68">
        <f>Tabel1[[#This Row],[Biomass]]+Tabel1[[#This Row],[Hydro Power]]+Tabel1[[#This Row],[Other Renewable]]+Tabel1[[#This Row],[Solar Power]]+Tabel1[[#This Row],[Onshore Wind Power]]+Tabel1[[#This Row],[Offshore Wind Power]]</f>
        <v>1339.86</v>
      </c>
      <c r="R68">
        <f>Tabel1[[#This Row],[Fossil Gas]]+Tabel1[[#This Row],[Fossil Hard Coal]]+Tabel1[[#This Row],[Fossil Oil]]</f>
        <v>1150.51</v>
      </c>
      <c r="S68">
        <f>Tabel1[[#This Row],[Renewables]]+Tabel1[[#This Row],[Fossils]]</f>
        <v>2490.37</v>
      </c>
    </row>
    <row r="69" spans="1:19" x14ac:dyDescent="0.25">
      <c r="A69" t="s">
        <v>2633</v>
      </c>
      <c r="B69" t="s">
        <v>5</v>
      </c>
      <c r="C69">
        <v>1730.87</v>
      </c>
      <c r="D69">
        <v>31.63</v>
      </c>
      <c r="E69">
        <v>399.09</v>
      </c>
      <c r="F69">
        <v>511.47</v>
      </c>
      <c r="G69">
        <v>23.88</v>
      </c>
      <c r="J69">
        <v>24.89</v>
      </c>
      <c r="K69">
        <v>75.03</v>
      </c>
      <c r="L69">
        <v>112.36</v>
      </c>
      <c r="M69">
        <v>44.47</v>
      </c>
      <c r="N69">
        <v>-585</v>
      </c>
      <c r="O69">
        <v>587</v>
      </c>
      <c r="P69">
        <v>545</v>
      </c>
      <c r="Q69">
        <f>Tabel1[[#This Row],[Biomass]]+Tabel1[[#This Row],[Hydro Power]]+Tabel1[[#This Row],[Other Renewable]]+Tabel1[[#This Row],[Solar Power]]+Tabel1[[#This Row],[Onshore Wind Power]]+Tabel1[[#This Row],[Offshore Wind Power]]</f>
        <v>213.35</v>
      </c>
      <c r="R69">
        <f>Tabel1[[#This Row],[Fossil Gas]]+Tabel1[[#This Row],[Fossil Hard Coal]]+Tabel1[[#This Row],[Fossil Oil]]</f>
        <v>934.43999999999994</v>
      </c>
      <c r="S69">
        <f>Tabel1[[#This Row],[Renewables]]+Tabel1[[#This Row],[Fossils]]</f>
        <v>1147.79</v>
      </c>
    </row>
    <row r="70" spans="1:19" x14ac:dyDescent="0.25">
      <c r="A70" t="s">
        <v>2632</v>
      </c>
      <c r="B70" t="s">
        <v>6</v>
      </c>
      <c r="C70">
        <v>2496.9499999999998</v>
      </c>
      <c r="D70">
        <v>45.33</v>
      </c>
      <c r="E70">
        <v>283.14</v>
      </c>
      <c r="F70">
        <v>971.42</v>
      </c>
      <c r="G70">
        <v>10.99</v>
      </c>
      <c r="H70">
        <v>1.85</v>
      </c>
      <c r="I70">
        <v>7.95</v>
      </c>
      <c r="J70">
        <v>61.7</v>
      </c>
      <c r="K70">
        <v>113.71</v>
      </c>
      <c r="L70">
        <v>836.52</v>
      </c>
      <c r="M70">
        <v>472.86</v>
      </c>
      <c r="N70">
        <v>-1121</v>
      </c>
      <c r="O70">
        <v>-590</v>
      </c>
      <c r="P70">
        <v>1553</v>
      </c>
      <c r="Q70">
        <f>Tabel1[[#This Row],[Biomass]]+Tabel1[[#This Row],[Hydro Power]]+Tabel1[[#This Row],[Other Renewable]]+Tabel1[[#This Row],[Solar Power]]+Tabel1[[#This Row],[Onshore Wind Power]]+Tabel1[[#This Row],[Offshore Wind Power]]</f>
        <v>1426.21</v>
      </c>
      <c r="R70">
        <f>Tabel1[[#This Row],[Fossil Gas]]+Tabel1[[#This Row],[Fossil Hard Coal]]+Tabel1[[#This Row],[Fossil Oil]]</f>
        <v>1265.55</v>
      </c>
      <c r="S70">
        <f>Tabel1[[#This Row],[Renewables]]+Tabel1[[#This Row],[Fossils]]</f>
        <v>2691.76</v>
      </c>
    </row>
    <row r="71" spans="1:19" x14ac:dyDescent="0.25">
      <c r="A71" t="s">
        <v>2632</v>
      </c>
      <c r="B71" t="s">
        <v>5</v>
      </c>
      <c r="C71">
        <v>1783.52</v>
      </c>
      <c r="D71">
        <v>30.03</v>
      </c>
      <c r="E71">
        <v>406.02</v>
      </c>
      <c r="F71">
        <v>549.52</v>
      </c>
      <c r="G71">
        <v>26.45</v>
      </c>
      <c r="J71">
        <v>41.27</v>
      </c>
      <c r="K71">
        <v>74.790000000000006</v>
      </c>
      <c r="L71">
        <v>133.08000000000001</v>
      </c>
      <c r="M71">
        <v>56.91</v>
      </c>
      <c r="N71">
        <v>-585</v>
      </c>
      <c r="O71">
        <v>590</v>
      </c>
      <c r="P71">
        <v>517</v>
      </c>
      <c r="Q71">
        <f>Tabel1[[#This Row],[Biomass]]+Tabel1[[#This Row],[Hydro Power]]+Tabel1[[#This Row],[Other Renewable]]+Tabel1[[#This Row],[Solar Power]]+Tabel1[[#This Row],[Onshore Wind Power]]+Tabel1[[#This Row],[Offshore Wind Power]]</f>
        <v>261.29000000000002</v>
      </c>
      <c r="R71">
        <f>Tabel1[[#This Row],[Fossil Gas]]+Tabel1[[#This Row],[Fossil Hard Coal]]+Tabel1[[#This Row],[Fossil Oil]]</f>
        <v>981.99</v>
      </c>
      <c r="S71">
        <f>Tabel1[[#This Row],[Renewables]]+Tabel1[[#This Row],[Fossils]]</f>
        <v>1243.28</v>
      </c>
    </row>
    <row r="72" spans="1:19" x14ac:dyDescent="0.25">
      <c r="A72" t="s">
        <v>2631</v>
      </c>
      <c r="B72" t="s">
        <v>6</v>
      </c>
      <c r="C72">
        <v>2454.6</v>
      </c>
      <c r="D72">
        <v>45.02</v>
      </c>
      <c r="E72">
        <v>285.52</v>
      </c>
      <c r="F72">
        <v>1055.81</v>
      </c>
      <c r="G72">
        <v>13.45</v>
      </c>
      <c r="H72">
        <v>1.85</v>
      </c>
      <c r="I72">
        <v>8.33</v>
      </c>
      <c r="J72">
        <v>80.36</v>
      </c>
      <c r="K72">
        <v>115.76</v>
      </c>
      <c r="L72">
        <v>867.11</v>
      </c>
      <c r="M72">
        <v>511.18</v>
      </c>
      <c r="N72">
        <v>-930</v>
      </c>
      <c r="O72">
        <v>-586</v>
      </c>
      <c r="P72">
        <v>1161</v>
      </c>
      <c r="Q72">
        <f>Tabel1[[#This Row],[Biomass]]+Tabel1[[#This Row],[Hydro Power]]+Tabel1[[#This Row],[Other Renewable]]+Tabel1[[#This Row],[Solar Power]]+Tabel1[[#This Row],[Onshore Wind Power]]+Tabel1[[#This Row],[Offshore Wind Power]]</f>
        <v>1513.8500000000001</v>
      </c>
      <c r="R72">
        <f>Tabel1[[#This Row],[Fossil Gas]]+Tabel1[[#This Row],[Fossil Hard Coal]]+Tabel1[[#This Row],[Fossil Oil]]</f>
        <v>1354.78</v>
      </c>
      <c r="S72">
        <f>Tabel1[[#This Row],[Renewables]]+Tabel1[[#This Row],[Fossils]]</f>
        <v>2868.63</v>
      </c>
    </row>
    <row r="73" spans="1:19" x14ac:dyDescent="0.25">
      <c r="A73" t="s">
        <v>2631</v>
      </c>
      <c r="B73" t="s">
        <v>5</v>
      </c>
      <c r="C73">
        <v>1785.47</v>
      </c>
      <c r="D73">
        <v>32.090000000000003</v>
      </c>
      <c r="E73">
        <v>400.36</v>
      </c>
      <c r="F73">
        <v>607.41999999999996</v>
      </c>
      <c r="G73">
        <v>28.01</v>
      </c>
      <c r="J73">
        <v>52.93</v>
      </c>
      <c r="K73">
        <v>75.739999999999995</v>
      </c>
      <c r="L73">
        <v>152.66</v>
      </c>
      <c r="M73">
        <v>85.47</v>
      </c>
      <c r="N73">
        <v>-585</v>
      </c>
      <c r="O73">
        <v>586</v>
      </c>
      <c r="P73">
        <v>420</v>
      </c>
      <c r="Q73">
        <f>Tabel1[[#This Row],[Biomass]]+Tabel1[[#This Row],[Hydro Power]]+Tabel1[[#This Row],[Other Renewable]]+Tabel1[[#This Row],[Solar Power]]+Tabel1[[#This Row],[Onshore Wind Power]]+Tabel1[[#This Row],[Offshore Wind Power]]</f>
        <v>323.14999999999998</v>
      </c>
      <c r="R73">
        <f>Tabel1[[#This Row],[Fossil Gas]]+Tabel1[[#This Row],[Fossil Hard Coal]]+Tabel1[[#This Row],[Fossil Oil]]</f>
        <v>1035.79</v>
      </c>
      <c r="S73">
        <f>Tabel1[[#This Row],[Renewables]]+Tabel1[[#This Row],[Fossils]]</f>
        <v>1358.94</v>
      </c>
    </row>
    <row r="74" spans="1:19" x14ac:dyDescent="0.25">
      <c r="A74" t="s">
        <v>2630</v>
      </c>
      <c r="B74" t="s">
        <v>6</v>
      </c>
      <c r="C74">
        <v>2367.34</v>
      </c>
      <c r="D74">
        <v>45.75</v>
      </c>
      <c r="E74">
        <v>297.54000000000002</v>
      </c>
      <c r="F74">
        <v>902.38</v>
      </c>
      <c r="G74">
        <v>16.649999999999999</v>
      </c>
      <c r="H74">
        <v>1.85</v>
      </c>
      <c r="I74">
        <v>8.25</v>
      </c>
      <c r="J74">
        <v>81.010000000000005</v>
      </c>
      <c r="K74">
        <v>117.41</v>
      </c>
      <c r="L74">
        <v>881.12</v>
      </c>
      <c r="M74">
        <v>475.18</v>
      </c>
      <c r="N74">
        <v>-491</v>
      </c>
      <c r="O74">
        <v>-527</v>
      </c>
      <c r="P74">
        <v>738</v>
      </c>
      <c r="Q74">
        <f>Tabel1[[#This Row],[Biomass]]+Tabel1[[#This Row],[Hydro Power]]+Tabel1[[#This Row],[Other Renewable]]+Tabel1[[#This Row],[Solar Power]]+Tabel1[[#This Row],[Onshore Wind Power]]+Tabel1[[#This Row],[Offshore Wind Power]]</f>
        <v>1493.16</v>
      </c>
      <c r="R74">
        <f>Tabel1[[#This Row],[Fossil Gas]]+Tabel1[[#This Row],[Fossil Hard Coal]]+Tabel1[[#This Row],[Fossil Oil]]</f>
        <v>1216.5700000000002</v>
      </c>
      <c r="S74">
        <f>Tabel1[[#This Row],[Renewables]]+Tabel1[[#This Row],[Fossils]]</f>
        <v>2709.7300000000005</v>
      </c>
    </row>
    <row r="75" spans="1:19" x14ac:dyDescent="0.25">
      <c r="A75" t="s">
        <v>2630</v>
      </c>
      <c r="B75" t="s">
        <v>5</v>
      </c>
      <c r="C75">
        <v>1754.91</v>
      </c>
      <c r="D75">
        <v>35.42</v>
      </c>
      <c r="E75">
        <v>385.06</v>
      </c>
      <c r="F75">
        <v>552.04999999999995</v>
      </c>
      <c r="G75">
        <v>28.62</v>
      </c>
      <c r="J75">
        <v>55.67</v>
      </c>
      <c r="K75">
        <v>76.08</v>
      </c>
      <c r="L75">
        <v>175.51</v>
      </c>
      <c r="M75">
        <v>71.27</v>
      </c>
      <c r="N75">
        <v>-585</v>
      </c>
      <c r="O75">
        <v>527</v>
      </c>
      <c r="P75">
        <v>507</v>
      </c>
      <c r="Q75">
        <f>Tabel1[[#This Row],[Biomass]]+Tabel1[[#This Row],[Hydro Power]]+Tabel1[[#This Row],[Other Renewable]]+Tabel1[[#This Row],[Solar Power]]+Tabel1[[#This Row],[Onshore Wind Power]]+Tabel1[[#This Row],[Offshore Wind Power]]</f>
        <v>337.87</v>
      </c>
      <c r="R75">
        <f>Tabel1[[#This Row],[Fossil Gas]]+Tabel1[[#This Row],[Fossil Hard Coal]]+Tabel1[[#This Row],[Fossil Oil]]</f>
        <v>965.7299999999999</v>
      </c>
      <c r="S75">
        <f>Tabel1[[#This Row],[Renewables]]+Tabel1[[#This Row],[Fossils]]</f>
        <v>1303.5999999999999</v>
      </c>
    </row>
    <row r="76" spans="1:19" x14ac:dyDescent="0.25">
      <c r="A76" t="s">
        <v>2629</v>
      </c>
      <c r="B76" t="s">
        <v>6</v>
      </c>
      <c r="C76">
        <v>2315.08</v>
      </c>
      <c r="D76">
        <v>47.21</v>
      </c>
      <c r="E76">
        <v>297.75</v>
      </c>
      <c r="F76">
        <v>715.29</v>
      </c>
      <c r="G76">
        <v>16.62</v>
      </c>
      <c r="H76">
        <v>1.85</v>
      </c>
      <c r="I76">
        <v>8.7100000000000009</v>
      </c>
      <c r="J76">
        <v>64.91</v>
      </c>
      <c r="K76">
        <v>118.39</v>
      </c>
      <c r="L76">
        <v>916.68</v>
      </c>
      <c r="M76">
        <v>445.16</v>
      </c>
      <c r="N76">
        <v>-149</v>
      </c>
      <c r="O76">
        <v>-585</v>
      </c>
      <c r="P76">
        <v>575</v>
      </c>
      <c r="Q76">
        <f>Tabel1[[#This Row],[Biomass]]+Tabel1[[#This Row],[Hydro Power]]+Tabel1[[#This Row],[Other Renewable]]+Tabel1[[#This Row],[Solar Power]]+Tabel1[[#This Row],[Onshore Wind Power]]+Tabel1[[#This Row],[Offshore Wind Power]]</f>
        <v>1484.52</v>
      </c>
      <c r="R76">
        <f>Tabel1[[#This Row],[Fossil Gas]]+Tabel1[[#This Row],[Fossil Hard Coal]]+Tabel1[[#This Row],[Fossil Oil]]</f>
        <v>1029.6599999999999</v>
      </c>
      <c r="S76">
        <f>Tabel1[[#This Row],[Renewables]]+Tabel1[[#This Row],[Fossils]]</f>
        <v>2514.1799999999998</v>
      </c>
    </row>
    <row r="77" spans="1:19" x14ac:dyDescent="0.25">
      <c r="A77" t="s">
        <v>2629</v>
      </c>
      <c r="B77" t="s">
        <v>5</v>
      </c>
      <c r="C77">
        <v>1738.42</v>
      </c>
      <c r="D77">
        <v>36.130000000000003</v>
      </c>
      <c r="E77">
        <v>362.68</v>
      </c>
      <c r="F77">
        <v>542.09</v>
      </c>
      <c r="G77">
        <v>27.01</v>
      </c>
      <c r="J77">
        <v>47.13</v>
      </c>
      <c r="K77">
        <v>75.97</v>
      </c>
      <c r="L77">
        <v>185.09</v>
      </c>
      <c r="M77">
        <v>51.97</v>
      </c>
      <c r="N77">
        <v>-585</v>
      </c>
      <c r="O77">
        <v>585</v>
      </c>
      <c r="P77">
        <v>477</v>
      </c>
      <c r="Q77">
        <f>Tabel1[[#This Row],[Biomass]]+Tabel1[[#This Row],[Hydro Power]]+Tabel1[[#This Row],[Other Renewable]]+Tabel1[[#This Row],[Solar Power]]+Tabel1[[#This Row],[Onshore Wind Power]]+Tabel1[[#This Row],[Offshore Wind Power]]</f>
        <v>320.32000000000005</v>
      </c>
      <c r="R77">
        <f>Tabel1[[#This Row],[Fossil Gas]]+Tabel1[[#This Row],[Fossil Hard Coal]]+Tabel1[[#This Row],[Fossil Oil]]</f>
        <v>931.78</v>
      </c>
      <c r="S77">
        <f>Tabel1[[#This Row],[Renewables]]+Tabel1[[#This Row],[Fossils]]</f>
        <v>1252.0999999999999</v>
      </c>
    </row>
    <row r="78" spans="1:19" x14ac:dyDescent="0.25">
      <c r="A78" t="s">
        <v>2628</v>
      </c>
      <c r="B78" t="s">
        <v>6</v>
      </c>
      <c r="C78">
        <v>2350.33</v>
      </c>
      <c r="D78">
        <v>44.8</v>
      </c>
      <c r="E78">
        <v>260.63</v>
      </c>
      <c r="F78">
        <v>665.65</v>
      </c>
      <c r="G78">
        <v>8.07</v>
      </c>
      <c r="H78">
        <v>1.86</v>
      </c>
      <c r="I78">
        <v>6.96</v>
      </c>
      <c r="J78">
        <v>31.43</v>
      </c>
      <c r="K78">
        <v>112.36</v>
      </c>
      <c r="L78">
        <v>977.07</v>
      </c>
      <c r="M78">
        <v>494.69</v>
      </c>
      <c r="N78">
        <v>8</v>
      </c>
      <c r="O78">
        <v>-590</v>
      </c>
      <c r="P78">
        <v>467</v>
      </c>
      <c r="Q78">
        <f>Tabel1[[#This Row],[Biomass]]+Tabel1[[#This Row],[Hydro Power]]+Tabel1[[#This Row],[Other Renewable]]+Tabel1[[#This Row],[Solar Power]]+Tabel1[[#This Row],[Onshore Wind Power]]+Tabel1[[#This Row],[Offshore Wind Power]]</f>
        <v>1556.8100000000002</v>
      </c>
      <c r="R78">
        <f>Tabel1[[#This Row],[Fossil Gas]]+Tabel1[[#This Row],[Fossil Hard Coal]]+Tabel1[[#This Row],[Fossil Oil]]</f>
        <v>934.35</v>
      </c>
      <c r="S78">
        <f>Tabel1[[#This Row],[Renewables]]+Tabel1[[#This Row],[Fossils]]</f>
        <v>2491.1600000000003</v>
      </c>
    </row>
    <row r="79" spans="1:19" x14ac:dyDescent="0.25">
      <c r="A79" t="s">
        <v>2628</v>
      </c>
      <c r="B79" t="s">
        <v>5</v>
      </c>
      <c r="C79">
        <v>1721.53</v>
      </c>
      <c r="D79">
        <v>34.479999999999997</v>
      </c>
      <c r="E79">
        <v>354.44</v>
      </c>
      <c r="F79">
        <v>535.09</v>
      </c>
      <c r="G79">
        <v>24.85</v>
      </c>
      <c r="J79">
        <v>24.76</v>
      </c>
      <c r="K79">
        <v>74.61</v>
      </c>
      <c r="L79">
        <v>200.98</v>
      </c>
      <c r="M79">
        <v>53.91</v>
      </c>
      <c r="N79">
        <v>-585</v>
      </c>
      <c r="O79">
        <v>590</v>
      </c>
      <c r="P79">
        <v>459</v>
      </c>
      <c r="Q79">
        <f>Tabel1[[#This Row],[Biomass]]+Tabel1[[#This Row],[Hydro Power]]+Tabel1[[#This Row],[Other Renewable]]+Tabel1[[#This Row],[Solar Power]]+Tabel1[[#This Row],[Onshore Wind Power]]+Tabel1[[#This Row],[Offshore Wind Power]]</f>
        <v>314.13</v>
      </c>
      <c r="R79">
        <f>Tabel1[[#This Row],[Fossil Gas]]+Tabel1[[#This Row],[Fossil Hard Coal]]+Tabel1[[#This Row],[Fossil Oil]]</f>
        <v>914.38</v>
      </c>
      <c r="S79">
        <f>Tabel1[[#This Row],[Renewables]]+Tabel1[[#This Row],[Fossils]]</f>
        <v>1228.51</v>
      </c>
    </row>
    <row r="80" spans="1:19" x14ac:dyDescent="0.25">
      <c r="A80" t="s">
        <v>2627</v>
      </c>
      <c r="B80" t="s">
        <v>6</v>
      </c>
      <c r="C80">
        <v>2381.1999999999998</v>
      </c>
      <c r="D80">
        <v>43.42</v>
      </c>
      <c r="E80">
        <v>253.12</v>
      </c>
      <c r="F80">
        <v>598.08000000000004</v>
      </c>
      <c r="G80">
        <v>4.92</v>
      </c>
      <c r="H80">
        <v>1.85</v>
      </c>
      <c r="I80">
        <v>6.46</v>
      </c>
      <c r="J80">
        <v>5.79</v>
      </c>
      <c r="K80">
        <v>112.07</v>
      </c>
      <c r="L80">
        <v>1013.45</v>
      </c>
      <c r="M80">
        <v>488.55</v>
      </c>
      <c r="N80">
        <v>-37</v>
      </c>
      <c r="O80">
        <v>-582</v>
      </c>
      <c r="P80">
        <v>587</v>
      </c>
      <c r="Q80">
        <f>Tabel1[[#This Row],[Biomass]]+Tabel1[[#This Row],[Hydro Power]]+Tabel1[[#This Row],[Other Renewable]]+Tabel1[[#This Row],[Solar Power]]+Tabel1[[#This Row],[Onshore Wind Power]]+Tabel1[[#This Row],[Offshore Wind Power]]</f>
        <v>1559.52</v>
      </c>
      <c r="R80">
        <f>Tabel1[[#This Row],[Fossil Gas]]+Tabel1[[#This Row],[Fossil Hard Coal]]+Tabel1[[#This Row],[Fossil Oil]]</f>
        <v>856.12</v>
      </c>
      <c r="S80">
        <f>Tabel1[[#This Row],[Renewables]]+Tabel1[[#This Row],[Fossils]]</f>
        <v>2415.64</v>
      </c>
    </row>
    <row r="81" spans="1:19" x14ac:dyDescent="0.25">
      <c r="A81" t="s">
        <v>2627</v>
      </c>
      <c r="B81" t="s">
        <v>5</v>
      </c>
      <c r="C81">
        <v>1759.79</v>
      </c>
      <c r="D81">
        <v>34.840000000000003</v>
      </c>
      <c r="E81">
        <v>347.28</v>
      </c>
      <c r="F81">
        <v>525.5</v>
      </c>
      <c r="G81">
        <v>22.6</v>
      </c>
      <c r="J81">
        <v>4.83</v>
      </c>
      <c r="K81">
        <v>74.510000000000005</v>
      </c>
      <c r="L81">
        <v>226.44</v>
      </c>
      <c r="M81">
        <v>57.76</v>
      </c>
      <c r="N81">
        <v>-585</v>
      </c>
      <c r="O81">
        <v>582</v>
      </c>
      <c r="P81">
        <v>496</v>
      </c>
      <c r="Q81">
        <f>Tabel1[[#This Row],[Biomass]]+Tabel1[[#This Row],[Hydro Power]]+Tabel1[[#This Row],[Other Renewable]]+Tabel1[[#This Row],[Solar Power]]+Tabel1[[#This Row],[Onshore Wind Power]]+Tabel1[[#This Row],[Offshore Wind Power]]</f>
        <v>323.87</v>
      </c>
      <c r="R81">
        <f>Tabel1[[#This Row],[Fossil Gas]]+Tabel1[[#This Row],[Fossil Hard Coal]]+Tabel1[[#This Row],[Fossil Oil]]</f>
        <v>895.38</v>
      </c>
      <c r="S81">
        <f>Tabel1[[#This Row],[Renewables]]+Tabel1[[#This Row],[Fossils]]</f>
        <v>1219.25</v>
      </c>
    </row>
    <row r="82" spans="1:19" x14ac:dyDescent="0.25">
      <c r="A82" t="s">
        <v>2626</v>
      </c>
      <c r="B82" t="s">
        <v>6</v>
      </c>
      <c r="C82">
        <v>2541.87</v>
      </c>
      <c r="D82">
        <v>43.57</v>
      </c>
      <c r="E82">
        <v>256.33999999999997</v>
      </c>
      <c r="F82">
        <v>629.13</v>
      </c>
      <c r="G82">
        <v>5.24</v>
      </c>
      <c r="H82">
        <v>1.85</v>
      </c>
      <c r="I82">
        <v>6.17</v>
      </c>
      <c r="J82">
        <v>0.34</v>
      </c>
      <c r="K82">
        <v>112.19</v>
      </c>
      <c r="L82">
        <v>1062.22</v>
      </c>
      <c r="M82">
        <v>493.85</v>
      </c>
      <c r="N82">
        <v>-11</v>
      </c>
      <c r="O82">
        <v>-589</v>
      </c>
      <c r="P82">
        <v>643</v>
      </c>
      <c r="Q82">
        <f>Tabel1[[#This Row],[Biomass]]+Tabel1[[#This Row],[Hydro Power]]+Tabel1[[#This Row],[Other Renewable]]+Tabel1[[#This Row],[Solar Power]]+Tabel1[[#This Row],[Onshore Wind Power]]+Tabel1[[#This Row],[Offshore Wind Power]]</f>
        <v>1608</v>
      </c>
      <c r="R82">
        <f>Tabel1[[#This Row],[Fossil Gas]]+Tabel1[[#This Row],[Fossil Hard Coal]]+Tabel1[[#This Row],[Fossil Oil]]</f>
        <v>890.71</v>
      </c>
      <c r="S82">
        <f>Tabel1[[#This Row],[Renewables]]+Tabel1[[#This Row],[Fossils]]</f>
        <v>2498.71</v>
      </c>
    </row>
    <row r="83" spans="1:19" x14ac:dyDescent="0.25">
      <c r="A83" t="s">
        <v>2626</v>
      </c>
      <c r="B83" t="s">
        <v>5</v>
      </c>
      <c r="C83">
        <v>1889.27</v>
      </c>
      <c r="D83">
        <v>34.06</v>
      </c>
      <c r="E83">
        <v>348.51</v>
      </c>
      <c r="F83">
        <v>506.51</v>
      </c>
      <c r="G83">
        <v>22.16</v>
      </c>
      <c r="J83">
        <v>0.26</v>
      </c>
      <c r="K83">
        <v>73.900000000000006</v>
      </c>
      <c r="L83">
        <v>231.24</v>
      </c>
      <c r="M83">
        <v>85.48</v>
      </c>
      <c r="N83">
        <v>-585</v>
      </c>
      <c r="O83">
        <v>589</v>
      </c>
      <c r="P83">
        <v>606</v>
      </c>
      <c r="Q83">
        <f>Tabel1[[#This Row],[Biomass]]+Tabel1[[#This Row],[Hydro Power]]+Tabel1[[#This Row],[Other Renewable]]+Tabel1[[#This Row],[Solar Power]]+Tabel1[[#This Row],[Onshore Wind Power]]+Tabel1[[#This Row],[Offshore Wind Power]]</f>
        <v>351.04</v>
      </c>
      <c r="R83">
        <f>Tabel1[[#This Row],[Fossil Gas]]+Tabel1[[#This Row],[Fossil Hard Coal]]+Tabel1[[#This Row],[Fossil Oil]]</f>
        <v>877.18</v>
      </c>
      <c r="S83">
        <f>Tabel1[[#This Row],[Renewables]]+Tabel1[[#This Row],[Fossils]]</f>
        <v>1228.22</v>
      </c>
    </row>
    <row r="84" spans="1:19" x14ac:dyDescent="0.25">
      <c r="A84" t="s">
        <v>2625</v>
      </c>
      <c r="B84" t="s">
        <v>6</v>
      </c>
      <c r="C84">
        <v>2680.37</v>
      </c>
      <c r="D84">
        <v>44.51</v>
      </c>
      <c r="E84">
        <v>265.10000000000002</v>
      </c>
      <c r="F84">
        <v>520.76</v>
      </c>
      <c r="G84">
        <v>7.59</v>
      </c>
      <c r="H84">
        <v>1.85</v>
      </c>
      <c r="I84">
        <v>6.23</v>
      </c>
      <c r="J84">
        <v>0</v>
      </c>
      <c r="K84">
        <v>113.86</v>
      </c>
      <c r="L84">
        <v>1040.06</v>
      </c>
      <c r="M84">
        <v>491.15</v>
      </c>
      <c r="N84">
        <v>69</v>
      </c>
      <c r="O84">
        <v>-588</v>
      </c>
      <c r="P84">
        <v>827</v>
      </c>
      <c r="Q84">
        <f>Tabel1[[#This Row],[Biomass]]+Tabel1[[#This Row],[Hydro Power]]+Tabel1[[#This Row],[Other Renewable]]+Tabel1[[#This Row],[Solar Power]]+Tabel1[[#This Row],[Onshore Wind Power]]+Tabel1[[#This Row],[Offshore Wind Power]]</f>
        <v>1583.7999999999997</v>
      </c>
      <c r="R84">
        <f>Tabel1[[#This Row],[Fossil Gas]]+Tabel1[[#This Row],[Fossil Hard Coal]]+Tabel1[[#This Row],[Fossil Oil]]</f>
        <v>793.45</v>
      </c>
      <c r="S84">
        <f>Tabel1[[#This Row],[Renewables]]+Tabel1[[#This Row],[Fossils]]</f>
        <v>2377.25</v>
      </c>
    </row>
    <row r="85" spans="1:19" x14ac:dyDescent="0.25">
      <c r="A85" t="s">
        <v>2625</v>
      </c>
      <c r="B85" t="s">
        <v>5</v>
      </c>
      <c r="C85">
        <v>1991.26</v>
      </c>
      <c r="D85">
        <v>34.72</v>
      </c>
      <c r="E85">
        <v>344.79</v>
      </c>
      <c r="F85">
        <v>498.41</v>
      </c>
      <c r="G85">
        <v>21.99</v>
      </c>
      <c r="J85">
        <v>0</v>
      </c>
      <c r="K85">
        <v>73.040000000000006</v>
      </c>
      <c r="L85">
        <v>288.35000000000002</v>
      </c>
      <c r="M85">
        <v>191.01</v>
      </c>
      <c r="N85">
        <v>-585</v>
      </c>
      <c r="O85">
        <v>588</v>
      </c>
      <c r="P85">
        <v>564</v>
      </c>
      <c r="Q85">
        <f>Tabel1[[#This Row],[Biomass]]+Tabel1[[#This Row],[Hydro Power]]+Tabel1[[#This Row],[Other Renewable]]+Tabel1[[#This Row],[Solar Power]]+Tabel1[[#This Row],[Onshore Wind Power]]+Tabel1[[#This Row],[Offshore Wind Power]]</f>
        <v>514.08000000000004</v>
      </c>
      <c r="R85">
        <f>Tabel1[[#This Row],[Fossil Gas]]+Tabel1[[#This Row],[Fossil Hard Coal]]+Tabel1[[#This Row],[Fossil Oil]]</f>
        <v>865.19</v>
      </c>
      <c r="S85">
        <f>Tabel1[[#This Row],[Renewables]]+Tabel1[[#This Row],[Fossils]]</f>
        <v>1379.27</v>
      </c>
    </row>
    <row r="86" spans="1:19" x14ac:dyDescent="0.25">
      <c r="A86" t="s">
        <v>2624</v>
      </c>
      <c r="B86" t="s">
        <v>6</v>
      </c>
      <c r="C86">
        <v>2572.63</v>
      </c>
      <c r="D86">
        <v>43.19</v>
      </c>
      <c r="E86">
        <v>249.63</v>
      </c>
      <c r="F86">
        <v>579.67999999999995</v>
      </c>
      <c r="G86">
        <v>4.0999999999999996</v>
      </c>
      <c r="H86">
        <v>1.85</v>
      </c>
      <c r="I86">
        <v>5.98</v>
      </c>
      <c r="J86">
        <v>0</v>
      </c>
      <c r="K86">
        <v>111.61</v>
      </c>
      <c r="L86">
        <v>1100.94</v>
      </c>
      <c r="M86">
        <v>498.97</v>
      </c>
      <c r="N86">
        <v>20</v>
      </c>
      <c r="O86">
        <v>-549</v>
      </c>
      <c r="P86">
        <v>679</v>
      </c>
      <c r="Q86">
        <f>Tabel1[[#This Row],[Biomass]]+Tabel1[[#This Row],[Hydro Power]]+Tabel1[[#This Row],[Other Renewable]]+Tabel1[[#This Row],[Solar Power]]+Tabel1[[#This Row],[Onshore Wind Power]]+Tabel1[[#This Row],[Offshore Wind Power]]</f>
        <v>1650.93</v>
      </c>
      <c r="R86">
        <f>Tabel1[[#This Row],[Fossil Gas]]+Tabel1[[#This Row],[Fossil Hard Coal]]+Tabel1[[#This Row],[Fossil Oil]]</f>
        <v>833.41</v>
      </c>
      <c r="S86">
        <f>Tabel1[[#This Row],[Renewables]]+Tabel1[[#This Row],[Fossils]]</f>
        <v>2484.34</v>
      </c>
    </row>
    <row r="87" spans="1:19" x14ac:dyDescent="0.25">
      <c r="A87" t="s">
        <v>2624</v>
      </c>
      <c r="B87" t="s">
        <v>5</v>
      </c>
      <c r="C87">
        <v>1951.88</v>
      </c>
      <c r="D87">
        <v>35.69</v>
      </c>
      <c r="E87">
        <v>336.86</v>
      </c>
      <c r="F87">
        <v>496.81</v>
      </c>
      <c r="G87">
        <v>21.99</v>
      </c>
      <c r="J87">
        <v>0</v>
      </c>
      <c r="K87">
        <v>74.22</v>
      </c>
      <c r="L87">
        <v>324.49</v>
      </c>
      <c r="M87">
        <v>282.23</v>
      </c>
      <c r="N87">
        <v>-585</v>
      </c>
      <c r="O87">
        <v>549</v>
      </c>
      <c r="P87">
        <v>450</v>
      </c>
      <c r="Q87">
        <f>Tabel1[[#This Row],[Biomass]]+Tabel1[[#This Row],[Hydro Power]]+Tabel1[[#This Row],[Other Renewable]]+Tabel1[[#This Row],[Solar Power]]+Tabel1[[#This Row],[Onshore Wind Power]]+Tabel1[[#This Row],[Offshore Wind Power]]</f>
        <v>642.41000000000008</v>
      </c>
      <c r="R87">
        <f>Tabel1[[#This Row],[Fossil Gas]]+Tabel1[[#This Row],[Fossil Hard Coal]]+Tabel1[[#This Row],[Fossil Oil]]</f>
        <v>855.66000000000008</v>
      </c>
      <c r="S87">
        <f>Tabel1[[#This Row],[Renewables]]+Tabel1[[#This Row],[Fossils]]</f>
        <v>1498.0700000000002</v>
      </c>
    </row>
    <row r="88" spans="1:19" x14ac:dyDescent="0.25">
      <c r="A88" t="s">
        <v>2623</v>
      </c>
      <c r="B88" t="s">
        <v>6</v>
      </c>
      <c r="C88">
        <v>2398.09</v>
      </c>
      <c r="D88">
        <v>43.23</v>
      </c>
      <c r="E88">
        <v>214.23</v>
      </c>
      <c r="F88">
        <v>610.78</v>
      </c>
      <c r="G88">
        <v>6.17</v>
      </c>
      <c r="H88">
        <v>1.85</v>
      </c>
      <c r="I88">
        <v>6.46</v>
      </c>
      <c r="J88">
        <v>0.01</v>
      </c>
      <c r="K88">
        <v>112.24</v>
      </c>
      <c r="L88">
        <v>1140.81</v>
      </c>
      <c r="M88">
        <v>500.79</v>
      </c>
      <c r="N88">
        <v>-131</v>
      </c>
      <c r="O88">
        <v>-306</v>
      </c>
      <c r="P88">
        <v>341</v>
      </c>
      <c r="Q88">
        <f>Tabel1[[#This Row],[Biomass]]+Tabel1[[#This Row],[Hydro Power]]+Tabel1[[#This Row],[Other Renewable]]+Tabel1[[#This Row],[Solar Power]]+Tabel1[[#This Row],[Onshore Wind Power]]+Tabel1[[#This Row],[Offshore Wind Power]]</f>
        <v>1693.1499999999999</v>
      </c>
      <c r="R88">
        <f>Tabel1[[#This Row],[Fossil Gas]]+Tabel1[[#This Row],[Fossil Hard Coal]]+Tabel1[[#This Row],[Fossil Oil]]</f>
        <v>831.18</v>
      </c>
      <c r="S88">
        <f>Tabel1[[#This Row],[Renewables]]+Tabel1[[#This Row],[Fossils]]</f>
        <v>2524.33</v>
      </c>
    </row>
    <row r="89" spans="1:19" x14ac:dyDescent="0.25">
      <c r="A89" t="s">
        <v>2623</v>
      </c>
      <c r="B89" t="s">
        <v>5</v>
      </c>
      <c r="C89">
        <v>1839.9</v>
      </c>
      <c r="D89">
        <v>34.44</v>
      </c>
      <c r="E89">
        <v>339.53</v>
      </c>
      <c r="F89">
        <v>495.1</v>
      </c>
      <c r="G89">
        <v>21.94</v>
      </c>
      <c r="J89">
        <v>0</v>
      </c>
      <c r="K89">
        <v>73.14</v>
      </c>
      <c r="L89">
        <v>325.2</v>
      </c>
      <c r="M89">
        <v>329.34</v>
      </c>
      <c r="N89">
        <v>-585</v>
      </c>
      <c r="O89">
        <v>306</v>
      </c>
      <c r="P89">
        <v>539</v>
      </c>
      <c r="Q89">
        <f>Tabel1[[#This Row],[Biomass]]+Tabel1[[#This Row],[Hydro Power]]+Tabel1[[#This Row],[Other Renewable]]+Tabel1[[#This Row],[Solar Power]]+Tabel1[[#This Row],[Onshore Wind Power]]+Tabel1[[#This Row],[Offshore Wind Power]]</f>
        <v>688.98</v>
      </c>
      <c r="R89">
        <f>Tabel1[[#This Row],[Fossil Gas]]+Tabel1[[#This Row],[Fossil Hard Coal]]+Tabel1[[#This Row],[Fossil Oil]]</f>
        <v>856.57</v>
      </c>
      <c r="S89">
        <f>Tabel1[[#This Row],[Renewables]]+Tabel1[[#This Row],[Fossils]]</f>
        <v>1545.5500000000002</v>
      </c>
    </row>
    <row r="90" spans="1:19" x14ac:dyDescent="0.25">
      <c r="A90" t="s">
        <v>2622</v>
      </c>
      <c r="B90" t="s">
        <v>6</v>
      </c>
      <c r="C90">
        <v>2264.9</v>
      </c>
      <c r="D90">
        <v>42.19</v>
      </c>
      <c r="E90">
        <v>207.84</v>
      </c>
      <c r="F90">
        <v>626.46</v>
      </c>
      <c r="G90">
        <v>4</v>
      </c>
      <c r="H90">
        <v>1.85</v>
      </c>
      <c r="I90">
        <v>4.3600000000000003</v>
      </c>
      <c r="J90">
        <v>0</v>
      </c>
      <c r="K90">
        <v>111.03</v>
      </c>
      <c r="L90">
        <v>1174.46</v>
      </c>
      <c r="M90">
        <v>528.16999999999996</v>
      </c>
      <c r="N90">
        <v>-472</v>
      </c>
      <c r="O90">
        <v>89</v>
      </c>
      <c r="P90">
        <v>123</v>
      </c>
      <c r="Q90">
        <f>Tabel1[[#This Row],[Biomass]]+Tabel1[[#This Row],[Hydro Power]]+Tabel1[[#This Row],[Other Renewable]]+Tabel1[[#This Row],[Solar Power]]+Tabel1[[#This Row],[Onshore Wind Power]]+Tabel1[[#This Row],[Offshore Wind Power]]</f>
        <v>1751.0300000000002</v>
      </c>
      <c r="R90">
        <f>Tabel1[[#This Row],[Fossil Gas]]+Tabel1[[#This Row],[Fossil Hard Coal]]+Tabel1[[#This Row],[Fossil Oil]]</f>
        <v>838.30000000000007</v>
      </c>
      <c r="S90">
        <f>Tabel1[[#This Row],[Renewables]]+Tabel1[[#This Row],[Fossils]]</f>
        <v>2589.3300000000004</v>
      </c>
    </row>
    <row r="91" spans="1:19" x14ac:dyDescent="0.25">
      <c r="A91" t="s">
        <v>2622</v>
      </c>
      <c r="B91" t="s">
        <v>5</v>
      </c>
      <c r="C91">
        <v>1727.92</v>
      </c>
      <c r="D91">
        <v>30.59</v>
      </c>
      <c r="E91">
        <v>341.94</v>
      </c>
      <c r="F91">
        <v>495.64</v>
      </c>
      <c r="G91">
        <v>21.84</v>
      </c>
      <c r="J91">
        <v>0</v>
      </c>
      <c r="K91">
        <v>71.680000000000007</v>
      </c>
      <c r="L91">
        <v>354.6</v>
      </c>
      <c r="M91">
        <v>326.8</v>
      </c>
      <c r="N91">
        <v>-585</v>
      </c>
      <c r="O91">
        <v>-89</v>
      </c>
      <c r="P91">
        <v>805</v>
      </c>
      <c r="Q91">
        <f>Tabel1[[#This Row],[Biomass]]+Tabel1[[#This Row],[Hydro Power]]+Tabel1[[#This Row],[Other Renewable]]+Tabel1[[#This Row],[Solar Power]]+Tabel1[[#This Row],[Onshore Wind Power]]+Tabel1[[#This Row],[Offshore Wind Power]]</f>
        <v>711.99</v>
      </c>
      <c r="R91">
        <f>Tabel1[[#This Row],[Fossil Gas]]+Tabel1[[#This Row],[Fossil Hard Coal]]+Tabel1[[#This Row],[Fossil Oil]]</f>
        <v>859.42</v>
      </c>
      <c r="S91">
        <f>Tabel1[[#This Row],[Renewables]]+Tabel1[[#This Row],[Fossils]]</f>
        <v>1571.4099999999999</v>
      </c>
    </row>
    <row r="92" spans="1:19" x14ac:dyDescent="0.25">
      <c r="A92" t="s">
        <v>2621</v>
      </c>
      <c r="B92" t="s">
        <v>6</v>
      </c>
      <c r="C92">
        <v>2165.59</v>
      </c>
      <c r="D92">
        <v>44.11</v>
      </c>
      <c r="E92">
        <v>223.3</v>
      </c>
      <c r="F92">
        <v>613.05999999999995</v>
      </c>
      <c r="G92">
        <v>6.26</v>
      </c>
      <c r="H92">
        <v>1.84</v>
      </c>
      <c r="I92">
        <v>4.58</v>
      </c>
      <c r="J92">
        <v>0</v>
      </c>
      <c r="K92">
        <v>112.91</v>
      </c>
      <c r="L92">
        <v>1097.92</v>
      </c>
      <c r="M92">
        <v>556.87</v>
      </c>
      <c r="N92">
        <v>-519</v>
      </c>
      <c r="O92">
        <v>152</v>
      </c>
      <c r="P92">
        <v>6</v>
      </c>
      <c r="Q92">
        <f>Tabel1[[#This Row],[Biomass]]+Tabel1[[#This Row],[Hydro Power]]+Tabel1[[#This Row],[Other Renewable]]+Tabel1[[#This Row],[Solar Power]]+Tabel1[[#This Row],[Onshore Wind Power]]+Tabel1[[#This Row],[Offshore Wind Power]]</f>
        <v>1705.3200000000002</v>
      </c>
      <c r="R92">
        <f>Tabel1[[#This Row],[Fossil Gas]]+Tabel1[[#This Row],[Fossil Hard Coal]]+Tabel1[[#This Row],[Fossil Oil]]</f>
        <v>842.61999999999989</v>
      </c>
      <c r="S92">
        <f>Tabel1[[#This Row],[Renewables]]+Tabel1[[#This Row],[Fossils]]</f>
        <v>2547.94</v>
      </c>
    </row>
    <row r="93" spans="1:19" x14ac:dyDescent="0.25">
      <c r="A93" t="s">
        <v>2621</v>
      </c>
      <c r="B93" t="s">
        <v>5</v>
      </c>
      <c r="C93">
        <v>1631.2</v>
      </c>
      <c r="D93">
        <v>34.880000000000003</v>
      </c>
      <c r="E93">
        <v>342.26</v>
      </c>
      <c r="F93">
        <v>492.58</v>
      </c>
      <c r="G93">
        <v>21.79</v>
      </c>
      <c r="J93">
        <v>0</v>
      </c>
      <c r="K93">
        <v>64.790000000000006</v>
      </c>
      <c r="L93">
        <v>388.95</v>
      </c>
      <c r="M93">
        <v>327.63</v>
      </c>
      <c r="N93">
        <v>-585</v>
      </c>
      <c r="O93">
        <v>-152</v>
      </c>
      <c r="P93">
        <v>741</v>
      </c>
      <c r="Q93">
        <f>Tabel1[[#This Row],[Biomass]]+Tabel1[[#This Row],[Hydro Power]]+Tabel1[[#This Row],[Other Renewable]]+Tabel1[[#This Row],[Solar Power]]+Tabel1[[#This Row],[Onshore Wind Power]]+Tabel1[[#This Row],[Offshore Wind Power]]</f>
        <v>751.46</v>
      </c>
      <c r="R93">
        <f>Tabel1[[#This Row],[Fossil Gas]]+Tabel1[[#This Row],[Fossil Hard Coal]]+Tabel1[[#This Row],[Fossil Oil]]</f>
        <v>856.62999999999988</v>
      </c>
      <c r="S93">
        <f>Tabel1[[#This Row],[Renewables]]+Tabel1[[#This Row],[Fossils]]</f>
        <v>1608.09</v>
      </c>
    </row>
    <row r="94" spans="1:19" x14ac:dyDescent="0.25">
      <c r="A94" t="s">
        <v>2620</v>
      </c>
      <c r="B94" t="s">
        <v>6</v>
      </c>
      <c r="C94">
        <v>2015.28</v>
      </c>
      <c r="D94">
        <v>43.24</v>
      </c>
      <c r="E94">
        <v>215.5</v>
      </c>
      <c r="F94">
        <v>717.68</v>
      </c>
      <c r="G94">
        <v>3.94</v>
      </c>
      <c r="H94">
        <v>1.84</v>
      </c>
      <c r="I94">
        <v>4.76</v>
      </c>
      <c r="J94">
        <v>0</v>
      </c>
      <c r="K94">
        <v>111.86</v>
      </c>
      <c r="L94">
        <v>1030.1199999999999</v>
      </c>
      <c r="M94">
        <v>566.45000000000005</v>
      </c>
      <c r="N94">
        <v>-523</v>
      </c>
      <c r="O94">
        <v>253</v>
      </c>
      <c r="P94">
        <v>-270</v>
      </c>
      <c r="Q94">
        <f>Tabel1[[#This Row],[Biomass]]+Tabel1[[#This Row],[Hydro Power]]+Tabel1[[#This Row],[Other Renewable]]+Tabel1[[#This Row],[Solar Power]]+Tabel1[[#This Row],[Onshore Wind Power]]+Tabel1[[#This Row],[Offshore Wind Power]]</f>
        <v>1646.4099999999999</v>
      </c>
      <c r="R94">
        <f>Tabel1[[#This Row],[Fossil Gas]]+Tabel1[[#This Row],[Fossil Hard Coal]]+Tabel1[[#This Row],[Fossil Oil]]</f>
        <v>937.12</v>
      </c>
      <c r="S94">
        <f>Tabel1[[#This Row],[Renewables]]+Tabel1[[#This Row],[Fossils]]</f>
        <v>2583.5299999999997</v>
      </c>
    </row>
    <row r="95" spans="1:19" x14ac:dyDescent="0.25">
      <c r="A95" t="s">
        <v>2620</v>
      </c>
      <c r="B95" t="s">
        <v>5</v>
      </c>
      <c r="C95">
        <v>1518.79</v>
      </c>
      <c r="D95">
        <v>32.85</v>
      </c>
      <c r="E95">
        <v>341.57</v>
      </c>
      <c r="F95">
        <v>492.28</v>
      </c>
      <c r="G95">
        <v>21.79</v>
      </c>
      <c r="J95">
        <v>0</v>
      </c>
      <c r="K95">
        <v>62.32</v>
      </c>
      <c r="L95">
        <v>407.85</v>
      </c>
      <c r="M95">
        <v>337.95</v>
      </c>
      <c r="N95">
        <v>-585</v>
      </c>
      <c r="O95">
        <v>-253</v>
      </c>
      <c r="P95">
        <v>707</v>
      </c>
      <c r="Q95">
        <f>Tabel1[[#This Row],[Biomass]]+Tabel1[[#This Row],[Hydro Power]]+Tabel1[[#This Row],[Other Renewable]]+Tabel1[[#This Row],[Solar Power]]+Tabel1[[#This Row],[Onshore Wind Power]]+Tabel1[[#This Row],[Offshore Wind Power]]</f>
        <v>778.65000000000009</v>
      </c>
      <c r="R95">
        <f>Tabel1[[#This Row],[Fossil Gas]]+Tabel1[[#This Row],[Fossil Hard Coal]]+Tabel1[[#This Row],[Fossil Oil]]</f>
        <v>855.63999999999987</v>
      </c>
      <c r="S95">
        <f>Tabel1[[#This Row],[Renewables]]+Tabel1[[#This Row],[Fossils]]</f>
        <v>1634.29</v>
      </c>
    </row>
    <row r="96" spans="1:19" x14ac:dyDescent="0.25">
      <c r="A96" t="s">
        <v>2619</v>
      </c>
      <c r="B96" t="s">
        <v>6</v>
      </c>
      <c r="C96">
        <v>1917.58</v>
      </c>
      <c r="D96">
        <v>43.04</v>
      </c>
      <c r="E96">
        <v>196.17</v>
      </c>
      <c r="F96">
        <v>681.71</v>
      </c>
      <c r="G96">
        <v>2.81</v>
      </c>
      <c r="H96">
        <v>1.82</v>
      </c>
      <c r="I96">
        <v>4.93</v>
      </c>
      <c r="J96">
        <v>0</v>
      </c>
      <c r="K96">
        <v>113.03</v>
      </c>
      <c r="L96">
        <v>1080.31</v>
      </c>
      <c r="M96">
        <v>581.34</v>
      </c>
      <c r="N96">
        <v>-352</v>
      </c>
      <c r="O96">
        <v>491</v>
      </c>
      <c r="P96">
        <v>-734</v>
      </c>
      <c r="Q96">
        <f>Tabel1[[#This Row],[Biomass]]+Tabel1[[#This Row],[Hydro Power]]+Tabel1[[#This Row],[Other Renewable]]+Tabel1[[#This Row],[Solar Power]]+Tabel1[[#This Row],[Onshore Wind Power]]+Tabel1[[#This Row],[Offshore Wind Power]]</f>
        <v>1711.44</v>
      </c>
      <c r="R96">
        <f>Tabel1[[#This Row],[Fossil Gas]]+Tabel1[[#This Row],[Fossil Hard Coal]]+Tabel1[[#This Row],[Fossil Oil]]</f>
        <v>880.68999999999994</v>
      </c>
      <c r="S96">
        <f>Tabel1[[#This Row],[Renewables]]+Tabel1[[#This Row],[Fossils]]</f>
        <v>2592.13</v>
      </c>
    </row>
    <row r="97" spans="1:19" x14ac:dyDescent="0.25">
      <c r="A97" t="s">
        <v>2619</v>
      </c>
      <c r="B97" t="s">
        <v>5</v>
      </c>
      <c r="C97">
        <v>1423.84</v>
      </c>
      <c r="D97">
        <v>34.5</v>
      </c>
      <c r="E97">
        <v>340.46</v>
      </c>
      <c r="F97">
        <v>496.1</v>
      </c>
      <c r="G97">
        <v>21.75</v>
      </c>
      <c r="J97">
        <v>0</v>
      </c>
      <c r="K97">
        <v>60.76</v>
      </c>
      <c r="L97">
        <v>420.4</v>
      </c>
      <c r="M97">
        <v>358.73</v>
      </c>
      <c r="N97">
        <v>-585</v>
      </c>
      <c r="O97">
        <v>-491</v>
      </c>
      <c r="P97">
        <v>813</v>
      </c>
      <c r="Q97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97">
        <f>Tabel1[[#This Row],[Fossil Gas]]+Tabel1[[#This Row],[Fossil Hard Coal]]+Tabel1[[#This Row],[Fossil Oil]]</f>
        <v>858.31</v>
      </c>
      <c r="S97">
        <f>Tabel1[[#This Row],[Renewables]]+Tabel1[[#This Row],[Fossils]]</f>
        <v>1671.94</v>
      </c>
    </row>
    <row r="98" spans="1:19" x14ac:dyDescent="0.25">
      <c r="A98" t="s">
        <v>2618</v>
      </c>
      <c r="B98" t="s">
        <v>6</v>
      </c>
      <c r="C98">
        <v>1807.42</v>
      </c>
      <c r="D98">
        <v>43.04</v>
      </c>
      <c r="E98">
        <v>188.84</v>
      </c>
      <c r="F98">
        <v>599.59</v>
      </c>
      <c r="G98">
        <v>2.82</v>
      </c>
      <c r="H98">
        <v>1.79</v>
      </c>
      <c r="I98">
        <v>4.82</v>
      </c>
      <c r="J98">
        <v>0</v>
      </c>
      <c r="K98">
        <v>121.07</v>
      </c>
      <c r="L98">
        <v>1105.18</v>
      </c>
      <c r="M98">
        <v>603.23</v>
      </c>
      <c r="N98">
        <v>-681</v>
      </c>
      <c r="O98">
        <v>448</v>
      </c>
      <c r="P98">
        <v>-427</v>
      </c>
      <c r="Q98">
        <f>Tabel1[[#This Row],[Biomass]]+Tabel1[[#This Row],[Hydro Power]]+Tabel1[[#This Row],[Other Renewable]]+Tabel1[[#This Row],[Solar Power]]+Tabel1[[#This Row],[Onshore Wind Power]]+Tabel1[[#This Row],[Offshore Wind Power]]</f>
        <v>1758.0600000000002</v>
      </c>
      <c r="R98">
        <f>Tabel1[[#This Row],[Fossil Gas]]+Tabel1[[#This Row],[Fossil Hard Coal]]+Tabel1[[#This Row],[Fossil Oil]]</f>
        <v>791.25000000000011</v>
      </c>
      <c r="S98">
        <f>Tabel1[[#This Row],[Renewables]]+Tabel1[[#This Row],[Fossils]]</f>
        <v>2549.3100000000004</v>
      </c>
    </row>
    <row r="99" spans="1:19" x14ac:dyDescent="0.25">
      <c r="A99" t="s">
        <v>2618</v>
      </c>
      <c r="B99" t="s">
        <v>5</v>
      </c>
      <c r="C99">
        <v>1321.81</v>
      </c>
      <c r="D99">
        <v>34.700000000000003</v>
      </c>
      <c r="E99">
        <v>333.21</v>
      </c>
      <c r="F99">
        <v>483.02</v>
      </c>
      <c r="G99">
        <v>21.73</v>
      </c>
      <c r="J99">
        <v>0</v>
      </c>
      <c r="K99">
        <v>59.51</v>
      </c>
      <c r="L99">
        <v>420.92</v>
      </c>
      <c r="M99">
        <v>366.09</v>
      </c>
      <c r="N99">
        <v>-585</v>
      </c>
      <c r="O99">
        <v>-448</v>
      </c>
      <c r="P99">
        <v>672</v>
      </c>
      <c r="Q99">
        <f>Tabel1[[#This Row],[Biomass]]+Tabel1[[#This Row],[Hydro Power]]+Tabel1[[#This Row],[Other Renewable]]+Tabel1[[#This Row],[Solar Power]]+Tabel1[[#This Row],[Onshore Wind Power]]+Tabel1[[#This Row],[Offshore Wind Power]]</f>
        <v>821.71</v>
      </c>
      <c r="R99">
        <f>Tabel1[[#This Row],[Fossil Gas]]+Tabel1[[#This Row],[Fossil Hard Coal]]+Tabel1[[#This Row],[Fossil Oil]]</f>
        <v>837.96</v>
      </c>
      <c r="S99">
        <f>Tabel1[[#This Row],[Renewables]]+Tabel1[[#This Row],[Fossils]]</f>
        <v>1659.67</v>
      </c>
    </row>
    <row r="100" spans="1:19" x14ac:dyDescent="0.25">
      <c r="A100" t="s">
        <v>2617</v>
      </c>
      <c r="B100" t="s">
        <v>6</v>
      </c>
      <c r="C100">
        <v>1830.37</v>
      </c>
      <c r="D100">
        <v>43.67</v>
      </c>
      <c r="E100">
        <v>147.22999999999999</v>
      </c>
      <c r="F100">
        <v>476.09</v>
      </c>
      <c r="G100">
        <v>3.03</v>
      </c>
      <c r="H100">
        <v>1.8</v>
      </c>
      <c r="I100">
        <v>4.9800000000000004</v>
      </c>
      <c r="J100">
        <v>0</v>
      </c>
      <c r="K100">
        <v>108.23</v>
      </c>
      <c r="L100">
        <v>1122.68</v>
      </c>
      <c r="M100">
        <v>619.27</v>
      </c>
      <c r="N100">
        <v>-155</v>
      </c>
      <c r="O100">
        <v>453</v>
      </c>
      <c r="P100">
        <v>-821</v>
      </c>
      <c r="Q100">
        <f>Tabel1[[#This Row],[Biomass]]+Tabel1[[#This Row],[Hydro Power]]+Tabel1[[#This Row],[Other Renewable]]+Tabel1[[#This Row],[Solar Power]]+Tabel1[[#This Row],[Onshore Wind Power]]+Tabel1[[#This Row],[Offshore Wind Power]]</f>
        <v>1792.4</v>
      </c>
      <c r="R100">
        <f>Tabel1[[#This Row],[Fossil Gas]]+Tabel1[[#This Row],[Fossil Hard Coal]]+Tabel1[[#This Row],[Fossil Oil]]</f>
        <v>626.34999999999991</v>
      </c>
      <c r="S100">
        <f>Tabel1[[#This Row],[Renewables]]+Tabel1[[#This Row],[Fossils]]</f>
        <v>2418.75</v>
      </c>
    </row>
    <row r="101" spans="1:19" x14ac:dyDescent="0.25">
      <c r="A101" t="s">
        <v>2617</v>
      </c>
      <c r="B101" t="s">
        <v>5</v>
      </c>
      <c r="C101">
        <v>1262.6500000000001</v>
      </c>
      <c r="D101">
        <v>34.93</v>
      </c>
      <c r="E101">
        <v>326.38</v>
      </c>
      <c r="F101">
        <v>433.65</v>
      </c>
      <c r="G101">
        <v>12.44</v>
      </c>
      <c r="J101">
        <v>0</v>
      </c>
      <c r="K101">
        <v>59.34</v>
      </c>
      <c r="L101">
        <v>435.34</v>
      </c>
      <c r="M101">
        <v>371.75</v>
      </c>
      <c r="N101">
        <v>-584</v>
      </c>
      <c r="O101">
        <v>-453</v>
      </c>
      <c r="P101">
        <v>661</v>
      </c>
      <c r="Q101">
        <f>Tabel1[[#This Row],[Biomass]]+Tabel1[[#This Row],[Hydro Power]]+Tabel1[[#This Row],[Other Renewable]]+Tabel1[[#This Row],[Solar Power]]+Tabel1[[#This Row],[Onshore Wind Power]]+Tabel1[[#This Row],[Offshore Wind Power]]</f>
        <v>842.02</v>
      </c>
      <c r="R101">
        <f>Tabel1[[#This Row],[Fossil Gas]]+Tabel1[[#This Row],[Fossil Hard Coal]]+Tabel1[[#This Row],[Fossil Oil]]</f>
        <v>772.47</v>
      </c>
      <c r="S101">
        <f>Tabel1[[#This Row],[Renewables]]+Tabel1[[#This Row],[Fossils]]</f>
        <v>1614.49</v>
      </c>
    </row>
    <row r="102" spans="1:19" x14ac:dyDescent="0.25">
      <c r="A102" t="s">
        <v>2616</v>
      </c>
      <c r="B102" t="s">
        <v>6</v>
      </c>
      <c r="C102">
        <v>1790.92</v>
      </c>
      <c r="D102">
        <v>43.22</v>
      </c>
      <c r="E102">
        <v>151.84</v>
      </c>
      <c r="F102">
        <v>435</v>
      </c>
      <c r="G102">
        <v>2.25</v>
      </c>
      <c r="H102">
        <v>1.8</v>
      </c>
      <c r="I102">
        <v>5.05</v>
      </c>
      <c r="J102">
        <v>0</v>
      </c>
      <c r="K102">
        <v>76.180000000000007</v>
      </c>
      <c r="L102">
        <v>1122.75</v>
      </c>
      <c r="M102">
        <v>627.72</v>
      </c>
      <c r="N102">
        <v>-429</v>
      </c>
      <c r="O102">
        <v>534</v>
      </c>
      <c r="P102">
        <v>-568</v>
      </c>
      <c r="Q102">
        <f>Tabel1[[#This Row],[Biomass]]+Tabel1[[#This Row],[Hydro Power]]+Tabel1[[#This Row],[Other Renewable]]+Tabel1[[#This Row],[Solar Power]]+Tabel1[[#This Row],[Onshore Wind Power]]+Tabel1[[#This Row],[Offshore Wind Power]]</f>
        <v>1800.54</v>
      </c>
      <c r="R102">
        <f>Tabel1[[#This Row],[Fossil Gas]]+Tabel1[[#This Row],[Fossil Hard Coal]]+Tabel1[[#This Row],[Fossil Oil]]</f>
        <v>589.09</v>
      </c>
      <c r="S102">
        <f>Tabel1[[#This Row],[Renewables]]+Tabel1[[#This Row],[Fossils]]</f>
        <v>2389.63</v>
      </c>
    </row>
    <row r="103" spans="1:19" x14ac:dyDescent="0.25">
      <c r="A103" t="s">
        <v>2616</v>
      </c>
      <c r="B103" t="s">
        <v>5</v>
      </c>
      <c r="C103">
        <v>1228.6300000000001</v>
      </c>
      <c r="D103">
        <v>34.69</v>
      </c>
      <c r="E103">
        <v>325.75</v>
      </c>
      <c r="F103">
        <v>428.74</v>
      </c>
      <c r="G103">
        <v>8.2200000000000006</v>
      </c>
      <c r="J103">
        <v>0</v>
      </c>
      <c r="K103">
        <v>58.55</v>
      </c>
      <c r="L103">
        <v>418.86</v>
      </c>
      <c r="M103">
        <v>370.57</v>
      </c>
      <c r="N103">
        <v>-555</v>
      </c>
      <c r="O103">
        <v>-534</v>
      </c>
      <c r="P103">
        <v>717</v>
      </c>
      <c r="Q103">
        <f>Tabel1[[#This Row],[Biomass]]+Tabel1[[#This Row],[Hydro Power]]+Tabel1[[#This Row],[Other Renewable]]+Tabel1[[#This Row],[Solar Power]]+Tabel1[[#This Row],[Onshore Wind Power]]+Tabel1[[#This Row],[Offshore Wind Power]]</f>
        <v>824.12</v>
      </c>
      <c r="R103">
        <f>Tabel1[[#This Row],[Fossil Gas]]+Tabel1[[#This Row],[Fossil Hard Coal]]+Tabel1[[#This Row],[Fossil Oil]]</f>
        <v>762.71</v>
      </c>
      <c r="S103">
        <f>Tabel1[[#This Row],[Renewables]]+Tabel1[[#This Row],[Fossils]]</f>
        <v>1586.83</v>
      </c>
    </row>
    <row r="104" spans="1:19" x14ac:dyDescent="0.25">
      <c r="A104" t="s">
        <v>2615</v>
      </c>
      <c r="B104" t="s">
        <v>6</v>
      </c>
      <c r="C104">
        <v>1732.19</v>
      </c>
      <c r="D104">
        <v>42.99</v>
      </c>
      <c r="E104">
        <v>155.38999999999999</v>
      </c>
      <c r="F104">
        <v>485.99</v>
      </c>
      <c r="G104">
        <v>2.72</v>
      </c>
      <c r="H104">
        <v>1.8</v>
      </c>
      <c r="I104">
        <v>3.76</v>
      </c>
      <c r="J104">
        <v>0</v>
      </c>
      <c r="K104">
        <v>97.9</v>
      </c>
      <c r="L104">
        <v>1070.19</v>
      </c>
      <c r="M104">
        <v>660.03</v>
      </c>
      <c r="N104">
        <v>-335</v>
      </c>
      <c r="O104">
        <v>532</v>
      </c>
      <c r="P104">
        <v>-832</v>
      </c>
      <c r="Q104">
        <f>Tabel1[[#This Row],[Biomass]]+Tabel1[[#This Row],[Hydro Power]]+Tabel1[[#This Row],[Other Renewable]]+Tabel1[[#This Row],[Solar Power]]+Tabel1[[#This Row],[Onshore Wind Power]]+Tabel1[[#This Row],[Offshore Wind Power]]</f>
        <v>1778.77</v>
      </c>
      <c r="R104">
        <f>Tabel1[[#This Row],[Fossil Gas]]+Tabel1[[#This Row],[Fossil Hard Coal]]+Tabel1[[#This Row],[Fossil Oil]]</f>
        <v>644.1</v>
      </c>
      <c r="S104">
        <f>Tabel1[[#This Row],[Renewables]]+Tabel1[[#This Row],[Fossils]]</f>
        <v>2422.87</v>
      </c>
    </row>
    <row r="105" spans="1:19" x14ac:dyDescent="0.25">
      <c r="A105" t="s">
        <v>2615</v>
      </c>
      <c r="B105" t="s">
        <v>5</v>
      </c>
      <c r="C105">
        <v>1207.8800000000001</v>
      </c>
      <c r="D105">
        <v>34.24</v>
      </c>
      <c r="E105">
        <v>324.72000000000003</v>
      </c>
      <c r="F105">
        <v>423.81</v>
      </c>
      <c r="G105">
        <v>7.52</v>
      </c>
      <c r="J105">
        <v>0</v>
      </c>
      <c r="K105">
        <v>58.63</v>
      </c>
      <c r="L105">
        <v>404.54</v>
      </c>
      <c r="M105">
        <v>371.86</v>
      </c>
      <c r="N105">
        <v>-535</v>
      </c>
      <c r="O105">
        <v>-532</v>
      </c>
      <c r="P105">
        <v>696</v>
      </c>
      <c r="Q105">
        <f>Tabel1[[#This Row],[Biomass]]+Tabel1[[#This Row],[Hydro Power]]+Tabel1[[#This Row],[Other Renewable]]+Tabel1[[#This Row],[Solar Power]]+Tabel1[[#This Row],[Onshore Wind Power]]+Tabel1[[#This Row],[Offshore Wind Power]]</f>
        <v>810.6400000000001</v>
      </c>
      <c r="R105">
        <f>Tabel1[[#This Row],[Fossil Gas]]+Tabel1[[#This Row],[Fossil Hard Coal]]+Tabel1[[#This Row],[Fossil Oil]]</f>
        <v>756.05</v>
      </c>
      <c r="S105">
        <f>Tabel1[[#This Row],[Renewables]]+Tabel1[[#This Row],[Fossils]]</f>
        <v>1566.69</v>
      </c>
    </row>
    <row r="106" spans="1:19" x14ac:dyDescent="0.25">
      <c r="A106" t="s">
        <v>2614</v>
      </c>
      <c r="B106" t="s">
        <v>6</v>
      </c>
      <c r="C106">
        <v>1769.5</v>
      </c>
      <c r="D106">
        <v>41.18</v>
      </c>
      <c r="E106">
        <v>179.07</v>
      </c>
      <c r="F106">
        <v>513.87</v>
      </c>
      <c r="G106">
        <v>2.68</v>
      </c>
      <c r="H106">
        <v>1.8</v>
      </c>
      <c r="I106">
        <v>3.73</v>
      </c>
      <c r="J106">
        <v>0</v>
      </c>
      <c r="K106">
        <v>92.31</v>
      </c>
      <c r="L106">
        <v>1047.19</v>
      </c>
      <c r="M106">
        <v>540.91999999999996</v>
      </c>
      <c r="N106">
        <v>-297</v>
      </c>
      <c r="O106">
        <v>448</v>
      </c>
      <c r="P106">
        <v>-684</v>
      </c>
      <c r="Q106">
        <f>Tabel1[[#This Row],[Biomass]]+Tabel1[[#This Row],[Hydro Power]]+Tabel1[[#This Row],[Other Renewable]]+Tabel1[[#This Row],[Solar Power]]+Tabel1[[#This Row],[Onshore Wind Power]]+Tabel1[[#This Row],[Offshore Wind Power]]</f>
        <v>1634.8200000000002</v>
      </c>
      <c r="R106">
        <f>Tabel1[[#This Row],[Fossil Gas]]+Tabel1[[#This Row],[Fossil Hard Coal]]+Tabel1[[#This Row],[Fossil Oil]]</f>
        <v>695.62</v>
      </c>
      <c r="S106">
        <f>Tabel1[[#This Row],[Renewables]]+Tabel1[[#This Row],[Fossils]]</f>
        <v>2330.44</v>
      </c>
    </row>
    <row r="107" spans="1:19" x14ac:dyDescent="0.25">
      <c r="A107" t="s">
        <v>2614</v>
      </c>
      <c r="B107" t="s">
        <v>5</v>
      </c>
      <c r="C107">
        <v>1209.27</v>
      </c>
      <c r="D107">
        <v>33.159999999999997</v>
      </c>
      <c r="E107">
        <v>325.2</v>
      </c>
      <c r="F107">
        <v>423.63</v>
      </c>
      <c r="G107">
        <v>7.35</v>
      </c>
      <c r="J107">
        <v>0</v>
      </c>
      <c r="K107">
        <v>58.45</v>
      </c>
      <c r="L107">
        <v>385.52</v>
      </c>
      <c r="M107">
        <v>366.96</v>
      </c>
      <c r="N107">
        <v>-584</v>
      </c>
      <c r="O107">
        <v>-448</v>
      </c>
      <c r="P107">
        <v>687</v>
      </c>
      <c r="Q107">
        <f>Tabel1[[#This Row],[Biomass]]+Tabel1[[#This Row],[Hydro Power]]+Tabel1[[#This Row],[Other Renewable]]+Tabel1[[#This Row],[Solar Power]]+Tabel1[[#This Row],[Onshore Wind Power]]+Tabel1[[#This Row],[Offshore Wind Power]]</f>
        <v>785.63999999999987</v>
      </c>
      <c r="R107">
        <f>Tabel1[[#This Row],[Fossil Gas]]+Tabel1[[#This Row],[Fossil Hard Coal]]+Tabel1[[#This Row],[Fossil Oil]]</f>
        <v>756.18</v>
      </c>
      <c r="S107">
        <f>Tabel1[[#This Row],[Renewables]]+Tabel1[[#This Row],[Fossils]]</f>
        <v>1541.8199999999997</v>
      </c>
    </row>
    <row r="108" spans="1:19" x14ac:dyDescent="0.25">
      <c r="A108" t="s">
        <v>2613</v>
      </c>
      <c r="B108" t="s">
        <v>6</v>
      </c>
      <c r="C108">
        <v>1761.56</v>
      </c>
      <c r="D108">
        <v>41.85</v>
      </c>
      <c r="E108">
        <v>190.98</v>
      </c>
      <c r="F108">
        <v>543.42999999999995</v>
      </c>
      <c r="G108">
        <v>2.88</v>
      </c>
      <c r="H108">
        <v>1.8</v>
      </c>
      <c r="I108">
        <v>3.98</v>
      </c>
      <c r="J108">
        <v>0.01</v>
      </c>
      <c r="K108">
        <v>94.45</v>
      </c>
      <c r="L108">
        <v>1055.74</v>
      </c>
      <c r="M108">
        <v>591.29999999999995</v>
      </c>
      <c r="N108">
        <v>-399</v>
      </c>
      <c r="O108">
        <v>289</v>
      </c>
      <c r="P108">
        <v>-490</v>
      </c>
      <c r="Q108">
        <f>Tabel1[[#This Row],[Biomass]]+Tabel1[[#This Row],[Hydro Power]]+Tabel1[[#This Row],[Other Renewable]]+Tabel1[[#This Row],[Solar Power]]+Tabel1[[#This Row],[Onshore Wind Power]]+Tabel1[[#This Row],[Offshore Wind Power]]</f>
        <v>1694.68</v>
      </c>
      <c r="R108">
        <f>Tabel1[[#This Row],[Fossil Gas]]+Tabel1[[#This Row],[Fossil Hard Coal]]+Tabel1[[#This Row],[Fossil Oil]]</f>
        <v>737.29</v>
      </c>
      <c r="S108">
        <f>Tabel1[[#This Row],[Renewables]]+Tabel1[[#This Row],[Fossils]]</f>
        <v>2431.9700000000003</v>
      </c>
    </row>
    <row r="109" spans="1:19" x14ac:dyDescent="0.25">
      <c r="A109" t="s">
        <v>2613</v>
      </c>
      <c r="B109" t="s">
        <v>5</v>
      </c>
      <c r="C109">
        <v>1229.6600000000001</v>
      </c>
      <c r="D109">
        <v>34.840000000000003</v>
      </c>
      <c r="E109">
        <v>322.5</v>
      </c>
      <c r="F109">
        <v>425.92</v>
      </c>
      <c r="G109">
        <v>7.36</v>
      </c>
      <c r="J109">
        <v>0</v>
      </c>
      <c r="K109">
        <v>58.17</v>
      </c>
      <c r="L109">
        <v>375.49</v>
      </c>
      <c r="M109">
        <v>367.66</v>
      </c>
      <c r="N109">
        <v>-575</v>
      </c>
      <c r="O109">
        <v>-289</v>
      </c>
      <c r="P109">
        <v>535</v>
      </c>
      <c r="Q109">
        <f>Tabel1[[#This Row],[Biomass]]+Tabel1[[#This Row],[Hydro Power]]+Tabel1[[#This Row],[Other Renewable]]+Tabel1[[#This Row],[Solar Power]]+Tabel1[[#This Row],[Onshore Wind Power]]+Tabel1[[#This Row],[Offshore Wind Power]]</f>
        <v>777.99</v>
      </c>
      <c r="R109">
        <f>Tabel1[[#This Row],[Fossil Gas]]+Tabel1[[#This Row],[Fossil Hard Coal]]+Tabel1[[#This Row],[Fossil Oil]]</f>
        <v>755.78000000000009</v>
      </c>
      <c r="S109">
        <f>Tabel1[[#This Row],[Renewables]]+Tabel1[[#This Row],[Fossils]]</f>
        <v>1533.77</v>
      </c>
    </row>
    <row r="110" spans="1:19" x14ac:dyDescent="0.25">
      <c r="A110" t="s">
        <v>2612</v>
      </c>
      <c r="B110" t="s">
        <v>6</v>
      </c>
      <c r="C110">
        <v>1940.67</v>
      </c>
      <c r="D110">
        <v>44.11</v>
      </c>
      <c r="E110">
        <v>174.12</v>
      </c>
      <c r="F110">
        <v>424.31</v>
      </c>
      <c r="G110">
        <v>4.82</v>
      </c>
      <c r="H110">
        <v>1.8</v>
      </c>
      <c r="I110">
        <v>4.43</v>
      </c>
      <c r="J110">
        <v>0</v>
      </c>
      <c r="K110">
        <v>77.77</v>
      </c>
      <c r="L110">
        <v>973.97</v>
      </c>
      <c r="M110">
        <v>609.79999999999995</v>
      </c>
      <c r="N110">
        <v>-22</v>
      </c>
      <c r="O110">
        <v>231</v>
      </c>
      <c r="P110">
        <v>-338</v>
      </c>
      <c r="Q110">
        <f>Tabel1[[#This Row],[Biomass]]+Tabel1[[#This Row],[Hydro Power]]+Tabel1[[#This Row],[Other Renewable]]+Tabel1[[#This Row],[Solar Power]]+Tabel1[[#This Row],[Onshore Wind Power]]+Tabel1[[#This Row],[Offshore Wind Power]]</f>
        <v>1634.11</v>
      </c>
      <c r="R110">
        <f>Tabel1[[#This Row],[Fossil Gas]]+Tabel1[[#This Row],[Fossil Hard Coal]]+Tabel1[[#This Row],[Fossil Oil]]</f>
        <v>603.25000000000011</v>
      </c>
      <c r="S110">
        <f>Tabel1[[#This Row],[Renewables]]+Tabel1[[#This Row],[Fossils]]</f>
        <v>2237.36</v>
      </c>
    </row>
    <row r="111" spans="1:19" x14ac:dyDescent="0.25">
      <c r="A111" t="s">
        <v>2612</v>
      </c>
      <c r="B111" t="s">
        <v>5</v>
      </c>
      <c r="C111">
        <v>1295.29</v>
      </c>
      <c r="D111">
        <v>34.700000000000003</v>
      </c>
      <c r="E111">
        <v>320.43</v>
      </c>
      <c r="F111">
        <v>422.59</v>
      </c>
      <c r="G111">
        <v>7.32</v>
      </c>
      <c r="J111">
        <v>0</v>
      </c>
      <c r="K111">
        <v>58.53</v>
      </c>
      <c r="L111">
        <v>373.3</v>
      </c>
      <c r="M111">
        <v>373.31</v>
      </c>
      <c r="N111">
        <v>-268</v>
      </c>
      <c r="O111">
        <v>-231</v>
      </c>
      <c r="P111">
        <v>248</v>
      </c>
      <c r="Q111">
        <f>Tabel1[[#This Row],[Biomass]]+Tabel1[[#This Row],[Hydro Power]]+Tabel1[[#This Row],[Other Renewable]]+Tabel1[[#This Row],[Solar Power]]+Tabel1[[#This Row],[Onshore Wind Power]]+Tabel1[[#This Row],[Offshore Wind Power]]</f>
        <v>781.31</v>
      </c>
      <c r="R111">
        <f>Tabel1[[#This Row],[Fossil Gas]]+Tabel1[[#This Row],[Fossil Hard Coal]]+Tabel1[[#This Row],[Fossil Oil]]</f>
        <v>750.34</v>
      </c>
      <c r="S111">
        <f>Tabel1[[#This Row],[Renewables]]+Tabel1[[#This Row],[Fossils]]</f>
        <v>1531.65</v>
      </c>
    </row>
    <row r="112" spans="1:19" x14ac:dyDescent="0.25">
      <c r="A112" t="s">
        <v>2611</v>
      </c>
      <c r="B112" t="s">
        <v>6</v>
      </c>
      <c r="C112">
        <v>2085.04</v>
      </c>
      <c r="D112">
        <v>43.27</v>
      </c>
      <c r="E112">
        <v>207.42</v>
      </c>
      <c r="F112">
        <v>482.98</v>
      </c>
      <c r="G112">
        <v>2.2799999999999998</v>
      </c>
      <c r="H112">
        <v>1.81</v>
      </c>
      <c r="I112">
        <v>3.77</v>
      </c>
      <c r="J112">
        <v>0.01</v>
      </c>
      <c r="K112">
        <v>84.87</v>
      </c>
      <c r="L112">
        <v>1029.96</v>
      </c>
      <c r="M112">
        <v>616.41999999999996</v>
      </c>
      <c r="N112">
        <v>671</v>
      </c>
      <c r="O112">
        <v>-274</v>
      </c>
      <c r="P112">
        <v>-618</v>
      </c>
      <c r="Q112">
        <f>Tabel1[[#This Row],[Biomass]]+Tabel1[[#This Row],[Hydro Power]]+Tabel1[[#This Row],[Other Renewable]]+Tabel1[[#This Row],[Solar Power]]+Tabel1[[#This Row],[Onshore Wind Power]]+Tabel1[[#This Row],[Offshore Wind Power]]</f>
        <v>1695.2399999999998</v>
      </c>
      <c r="R112">
        <f>Tabel1[[#This Row],[Fossil Gas]]+Tabel1[[#This Row],[Fossil Hard Coal]]+Tabel1[[#This Row],[Fossil Oil]]</f>
        <v>692.68</v>
      </c>
      <c r="S112">
        <f>Tabel1[[#This Row],[Renewables]]+Tabel1[[#This Row],[Fossils]]</f>
        <v>2387.9199999999996</v>
      </c>
    </row>
    <row r="113" spans="1:19" x14ac:dyDescent="0.25">
      <c r="A113" t="s">
        <v>2611</v>
      </c>
      <c r="B113" t="s">
        <v>5</v>
      </c>
      <c r="C113">
        <v>1397.93</v>
      </c>
      <c r="D113">
        <v>33.97</v>
      </c>
      <c r="E113">
        <v>320.83</v>
      </c>
      <c r="F113">
        <v>424.14</v>
      </c>
      <c r="G113">
        <v>7.27</v>
      </c>
      <c r="J113">
        <v>0.03</v>
      </c>
      <c r="K113">
        <v>58.8</v>
      </c>
      <c r="L113">
        <v>370.74</v>
      </c>
      <c r="M113">
        <v>373.48</v>
      </c>
      <c r="N113">
        <v>-305</v>
      </c>
      <c r="O113">
        <v>274</v>
      </c>
      <c r="P113">
        <v>-114</v>
      </c>
      <c r="Q113">
        <f>Tabel1[[#This Row],[Biomass]]+Tabel1[[#This Row],[Hydro Power]]+Tabel1[[#This Row],[Other Renewable]]+Tabel1[[#This Row],[Solar Power]]+Tabel1[[#This Row],[Onshore Wind Power]]+Tabel1[[#This Row],[Offshore Wind Power]]</f>
        <v>778.22</v>
      </c>
      <c r="R113">
        <f>Tabel1[[#This Row],[Fossil Gas]]+Tabel1[[#This Row],[Fossil Hard Coal]]+Tabel1[[#This Row],[Fossil Oil]]</f>
        <v>752.24</v>
      </c>
      <c r="S113">
        <f>Tabel1[[#This Row],[Renewables]]+Tabel1[[#This Row],[Fossils]]</f>
        <v>1530.46</v>
      </c>
    </row>
    <row r="114" spans="1:19" x14ac:dyDescent="0.25">
      <c r="A114" t="s">
        <v>2610</v>
      </c>
      <c r="B114" t="s">
        <v>6</v>
      </c>
      <c r="C114">
        <v>2240.6799999999998</v>
      </c>
      <c r="D114">
        <v>42.93</v>
      </c>
      <c r="E114">
        <v>219.47</v>
      </c>
      <c r="F114">
        <v>448.66</v>
      </c>
      <c r="G114">
        <v>4.07</v>
      </c>
      <c r="H114">
        <v>1.8</v>
      </c>
      <c r="I114">
        <v>4.01</v>
      </c>
      <c r="J114">
        <v>1.86</v>
      </c>
      <c r="K114">
        <v>77.989999999999995</v>
      </c>
      <c r="L114">
        <v>1068.31</v>
      </c>
      <c r="M114">
        <v>635.51</v>
      </c>
      <c r="N114">
        <v>231</v>
      </c>
      <c r="O114">
        <v>-250</v>
      </c>
      <c r="P114">
        <v>-89</v>
      </c>
      <c r="Q114">
        <f>Tabel1[[#This Row],[Biomass]]+Tabel1[[#This Row],[Hydro Power]]+Tabel1[[#This Row],[Other Renewable]]+Tabel1[[#This Row],[Solar Power]]+Tabel1[[#This Row],[Onshore Wind Power]]+Tabel1[[#This Row],[Offshore Wind Power]]</f>
        <v>1754.4199999999998</v>
      </c>
      <c r="R114">
        <f>Tabel1[[#This Row],[Fossil Gas]]+Tabel1[[#This Row],[Fossil Hard Coal]]+Tabel1[[#This Row],[Fossil Oil]]</f>
        <v>672.2</v>
      </c>
      <c r="S114">
        <f>Tabel1[[#This Row],[Renewables]]+Tabel1[[#This Row],[Fossils]]</f>
        <v>2426.62</v>
      </c>
    </row>
    <row r="115" spans="1:19" x14ac:dyDescent="0.25">
      <c r="A115" t="s">
        <v>2610</v>
      </c>
      <c r="B115" t="s">
        <v>5</v>
      </c>
      <c r="C115">
        <v>1551.73</v>
      </c>
      <c r="D115">
        <v>34.119999999999997</v>
      </c>
      <c r="E115">
        <v>324.08</v>
      </c>
      <c r="F115">
        <v>420.26</v>
      </c>
      <c r="G115">
        <v>13.92</v>
      </c>
      <c r="J115">
        <v>1.04</v>
      </c>
      <c r="K115">
        <v>58.67</v>
      </c>
      <c r="L115">
        <v>345.44</v>
      </c>
      <c r="M115">
        <v>375.43</v>
      </c>
      <c r="N115">
        <v>-511</v>
      </c>
      <c r="O115">
        <v>250</v>
      </c>
      <c r="P115">
        <v>285</v>
      </c>
      <c r="Q115">
        <f>Tabel1[[#This Row],[Biomass]]+Tabel1[[#This Row],[Hydro Power]]+Tabel1[[#This Row],[Other Renewable]]+Tabel1[[#This Row],[Solar Power]]+Tabel1[[#This Row],[Onshore Wind Power]]+Tabel1[[#This Row],[Offshore Wind Power]]</f>
        <v>756.03</v>
      </c>
      <c r="R115">
        <f>Tabel1[[#This Row],[Fossil Gas]]+Tabel1[[#This Row],[Fossil Hard Coal]]+Tabel1[[#This Row],[Fossil Oil]]</f>
        <v>758.25999999999988</v>
      </c>
      <c r="S115">
        <f>Tabel1[[#This Row],[Renewables]]+Tabel1[[#This Row],[Fossils]]</f>
        <v>1514.29</v>
      </c>
    </row>
    <row r="116" spans="1:19" x14ac:dyDescent="0.25">
      <c r="A116" t="s">
        <v>2609</v>
      </c>
      <c r="B116" t="s">
        <v>6</v>
      </c>
      <c r="C116">
        <v>2349.7600000000002</v>
      </c>
      <c r="D116">
        <v>44.47</v>
      </c>
      <c r="E116">
        <v>225.37</v>
      </c>
      <c r="F116">
        <v>507.56</v>
      </c>
      <c r="G116">
        <v>6.97</v>
      </c>
      <c r="H116">
        <v>1.81</v>
      </c>
      <c r="I116">
        <v>6.18</v>
      </c>
      <c r="J116">
        <v>28.24</v>
      </c>
      <c r="K116">
        <v>87.24</v>
      </c>
      <c r="L116">
        <v>1111.49</v>
      </c>
      <c r="M116">
        <v>642.03</v>
      </c>
      <c r="N116">
        <v>127</v>
      </c>
      <c r="O116">
        <v>-372</v>
      </c>
      <c r="P116">
        <v>55</v>
      </c>
      <c r="Q116">
        <f>Tabel1[[#This Row],[Biomass]]+Tabel1[[#This Row],[Hydro Power]]+Tabel1[[#This Row],[Other Renewable]]+Tabel1[[#This Row],[Solar Power]]+Tabel1[[#This Row],[Onshore Wind Power]]+Tabel1[[#This Row],[Offshore Wind Power]]</f>
        <v>1834.22</v>
      </c>
      <c r="R116">
        <f>Tabel1[[#This Row],[Fossil Gas]]+Tabel1[[#This Row],[Fossil Hard Coal]]+Tabel1[[#This Row],[Fossil Oil]]</f>
        <v>739.90000000000009</v>
      </c>
      <c r="S116">
        <f>Tabel1[[#This Row],[Renewables]]+Tabel1[[#This Row],[Fossils]]</f>
        <v>2574.12</v>
      </c>
    </row>
    <row r="117" spans="1:19" x14ac:dyDescent="0.25">
      <c r="A117" t="s">
        <v>2609</v>
      </c>
      <c r="B117" t="s">
        <v>5</v>
      </c>
      <c r="C117">
        <v>1669.5</v>
      </c>
      <c r="D117">
        <v>34.07</v>
      </c>
      <c r="E117">
        <v>325.33999999999997</v>
      </c>
      <c r="F117">
        <v>423.99</v>
      </c>
      <c r="G117">
        <v>19.07</v>
      </c>
      <c r="J117">
        <v>7.84</v>
      </c>
      <c r="K117">
        <v>59.15</v>
      </c>
      <c r="L117">
        <v>301.18</v>
      </c>
      <c r="M117">
        <v>374.62</v>
      </c>
      <c r="N117">
        <v>-583</v>
      </c>
      <c r="O117">
        <v>372</v>
      </c>
      <c r="P117">
        <v>388</v>
      </c>
      <c r="Q117">
        <f>Tabel1[[#This Row],[Biomass]]+Tabel1[[#This Row],[Hydro Power]]+Tabel1[[#This Row],[Other Renewable]]+Tabel1[[#This Row],[Solar Power]]+Tabel1[[#This Row],[Onshore Wind Power]]+Tabel1[[#This Row],[Offshore Wind Power]]</f>
        <v>717.71</v>
      </c>
      <c r="R117">
        <f>Tabel1[[#This Row],[Fossil Gas]]+Tabel1[[#This Row],[Fossil Hard Coal]]+Tabel1[[#This Row],[Fossil Oil]]</f>
        <v>768.4</v>
      </c>
      <c r="S117">
        <f>Tabel1[[#This Row],[Renewables]]+Tabel1[[#This Row],[Fossils]]</f>
        <v>1486.1100000000001</v>
      </c>
    </row>
    <row r="118" spans="1:19" x14ac:dyDescent="0.25">
      <c r="A118" t="s">
        <v>2608</v>
      </c>
      <c r="B118" t="s">
        <v>6</v>
      </c>
      <c r="C118">
        <v>2352.54</v>
      </c>
      <c r="D118">
        <v>44.32</v>
      </c>
      <c r="E118">
        <v>229.44</v>
      </c>
      <c r="F118">
        <v>608.07000000000005</v>
      </c>
      <c r="G118">
        <v>9.56</v>
      </c>
      <c r="H118">
        <v>1.81</v>
      </c>
      <c r="I118">
        <v>6.46</v>
      </c>
      <c r="J118">
        <v>61.51</v>
      </c>
      <c r="K118">
        <v>96.85</v>
      </c>
      <c r="L118">
        <v>1125.02</v>
      </c>
      <c r="M118">
        <v>619.94000000000005</v>
      </c>
      <c r="N118">
        <v>53</v>
      </c>
      <c r="O118">
        <v>-312</v>
      </c>
      <c r="P118">
        <v>8</v>
      </c>
      <c r="Q118">
        <f>Tabel1[[#This Row],[Biomass]]+Tabel1[[#This Row],[Hydro Power]]+Tabel1[[#This Row],[Other Renewable]]+Tabel1[[#This Row],[Solar Power]]+Tabel1[[#This Row],[Onshore Wind Power]]+Tabel1[[#This Row],[Offshore Wind Power]]</f>
        <v>1859.06</v>
      </c>
      <c r="R118">
        <f>Tabel1[[#This Row],[Fossil Gas]]+Tabel1[[#This Row],[Fossil Hard Coal]]+Tabel1[[#This Row],[Fossil Oil]]</f>
        <v>847.06999999999994</v>
      </c>
      <c r="S118">
        <f>Tabel1[[#This Row],[Renewables]]+Tabel1[[#This Row],[Fossils]]</f>
        <v>2706.13</v>
      </c>
    </row>
    <row r="119" spans="1:19" x14ac:dyDescent="0.25">
      <c r="A119" t="s">
        <v>2608</v>
      </c>
      <c r="B119" t="s">
        <v>5</v>
      </c>
      <c r="C119">
        <v>1755.84</v>
      </c>
      <c r="D119">
        <v>33.67</v>
      </c>
      <c r="E119">
        <v>327.92</v>
      </c>
      <c r="F119">
        <v>428.01</v>
      </c>
      <c r="G119">
        <v>19.54</v>
      </c>
      <c r="J119">
        <v>19.03</v>
      </c>
      <c r="K119">
        <v>59.26</v>
      </c>
      <c r="L119">
        <v>259.07</v>
      </c>
      <c r="M119">
        <v>354.9</v>
      </c>
      <c r="N119">
        <v>-585</v>
      </c>
      <c r="O119">
        <v>312</v>
      </c>
      <c r="P119">
        <v>584</v>
      </c>
      <c r="Q119">
        <f>Tabel1[[#This Row],[Biomass]]+Tabel1[[#This Row],[Hydro Power]]+Tabel1[[#This Row],[Other Renewable]]+Tabel1[[#This Row],[Solar Power]]+Tabel1[[#This Row],[Onshore Wind Power]]+Tabel1[[#This Row],[Offshore Wind Power]]</f>
        <v>666.67</v>
      </c>
      <c r="R119">
        <f>Tabel1[[#This Row],[Fossil Gas]]+Tabel1[[#This Row],[Fossil Hard Coal]]+Tabel1[[#This Row],[Fossil Oil]]</f>
        <v>775.47</v>
      </c>
      <c r="S119">
        <f>Tabel1[[#This Row],[Renewables]]+Tabel1[[#This Row],[Fossils]]</f>
        <v>1442.1399999999999</v>
      </c>
    </row>
    <row r="120" spans="1:19" x14ac:dyDescent="0.25">
      <c r="A120" t="s">
        <v>2607</v>
      </c>
      <c r="B120" t="s">
        <v>6</v>
      </c>
      <c r="C120">
        <v>2338.29</v>
      </c>
      <c r="D120">
        <v>45.53</v>
      </c>
      <c r="E120">
        <v>263.02999999999997</v>
      </c>
      <c r="F120">
        <v>600.79</v>
      </c>
      <c r="G120">
        <v>15.42</v>
      </c>
      <c r="H120">
        <v>1.81</v>
      </c>
      <c r="I120">
        <v>7.51</v>
      </c>
      <c r="J120">
        <v>91.62</v>
      </c>
      <c r="K120">
        <v>111.71</v>
      </c>
      <c r="L120">
        <v>1158.2</v>
      </c>
      <c r="M120">
        <v>673.19</v>
      </c>
      <c r="N120">
        <v>0</v>
      </c>
      <c r="O120">
        <v>-512</v>
      </c>
      <c r="P120">
        <v>82</v>
      </c>
      <c r="Q120">
        <f>Tabel1[[#This Row],[Biomass]]+Tabel1[[#This Row],[Hydro Power]]+Tabel1[[#This Row],[Other Renewable]]+Tabel1[[#This Row],[Solar Power]]+Tabel1[[#This Row],[Onshore Wind Power]]+Tabel1[[#This Row],[Offshore Wind Power]]</f>
        <v>1977.8600000000001</v>
      </c>
      <c r="R120">
        <f>Tabel1[[#This Row],[Fossil Gas]]+Tabel1[[#This Row],[Fossil Hard Coal]]+Tabel1[[#This Row],[Fossil Oil]]</f>
        <v>879.2399999999999</v>
      </c>
      <c r="S120">
        <f>Tabel1[[#This Row],[Renewables]]+Tabel1[[#This Row],[Fossils]]</f>
        <v>2857.1</v>
      </c>
    </row>
    <row r="121" spans="1:19" x14ac:dyDescent="0.25">
      <c r="A121" t="s">
        <v>2607</v>
      </c>
      <c r="B121" t="s">
        <v>5</v>
      </c>
      <c r="C121">
        <v>1789.65</v>
      </c>
      <c r="D121">
        <v>34.01</v>
      </c>
      <c r="E121">
        <v>332.08</v>
      </c>
      <c r="F121">
        <v>431.48</v>
      </c>
      <c r="G121">
        <v>20.56</v>
      </c>
      <c r="J121">
        <v>22.14</v>
      </c>
      <c r="K121">
        <v>59.51</v>
      </c>
      <c r="L121">
        <v>228.03</v>
      </c>
      <c r="M121">
        <v>325.08</v>
      </c>
      <c r="N121">
        <v>-585</v>
      </c>
      <c r="O121">
        <v>512</v>
      </c>
      <c r="P121">
        <v>456</v>
      </c>
      <c r="Q121">
        <f>Tabel1[[#This Row],[Biomass]]+Tabel1[[#This Row],[Hydro Power]]+Tabel1[[#This Row],[Other Renewable]]+Tabel1[[#This Row],[Solar Power]]+Tabel1[[#This Row],[Onshore Wind Power]]+Tabel1[[#This Row],[Offshore Wind Power]]</f>
        <v>609.26</v>
      </c>
      <c r="R121">
        <f>Tabel1[[#This Row],[Fossil Gas]]+Tabel1[[#This Row],[Fossil Hard Coal]]+Tabel1[[#This Row],[Fossil Oil]]</f>
        <v>784.11999999999989</v>
      </c>
      <c r="S121">
        <f>Tabel1[[#This Row],[Renewables]]+Tabel1[[#This Row],[Fossils]]</f>
        <v>1393.3799999999999</v>
      </c>
    </row>
    <row r="122" spans="1:19" x14ac:dyDescent="0.25">
      <c r="A122" t="s">
        <v>2606</v>
      </c>
      <c r="B122" t="s">
        <v>6</v>
      </c>
      <c r="C122">
        <v>2294.9</v>
      </c>
      <c r="D122">
        <v>45.04</v>
      </c>
      <c r="E122">
        <v>258.99</v>
      </c>
      <c r="F122">
        <v>546.24</v>
      </c>
      <c r="G122">
        <v>13.72</v>
      </c>
      <c r="H122">
        <v>1.8</v>
      </c>
      <c r="I122">
        <v>6.87</v>
      </c>
      <c r="J122">
        <v>94.91</v>
      </c>
      <c r="K122">
        <v>112.16</v>
      </c>
      <c r="L122">
        <v>1335.62</v>
      </c>
      <c r="M122">
        <v>678.69</v>
      </c>
      <c r="N122">
        <v>-17</v>
      </c>
      <c r="O122">
        <v>-561</v>
      </c>
      <c r="P122">
        <v>21</v>
      </c>
      <c r="Q122">
        <f>Tabel1[[#This Row],[Biomass]]+Tabel1[[#This Row],[Hydro Power]]+Tabel1[[#This Row],[Other Renewable]]+Tabel1[[#This Row],[Solar Power]]+Tabel1[[#This Row],[Onshore Wind Power]]+Tabel1[[#This Row],[Offshore Wind Power]]</f>
        <v>2162.9299999999998</v>
      </c>
      <c r="R122">
        <f>Tabel1[[#This Row],[Fossil Gas]]+Tabel1[[#This Row],[Fossil Hard Coal]]+Tabel1[[#This Row],[Fossil Oil]]</f>
        <v>818.95</v>
      </c>
      <c r="S122">
        <f>Tabel1[[#This Row],[Renewables]]+Tabel1[[#This Row],[Fossils]]</f>
        <v>2981.88</v>
      </c>
    </row>
    <row r="123" spans="1:19" x14ac:dyDescent="0.25">
      <c r="A123" t="s">
        <v>2606</v>
      </c>
      <c r="B123" t="s">
        <v>5</v>
      </c>
      <c r="C123">
        <v>1767.84</v>
      </c>
      <c r="D123">
        <v>33.630000000000003</v>
      </c>
      <c r="E123">
        <v>335.43</v>
      </c>
      <c r="F123">
        <v>439.39</v>
      </c>
      <c r="G123">
        <v>21.9</v>
      </c>
      <c r="J123">
        <v>33.869999999999997</v>
      </c>
      <c r="K123">
        <v>60.2</v>
      </c>
      <c r="L123">
        <v>206.84</v>
      </c>
      <c r="M123">
        <v>273.69</v>
      </c>
      <c r="N123">
        <v>-583</v>
      </c>
      <c r="O123">
        <v>561</v>
      </c>
      <c r="P123">
        <v>438</v>
      </c>
      <c r="Q123">
        <f>Tabel1[[#This Row],[Biomass]]+Tabel1[[#This Row],[Hydro Power]]+Tabel1[[#This Row],[Other Renewable]]+Tabel1[[#This Row],[Solar Power]]+Tabel1[[#This Row],[Onshore Wind Power]]+Tabel1[[#This Row],[Offshore Wind Power]]</f>
        <v>548.03</v>
      </c>
      <c r="R123">
        <f>Tabel1[[#This Row],[Fossil Gas]]+Tabel1[[#This Row],[Fossil Hard Coal]]+Tabel1[[#This Row],[Fossil Oil]]</f>
        <v>796.71999999999991</v>
      </c>
      <c r="S123">
        <f>Tabel1[[#This Row],[Renewables]]+Tabel1[[#This Row],[Fossils]]</f>
        <v>1344.75</v>
      </c>
    </row>
    <row r="124" spans="1:19" x14ac:dyDescent="0.25">
      <c r="A124" t="s">
        <v>2605</v>
      </c>
      <c r="B124" t="s">
        <v>6</v>
      </c>
      <c r="C124">
        <v>2293.5100000000002</v>
      </c>
      <c r="D124">
        <v>46.07</v>
      </c>
      <c r="E124">
        <v>251.64</v>
      </c>
      <c r="F124">
        <v>429.86</v>
      </c>
      <c r="G124">
        <v>13.04</v>
      </c>
      <c r="H124">
        <v>1.8</v>
      </c>
      <c r="I124">
        <v>6.79</v>
      </c>
      <c r="J124">
        <v>77.650000000000006</v>
      </c>
      <c r="K124">
        <v>107.13</v>
      </c>
      <c r="L124">
        <v>1580.13</v>
      </c>
      <c r="M124">
        <v>723.94</v>
      </c>
      <c r="N124">
        <v>-46</v>
      </c>
      <c r="O124">
        <v>-392</v>
      </c>
      <c r="P124">
        <v>-236</v>
      </c>
      <c r="Q124">
        <f>Tabel1[[#This Row],[Biomass]]+Tabel1[[#This Row],[Hydro Power]]+Tabel1[[#This Row],[Other Renewable]]+Tabel1[[#This Row],[Solar Power]]+Tabel1[[#This Row],[Onshore Wind Power]]+Tabel1[[#This Row],[Offshore Wind Power]]</f>
        <v>2436.38</v>
      </c>
      <c r="R124">
        <f>Tabel1[[#This Row],[Fossil Gas]]+Tabel1[[#This Row],[Fossil Hard Coal]]+Tabel1[[#This Row],[Fossil Oil]]</f>
        <v>694.54</v>
      </c>
      <c r="S124">
        <f>Tabel1[[#This Row],[Renewables]]+Tabel1[[#This Row],[Fossils]]</f>
        <v>3130.92</v>
      </c>
    </row>
    <row r="125" spans="1:19" x14ac:dyDescent="0.25">
      <c r="A125" t="s">
        <v>2605</v>
      </c>
      <c r="B125" t="s">
        <v>5</v>
      </c>
      <c r="C125">
        <v>1731.94</v>
      </c>
      <c r="D125">
        <v>33.58</v>
      </c>
      <c r="E125">
        <v>341.39</v>
      </c>
      <c r="F125">
        <v>451.21</v>
      </c>
      <c r="G125">
        <v>21.81</v>
      </c>
      <c r="J125">
        <v>34.83</v>
      </c>
      <c r="K125">
        <v>60.63</v>
      </c>
      <c r="L125">
        <v>208.57</v>
      </c>
      <c r="M125">
        <v>198.5</v>
      </c>
      <c r="N125">
        <v>-471</v>
      </c>
      <c r="O125">
        <v>392</v>
      </c>
      <c r="P125">
        <v>519</v>
      </c>
      <c r="Q125">
        <f>Tabel1[[#This Row],[Biomass]]+Tabel1[[#This Row],[Hydro Power]]+Tabel1[[#This Row],[Other Renewable]]+Tabel1[[#This Row],[Solar Power]]+Tabel1[[#This Row],[Onshore Wind Power]]+Tabel1[[#This Row],[Offshore Wind Power]]</f>
        <v>475.48</v>
      </c>
      <c r="R125">
        <f>Tabel1[[#This Row],[Fossil Gas]]+Tabel1[[#This Row],[Fossil Hard Coal]]+Tabel1[[#This Row],[Fossil Oil]]</f>
        <v>814.40999999999985</v>
      </c>
      <c r="S125">
        <f>Tabel1[[#This Row],[Renewables]]+Tabel1[[#This Row],[Fossils]]</f>
        <v>1289.8899999999999</v>
      </c>
    </row>
    <row r="126" spans="1:19" x14ac:dyDescent="0.25">
      <c r="A126" t="s">
        <v>2604</v>
      </c>
      <c r="B126" t="s">
        <v>6</v>
      </c>
      <c r="C126">
        <v>2314.7199999999998</v>
      </c>
      <c r="D126">
        <v>45.17</v>
      </c>
      <c r="E126">
        <v>228.07</v>
      </c>
      <c r="F126">
        <v>363.88</v>
      </c>
      <c r="G126">
        <v>9.59</v>
      </c>
      <c r="H126">
        <v>1.81</v>
      </c>
      <c r="I126">
        <v>6.45</v>
      </c>
      <c r="J126">
        <v>48.52</v>
      </c>
      <c r="K126">
        <v>94.9</v>
      </c>
      <c r="L126">
        <v>1562.14</v>
      </c>
      <c r="M126">
        <v>766.11</v>
      </c>
      <c r="N126">
        <v>59</v>
      </c>
      <c r="O126">
        <v>-301</v>
      </c>
      <c r="P126">
        <v>-267</v>
      </c>
      <c r="Q126">
        <f>Tabel1[[#This Row],[Biomass]]+Tabel1[[#This Row],[Hydro Power]]+Tabel1[[#This Row],[Other Renewable]]+Tabel1[[#This Row],[Solar Power]]+Tabel1[[#This Row],[Onshore Wind Power]]+Tabel1[[#This Row],[Offshore Wind Power]]</f>
        <v>2430.2000000000003</v>
      </c>
      <c r="R126">
        <f>Tabel1[[#This Row],[Fossil Gas]]+Tabel1[[#This Row],[Fossil Hard Coal]]+Tabel1[[#This Row],[Fossil Oil]]</f>
        <v>601.54000000000008</v>
      </c>
      <c r="S126">
        <f>Tabel1[[#This Row],[Renewables]]+Tabel1[[#This Row],[Fossils]]</f>
        <v>3031.7400000000002</v>
      </c>
    </row>
    <row r="127" spans="1:19" x14ac:dyDescent="0.25">
      <c r="A127" t="s">
        <v>2604</v>
      </c>
      <c r="B127" t="s">
        <v>5</v>
      </c>
      <c r="C127">
        <v>1699.91</v>
      </c>
      <c r="D127">
        <v>33.799999999999997</v>
      </c>
      <c r="E127">
        <v>328.2</v>
      </c>
      <c r="F127">
        <v>432.53</v>
      </c>
      <c r="G127">
        <v>19.39</v>
      </c>
      <c r="J127">
        <v>18.3</v>
      </c>
      <c r="K127">
        <v>58.78</v>
      </c>
      <c r="L127">
        <v>241.95</v>
      </c>
      <c r="M127">
        <v>224.14</v>
      </c>
      <c r="N127">
        <v>-46</v>
      </c>
      <c r="O127">
        <v>301</v>
      </c>
      <c r="P127">
        <v>137</v>
      </c>
      <c r="Q127">
        <f>Tabel1[[#This Row],[Biomass]]+Tabel1[[#This Row],[Hydro Power]]+Tabel1[[#This Row],[Other Renewable]]+Tabel1[[#This Row],[Solar Power]]+Tabel1[[#This Row],[Onshore Wind Power]]+Tabel1[[#This Row],[Offshore Wind Power]]</f>
        <v>518.18999999999994</v>
      </c>
      <c r="R127">
        <f>Tabel1[[#This Row],[Fossil Gas]]+Tabel1[[#This Row],[Fossil Hard Coal]]+Tabel1[[#This Row],[Fossil Oil]]</f>
        <v>780.12</v>
      </c>
      <c r="S127">
        <f>Tabel1[[#This Row],[Renewables]]+Tabel1[[#This Row],[Fossils]]</f>
        <v>1298.31</v>
      </c>
    </row>
    <row r="128" spans="1:19" x14ac:dyDescent="0.25">
      <c r="A128" t="s">
        <v>2603</v>
      </c>
      <c r="B128" t="s">
        <v>6</v>
      </c>
      <c r="C128">
        <v>2337.9499999999998</v>
      </c>
      <c r="D128">
        <v>44.64</v>
      </c>
      <c r="E128">
        <v>253.8</v>
      </c>
      <c r="F128">
        <v>533.65</v>
      </c>
      <c r="G128">
        <v>11.24</v>
      </c>
      <c r="H128">
        <v>1.8</v>
      </c>
      <c r="I128">
        <v>6.61</v>
      </c>
      <c r="J128">
        <v>12.38</v>
      </c>
      <c r="K128">
        <v>105.92</v>
      </c>
      <c r="L128">
        <v>1536.05</v>
      </c>
      <c r="M128">
        <v>739.48</v>
      </c>
      <c r="N128">
        <v>38</v>
      </c>
      <c r="O128">
        <v>-524</v>
      </c>
      <c r="P128">
        <v>-264</v>
      </c>
      <c r="Q128">
        <f>Tabel1[[#This Row],[Biomass]]+Tabel1[[#This Row],[Hydro Power]]+Tabel1[[#This Row],[Other Renewable]]+Tabel1[[#This Row],[Solar Power]]+Tabel1[[#This Row],[Onshore Wind Power]]+Tabel1[[#This Row],[Offshore Wind Power]]</f>
        <v>2340.96</v>
      </c>
      <c r="R128">
        <f>Tabel1[[#This Row],[Fossil Gas]]+Tabel1[[#This Row],[Fossil Hard Coal]]+Tabel1[[#This Row],[Fossil Oil]]</f>
        <v>798.69</v>
      </c>
      <c r="S128">
        <f>Tabel1[[#This Row],[Renewables]]+Tabel1[[#This Row],[Fossils]]</f>
        <v>3139.65</v>
      </c>
    </row>
    <row r="129" spans="1:19" x14ac:dyDescent="0.25">
      <c r="A129" t="s">
        <v>2603</v>
      </c>
      <c r="B129" t="s">
        <v>5</v>
      </c>
      <c r="C129">
        <v>1736.94</v>
      </c>
      <c r="D129">
        <v>34.270000000000003</v>
      </c>
      <c r="E129">
        <v>327.97</v>
      </c>
      <c r="F129">
        <v>426.95</v>
      </c>
      <c r="G129">
        <v>18.690000000000001</v>
      </c>
      <c r="J129">
        <v>2.5299999999999998</v>
      </c>
      <c r="K129">
        <v>55.25</v>
      </c>
      <c r="L129">
        <v>248.68</v>
      </c>
      <c r="M129">
        <v>223.29</v>
      </c>
      <c r="N129">
        <v>-544</v>
      </c>
      <c r="O129">
        <v>524</v>
      </c>
      <c r="P129">
        <v>437</v>
      </c>
      <c r="Q129">
        <f>Tabel1[[#This Row],[Biomass]]+Tabel1[[#This Row],[Hydro Power]]+Tabel1[[#This Row],[Other Renewable]]+Tabel1[[#This Row],[Solar Power]]+Tabel1[[#This Row],[Onshore Wind Power]]+Tabel1[[#This Row],[Offshore Wind Power]]</f>
        <v>508.77</v>
      </c>
      <c r="R129">
        <f>Tabel1[[#This Row],[Fossil Gas]]+Tabel1[[#This Row],[Fossil Hard Coal]]+Tabel1[[#This Row],[Fossil Oil]]</f>
        <v>773.61000000000013</v>
      </c>
      <c r="S129">
        <f>Tabel1[[#This Row],[Renewables]]+Tabel1[[#This Row],[Fossils]]</f>
        <v>1282.3800000000001</v>
      </c>
    </row>
    <row r="130" spans="1:19" x14ac:dyDescent="0.25">
      <c r="A130" t="s">
        <v>2602</v>
      </c>
      <c r="B130" t="s">
        <v>6</v>
      </c>
      <c r="C130">
        <v>2551.81</v>
      </c>
      <c r="D130">
        <v>43.32</v>
      </c>
      <c r="E130">
        <v>252.72</v>
      </c>
      <c r="F130">
        <v>740.71</v>
      </c>
      <c r="G130">
        <v>8.2799999999999994</v>
      </c>
      <c r="H130">
        <v>1.8</v>
      </c>
      <c r="I130">
        <v>6.5</v>
      </c>
      <c r="J130">
        <v>0.39</v>
      </c>
      <c r="K130">
        <v>109.29</v>
      </c>
      <c r="L130">
        <v>1558.49</v>
      </c>
      <c r="M130">
        <v>673.62</v>
      </c>
      <c r="N130">
        <v>-6</v>
      </c>
      <c r="O130">
        <v>-460</v>
      </c>
      <c r="P130">
        <v>-222</v>
      </c>
      <c r="Q130">
        <f>Tabel1[[#This Row],[Biomass]]+Tabel1[[#This Row],[Hydro Power]]+Tabel1[[#This Row],[Other Renewable]]+Tabel1[[#This Row],[Solar Power]]+Tabel1[[#This Row],[Onshore Wind Power]]+Tabel1[[#This Row],[Offshore Wind Power]]</f>
        <v>2284.12</v>
      </c>
      <c r="R130">
        <f>Tabel1[[#This Row],[Fossil Gas]]+Tabel1[[#This Row],[Fossil Hard Coal]]+Tabel1[[#This Row],[Fossil Oil]]</f>
        <v>1001.71</v>
      </c>
      <c r="S130">
        <f>Tabel1[[#This Row],[Renewables]]+Tabel1[[#This Row],[Fossils]]</f>
        <v>3285.83</v>
      </c>
    </row>
    <row r="131" spans="1:19" x14ac:dyDescent="0.25">
      <c r="A131" t="s">
        <v>2602</v>
      </c>
      <c r="B131" t="s">
        <v>5</v>
      </c>
      <c r="C131">
        <v>1857.08</v>
      </c>
      <c r="D131">
        <v>34.049999999999997</v>
      </c>
      <c r="E131">
        <v>328.97</v>
      </c>
      <c r="F131">
        <v>426.51</v>
      </c>
      <c r="G131">
        <v>18.64</v>
      </c>
      <c r="J131">
        <v>0.2</v>
      </c>
      <c r="K131">
        <v>54.99</v>
      </c>
      <c r="L131">
        <v>270.68</v>
      </c>
      <c r="M131">
        <v>223.75</v>
      </c>
      <c r="N131">
        <v>-579</v>
      </c>
      <c r="O131">
        <v>460</v>
      </c>
      <c r="P131">
        <v>645</v>
      </c>
      <c r="Q131">
        <f>Tabel1[[#This Row],[Biomass]]+Tabel1[[#This Row],[Hydro Power]]+Tabel1[[#This Row],[Other Renewable]]+Tabel1[[#This Row],[Solar Power]]+Tabel1[[#This Row],[Onshore Wind Power]]+Tabel1[[#This Row],[Offshore Wind Power]]</f>
        <v>528.68000000000006</v>
      </c>
      <c r="R131">
        <f>Tabel1[[#This Row],[Fossil Gas]]+Tabel1[[#This Row],[Fossil Hard Coal]]+Tabel1[[#This Row],[Fossil Oil]]</f>
        <v>774.12</v>
      </c>
      <c r="S131">
        <f>Tabel1[[#This Row],[Renewables]]+Tabel1[[#This Row],[Fossils]]</f>
        <v>1302.8000000000002</v>
      </c>
    </row>
    <row r="132" spans="1:19" x14ac:dyDescent="0.25">
      <c r="A132" t="s">
        <v>2601</v>
      </c>
      <c r="B132" t="s">
        <v>6</v>
      </c>
      <c r="C132">
        <v>2784.67</v>
      </c>
      <c r="D132">
        <v>45.83</v>
      </c>
      <c r="E132">
        <v>257.8</v>
      </c>
      <c r="F132">
        <v>683.95</v>
      </c>
      <c r="G132">
        <v>11.23</v>
      </c>
      <c r="H132">
        <v>1.81</v>
      </c>
      <c r="I132">
        <v>7.67</v>
      </c>
      <c r="J132">
        <v>0</v>
      </c>
      <c r="K132">
        <v>107.32</v>
      </c>
      <c r="L132">
        <v>1533.1</v>
      </c>
      <c r="M132">
        <v>715.85</v>
      </c>
      <c r="N132">
        <v>-12</v>
      </c>
      <c r="O132">
        <v>-385</v>
      </c>
      <c r="P132">
        <v>6</v>
      </c>
      <c r="Q132">
        <f>Tabel1[[#This Row],[Biomass]]+Tabel1[[#This Row],[Hydro Power]]+Tabel1[[#This Row],[Other Renewable]]+Tabel1[[#This Row],[Solar Power]]+Tabel1[[#This Row],[Onshore Wind Power]]+Tabel1[[#This Row],[Offshore Wind Power]]</f>
        <v>2304.2599999999998</v>
      </c>
      <c r="R132">
        <f>Tabel1[[#This Row],[Fossil Gas]]+Tabel1[[#This Row],[Fossil Hard Coal]]+Tabel1[[#This Row],[Fossil Oil]]</f>
        <v>952.98</v>
      </c>
      <c r="S132">
        <f>Tabel1[[#This Row],[Renewables]]+Tabel1[[#This Row],[Fossils]]</f>
        <v>3257.24</v>
      </c>
    </row>
    <row r="133" spans="1:19" x14ac:dyDescent="0.25">
      <c r="A133" t="s">
        <v>2601</v>
      </c>
      <c r="B133" t="s">
        <v>5</v>
      </c>
      <c r="C133">
        <v>1969.82</v>
      </c>
      <c r="D133">
        <v>34.72</v>
      </c>
      <c r="E133">
        <v>323.39999999999998</v>
      </c>
      <c r="F133">
        <v>423.81</v>
      </c>
      <c r="G133">
        <v>18.559999999999999</v>
      </c>
      <c r="J133">
        <v>0</v>
      </c>
      <c r="K133">
        <v>54.29</v>
      </c>
      <c r="L133">
        <v>279.16000000000003</v>
      </c>
      <c r="M133">
        <v>271.70999999999998</v>
      </c>
      <c r="N133">
        <v>-381</v>
      </c>
      <c r="O133">
        <v>385</v>
      </c>
      <c r="P133">
        <v>578</v>
      </c>
      <c r="Q133">
        <f>Tabel1[[#This Row],[Biomass]]+Tabel1[[#This Row],[Hydro Power]]+Tabel1[[#This Row],[Other Renewable]]+Tabel1[[#This Row],[Solar Power]]+Tabel1[[#This Row],[Onshore Wind Power]]+Tabel1[[#This Row],[Offshore Wind Power]]</f>
        <v>585.58999999999992</v>
      </c>
      <c r="R133">
        <f>Tabel1[[#This Row],[Fossil Gas]]+Tabel1[[#This Row],[Fossil Hard Coal]]+Tabel1[[#This Row],[Fossil Oil]]</f>
        <v>765.77</v>
      </c>
      <c r="S133">
        <f>Tabel1[[#This Row],[Renewables]]+Tabel1[[#This Row],[Fossils]]</f>
        <v>1351.36</v>
      </c>
    </row>
    <row r="134" spans="1:19" x14ac:dyDescent="0.25">
      <c r="A134" t="s">
        <v>2600</v>
      </c>
      <c r="B134" t="s">
        <v>6</v>
      </c>
      <c r="C134">
        <v>2700.02</v>
      </c>
      <c r="D134">
        <v>45.51</v>
      </c>
      <c r="E134">
        <v>267.89</v>
      </c>
      <c r="F134">
        <v>701.94</v>
      </c>
      <c r="G134">
        <v>14.08</v>
      </c>
      <c r="H134">
        <v>1.8</v>
      </c>
      <c r="I134">
        <v>6.07</v>
      </c>
      <c r="J134">
        <v>0</v>
      </c>
      <c r="K134">
        <v>107.8</v>
      </c>
      <c r="L134">
        <v>1412.68</v>
      </c>
      <c r="M134">
        <v>735.93</v>
      </c>
      <c r="N134">
        <v>-19</v>
      </c>
      <c r="O134">
        <v>-573</v>
      </c>
      <c r="P134">
        <v>202</v>
      </c>
      <c r="Q134">
        <f>Tabel1[[#This Row],[Biomass]]+Tabel1[[#This Row],[Hydro Power]]+Tabel1[[#This Row],[Other Renewable]]+Tabel1[[#This Row],[Solar Power]]+Tabel1[[#This Row],[Onshore Wind Power]]+Tabel1[[#This Row],[Offshore Wind Power]]</f>
        <v>2201.9899999999998</v>
      </c>
      <c r="R134">
        <f>Tabel1[[#This Row],[Fossil Gas]]+Tabel1[[#This Row],[Fossil Hard Coal]]+Tabel1[[#This Row],[Fossil Oil]]</f>
        <v>983.91000000000008</v>
      </c>
      <c r="S134">
        <f>Tabel1[[#This Row],[Renewables]]+Tabel1[[#This Row],[Fossils]]</f>
        <v>3185.8999999999996</v>
      </c>
    </row>
    <row r="135" spans="1:19" x14ac:dyDescent="0.25">
      <c r="A135" t="s">
        <v>2600</v>
      </c>
      <c r="B135" t="s">
        <v>5</v>
      </c>
      <c r="C135">
        <v>1948.19</v>
      </c>
      <c r="D135">
        <v>33.68</v>
      </c>
      <c r="E135">
        <v>324.36</v>
      </c>
      <c r="F135">
        <v>423.73</v>
      </c>
      <c r="G135">
        <v>18.52</v>
      </c>
      <c r="J135">
        <v>0</v>
      </c>
      <c r="K135">
        <v>57.38</v>
      </c>
      <c r="L135">
        <v>284.66000000000003</v>
      </c>
      <c r="M135">
        <v>308.5</v>
      </c>
      <c r="N135">
        <v>-580</v>
      </c>
      <c r="O135">
        <v>573</v>
      </c>
      <c r="P135">
        <v>528</v>
      </c>
      <c r="Q135">
        <f>Tabel1[[#This Row],[Biomass]]+Tabel1[[#This Row],[Hydro Power]]+Tabel1[[#This Row],[Other Renewable]]+Tabel1[[#This Row],[Solar Power]]+Tabel1[[#This Row],[Onshore Wind Power]]+Tabel1[[#This Row],[Offshore Wind Power]]</f>
        <v>626.84</v>
      </c>
      <c r="R135">
        <f>Tabel1[[#This Row],[Fossil Gas]]+Tabel1[[#This Row],[Fossil Hard Coal]]+Tabel1[[#This Row],[Fossil Oil]]</f>
        <v>766.61</v>
      </c>
      <c r="S135">
        <f>Tabel1[[#This Row],[Renewables]]+Tabel1[[#This Row],[Fossils]]</f>
        <v>1393.45</v>
      </c>
    </row>
    <row r="136" spans="1:19" x14ac:dyDescent="0.25">
      <c r="A136" t="s">
        <v>2599</v>
      </c>
      <c r="B136" t="s">
        <v>6</v>
      </c>
      <c r="C136">
        <v>2550.58</v>
      </c>
      <c r="D136">
        <v>43.35</v>
      </c>
      <c r="E136">
        <v>237.91</v>
      </c>
      <c r="F136">
        <v>675.04</v>
      </c>
      <c r="G136">
        <v>5.14</v>
      </c>
      <c r="H136">
        <v>1.8</v>
      </c>
      <c r="I136">
        <v>5.54</v>
      </c>
      <c r="J136">
        <v>0</v>
      </c>
      <c r="K136">
        <v>102.51</v>
      </c>
      <c r="L136">
        <v>1405.44</v>
      </c>
      <c r="M136">
        <v>776.24</v>
      </c>
      <c r="N136">
        <v>-59</v>
      </c>
      <c r="O136">
        <v>-579</v>
      </c>
      <c r="P136">
        <v>163</v>
      </c>
      <c r="Q136">
        <f>Tabel1[[#This Row],[Biomass]]+Tabel1[[#This Row],[Hydro Power]]+Tabel1[[#This Row],[Other Renewable]]+Tabel1[[#This Row],[Solar Power]]+Tabel1[[#This Row],[Onshore Wind Power]]+Tabel1[[#This Row],[Offshore Wind Power]]</f>
        <v>2232.37</v>
      </c>
      <c r="R136">
        <f>Tabel1[[#This Row],[Fossil Gas]]+Tabel1[[#This Row],[Fossil Hard Coal]]+Tabel1[[#This Row],[Fossil Oil]]</f>
        <v>918.08999999999992</v>
      </c>
      <c r="S136">
        <f>Tabel1[[#This Row],[Renewables]]+Tabel1[[#This Row],[Fossils]]</f>
        <v>3150.46</v>
      </c>
    </row>
    <row r="137" spans="1:19" x14ac:dyDescent="0.25">
      <c r="A137" t="s">
        <v>2599</v>
      </c>
      <c r="B137" t="s">
        <v>5</v>
      </c>
      <c r="C137">
        <v>1852.55</v>
      </c>
      <c r="D137">
        <v>33.29</v>
      </c>
      <c r="E137">
        <v>324.57</v>
      </c>
      <c r="F137">
        <v>425.07</v>
      </c>
      <c r="G137">
        <v>18.54</v>
      </c>
      <c r="J137">
        <v>0</v>
      </c>
      <c r="K137">
        <v>59.04</v>
      </c>
      <c r="L137">
        <v>309.14</v>
      </c>
      <c r="M137">
        <v>311.54000000000002</v>
      </c>
      <c r="N137">
        <v>-585</v>
      </c>
      <c r="O137">
        <v>579</v>
      </c>
      <c r="P137">
        <v>400</v>
      </c>
      <c r="Q137">
        <f>Tabel1[[#This Row],[Biomass]]+Tabel1[[#This Row],[Hydro Power]]+Tabel1[[#This Row],[Other Renewable]]+Tabel1[[#This Row],[Solar Power]]+Tabel1[[#This Row],[Onshore Wind Power]]+Tabel1[[#This Row],[Offshore Wind Power]]</f>
        <v>653.97</v>
      </c>
      <c r="R137">
        <f>Tabel1[[#This Row],[Fossil Gas]]+Tabel1[[#This Row],[Fossil Hard Coal]]+Tabel1[[#This Row],[Fossil Oil]]</f>
        <v>768.18</v>
      </c>
      <c r="S137">
        <f>Tabel1[[#This Row],[Renewables]]+Tabel1[[#This Row],[Fossils]]</f>
        <v>1422.15</v>
      </c>
    </row>
    <row r="138" spans="1:19" x14ac:dyDescent="0.25">
      <c r="A138" t="s">
        <v>2598</v>
      </c>
      <c r="B138" t="s">
        <v>6</v>
      </c>
      <c r="C138">
        <v>2405.69</v>
      </c>
      <c r="D138">
        <v>43.5</v>
      </c>
      <c r="E138">
        <v>236.75</v>
      </c>
      <c r="F138">
        <v>521.85</v>
      </c>
      <c r="G138">
        <v>4.7</v>
      </c>
      <c r="H138">
        <v>1.8</v>
      </c>
      <c r="I138">
        <v>5.1100000000000003</v>
      </c>
      <c r="J138">
        <v>0</v>
      </c>
      <c r="K138">
        <v>103.76</v>
      </c>
      <c r="L138">
        <v>1416.36</v>
      </c>
      <c r="M138">
        <v>792.6</v>
      </c>
      <c r="N138">
        <v>227</v>
      </c>
      <c r="O138">
        <v>-554</v>
      </c>
      <c r="P138">
        <v>-168</v>
      </c>
      <c r="Q138">
        <f>Tabel1[[#This Row],[Biomass]]+Tabel1[[#This Row],[Hydro Power]]+Tabel1[[#This Row],[Other Renewable]]+Tabel1[[#This Row],[Solar Power]]+Tabel1[[#This Row],[Onshore Wind Power]]+Tabel1[[#This Row],[Offshore Wind Power]]</f>
        <v>2259.37</v>
      </c>
      <c r="R138">
        <f>Tabel1[[#This Row],[Fossil Gas]]+Tabel1[[#This Row],[Fossil Hard Coal]]+Tabel1[[#This Row],[Fossil Oil]]</f>
        <v>763.30000000000007</v>
      </c>
      <c r="S138">
        <f>Tabel1[[#This Row],[Renewables]]+Tabel1[[#This Row],[Fossils]]</f>
        <v>3022.67</v>
      </c>
    </row>
    <row r="139" spans="1:19" x14ac:dyDescent="0.25">
      <c r="A139" t="s">
        <v>2598</v>
      </c>
      <c r="B139" t="s">
        <v>5</v>
      </c>
      <c r="C139">
        <v>1738.64</v>
      </c>
      <c r="D139">
        <v>32.32</v>
      </c>
      <c r="E139">
        <v>323.56</v>
      </c>
      <c r="F139">
        <v>421.09</v>
      </c>
      <c r="G139">
        <v>18.37</v>
      </c>
      <c r="J139">
        <v>0</v>
      </c>
      <c r="K139">
        <v>58.18</v>
      </c>
      <c r="L139">
        <v>306.72000000000003</v>
      </c>
      <c r="M139">
        <v>345.04</v>
      </c>
      <c r="N139">
        <v>-565</v>
      </c>
      <c r="O139">
        <v>554</v>
      </c>
      <c r="P139">
        <v>277</v>
      </c>
      <c r="Q139">
        <f>Tabel1[[#This Row],[Biomass]]+Tabel1[[#This Row],[Hydro Power]]+Tabel1[[#This Row],[Other Renewable]]+Tabel1[[#This Row],[Solar Power]]+Tabel1[[#This Row],[Onshore Wind Power]]+Tabel1[[#This Row],[Offshore Wind Power]]</f>
        <v>684.08</v>
      </c>
      <c r="R139">
        <f>Tabel1[[#This Row],[Fossil Gas]]+Tabel1[[#This Row],[Fossil Hard Coal]]+Tabel1[[#This Row],[Fossil Oil]]</f>
        <v>763.02</v>
      </c>
      <c r="S139">
        <f>Tabel1[[#This Row],[Renewables]]+Tabel1[[#This Row],[Fossils]]</f>
        <v>1447.1</v>
      </c>
    </row>
    <row r="140" spans="1:19" x14ac:dyDescent="0.25">
      <c r="A140" t="s">
        <v>2597</v>
      </c>
      <c r="B140" t="s">
        <v>6</v>
      </c>
      <c r="C140">
        <v>2284.84</v>
      </c>
      <c r="D140">
        <v>44.5</v>
      </c>
      <c r="E140">
        <v>224.5</v>
      </c>
      <c r="F140">
        <v>455.55</v>
      </c>
      <c r="G140">
        <v>4.6399999999999997</v>
      </c>
      <c r="H140">
        <v>1.8</v>
      </c>
      <c r="I140">
        <v>5</v>
      </c>
      <c r="J140">
        <v>0</v>
      </c>
      <c r="K140">
        <v>101.81</v>
      </c>
      <c r="L140">
        <v>1364.08</v>
      </c>
      <c r="M140">
        <v>778.48</v>
      </c>
      <c r="N140">
        <v>253</v>
      </c>
      <c r="O140">
        <v>-557</v>
      </c>
      <c r="P140">
        <v>-172</v>
      </c>
      <c r="Q140">
        <f>Tabel1[[#This Row],[Biomass]]+Tabel1[[#This Row],[Hydro Power]]+Tabel1[[#This Row],[Other Renewable]]+Tabel1[[#This Row],[Solar Power]]+Tabel1[[#This Row],[Onshore Wind Power]]+Tabel1[[#This Row],[Offshore Wind Power]]</f>
        <v>2193.8599999999997</v>
      </c>
      <c r="R140">
        <f>Tabel1[[#This Row],[Fossil Gas]]+Tabel1[[#This Row],[Fossil Hard Coal]]+Tabel1[[#This Row],[Fossil Oil]]</f>
        <v>684.68999999999994</v>
      </c>
      <c r="S140">
        <f>Tabel1[[#This Row],[Renewables]]+Tabel1[[#This Row],[Fossils]]</f>
        <v>2878.5499999999997</v>
      </c>
    </row>
    <row r="141" spans="1:19" x14ac:dyDescent="0.25">
      <c r="A141" t="s">
        <v>2597</v>
      </c>
      <c r="B141" t="s">
        <v>5</v>
      </c>
      <c r="C141">
        <v>1634.27</v>
      </c>
      <c r="D141">
        <v>33.71</v>
      </c>
      <c r="E141">
        <v>323.67</v>
      </c>
      <c r="F141">
        <v>419.15</v>
      </c>
      <c r="G141">
        <v>18.38</v>
      </c>
      <c r="J141">
        <v>0</v>
      </c>
      <c r="K141">
        <v>58.28</v>
      </c>
      <c r="L141">
        <v>299.55</v>
      </c>
      <c r="M141">
        <v>337.86</v>
      </c>
      <c r="N141">
        <v>-553</v>
      </c>
      <c r="O141">
        <v>557</v>
      </c>
      <c r="P141">
        <v>162</v>
      </c>
      <c r="Q141">
        <f>Tabel1[[#This Row],[Biomass]]+Tabel1[[#This Row],[Hydro Power]]+Tabel1[[#This Row],[Other Renewable]]+Tabel1[[#This Row],[Solar Power]]+Tabel1[[#This Row],[Onshore Wind Power]]+Tabel1[[#This Row],[Offshore Wind Power]]</f>
        <v>671.12</v>
      </c>
      <c r="R141">
        <f>Tabel1[[#This Row],[Fossil Gas]]+Tabel1[[#This Row],[Fossil Hard Coal]]+Tabel1[[#This Row],[Fossil Oil]]</f>
        <v>761.19999999999993</v>
      </c>
      <c r="S141">
        <f>Tabel1[[#This Row],[Renewables]]+Tabel1[[#This Row],[Fossils]]</f>
        <v>1432.32</v>
      </c>
    </row>
    <row r="142" spans="1:19" x14ac:dyDescent="0.25">
      <c r="A142" t="s">
        <v>2596</v>
      </c>
      <c r="B142" t="s">
        <v>6</v>
      </c>
      <c r="C142">
        <v>2166.21</v>
      </c>
      <c r="D142">
        <v>43.74</v>
      </c>
      <c r="E142">
        <v>201.69</v>
      </c>
      <c r="F142">
        <v>340.28</v>
      </c>
      <c r="G142">
        <v>3.91</v>
      </c>
      <c r="H142">
        <v>1.8</v>
      </c>
      <c r="I142">
        <v>4.9800000000000004</v>
      </c>
      <c r="J142">
        <v>0</v>
      </c>
      <c r="K142">
        <v>77.900000000000006</v>
      </c>
      <c r="L142">
        <v>1255.06</v>
      </c>
      <c r="M142">
        <v>754.56</v>
      </c>
      <c r="N142">
        <v>539</v>
      </c>
      <c r="O142">
        <v>-536</v>
      </c>
      <c r="P142">
        <v>-273</v>
      </c>
      <c r="Q142">
        <f>Tabel1[[#This Row],[Biomass]]+Tabel1[[#This Row],[Hydro Power]]+Tabel1[[#This Row],[Other Renewable]]+Tabel1[[#This Row],[Solar Power]]+Tabel1[[#This Row],[Onshore Wind Power]]+Tabel1[[#This Row],[Offshore Wind Power]]</f>
        <v>2060.14</v>
      </c>
      <c r="R142">
        <f>Tabel1[[#This Row],[Fossil Gas]]+Tabel1[[#This Row],[Fossil Hard Coal]]+Tabel1[[#This Row],[Fossil Oil]]</f>
        <v>545.88</v>
      </c>
      <c r="S142">
        <f>Tabel1[[#This Row],[Renewables]]+Tabel1[[#This Row],[Fossils]]</f>
        <v>2606.02</v>
      </c>
    </row>
    <row r="143" spans="1:19" x14ac:dyDescent="0.25">
      <c r="A143" t="s">
        <v>2596</v>
      </c>
      <c r="B143" t="s">
        <v>5</v>
      </c>
      <c r="C143">
        <v>1481.65</v>
      </c>
      <c r="D143">
        <v>33.450000000000003</v>
      </c>
      <c r="E143">
        <v>323.45999999999998</v>
      </c>
      <c r="F143">
        <v>416.66</v>
      </c>
      <c r="G143">
        <v>18.39</v>
      </c>
      <c r="J143">
        <v>0</v>
      </c>
      <c r="K143">
        <v>57.9</v>
      </c>
      <c r="L143">
        <v>276.19</v>
      </c>
      <c r="M143">
        <v>307.39</v>
      </c>
      <c r="N143">
        <v>-528</v>
      </c>
      <c r="O143">
        <v>536</v>
      </c>
      <c r="P143">
        <v>73</v>
      </c>
      <c r="Q143">
        <f>Tabel1[[#This Row],[Biomass]]+Tabel1[[#This Row],[Hydro Power]]+Tabel1[[#This Row],[Other Renewable]]+Tabel1[[#This Row],[Solar Power]]+Tabel1[[#This Row],[Onshore Wind Power]]+Tabel1[[#This Row],[Offshore Wind Power]]</f>
        <v>617.03</v>
      </c>
      <c r="R143">
        <f>Tabel1[[#This Row],[Fossil Gas]]+Tabel1[[#This Row],[Fossil Hard Coal]]+Tabel1[[#This Row],[Fossil Oil]]</f>
        <v>758.51</v>
      </c>
      <c r="S143">
        <f>Tabel1[[#This Row],[Renewables]]+Tabel1[[#This Row],[Fossils]]</f>
        <v>1375.54</v>
      </c>
    </row>
    <row r="144" spans="1:19" x14ac:dyDescent="0.25">
      <c r="A144" t="s">
        <v>2595</v>
      </c>
      <c r="B144" t="s">
        <v>6</v>
      </c>
      <c r="C144">
        <v>2060.84</v>
      </c>
      <c r="D144">
        <v>43.74</v>
      </c>
      <c r="E144">
        <v>194.25</v>
      </c>
      <c r="F144">
        <v>313.01</v>
      </c>
      <c r="G144">
        <v>5</v>
      </c>
      <c r="H144">
        <v>1.8</v>
      </c>
      <c r="I144">
        <v>5.27</v>
      </c>
      <c r="J144">
        <v>0</v>
      </c>
      <c r="K144">
        <v>72.569999999999993</v>
      </c>
      <c r="L144">
        <v>1275.6099999999999</v>
      </c>
      <c r="M144">
        <v>692.39</v>
      </c>
      <c r="N144">
        <v>651</v>
      </c>
      <c r="O144">
        <v>-65</v>
      </c>
      <c r="P144">
        <v>-819</v>
      </c>
      <c r="Q144">
        <f>Tabel1[[#This Row],[Biomass]]+Tabel1[[#This Row],[Hydro Power]]+Tabel1[[#This Row],[Other Renewable]]+Tabel1[[#This Row],[Solar Power]]+Tabel1[[#This Row],[Onshore Wind Power]]+Tabel1[[#This Row],[Offshore Wind Power]]</f>
        <v>2018.81</v>
      </c>
      <c r="R144">
        <f>Tabel1[[#This Row],[Fossil Gas]]+Tabel1[[#This Row],[Fossil Hard Coal]]+Tabel1[[#This Row],[Fossil Oil]]</f>
        <v>512.26</v>
      </c>
      <c r="S144">
        <f>Tabel1[[#This Row],[Renewables]]+Tabel1[[#This Row],[Fossils]]</f>
        <v>2531.0699999999997</v>
      </c>
    </row>
    <row r="145" spans="1:19" x14ac:dyDescent="0.25">
      <c r="A145" t="s">
        <v>2595</v>
      </c>
      <c r="B145" t="s">
        <v>5</v>
      </c>
      <c r="C145">
        <v>1364.21</v>
      </c>
      <c r="D145">
        <v>34.369999999999997</v>
      </c>
      <c r="E145">
        <v>322.48</v>
      </c>
      <c r="F145">
        <v>421.3</v>
      </c>
      <c r="G145">
        <v>18.399999999999999</v>
      </c>
      <c r="J145">
        <v>0</v>
      </c>
      <c r="K145">
        <v>57.91</v>
      </c>
      <c r="L145">
        <v>258.76</v>
      </c>
      <c r="M145">
        <v>299.42</v>
      </c>
      <c r="N145">
        <v>-1</v>
      </c>
      <c r="O145">
        <v>65</v>
      </c>
      <c r="P145">
        <v>-78</v>
      </c>
      <c r="Q145">
        <f>Tabel1[[#This Row],[Biomass]]+Tabel1[[#This Row],[Hydro Power]]+Tabel1[[#This Row],[Other Renewable]]+Tabel1[[#This Row],[Solar Power]]+Tabel1[[#This Row],[Onshore Wind Power]]+Tabel1[[#This Row],[Offshore Wind Power]]</f>
        <v>592.54999999999995</v>
      </c>
      <c r="R145">
        <f>Tabel1[[#This Row],[Fossil Gas]]+Tabel1[[#This Row],[Fossil Hard Coal]]+Tabel1[[#This Row],[Fossil Oil]]</f>
        <v>762.18</v>
      </c>
      <c r="S145">
        <f>Tabel1[[#This Row],[Renewables]]+Tabel1[[#This Row],[Fossils]]</f>
        <v>1354.73</v>
      </c>
    </row>
    <row r="146" spans="1:19" x14ac:dyDescent="0.25">
      <c r="A146" t="s">
        <v>2594</v>
      </c>
      <c r="B146" t="s">
        <v>6</v>
      </c>
      <c r="C146">
        <v>1924.04</v>
      </c>
      <c r="D146">
        <v>43.92</v>
      </c>
      <c r="E146">
        <v>182.07</v>
      </c>
      <c r="F146">
        <v>533.38</v>
      </c>
      <c r="G146">
        <v>5.64</v>
      </c>
      <c r="H146">
        <v>1.8</v>
      </c>
      <c r="I146">
        <v>5.0999999999999996</v>
      </c>
      <c r="J146">
        <v>0</v>
      </c>
      <c r="K146">
        <v>105.77</v>
      </c>
      <c r="L146">
        <v>1327.05</v>
      </c>
      <c r="M146">
        <v>631.79999999999995</v>
      </c>
      <c r="N146">
        <v>494</v>
      </c>
      <c r="O146">
        <v>201</v>
      </c>
      <c r="P146">
        <v>-1397</v>
      </c>
      <c r="Q146">
        <f>Tabel1[[#This Row],[Biomass]]+Tabel1[[#This Row],[Hydro Power]]+Tabel1[[#This Row],[Other Renewable]]+Tabel1[[#This Row],[Solar Power]]+Tabel1[[#This Row],[Onshore Wind Power]]+Tabel1[[#This Row],[Offshore Wind Power]]</f>
        <v>2009.6699999999998</v>
      </c>
      <c r="R146">
        <f>Tabel1[[#This Row],[Fossil Gas]]+Tabel1[[#This Row],[Fossil Hard Coal]]+Tabel1[[#This Row],[Fossil Oil]]</f>
        <v>721.09</v>
      </c>
      <c r="S146">
        <f>Tabel1[[#This Row],[Renewables]]+Tabel1[[#This Row],[Fossils]]</f>
        <v>2730.7599999999998</v>
      </c>
    </row>
    <row r="147" spans="1:19" x14ac:dyDescent="0.25">
      <c r="A147" t="s">
        <v>2594</v>
      </c>
      <c r="B147" t="s">
        <v>5</v>
      </c>
      <c r="C147">
        <v>1288.42</v>
      </c>
      <c r="D147">
        <v>34.159999999999997</v>
      </c>
      <c r="E147">
        <v>280.88</v>
      </c>
      <c r="F147">
        <v>419.13</v>
      </c>
      <c r="G147">
        <v>9.25</v>
      </c>
      <c r="J147">
        <v>0</v>
      </c>
      <c r="K147">
        <v>56.84</v>
      </c>
      <c r="L147">
        <v>277.08999999999997</v>
      </c>
      <c r="M147">
        <v>298.58</v>
      </c>
      <c r="N147">
        <v>539</v>
      </c>
      <c r="O147">
        <v>-201</v>
      </c>
      <c r="P147">
        <v>-405</v>
      </c>
      <c r="Q147">
        <f>Tabel1[[#This Row],[Biomass]]+Tabel1[[#This Row],[Hydro Power]]+Tabel1[[#This Row],[Other Renewable]]+Tabel1[[#This Row],[Solar Power]]+Tabel1[[#This Row],[Onshore Wind Power]]+Tabel1[[#This Row],[Offshore Wind Power]]</f>
        <v>609.82999999999993</v>
      </c>
      <c r="R147">
        <f>Tabel1[[#This Row],[Fossil Gas]]+Tabel1[[#This Row],[Fossil Hard Coal]]+Tabel1[[#This Row],[Fossil Oil]]</f>
        <v>709.26</v>
      </c>
      <c r="S147">
        <f>Tabel1[[#This Row],[Renewables]]+Tabel1[[#This Row],[Fossils]]</f>
        <v>1319.09</v>
      </c>
    </row>
    <row r="148" spans="1:19" x14ac:dyDescent="0.25">
      <c r="A148" t="s">
        <v>2593</v>
      </c>
      <c r="B148" t="s">
        <v>6</v>
      </c>
      <c r="C148">
        <v>1908.17</v>
      </c>
      <c r="D148">
        <v>44.44</v>
      </c>
      <c r="E148">
        <v>172.46</v>
      </c>
      <c r="F148">
        <v>471.8</v>
      </c>
      <c r="G148">
        <v>3.26</v>
      </c>
      <c r="H148">
        <v>1.8</v>
      </c>
      <c r="I148">
        <v>4.93</v>
      </c>
      <c r="J148">
        <v>0</v>
      </c>
      <c r="K148">
        <v>106.17</v>
      </c>
      <c r="L148">
        <v>1369.39</v>
      </c>
      <c r="M148">
        <v>601.26</v>
      </c>
      <c r="Q148">
        <f>Tabel1[[#This Row],[Biomass]]+Tabel1[[#This Row],[Hydro Power]]+Tabel1[[#This Row],[Other Renewable]]+Tabel1[[#This Row],[Solar Power]]+Tabel1[[#This Row],[Onshore Wind Power]]+Tabel1[[#This Row],[Offshore Wind Power]]</f>
        <v>2021.8200000000002</v>
      </c>
      <c r="R148">
        <f>Tabel1[[#This Row],[Fossil Gas]]+Tabel1[[#This Row],[Fossil Hard Coal]]+Tabel1[[#This Row],[Fossil Oil]]</f>
        <v>647.52</v>
      </c>
      <c r="S148">
        <f>Tabel1[[#This Row],[Renewables]]+Tabel1[[#This Row],[Fossils]]</f>
        <v>2669.34</v>
      </c>
    </row>
    <row r="149" spans="1:19" x14ac:dyDescent="0.25">
      <c r="A149" t="s">
        <v>2593</v>
      </c>
      <c r="B149" t="s">
        <v>5</v>
      </c>
      <c r="C149">
        <v>1251.1300000000001</v>
      </c>
      <c r="D149">
        <v>34.25</v>
      </c>
      <c r="E149">
        <v>277.27</v>
      </c>
      <c r="F149">
        <v>415.42</v>
      </c>
      <c r="G149">
        <v>5.79</v>
      </c>
      <c r="J149">
        <v>0</v>
      </c>
      <c r="K149">
        <v>54.86</v>
      </c>
      <c r="L149">
        <v>279.16000000000003</v>
      </c>
      <c r="M149">
        <v>353.04</v>
      </c>
      <c r="Q149">
        <f>Tabel1[[#This Row],[Biomass]]+Tabel1[[#This Row],[Hydro Power]]+Tabel1[[#This Row],[Other Renewable]]+Tabel1[[#This Row],[Solar Power]]+Tabel1[[#This Row],[Onshore Wind Power]]+Tabel1[[#This Row],[Offshore Wind Power]]</f>
        <v>666.45</v>
      </c>
      <c r="R149">
        <f>Tabel1[[#This Row],[Fossil Gas]]+Tabel1[[#This Row],[Fossil Hard Coal]]+Tabel1[[#This Row],[Fossil Oil]]</f>
        <v>698.48</v>
      </c>
      <c r="S149">
        <f>Tabel1[[#This Row],[Renewables]]+Tabel1[[#This Row],[Fossils]]</f>
        <v>1364.93</v>
      </c>
    </row>
    <row r="150" spans="1:19" x14ac:dyDescent="0.25">
      <c r="A150" t="s">
        <v>2592</v>
      </c>
      <c r="B150" t="s">
        <v>6</v>
      </c>
      <c r="C150">
        <v>1903.22</v>
      </c>
      <c r="D150">
        <v>43.25</v>
      </c>
      <c r="E150">
        <v>175.06</v>
      </c>
      <c r="F150">
        <v>512.98</v>
      </c>
      <c r="G150">
        <v>4.3899999999999997</v>
      </c>
      <c r="H150">
        <v>1.81</v>
      </c>
      <c r="I150">
        <v>5.48</v>
      </c>
      <c r="J150">
        <v>0</v>
      </c>
      <c r="K150">
        <v>106.41</v>
      </c>
      <c r="L150">
        <v>1334.43</v>
      </c>
      <c r="M150">
        <v>557.34</v>
      </c>
      <c r="N150">
        <v>998</v>
      </c>
      <c r="O150">
        <v>228</v>
      </c>
      <c r="P150">
        <v>-1868</v>
      </c>
      <c r="Q150">
        <f>Tabel1[[#This Row],[Biomass]]+Tabel1[[#This Row],[Hydro Power]]+Tabel1[[#This Row],[Other Renewable]]+Tabel1[[#This Row],[Solar Power]]+Tabel1[[#This Row],[Onshore Wind Power]]+Tabel1[[#This Row],[Offshore Wind Power]]</f>
        <v>1942.31</v>
      </c>
      <c r="R150">
        <f>Tabel1[[#This Row],[Fossil Gas]]+Tabel1[[#This Row],[Fossil Hard Coal]]+Tabel1[[#This Row],[Fossil Oil]]</f>
        <v>692.43</v>
      </c>
      <c r="S150">
        <f>Tabel1[[#This Row],[Renewables]]+Tabel1[[#This Row],[Fossils]]</f>
        <v>2634.74</v>
      </c>
    </row>
    <row r="151" spans="1:19" x14ac:dyDescent="0.25">
      <c r="A151" t="s">
        <v>2592</v>
      </c>
      <c r="B151" t="s">
        <v>5</v>
      </c>
      <c r="C151">
        <v>1222.1600000000001</v>
      </c>
      <c r="D151">
        <v>33.75</v>
      </c>
      <c r="E151">
        <v>279.3</v>
      </c>
      <c r="F151">
        <v>418.87</v>
      </c>
      <c r="G151">
        <v>5.8</v>
      </c>
      <c r="J151">
        <v>0</v>
      </c>
      <c r="K151">
        <v>54.7</v>
      </c>
      <c r="L151">
        <v>249.71</v>
      </c>
      <c r="M151">
        <v>338.38</v>
      </c>
      <c r="N151">
        <v>599</v>
      </c>
      <c r="O151">
        <v>-228</v>
      </c>
      <c r="P151">
        <v>-506</v>
      </c>
      <c r="Q151">
        <f>Tabel1[[#This Row],[Biomass]]+Tabel1[[#This Row],[Hydro Power]]+Tabel1[[#This Row],[Other Renewable]]+Tabel1[[#This Row],[Solar Power]]+Tabel1[[#This Row],[Onshore Wind Power]]+Tabel1[[#This Row],[Offshore Wind Power]]</f>
        <v>621.84</v>
      </c>
      <c r="R151">
        <f>Tabel1[[#This Row],[Fossil Gas]]+Tabel1[[#This Row],[Fossil Hard Coal]]+Tabel1[[#This Row],[Fossil Oil]]</f>
        <v>703.97</v>
      </c>
      <c r="S151">
        <f>Tabel1[[#This Row],[Renewables]]+Tabel1[[#This Row],[Fossils]]</f>
        <v>1325.81</v>
      </c>
    </row>
    <row r="152" spans="1:19" x14ac:dyDescent="0.25">
      <c r="A152" t="s">
        <v>2591</v>
      </c>
      <c r="B152" t="s">
        <v>6</v>
      </c>
      <c r="C152">
        <v>1907.49</v>
      </c>
      <c r="D152">
        <v>43.08</v>
      </c>
      <c r="E152">
        <v>170.01</v>
      </c>
      <c r="F152">
        <v>481.36</v>
      </c>
      <c r="G152">
        <v>2.91</v>
      </c>
      <c r="H152">
        <v>1.8</v>
      </c>
      <c r="I152">
        <v>4.84</v>
      </c>
      <c r="J152">
        <v>0</v>
      </c>
      <c r="K152">
        <v>102.64</v>
      </c>
      <c r="L152">
        <v>1251.5999999999999</v>
      </c>
      <c r="M152">
        <v>581.04</v>
      </c>
      <c r="N152">
        <v>1029</v>
      </c>
      <c r="O152">
        <v>310</v>
      </c>
      <c r="P152">
        <v>-1869</v>
      </c>
      <c r="Q152">
        <f>Tabel1[[#This Row],[Biomass]]+Tabel1[[#This Row],[Hydro Power]]+Tabel1[[#This Row],[Other Renewable]]+Tabel1[[#This Row],[Solar Power]]+Tabel1[[#This Row],[Onshore Wind Power]]+Tabel1[[#This Row],[Offshore Wind Power]]</f>
        <v>1882.36</v>
      </c>
      <c r="R152">
        <f>Tabel1[[#This Row],[Fossil Gas]]+Tabel1[[#This Row],[Fossil Hard Coal]]+Tabel1[[#This Row],[Fossil Oil]]</f>
        <v>654.28</v>
      </c>
      <c r="S152">
        <f>Tabel1[[#This Row],[Renewables]]+Tabel1[[#This Row],[Fossils]]</f>
        <v>2536.64</v>
      </c>
    </row>
    <row r="153" spans="1:19" x14ac:dyDescent="0.25">
      <c r="A153" t="s">
        <v>2591</v>
      </c>
      <c r="B153" t="s">
        <v>5</v>
      </c>
      <c r="C153">
        <v>1238.07</v>
      </c>
      <c r="D153">
        <v>34.020000000000003</v>
      </c>
      <c r="E153">
        <v>282.49</v>
      </c>
      <c r="F153">
        <v>415.37</v>
      </c>
      <c r="G153">
        <v>5.81</v>
      </c>
      <c r="J153">
        <v>0</v>
      </c>
      <c r="K153">
        <v>55.06</v>
      </c>
      <c r="L153">
        <v>244.58</v>
      </c>
      <c r="M153">
        <v>346.78</v>
      </c>
      <c r="N153">
        <v>596</v>
      </c>
      <c r="O153">
        <v>-310</v>
      </c>
      <c r="P153">
        <v>-409</v>
      </c>
      <c r="Q153">
        <f>Tabel1[[#This Row],[Biomass]]+Tabel1[[#This Row],[Hydro Power]]+Tabel1[[#This Row],[Other Renewable]]+Tabel1[[#This Row],[Solar Power]]+Tabel1[[#This Row],[Onshore Wind Power]]+Tabel1[[#This Row],[Offshore Wind Power]]</f>
        <v>625.38</v>
      </c>
      <c r="R153">
        <f>Tabel1[[#This Row],[Fossil Gas]]+Tabel1[[#This Row],[Fossil Hard Coal]]+Tabel1[[#This Row],[Fossil Oil]]</f>
        <v>703.67</v>
      </c>
      <c r="S153">
        <f>Tabel1[[#This Row],[Renewables]]+Tabel1[[#This Row],[Fossils]]</f>
        <v>1329.05</v>
      </c>
    </row>
    <row r="154" spans="1:19" x14ac:dyDescent="0.25">
      <c r="A154" t="s">
        <v>2590</v>
      </c>
      <c r="B154" t="s">
        <v>6</v>
      </c>
      <c r="C154">
        <v>1972.18</v>
      </c>
      <c r="D154">
        <v>43.7</v>
      </c>
      <c r="E154">
        <v>176.66</v>
      </c>
      <c r="F154">
        <v>476.43</v>
      </c>
      <c r="G154">
        <v>2.74</v>
      </c>
      <c r="H154">
        <v>1.81</v>
      </c>
      <c r="I154">
        <v>4.8099999999999996</v>
      </c>
      <c r="J154">
        <v>0</v>
      </c>
      <c r="K154">
        <v>106.05</v>
      </c>
      <c r="L154">
        <v>1269.18</v>
      </c>
      <c r="M154">
        <v>584.54</v>
      </c>
      <c r="N154">
        <v>1281</v>
      </c>
      <c r="O154">
        <v>127</v>
      </c>
      <c r="P154">
        <v>-1874</v>
      </c>
      <c r="Q154">
        <f>Tabel1[[#This Row],[Biomass]]+Tabel1[[#This Row],[Hydro Power]]+Tabel1[[#This Row],[Other Renewable]]+Tabel1[[#This Row],[Solar Power]]+Tabel1[[#This Row],[Onshore Wind Power]]+Tabel1[[#This Row],[Offshore Wind Power]]</f>
        <v>1904.04</v>
      </c>
      <c r="R154">
        <f>Tabel1[[#This Row],[Fossil Gas]]+Tabel1[[#This Row],[Fossil Hard Coal]]+Tabel1[[#This Row],[Fossil Oil]]</f>
        <v>655.83</v>
      </c>
      <c r="S154">
        <f>Tabel1[[#This Row],[Renewables]]+Tabel1[[#This Row],[Fossils]]</f>
        <v>2559.87</v>
      </c>
    </row>
    <row r="155" spans="1:19" x14ac:dyDescent="0.25">
      <c r="A155" t="s">
        <v>2590</v>
      </c>
      <c r="B155" t="s">
        <v>5</v>
      </c>
      <c r="C155">
        <v>1268.18</v>
      </c>
      <c r="D155">
        <v>33.18</v>
      </c>
      <c r="E155">
        <v>282.2</v>
      </c>
      <c r="F155">
        <v>415.36</v>
      </c>
      <c r="G155">
        <v>5.82</v>
      </c>
      <c r="J155">
        <v>0</v>
      </c>
      <c r="K155">
        <v>54.71</v>
      </c>
      <c r="L155">
        <v>262.63</v>
      </c>
      <c r="M155">
        <v>333.22</v>
      </c>
      <c r="N155">
        <v>417</v>
      </c>
      <c r="O155">
        <v>-127</v>
      </c>
      <c r="P155">
        <v>-382</v>
      </c>
      <c r="Q155">
        <f>Tabel1[[#This Row],[Biomass]]+Tabel1[[#This Row],[Hydro Power]]+Tabel1[[#This Row],[Other Renewable]]+Tabel1[[#This Row],[Solar Power]]+Tabel1[[#This Row],[Onshore Wind Power]]+Tabel1[[#This Row],[Offshore Wind Power]]</f>
        <v>629.03</v>
      </c>
      <c r="R155">
        <f>Tabel1[[#This Row],[Fossil Gas]]+Tabel1[[#This Row],[Fossil Hard Coal]]+Tabel1[[#This Row],[Fossil Oil]]</f>
        <v>703.38</v>
      </c>
      <c r="S155">
        <f>Tabel1[[#This Row],[Renewables]]+Tabel1[[#This Row],[Fossils]]</f>
        <v>1332.4099999999999</v>
      </c>
    </row>
    <row r="156" spans="1:19" x14ac:dyDescent="0.25">
      <c r="A156" t="s">
        <v>2589</v>
      </c>
      <c r="B156" t="s">
        <v>6</v>
      </c>
      <c r="C156">
        <v>2140.5</v>
      </c>
      <c r="D156">
        <v>44.38</v>
      </c>
      <c r="E156">
        <v>193.88</v>
      </c>
      <c r="F156">
        <v>623.46</v>
      </c>
      <c r="G156">
        <v>3.3</v>
      </c>
      <c r="H156">
        <v>1.8</v>
      </c>
      <c r="I156">
        <v>4.87</v>
      </c>
      <c r="J156">
        <v>0</v>
      </c>
      <c r="K156">
        <v>105.22</v>
      </c>
      <c r="L156">
        <v>1239.72</v>
      </c>
      <c r="M156">
        <v>612.77</v>
      </c>
      <c r="N156">
        <v>1028</v>
      </c>
      <c r="O156">
        <v>-528</v>
      </c>
      <c r="P156">
        <v>-1060</v>
      </c>
      <c r="Q156">
        <f>Tabel1[[#This Row],[Biomass]]+Tabel1[[#This Row],[Hydro Power]]+Tabel1[[#This Row],[Other Renewable]]+Tabel1[[#This Row],[Solar Power]]+Tabel1[[#This Row],[Onshore Wind Power]]+Tabel1[[#This Row],[Offshore Wind Power]]</f>
        <v>1903.54</v>
      </c>
      <c r="R156">
        <f>Tabel1[[#This Row],[Fossil Gas]]+Tabel1[[#This Row],[Fossil Hard Coal]]+Tabel1[[#This Row],[Fossil Oil]]</f>
        <v>820.64</v>
      </c>
      <c r="S156">
        <f>Tabel1[[#This Row],[Renewables]]+Tabel1[[#This Row],[Fossils]]</f>
        <v>2724.18</v>
      </c>
    </row>
    <row r="157" spans="1:19" x14ac:dyDescent="0.25">
      <c r="A157" t="s">
        <v>2589</v>
      </c>
      <c r="B157" t="s">
        <v>5</v>
      </c>
      <c r="C157">
        <v>1384.54</v>
      </c>
      <c r="D157">
        <v>34.21</v>
      </c>
      <c r="E157">
        <v>281.2</v>
      </c>
      <c r="F157">
        <v>419.34</v>
      </c>
      <c r="G157">
        <v>5.83</v>
      </c>
      <c r="J157">
        <v>0</v>
      </c>
      <c r="K157">
        <v>54.93</v>
      </c>
      <c r="L157">
        <v>249.4</v>
      </c>
      <c r="M157">
        <v>306.45</v>
      </c>
      <c r="N157">
        <v>385</v>
      </c>
      <c r="O157">
        <v>528</v>
      </c>
      <c r="P157">
        <v>-859</v>
      </c>
      <c r="Q157">
        <f>Tabel1[[#This Row],[Biomass]]+Tabel1[[#This Row],[Hydro Power]]+Tabel1[[#This Row],[Other Renewable]]+Tabel1[[#This Row],[Solar Power]]+Tabel1[[#This Row],[Onshore Wind Power]]+Tabel1[[#This Row],[Offshore Wind Power]]</f>
        <v>590.05999999999995</v>
      </c>
      <c r="R157">
        <f>Tabel1[[#This Row],[Fossil Gas]]+Tabel1[[#This Row],[Fossil Hard Coal]]+Tabel1[[#This Row],[Fossil Oil]]</f>
        <v>706.37</v>
      </c>
      <c r="S157">
        <f>Tabel1[[#This Row],[Renewables]]+Tabel1[[#This Row],[Fossils]]</f>
        <v>1296.4299999999998</v>
      </c>
    </row>
    <row r="158" spans="1:19" x14ac:dyDescent="0.25">
      <c r="A158" t="s">
        <v>2588</v>
      </c>
      <c r="B158" t="s">
        <v>6</v>
      </c>
      <c r="C158">
        <v>2579.0500000000002</v>
      </c>
      <c r="D158">
        <v>43.33</v>
      </c>
      <c r="E158">
        <v>269.88</v>
      </c>
      <c r="F158">
        <v>694.32</v>
      </c>
      <c r="G158">
        <v>3.66</v>
      </c>
      <c r="H158">
        <v>1.8</v>
      </c>
      <c r="I158">
        <v>4.91</v>
      </c>
      <c r="J158">
        <v>0</v>
      </c>
      <c r="K158">
        <v>103.53</v>
      </c>
      <c r="L158">
        <v>1250.33</v>
      </c>
      <c r="M158">
        <v>594.36</v>
      </c>
      <c r="N158">
        <v>530</v>
      </c>
      <c r="O158">
        <v>-585</v>
      </c>
      <c r="P158">
        <v>-161</v>
      </c>
      <c r="Q158">
        <f>Tabel1[[#This Row],[Biomass]]+Tabel1[[#This Row],[Hydro Power]]+Tabel1[[#This Row],[Other Renewable]]+Tabel1[[#This Row],[Solar Power]]+Tabel1[[#This Row],[Onshore Wind Power]]+Tabel1[[#This Row],[Offshore Wind Power]]</f>
        <v>1894.73</v>
      </c>
      <c r="R158">
        <f>Tabel1[[#This Row],[Fossil Gas]]+Tabel1[[#This Row],[Fossil Hard Coal]]+Tabel1[[#This Row],[Fossil Oil]]</f>
        <v>967.86</v>
      </c>
      <c r="S158">
        <f>Tabel1[[#This Row],[Renewables]]+Tabel1[[#This Row],[Fossils]]</f>
        <v>2862.59</v>
      </c>
    </row>
    <row r="159" spans="1:19" x14ac:dyDescent="0.25">
      <c r="A159" t="s">
        <v>2588</v>
      </c>
      <c r="B159" t="s">
        <v>5</v>
      </c>
      <c r="C159">
        <v>1639.92</v>
      </c>
      <c r="D159">
        <v>33.07</v>
      </c>
      <c r="E159">
        <v>305.3</v>
      </c>
      <c r="F159">
        <v>463.59</v>
      </c>
      <c r="G159">
        <v>5.89</v>
      </c>
      <c r="J159">
        <v>0</v>
      </c>
      <c r="K159">
        <v>55.65</v>
      </c>
      <c r="L159">
        <v>230.93</v>
      </c>
      <c r="M159">
        <v>263.77999999999997</v>
      </c>
      <c r="N159">
        <v>-167</v>
      </c>
      <c r="O159">
        <v>585</v>
      </c>
      <c r="P159">
        <v>-118</v>
      </c>
      <c r="Q159">
        <f>Tabel1[[#This Row],[Biomass]]+Tabel1[[#This Row],[Hydro Power]]+Tabel1[[#This Row],[Other Renewable]]+Tabel1[[#This Row],[Solar Power]]+Tabel1[[#This Row],[Onshore Wind Power]]+Tabel1[[#This Row],[Offshore Wind Power]]</f>
        <v>527.78</v>
      </c>
      <c r="R159">
        <f>Tabel1[[#This Row],[Fossil Gas]]+Tabel1[[#This Row],[Fossil Hard Coal]]+Tabel1[[#This Row],[Fossil Oil]]</f>
        <v>774.78</v>
      </c>
      <c r="S159">
        <f>Tabel1[[#This Row],[Renewables]]+Tabel1[[#This Row],[Fossils]]</f>
        <v>1302.56</v>
      </c>
    </row>
    <row r="160" spans="1:19" x14ac:dyDescent="0.25">
      <c r="A160" t="s">
        <v>2587</v>
      </c>
      <c r="B160" t="s">
        <v>6</v>
      </c>
      <c r="C160">
        <v>3067.92</v>
      </c>
      <c r="D160">
        <v>43.35</v>
      </c>
      <c r="E160">
        <v>391.57</v>
      </c>
      <c r="F160">
        <v>849.38</v>
      </c>
      <c r="G160">
        <v>4.2699999999999996</v>
      </c>
      <c r="H160">
        <v>1.81</v>
      </c>
      <c r="I160">
        <v>4.97</v>
      </c>
      <c r="J160">
        <v>0.03</v>
      </c>
      <c r="K160">
        <v>81.31</v>
      </c>
      <c r="L160">
        <v>1226.4000000000001</v>
      </c>
      <c r="M160">
        <v>552.01</v>
      </c>
      <c r="N160">
        <v>307</v>
      </c>
      <c r="O160">
        <v>-589</v>
      </c>
      <c r="P160">
        <v>350</v>
      </c>
      <c r="Q160">
        <f>Tabel1[[#This Row],[Biomass]]+Tabel1[[#This Row],[Hydro Power]]+Tabel1[[#This Row],[Other Renewable]]+Tabel1[[#This Row],[Solar Power]]+Tabel1[[#This Row],[Onshore Wind Power]]+Tabel1[[#This Row],[Offshore Wind Power]]</f>
        <v>1828.5700000000002</v>
      </c>
      <c r="R160">
        <f>Tabel1[[#This Row],[Fossil Gas]]+Tabel1[[#This Row],[Fossil Hard Coal]]+Tabel1[[#This Row],[Fossil Oil]]</f>
        <v>1245.22</v>
      </c>
      <c r="S160">
        <f>Tabel1[[#This Row],[Renewables]]+Tabel1[[#This Row],[Fossils]]</f>
        <v>3073.79</v>
      </c>
    </row>
    <row r="161" spans="1:19" x14ac:dyDescent="0.25">
      <c r="A161" t="s">
        <v>2587</v>
      </c>
      <c r="B161" t="s">
        <v>5</v>
      </c>
      <c r="C161">
        <v>1930.46</v>
      </c>
      <c r="D161">
        <v>31.16</v>
      </c>
      <c r="E161">
        <v>332.01</v>
      </c>
      <c r="F161">
        <v>512.75</v>
      </c>
      <c r="G161">
        <v>6.16</v>
      </c>
      <c r="J161">
        <v>0.14000000000000001</v>
      </c>
      <c r="K161">
        <v>57.04</v>
      </c>
      <c r="L161">
        <v>219.57</v>
      </c>
      <c r="M161">
        <v>248.73</v>
      </c>
      <c r="N161">
        <v>-397</v>
      </c>
      <c r="O161">
        <v>589</v>
      </c>
      <c r="P161">
        <v>351</v>
      </c>
      <c r="Q161">
        <f>Tabel1[[#This Row],[Biomass]]+Tabel1[[#This Row],[Hydro Power]]+Tabel1[[#This Row],[Other Renewable]]+Tabel1[[#This Row],[Solar Power]]+Tabel1[[#This Row],[Onshore Wind Power]]+Tabel1[[#This Row],[Offshore Wind Power]]</f>
        <v>499.6</v>
      </c>
      <c r="R161">
        <f>Tabel1[[#This Row],[Fossil Gas]]+Tabel1[[#This Row],[Fossil Hard Coal]]+Tabel1[[#This Row],[Fossil Oil]]</f>
        <v>850.92</v>
      </c>
      <c r="S161">
        <f>Tabel1[[#This Row],[Renewables]]+Tabel1[[#This Row],[Fossils]]</f>
        <v>1350.52</v>
      </c>
    </row>
    <row r="162" spans="1:19" x14ac:dyDescent="0.25">
      <c r="A162" t="s">
        <v>2586</v>
      </c>
      <c r="B162" t="s">
        <v>6</v>
      </c>
      <c r="C162">
        <v>3189.09</v>
      </c>
      <c r="D162">
        <v>42.56</v>
      </c>
      <c r="E162">
        <v>361.8</v>
      </c>
      <c r="F162">
        <v>857.67</v>
      </c>
      <c r="G162">
        <v>4.43</v>
      </c>
      <c r="H162">
        <v>2</v>
      </c>
      <c r="I162">
        <v>4.9800000000000004</v>
      </c>
      <c r="J162">
        <v>3.42</v>
      </c>
      <c r="K162">
        <v>77.48</v>
      </c>
      <c r="L162">
        <v>1184.24</v>
      </c>
      <c r="M162">
        <v>543.14</v>
      </c>
      <c r="N162">
        <v>317</v>
      </c>
      <c r="O162">
        <v>-589</v>
      </c>
      <c r="P162">
        <v>503</v>
      </c>
      <c r="Q162">
        <f>Tabel1[[#This Row],[Biomass]]+Tabel1[[#This Row],[Hydro Power]]+Tabel1[[#This Row],[Other Renewable]]+Tabel1[[#This Row],[Solar Power]]+Tabel1[[#This Row],[Onshore Wind Power]]+Tabel1[[#This Row],[Offshore Wind Power]]</f>
        <v>1780.3400000000001</v>
      </c>
      <c r="R162">
        <f>Tabel1[[#This Row],[Fossil Gas]]+Tabel1[[#This Row],[Fossil Hard Coal]]+Tabel1[[#This Row],[Fossil Oil]]</f>
        <v>1223.9000000000001</v>
      </c>
      <c r="S162">
        <f>Tabel1[[#This Row],[Renewables]]+Tabel1[[#This Row],[Fossils]]</f>
        <v>3004.2400000000002</v>
      </c>
    </row>
    <row r="163" spans="1:19" x14ac:dyDescent="0.25">
      <c r="A163" t="s">
        <v>2586</v>
      </c>
      <c r="B163" t="s">
        <v>5</v>
      </c>
      <c r="C163">
        <v>1994.91</v>
      </c>
      <c r="D163">
        <v>30.45</v>
      </c>
      <c r="E163">
        <v>337.46</v>
      </c>
      <c r="F163">
        <v>498.43</v>
      </c>
      <c r="G163">
        <v>13.76</v>
      </c>
      <c r="J163">
        <v>4.1100000000000003</v>
      </c>
      <c r="K163">
        <v>56.21</v>
      </c>
      <c r="L163">
        <v>182.66</v>
      </c>
      <c r="M163">
        <v>226.51</v>
      </c>
      <c r="N163">
        <v>-580</v>
      </c>
      <c r="O163">
        <v>589</v>
      </c>
      <c r="P163">
        <v>660</v>
      </c>
      <c r="Q163">
        <f>Tabel1[[#This Row],[Biomass]]+Tabel1[[#This Row],[Hydro Power]]+Tabel1[[#This Row],[Other Renewable]]+Tabel1[[#This Row],[Solar Power]]+Tabel1[[#This Row],[Onshore Wind Power]]+Tabel1[[#This Row],[Offshore Wind Power]]</f>
        <v>443.73</v>
      </c>
      <c r="R163">
        <f>Tabel1[[#This Row],[Fossil Gas]]+Tabel1[[#This Row],[Fossil Hard Coal]]+Tabel1[[#This Row],[Fossil Oil]]</f>
        <v>849.65</v>
      </c>
      <c r="S163">
        <f>Tabel1[[#This Row],[Renewables]]+Tabel1[[#This Row],[Fossils]]</f>
        <v>1293.3800000000001</v>
      </c>
    </row>
    <row r="164" spans="1:19" x14ac:dyDescent="0.25">
      <c r="A164" t="s">
        <v>2585</v>
      </c>
      <c r="B164" t="s">
        <v>6</v>
      </c>
      <c r="C164">
        <v>3184.07</v>
      </c>
      <c r="D164">
        <v>44.37</v>
      </c>
      <c r="E164">
        <v>412.09</v>
      </c>
      <c r="F164">
        <v>878.85</v>
      </c>
      <c r="G164">
        <v>12.38</v>
      </c>
      <c r="H164">
        <v>2.0099999999999998</v>
      </c>
      <c r="I164">
        <v>5.78</v>
      </c>
      <c r="J164">
        <v>41.28</v>
      </c>
      <c r="K164">
        <v>92.27</v>
      </c>
      <c r="L164">
        <v>1084.29</v>
      </c>
      <c r="M164">
        <v>501.57</v>
      </c>
      <c r="N164">
        <v>353</v>
      </c>
      <c r="O164">
        <v>-590</v>
      </c>
      <c r="P164">
        <v>543</v>
      </c>
      <c r="Q164">
        <f>Tabel1[[#This Row],[Biomass]]+Tabel1[[#This Row],[Hydro Power]]+Tabel1[[#This Row],[Other Renewable]]+Tabel1[[#This Row],[Solar Power]]+Tabel1[[#This Row],[Onshore Wind Power]]+Tabel1[[#This Row],[Offshore Wind Power]]</f>
        <v>1679.3</v>
      </c>
      <c r="R164">
        <f>Tabel1[[#This Row],[Fossil Gas]]+Tabel1[[#This Row],[Fossil Hard Coal]]+Tabel1[[#This Row],[Fossil Oil]]</f>
        <v>1303.3200000000002</v>
      </c>
      <c r="S164">
        <f>Tabel1[[#This Row],[Renewables]]+Tabel1[[#This Row],[Fossils]]</f>
        <v>2982.62</v>
      </c>
    </row>
    <row r="165" spans="1:19" x14ac:dyDescent="0.25">
      <c r="A165" t="s">
        <v>2585</v>
      </c>
      <c r="B165" t="s">
        <v>5</v>
      </c>
      <c r="C165">
        <v>2015.12</v>
      </c>
      <c r="D165">
        <v>30.73</v>
      </c>
      <c r="E165">
        <v>343.12</v>
      </c>
      <c r="F165">
        <v>502.6</v>
      </c>
      <c r="G165">
        <v>19.86</v>
      </c>
      <c r="J165">
        <v>24.79</v>
      </c>
      <c r="K165">
        <v>56.65</v>
      </c>
      <c r="L165">
        <v>170.67</v>
      </c>
      <c r="M165">
        <v>159.13</v>
      </c>
      <c r="N165">
        <v>-585</v>
      </c>
      <c r="O165">
        <v>590</v>
      </c>
      <c r="P165">
        <v>744</v>
      </c>
      <c r="Q165">
        <f>Tabel1[[#This Row],[Biomass]]+Tabel1[[#This Row],[Hydro Power]]+Tabel1[[#This Row],[Other Renewable]]+Tabel1[[#This Row],[Solar Power]]+Tabel1[[#This Row],[Onshore Wind Power]]+Tabel1[[#This Row],[Offshore Wind Power]]</f>
        <v>385.32</v>
      </c>
      <c r="R165">
        <f>Tabel1[[#This Row],[Fossil Gas]]+Tabel1[[#This Row],[Fossil Hard Coal]]+Tabel1[[#This Row],[Fossil Oil]]</f>
        <v>865.58</v>
      </c>
      <c r="S165">
        <f>Tabel1[[#This Row],[Renewables]]+Tabel1[[#This Row],[Fossils]]</f>
        <v>1250.9000000000001</v>
      </c>
    </row>
    <row r="166" spans="1:19" x14ac:dyDescent="0.25">
      <c r="A166" t="s">
        <v>2584</v>
      </c>
      <c r="B166" t="s">
        <v>6</v>
      </c>
      <c r="C166">
        <v>3108.97</v>
      </c>
      <c r="D166">
        <v>47.19</v>
      </c>
      <c r="E166">
        <v>485.04</v>
      </c>
      <c r="F166">
        <v>935.66</v>
      </c>
      <c r="G166">
        <v>24.83</v>
      </c>
      <c r="H166">
        <v>2.0099999999999998</v>
      </c>
      <c r="I166">
        <v>7.02</v>
      </c>
      <c r="J166">
        <v>96.61</v>
      </c>
      <c r="K166">
        <v>115.24</v>
      </c>
      <c r="L166">
        <v>977.23</v>
      </c>
      <c r="M166">
        <v>493.48</v>
      </c>
      <c r="N166">
        <v>438</v>
      </c>
      <c r="O166">
        <v>-590</v>
      </c>
      <c r="P166">
        <v>259</v>
      </c>
      <c r="Q166">
        <f>Tabel1[[#This Row],[Biomass]]+Tabel1[[#This Row],[Hydro Power]]+Tabel1[[#This Row],[Other Renewable]]+Tabel1[[#This Row],[Solar Power]]+Tabel1[[#This Row],[Onshore Wind Power]]+Tabel1[[#This Row],[Offshore Wind Power]]</f>
        <v>1623.54</v>
      </c>
      <c r="R166">
        <f>Tabel1[[#This Row],[Fossil Gas]]+Tabel1[[#This Row],[Fossil Hard Coal]]+Tabel1[[#This Row],[Fossil Oil]]</f>
        <v>1445.53</v>
      </c>
      <c r="S166">
        <f>Tabel1[[#This Row],[Renewables]]+Tabel1[[#This Row],[Fossils]]</f>
        <v>3069.0699999999997</v>
      </c>
    </row>
    <row r="167" spans="1:19" x14ac:dyDescent="0.25">
      <c r="A167" t="s">
        <v>2584</v>
      </c>
      <c r="B167" t="s">
        <v>5</v>
      </c>
      <c r="C167">
        <v>2013.29</v>
      </c>
      <c r="D167">
        <v>30.85</v>
      </c>
      <c r="E167">
        <v>356.61</v>
      </c>
      <c r="F167">
        <v>537.29999999999995</v>
      </c>
      <c r="G167">
        <v>22.87</v>
      </c>
      <c r="J167">
        <v>49.43</v>
      </c>
      <c r="K167">
        <v>56.82</v>
      </c>
      <c r="L167">
        <v>131.96</v>
      </c>
      <c r="M167">
        <v>139.03</v>
      </c>
      <c r="N167">
        <v>-585</v>
      </c>
      <c r="O167">
        <v>590</v>
      </c>
      <c r="P167">
        <v>748</v>
      </c>
      <c r="Q167">
        <f>Tabel1[[#This Row],[Biomass]]+Tabel1[[#This Row],[Hydro Power]]+Tabel1[[#This Row],[Other Renewable]]+Tabel1[[#This Row],[Solar Power]]+Tabel1[[#This Row],[Onshore Wind Power]]+Tabel1[[#This Row],[Offshore Wind Power]]</f>
        <v>351.27</v>
      </c>
      <c r="R167">
        <f>Tabel1[[#This Row],[Fossil Gas]]+Tabel1[[#This Row],[Fossil Hard Coal]]+Tabel1[[#This Row],[Fossil Oil]]</f>
        <v>916.78</v>
      </c>
      <c r="S167">
        <f>Tabel1[[#This Row],[Renewables]]+Tabel1[[#This Row],[Fossils]]</f>
        <v>1268.05</v>
      </c>
    </row>
    <row r="168" spans="1:19" x14ac:dyDescent="0.25">
      <c r="A168" t="s">
        <v>2583</v>
      </c>
      <c r="B168" t="s">
        <v>6</v>
      </c>
      <c r="C168">
        <v>3132.61</v>
      </c>
      <c r="D168">
        <v>45.86</v>
      </c>
      <c r="E168">
        <v>482.24</v>
      </c>
      <c r="F168">
        <v>948.02</v>
      </c>
      <c r="G168">
        <v>22.34</v>
      </c>
      <c r="H168">
        <v>2</v>
      </c>
      <c r="I168">
        <v>6.9</v>
      </c>
      <c r="J168">
        <v>140.47</v>
      </c>
      <c r="K168">
        <v>106.86</v>
      </c>
      <c r="L168">
        <v>1099.27</v>
      </c>
      <c r="M168">
        <v>482.34</v>
      </c>
      <c r="N168">
        <v>118</v>
      </c>
      <c r="O168">
        <v>-590</v>
      </c>
      <c r="P168">
        <v>576</v>
      </c>
      <c r="Q168">
        <f>Tabel1[[#This Row],[Biomass]]+Tabel1[[#This Row],[Hydro Power]]+Tabel1[[#This Row],[Other Renewable]]+Tabel1[[#This Row],[Solar Power]]+Tabel1[[#This Row],[Onshore Wind Power]]+Tabel1[[#This Row],[Offshore Wind Power]]</f>
        <v>1776.84</v>
      </c>
      <c r="R168">
        <f>Tabel1[[#This Row],[Fossil Gas]]+Tabel1[[#This Row],[Fossil Hard Coal]]+Tabel1[[#This Row],[Fossil Oil]]</f>
        <v>1452.6</v>
      </c>
      <c r="S168">
        <f>Tabel1[[#This Row],[Renewables]]+Tabel1[[#This Row],[Fossils]]</f>
        <v>3229.4399999999996</v>
      </c>
    </row>
    <row r="169" spans="1:19" x14ac:dyDescent="0.25">
      <c r="A169" t="s">
        <v>2583</v>
      </c>
      <c r="B169" t="s">
        <v>5</v>
      </c>
      <c r="C169">
        <v>1995.25</v>
      </c>
      <c r="D169">
        <v>32.24</v>
      </c>
      <c r="E169">
        <v>361.61</v>
      </c>
      <c r="F169">
        <v>546.64</v>
      </c>
      <c r="G169">
        <v>24.65</v>
      </c>
      <c r="J169">
        <v>64.95</v>
      </c>
      <c r="K169">
        <v>56.41</v>
      </c>
      <c r="L169">
        <v>107.92</v>
      </c>
      <c r="M169">
        <v>109.86</v>
      </c>
      <c r="N169">
        <v>-585</v>
      </c>
      <c r="O169">
        <v>590</v>
      </c>
      <c r="P169">
        <v>762</v>
      </c>
      <c r="Q169">
        <f>Tabel1[[#This Row],[Biomass]]+Tabel1[[#This Row],[Hydro Power]]+Tabel1[[#This Row],[Other Renewable]]+Tabel1[[#This Row],[Solar Power]]+Tabel1[[#This Row],[Onshore Wind Power]]+Tabel1[[#This Row],[Offshore Wind Power]]</f>
        <v>314.97000000000003</v>
      </c>
      <c r="R169">
        <f>Tabel1[[#This Row],[Fossil Gas]]+Tabel1[[#This Row],[Fossil Hard Coal]]+Tabel1[[#This Row],[Fossil Oil]]</f>
        <v>932.9</v>
      </c>
      <c r="S169">
        <f>Tabel1[[#This Row],[Renewables]]+Tabel1[[#This Row],[Fossils]]</f>
        <v>1247.8699999999999</v>
      </c>
    </row>
    <row r="170" spans="1:19" x14ac:dyDescent="0.25">
      <c r="A170" t="s">
        <v>2582</v>
      </c>
      <c r="B170" t="s">
        <v>6</v>
      </c>
      <c r="C170">
        <v>3024.14</v>
      </c>
      <c r="D170">
        <v>47.5</v>
      </c>
      <c r="E170">
        <v>445</v>
      </c>
      <c r="F170">
        <v>876.77</v>
      </c>
      <c r="G170">
        <v>21.1</v>
      </c>
      <c r="H170">
        <v>2</v>
      </c>
      <c r="I170">
        <v>7.15</v>
      </c>
      <c r="J170">
        <v>152.15</v>
      </c>
      <c r="K170">
        <v>84.03</v>
      </c>
      <c r="L170">
        <v>1196.24</v>
      </c>
      <c r="M170">
        <v>555.33000000000004</v>
      </c>
      <c r="N170">
        <v>83</v>
      </c>
      <c r="O170">
        <v>-590</v>
      </c>
      <c r="P170">
        <v>533</v>
      </c>
      <c r="Q170">
        <f>Tabel1[[#This Row],[Biomass]]+Tabel1[[#This Row],[Hydro Power]]+Tabel1[[#This Row],[Other Renewable]]+Tabel1[[#This Row],[Solar Power]]+Tabel1[[#This Row],[Onshore Wind Power]]+Tabel1[[#This Row],[Offshore Wind Power]]</f>
        <v>1960.37</v>
      </c>
      <c r="R170">
        <f>Tabel1[[#This Row],[Fossil Gas]]+Tabel1[[#This Row],[Fossil Hard Coal]]+Tabel1[[#This Row],[Fossil Oil]]</f>
        <v>1342.87</v>
      </c>
      <c r="S170">
        <f>Tabel1[[#This Row],[Renewables]]+Tabel1[[#This Row],[Fossils]]</f>
        <v>3303.24</v>
      </c>
    </row>
    <row r="171" spans="1:19" x14ac:dyDescent="0.25">
      <c r="A171" t="s">
        <v>2582</v>
      </c>
      <c r="B171" t="s">
        <v>5</v>
      </c>
      <c r="C171">
        <v>1973.05</v>
      </c>
      <c r="D171">
        <v>31.98</v>
      </c>
      <c r="E171">
        <v>363.13</v>
      </c>
      <c r="F171">
        <v>543.72</v>
      </c>
      <c r="G171">
        <v>24.85</v>
      </c>
      <c r="J171">
        <v>65.41</v>
      </c>
      <c r="K171">
        <v>57.73</v>
      </c>
      <c r="L171">
        <v>118.29</v>
      </c>
      <c r="M171">
        <v>95.95</v>
      </c>
      <c r="N171">
        <v>-585</v>
      </c>
      <c r="O171">
        <v>590</v>
      </c>
      <c r="P171">
        <v>746</v>
      </c>
      <c r="Q171">
        <f>Tabel1[[#This Row],[Biomass]]+Tabel1[[#This Row],[Hydro Power]]+Tabel1[[#This Row],[Other Renewable]]+Tabel1[[#This Row],[Solar Power]]+Tabel1[[#This Row],[Onshore Wind Power]]+Tabel1[[#This Row],[Offshore Wind Power]]</f>
        <v>311.63</v>
      </c>
      <c r="R171">
        <f>Tabel1[[#This Row],[Fossil Gas]]+Tabel1[[#This Row],[Fossil Hard Coal]]+Tabel1[[#This Row],[Fossil Oil]]</f>
        <v>931.7</v>
      </c>
      <c r="S171">
        <f>Tabel1[[#This Row],[Renewables]]+Tabel1[[#This Row],[Fossils]]</f>
        <v>1243.33</v>
      </c>
    </row>
    <row r="172" spans="1:19" x14ac:dyDescent="0.25">
      <c r="A172" t="s">
        <v>2581</v>
      </c>
      <c r="B172" t="s">
        <v>6</v>
      </c>
      <c r="C172">
        <v>3001.33</v>
      </c>
      <c r="D172">
        <v>46.42</v>
      </c>
      <c r="E172">
        <v>398.67</v>
      </c>
      <c r="F172">
        <v>822.65</v>
      </c>
      <c r="G172">
        <v>16.87</v>
      </c>
      <c r="H172">
        <v>2.17</v>
      </c>
      <c r="I172">
        <v>6.32</v>
      </c>
      <c r="J172">
        <v>115.45</v>
      </c>
      <c r="K172">
        <v>96.94</v>
      </c>
      <c r="L172">
        <v>1213.1500000000001</v>
      </c>
      <c r="M172">
        <v>573.92999999999995</v>
      </c>
      <c r="N172">
        <v>207</v>
      </c>
      <c r="O172">
        <v>-590</v>
      </c>
      <c r="P172">
        <v>400</v>
      </c>
      <c r="Q172">
        <f>Tabel1[[#This Row],[Biomass]]+Tabel1[[#This Row],[Hydro Power]]+Tabel1[[#This Row],[Other Renewable]]+Tabel1[[#This Row],[Solar Power]]+Tabel1[[#This Row],[Onshore Wind Power]]+Tabel1[[#This Row],[Offshore Wind Power]]</f>
        <v>1957.44</v>
      </c>
      <c r="R172">
        <f>Tabel1[[#This Row],[Fossil Gas]]+Tabel1[[#This Row],[Fossil Hard Coal]]+Tabel1[[#This Row],[Fossil Oil]]</f>
        <v>1238.1899999999998</v>
      </c>
      <c r="S172">
        <f>Tabel1[[#This Row],[Renewables]]+Tabel1[[#This Row],[Fossils]]</f>
        <v>3195.63</v>
      </c>
    </row>
    <row r="173" spans="1:19" x14ac:dyDescent="0.25">
      <c r="A173" t="s">
        <v>2581</v>
      </c>
      <c r="B173" t="s">
        <v>5</v>
      </c>
      <c r="C173">
        <v>1961.02</v>
      </c>
      <c r="D173">
        <v>31.17</v>
      </c>
      <c r="E173">
        <v>350.96</v>
      </c>
      <c r="F173">
        <v>536.08000000000004</v>
      </c>
      <c r="G173">
        <v>23.32</v>
      </c>
      <c r="J173">
        <v>51.57</v>
      </c>
      <c r="K173">
        <v>56.99</v>
      </c>
      <c r="L173">
        <v>149.82</v>
      </c>
      <c r="M173">
        <v>123.56</v>
      </c>
      <c r="N173">
        <v>-585</v>
      </c>
      <c r="O173">
        <v>590</v>
      </c>
      <c r="P173">
        <v>696</v>
      </c>
      <c r="Q173">
        <f>Tabel1[[#This Row],[Biomass]]+Tabel1[[#This Row],[Hydro Power]]+Tabel1[[#This Row],[Other Renewable]]+Tabel1[[#This Row],[Solar Power]]+Tabel1[[#This Row],[Onshore Wind Power]]+Tabel1[[#This Row],[Offshore Wind Power]]</f>
        <v>356.12</v>
      </c>
      <c r="R173">
        <f>Tabel1[[#This Row],[Fossil Gas]]+Tabel1[[#This Row],[Fossil Hard Coal]]+Tabel1[[#This Row],[Fossil Oil]]</f>
        <v>910.36</v>
      </c>
      <c r="S173">
        <f>Tabel1[[#This Row],[Renewables]]+Tabel1[[#This Row],[Fossils]]</f>
        <v>1266.48</v>
      </c>
    </row>
    <row r="174" spans="1:19" x14ac:dyDescent="0.25">
      <c r="A174" t="s">
        <v>2580</v>
      </c>
      <c r="B174" t="s">
        <v>6</v>
      </c>
      <c r="C174">
        <v>3052.61</v>
      </c>
      <c r="D174">
        <v>44.65</v>
      </c>
      <c r="E174">
        <v>364.86</v>
      </c>
      <c r="F174">
        <v>804.09</v>
      </c>
      <c r="G174">
        <v>11.23</v>
      </c>
      <c r="H174">
        <v>2.0099999999999998</v>
      </c>
      <c r="I174">
        <v>5.63</v>
      </c>
      <c r="J174">
        <v>61.18</v>
      </c>
      <c r="K174">
        <v>82.51</v>
      </c>
      <c r="L174">
        <v>1167.76</v>
      </c>
      <c r="M174">
        <v>573.65</v>
      </c>
      <c r="N174">
        <v>192</v>
      </c>
      <c r="O174">
        <v>-590</v>
      </c>
      <c r="P174">
        <v>536</v>
      </c>
      <c r="Q174">
        <f>Tabel1[[#This Row],[Biomass]]+Tabel1[[#This Row],[Hydro Power]]+Tabel1[[#This Row],[Other Renewable]]+Tabel1[[#This Row],[Solar Power]]+Tabel1[[#This Row],[Onshore Wind Power]]+Tabel1[[#This Row],[Offshore Wind Power]]</f>
        <v>1854.88</v>
      </c>
      <c r="R174">
        <f>Tabel1[[#This Row],[Fossil Gas]]+Tabel1[[#This Row],[Fossil Hard Coal]]+Tabel1[[#This Row],[Fossil Oil]]</f>
        <v>1180.18</v>
      </c>
      <c r="S174">
        <f>Tabel1[[#This Row],[Renewables]]+Tabel1[[#This Row],[Fossils]]</f>
        <v>3035.0600000000004</v>
      </c>
    </row>
    <row r="175" spans="1:19" x14ac:dyDescent="0.25">
      <c r="A175" t="s">
        <v>2580</v>
      </c>
      <c r="B175" t="s">
        <v>5</v>
      </c>
      <c r="C175">
        <v>1946.56</v>
      </c>
      <c r="D175">
        <v>31.64</v>
      </c>
      <c r="E175">
        <v>342.96</v>
      </c>
      <c r="F175">
        <v>535.15</v>
      </c>
      <c r="G175">
        <v>20.23</v>
      </c>
      <c r="J175">
        <v>28.47</v>
      </c>
      <c r="K175">
        <v>54.44</v>
      </c>
      <c r="L175">
        <v>164.96</v>
      </c>
      <c r="M175">
        <v>145.71</v>
      </c>
      <c r="N175">
        <v>-585</v>
      </c>
      <c r="O175">
        <v>590</v>
      </c>
      <c r="P175">
        <v>662</v>
      </c>
      <c r="Q175">
        <f>Tabel1[[#This Row],[Biomass]]+Tabel1[[#This Row],[Hydro Power]]+Tabel1[[#This Row],[Other Renewable]]+Tabel1[[#This Row],[Solar Power]]+Tabel1[[#This Row],[Onshore Wind Power]]+Tabel1[[#This Row],[Offshore Wind Power]]</f>
        <v>370.78</v>
      </c>
      <c r="R175">
        <f>Tabel1[[#This Row],[Fossil Gas]]+Tabel1[[#This Row],[Fossil Hard Coal]]+Tabel1[[#This Row],[Fossil Oil]]</f>
        <v>898.33999999999992</v>
      </c>
      <c r="S175">
        <f>Tabel1[[#This Row],[Renewables]]+Tabel1[[#This Row],[Fossils]]</f>
        <v>1269.1199999999999</v>
      </c>
    </row>
    <row r="176" spans="1:19" x14ac:dyDescent="0.25">
      <c r="A176" t="s">
        <v>2579</v>
      </c>
      <c r="B176" t="s">
        <v>6</v>
      </c>
      <c r="C176">
        <v>2941.27</v>
      </c>
      <c r="D176">
        <v>44.2</v>
      </c>
      <c r="E176">
        <v>373.36</v>
      </c>
      <c r="F176">
        <v>838.02</v>
      </c>
      <c r="G176">
        <v>10.37</v>
      </c>
      <c r="H176">
        <v>2.0099999999999998</v>
      </c>
      <c r="I176">
        <v>5</v>
      </c>
      <c r="J176">
        <v>16.73</v>
      </c>
      <c r="K176">
        <v>98.04</v>
      </c>
      <c r="L176">
        <v>1041.25</v>
      </c>
      <c r="M176">
        <v>602.62</v>
      </c>
      <c r="N176">
        <v>-34</v>
      </c>
      <c r="O176">
        <v>-590</v>
      </c>
      <c r="P176">
        <v>663</v>
      </c>
      <c r="Q176">
        <f>Tabel1[[#This Row],[Biomass]]+Tabel1[[#This Row],[Hydro Power]]+Tabel1[[#This Row],[Other Renewable]]+Tabel1[[#This Row],[Solar Power]]+Tabel1[[#This Row],[Onshore Wind Power]]+Tabel1[[#This Row],[Offshore Wind Power]]</f>
        <v>1711.81</v>
      </c>
      <c r="R176">
        <f>Tabel1[[#This Row],[Fossil Gas]]+Tabel1[[#This Row],[Fossil Hard Coal]]+Tabel1[[#This Row],[Fossil Oil]]</f>
        <v>1221.75</v>
      </c>
      <c r="S176">
        <f>Tabel1[[#This Row],[Renewables]]+Tabel1[[#This Row],[Fossils]]</f>
        <v>2933.56</v>
      </c>
    </row>
    <row r="177" spans="1:19" x14ac:dyDescent="0.25">
      <c r="A177" t="s">
        <v>2579</v>
      </c>
      <c r="B177" t="s">
        <v>5</v>
      </c>
      <c r="C177">
        <v>1959.62</v>
      </c>
      <c r="D177">
        <v>30.75</v>
      </c>
      <c r="E177">
        <v>339.16</v>
      </c>
      <c r="F177">
        <v>543.51</v>
      </c>
      <c r="G177">
        <v>17.809999999999999</v>
      </c>
      <c r="J177">
        <v>5.89</v>
      </c>
      <c r="K177">
        <v>54.24</v>
      </c>
      <c r="L177">
        <v>181.68</v>
      </c>
      <c r="M177">
        <v>144.44999999999999</v>
      </c>
      <c r="N177">
        <v>-582</v>
      </c>
      <c r="O177">
        <v>590</v>
      </c>
      <c r="P177">
        <v>657</v>
      </c>
      <c r="Q177">
        <f>Tabel1[[#This Row],[Biomass]]+Tabel1[[#This Row],[Hydro Power]]+Tabel1[[#This Row],[Other Renewable]]+Tabel1[[#This Row],[Solar Power]]+Tabel1[[#This Row],[Onshore Wind Power]]+Tabel1[[#This Row],[Offshore Wind Power]]</f>
        <v>362.77</v>
      </c>
      <c r="R177">
        <f>Tabel1[[#This Row],[Fossil Gas]]+Tabel1[[#This Row],[Fossil Hard Coal]]+Tabel1[[#This Row],[Fossil Oil]]</f>
        <v>900.48</v>
      </c>
      <c r="S177">
        <f>Tabel1[[#This Row],[Renewables]]+Tabel1[[#This Row],[Fossils]]</f>
        <v>1263.25</v>
      </c>
    </row>
    <row r="178" spans="1:19" x14ac:dyDescent="0.25">
      <c r="A178" t="s">
        <v>2578</v>
      </c>
      <c r="B178" t="s">
        <v>6</v>
      </c>
      <c r="C178">
        <v>3088.36</v>
      </c>
      <c r="D178">
        <v>23.16</v>
      </c>
      <c r="E178">
        <v>466.63</v>
      </c>
      <c r="F178">
        <v>1056.0999999999999</v>
      </c>
      <c r="G178">
        <v>8.7899999999999991</v>
      </c>
      <c r="H178">
        <v>2.0099999999999998</v>
      </c>
      <c r="I178">
        <v>4.37</v>
      </c>
      <c r="J178">
        <v>0.47</v>
      </c>
      <c r="K178">
        <v>111.71</v>
      </c>
      <c r="L178">
        <v>892.73</v>
      </c>
      <c r="M178">
        <v>576.08000000000004</v>
      </c>
      <c r="N178">
        <v>-36</v>
      </c>
      <c r="O178">
        <v>-590</v>
      </c>
      <c r="P178">
        <v>677</v>
      </c>
      <c r="Q178">
        <f>Tabel1[[#This Row],[Biomass]]+Tabel1[[#This Row],[Hydro Power]]+Tabel1[[#This Row],[Other Renewable]]+Tabel1[[#This Row],[Solar Power]]+Tabel1[[#This Row],[Onshore Wind Power]]+Tabel1[[#This Row],[Offshore Wind Power]]</f>
        <v>1498.8200000000002</v>
      </c>
      <c r="R178">
        <f>Tabel1[[#This Row],[Fossil Gas]]+Tabel1[[#This Row],[Fossil Hard Coal]]+Tabel1[[#This Row],[Fossil Oil]]</f>
        <v>1531.52</v>
      </c>
      <c r="S178">
        <f>Tabel1[[#This Row],[Renewables]]+Tabel1[[#This Row],[Fossils]]</f>
        <v>3030.34</v>
      </c>
    </row>
    <row r="179" spans="1:19" x14ac:dyDescent="0.25">
      <c r="A179" t="s">
        <v>2578</v>
      </c>
      <c r="B179" t="s">
        <v>5</v>
      </c>
      <c r="C179">
        <v>2093.59</v>
      </c>
      <c r="D179">
        <v>31.36</v>
      </c>
      <c r="E179">
        <v>345.82</v>
      </c>
      <c r="F179">
        <v>539.07000000000005</v>
      </c>
      <c r="G179">
        <v>17.260000000000002</v>
      </c>
      <c r="J179">
        <v>0.34</v>
      </c>
      <c r="K179">
        <v>53.83</v>
      </c>
      <c r="L179">
        <v>187.02</v>
      </c>
      <c r="M179">
        <v>226.59</v>
      </c>
      <c r="N179">
        <v>-460</v>
      </c>
      <c r="O179">
        <v>590</v>
      </c>
      <c r="P179">
        <v>584</v>
      </c>
      <c r="Q179">
        <f>Tabel1[[#This Row],[Biomass]]+Tabel1[[#This Row],[Hydro Power]]+Tabel1[[#This Row],[Other Renewable]]+Tabel1[[#This Row],[Solar Power]]+Tabel1[[#This Row],[Onshore Wind Power]]+Tabel1[[#This Row],[Offshore Wind Power]]</f>
        <v>445.31</v>
      </c>
      <c r="R179">
        <f>Tabel1[[#This Row],[Fossil Gas]]+Tabel1[[#This Row],[Fossil Hard Coal]]+Tabel1[[#This Row],[Fossil Oil]]</f>
        <v>902.15000000000009</v>
      </c>
      <c r="S179">
        <f>Tabel1[[#This Row],[Renewables]]+Tabel1[[#This Row],[Fossils]]</f>
        <v>1347.46</v>
      </c>
    </row>
    <row r="180" spans="1:19" x14ac:dyDescent="0.25">
      <c r="A180" t="s">
        <v>2577</v>
      </c>
      <c r="B180" t="s">
        <v>6</v>
      </c>
      <c r="C180">
        <v>3238.31</v>
      </c>
      <c r="D180">
        <v>14.23</v>
      </c>
      <c r="E180">
        <v>482</v>
      </c>
      <c r="F180">
        <v>1103.98</v>
      </c>
      <c r="G180">
        <v>6.84</v>
      </c>
      <c r="H180">
        <v>2.0099999999999998</v>
      </c>
      <c r="I180">
        <v>4.1399999999999997</v>
      </c>
      <c r="J180">
        <v>0</v>
      </c>
      <c r="K180">
        <v>111.16</v>
      </c>
      <c r="L180">
        <v>752.78</v>
      </c>
      <c r="M180">
        <v>458.94</v>
      </c>
      <c r="N180">
        <v>55</v>
      </c>
      <c r="O180">
        <v>-584</v>
      </c>
      <c r="P180">
        <v>903</v>
      </c>
      <c r="Q180">
        <f>Tabel1[[#This Row],[Biomass]]+Tabel1[[#This Row],[Hydro Power]]+Tabel1[[#This Row],[Other Renewable]]+Tabel1[[#This Row],[Solar Power]]+Tabel1[[#This Row],[Onshore Wind Power]]+Tabel1[[#This Row],[Offshore Wind Power]]</f>
        <v>1232.0999999999999</v>
      </c>
      <c r="R180">
        <f>Tabel1[[#This Row],[Fossil Gas]]+Tabel1[[#This Row],[Fossil Hard Coal]]+Tabel1[[#This Row],[Fossil Oil]]</f>
        <v>1592.82</v>
      </c>
      <c r="S180">
        <f>Tabel1[[#This Row],[Renewables]]+Tabel1[[#This Row],[Fossils]]</f>
        <v>2824.92</v>
      </c>
    </row>
    <row r="181" spans="1:19" x14ac:dyDescent="0.25">
      <c r="A181" t="s">
        <v>2577</v>
      </c>
      <c r="B181" t="s">
        <v>5</v>
      </c>
      <c r="C181">
        <v>2209.5700000000002</v>
      </c>
      <c r="D181">
        <v>33.57</v>
      </c>
      <c r="E181">
        <v>340.69</v>
      </c>
      <c r="F181">
        <v>523.01</v>
      </c>
      <c r="G181">
        <v>17.2</v>
      </c>
      <c r="J181">
        <v>0</v>
      </c>
      <c r="K181">
        <v>53.5</v>
      </c>
      <c r="L181">
        <v>184.58</v>
      </c>
      <c r="M181">
        <v>247</v>
      </c>
      <c r="N181">
        <v>-213</v>
      </c>
      <c r="O181">
        <v>584</v>
      </c>
      <c r="P181">
        <v>458</v>
      </c>
      <c r="Q181">
        <f>Tabel1[[#This Row],[Biomass]]+Tabel1[[#This Row],[Hydro Power]]+Tabel1[[#This Row],[Other Renewable]]+Tabel1[[#This Row],[Solar Power]]+Tabel1[[#This Row],[Onshore Wind Power]]+Tabel1[[#This Row],[Offshore Wind Power]]</f>
        <v>465.15</v>
      </c>
      <c r="R181">
        <f>Tabel1[[#This Row],[Fossil Gas]]+Tabel1[[#This Row],[Fossil Hard Coal]]+Tabel1[[#This Row],[Fossil Oil]]</f>
        <v>880.90000000000009</v>
      </c>
      <c r="S181">
        <f>Tabel1[[#This Row],[Renewables]]+Tabel1[[#This Row],[Fossils]]</f>
        <v>1346.0500000000002</v>
      </c>
    </row>
    <row r="182" spans="1:19" x14ac:dyDescent="0.25">
      <c r="A182" t="s">
        <v>2576</v>
      </c>
      <c r="B182" t="s">
        <v>6</v>
      </c>
      <c r="C182">
        <v>3082.94</v>
      </c>
      <c r="D182">
        <v>14.55</v>
      </c>
      <c r="E182">
        <v>479.32</v>
      </c>
      <c r="F182">
        <v>1196.21</v>
      </c>
      <c r="G182">
        <v>8.16</v>
      </c>
      <c r="H182">
        <v>2.0099999999999998</v>
      </c>
      <c r="I182">
        <v>4.4400000000000004</v>
      </c>
      <c r="J182">
        <v>0</v>
      </c>
      <c r="K182">
        <v>125.64</v>
      </c>
      <c r="L182">
        <v>648.24</v>
      </c>
      <c r="M182">
        <v>329.92</v>
      </c>
      <c r="N182">
        <v>-87</v>
      </c>
      <c r="O182">
        <v>-580</v>
      </c>
      <c r="P182">
        <v>1006</v>
      </c>
      <c r="Q182">
        <f>Tabel1[[#This Row],[Biomass]]+Tabel1[[#This Row],[Hydro Power]]+Tabel1[[#This Row],[Other Renewable]]+Tabel1[[#This Row],[Solar Power]]+Tabel1[[#This Row],[Onshore Wind Power]]+Tabel1[[#This Row],[Offshore Wind Power]]</f>
        <v>999.16000000000008</v>
      </c>
      <c r="R182">
        <f>Tabel1[[#This Row],[Fossil Gas]]+Tabel1[[#This Row],[Fossil Hard Coal]]+Tabel1[[#This Row],[Fossil Oil]]</f>
        <v>1683.69</v>
      </c>
      <c r="S182">
        <f>Tabel1[[#This Row],[Renewables]]+Tabel1[[#This Row],[Fossils]]</f>
        <v>2682.8500000000004</v>
      </c>
    </row>
    <row r="183" spans="1:19" x14ac:dyDescent="0.25">
      <c r="A183" t="s">
        <v>2576</v>
      </c>
      <c r="B183" t="s">
        <v>5</v>
      </c>
      <c r="C183">
        <v>2136.9499999999998</v>
      </c>
      <c r="D183">
        <v>34.32</v>
      </c>
      <c r="E183">
        <v>342.4</v>
      </c>
      <c r="F183">
        <v>492.9</v>
      </c>
      <c r="G183">
        <v>17.18</v>
      </c>
      <c r="J183">
        <v>0</v>
      </c>
      <c r="K183">
        <v>53.27</v>
      </c>
      <c r="L183">
        <v>206.81</v>
      </c>
      <c r="M183">
        <v>208.52</v>
      </c>
      <c r="N183">
        <v>-453</v>
      </c>
      <c r="O183">
        <v>580</v>
      </c>
      <c r="P183">
        <v>678</v>
      </c>
      <c r="Q183">
        <f>Tabel1[[#This Row],[Biomass]]+Tabel1[[#This Row],[Hydro Power]]+Tabel1[[#This Row],[Other Renewable]]+Tabel1[[#This Row],[Solar Power]]+Tabel1[[#This Row],[Onshore Wind Power]]+Tabel1[[#This Row],[Offshore Wind Power]]</f>
        <v>449.65</v>
      </c>
      <c r="R183">
        <f>Tabel1[[#This Row],[Fossil Gas]]+Tabel1[[#This Row],[Fossil Hard Coal]]+Tabel1[[#This Row],[Fossil Oil]]</f>
        <v>852.4799999999999</v>
      </c>
      <c r="S183">
        <f>Tabel1[[#This Row],[Renewables]]+Tabel1[[#This Row],[Fossils]]</f>
        <v>1302.1299999999999</v>
      </c>
    </row>
    <row r="184" spans="1:19" x14ac:dyDescent="0.25">
      <c r="A184" t="s">
        <v>2575</v>
      </c>
      <c r="B184" t="s">
        <v>6</v>
      </c>
      <c r="C184">
        <v>2878.98</v>
      </c>
      <c r="D184">
        <v>16.350000000000001</v>
      </c>
      <c r="E184">
        <v>449.94</v>
      </c>
      <c r="F184">
        <v>1028.1199999999999</v>
      </c>
      <c r="G184">
        <v>8.9600000000000009</v>
      </c>
      <c r="H184">
        <v>2.0099999999999998</v>
      </c>
      <c r="I184">
        <v>4.8600000000000003</v>
      </c>
      <c r="J184">
        <v>0</v>
      </c>
      <c r="K184">
        <v>128.34</v>
      </c>
      <c r="L184">
        <v>528.02</v>
      </c>
      <c r="M184">
        <v>199.72</v>
      </c>
      <c r="N184">
        <v>-124</v>
      </c>
      <c r="O184">
        <v>-582</v>
      </c>
      <c r="P184">
        <v>1277</v>
      </c>
      <c r="Q184">
        <f>Tabel1[[#This Row],[Biomass]]+Tabel1[[#This Row],[Hydro Power]]+Tabel1[[#This Row],[Other Renewable]]+Tabel1[[#This Row],[Solar Power]]+Tabel1[[#This Row],[Onshore Wind Power]]+Tabel1[[#This Row],[Offshore Wind Power]]</f>
        <v>750.96</v>
      </c>
      <c r="R184">
        <f>Tabel1[[#This Row],[Fossil Gas]]+Tabel1[[#This Row],[Fossil Hard Coal]]+Tabel1[[#This Row],[Fossil Oil]]</f>
        <v>1487.02</v>
      </c>
      <c r="S184">
        <f>Tabel1[[#This Row],[Renewables]]+Tabel1[[#This Row],[Fossils]]</f>
        <v>2237.98</v>
      </c>
    </row>
    <row r="185" spans="1:19" x14ac:dyDescent="0.25">
      <c r="A185" t="s">
        <v>2575</v>
      </c>
      <c r="B185" t="s">
        <v>5</v>
      </c>
      <c r="C185">
        <v>2018.68</v>
      </c>
      <c r="D185">
        <v>33.049999999999997</v>
      </c>
      <c r="E185">
        <v>341.38</v>
      </c>
      <c r="F185">
        <v>462.7</v>
      </c>
      <c r="G185">
        <v>17.18</v>
      </c>
      <c r="J185">
        <v>0</v>
      </c>
      <c r="K185">
        <v>55.09</v>
      </c>
      <c r="L185">
        <v>226.76</v>
      </c>
      <c r="M185">
        <v>265.70999999999998</v>
      </c>
      <c r="N185">
        <v>-582</v>
      </c>
      <c r="O185">
        <v>582</v>
      </c>
      <c r="P185">
        <v>644</v>
      </c>
      <c r="Q185">
        <f>Tabel1[[#This Row],[Biomass]]+Tabel1[[#This Row],[Hydro Power]]+Tabel1[[#This Row],[Other Renewable]]+Tabel1[[#This Row],[Solar Power]]+Tabel1[[#This Row],[Onshore Wind Power]]+Tabel1[[#This Row],[Offshore Wind Power]]</f>
        <v>525.52</v>
      </c>
      <c r="R185">
        <f>Tabel1[[#This Row],[Fossil Gas]]+Tabel1[[#This Row],[Fossil Hard Coal]]+Tabel1[[#This Row],[Fossil Oil]]</f>
        <v>821.25999999999988</v>
      </c>
      <c r="S185">
        <f>Tabel1[[#This Row],[Renewables]]+Tabel1[[#This Row],[Fossils]]</f>
        <v>1346.7799999999997</v>
      </c>
    </row>
    <row r="186" spans="1:19" x14ac:dyDescent="0.25">
      <c r="A186" t="s">
        <v>2574</v>
      </c>
      <c r="B186" t="s">
        <v>6</v>
      </c>
      <c r="C186">
        <v>2684.93</v>
      </c>
      <c r="D186">
        <v>39.21</v>
      </c>
      <c r="E186">
        <v>318.88</v>
      </c>
      <c r="F186">
        <v>890.56</v>
      </c>
      <c r="G186">
        <v>4.2</v>
      </c>
      <c r="H186">
        <v>2.0099999999999998</v>
      </c>
      <c r="I186">
        <v>4.37</v>
      </c>
      <c r="J186">
        <v>0</v>
      </c>
      <c r="K186">
        <v>126.04</v>
      </c>
      <c r="L186">
        <v>432.84</v>
      </c>
      <c r="M186">
        <v>402.12</v>
      </c>
      <c r="N186">
        <v>-240</v>
      </c>
      <c r="O186">
        <v>-584</v>
      </c>
      <c r="P186">
        <v>1398</v>
      </c>
      <c r="Q186">
        <f>Tabel1[[#This Row],[Biomass]]+Tabel1[[#This Row],[Hydro Power]]+Tabel1[[#This Row],[Other Renewable]]+Tabel1[[#This Row],[Solar Power]]+Tabel1[[#This Row],[Onshore Wind Power]]+Tabel1[[#This Row],[Offshore Wind Power]]</f>
        <v>880.55</v>
      </c>
      <c r="R186">
        <f>Tabel1[[#This Row],[Fossil Gas]]+Tabel1[[#This Row],[Fossil Hard Coal]]+Tabel1[[#This Row],[Fossil Oil]]</f>
        <v>1213.6400000000001</v>
      </c>
      <c r="S186">
        <f>Tabel1[[#This Row],[Renewables]]+Tabel1[[#This Row],[Fossils]]</f>
        <v>2094.19</v>
      </c>
    </row>
    <row r="187" spans="1:19" x14ac:dyDescent="0.25">
      <c r="A187" t="s">
        <v>2574</v>
      </c>
      <c r="B187" t="s">
        <v>5</v>
      </c>
      <c r="C187">
        <v>1895.26</v>
      </c>
      <c r="D187">
        <v>31.7</v>
      </c>
      <c r="E187">
        <v>333.66</v>
      </c>
      <c r="F187">
        <v>461.38</v>
      </c>
      <c r="G187">
        <v>17</v>
      </c>
      <c r="J187">
        <v>0</v>
      </c>
      <c r="K187">
        <v>55.15</v>
      </c>
      <c r="L187">
        <v>214.12</v>
      </c>
      <c r="M187">
        <v>336.59</v>
      </c>
      <c r="N187">
        <v>-585</v>
      </c>
      <c r="O187">
        <v>584</v>
      </c>
      <c r="P187">
        <v>474</v>
      </c>
      <c r="Q187">
        <f>Tabel1[[#This Row],[Biomass]]+Tabel1[[#This Row],[Hydro Power]]+Tabel1[[#This Row],[Other Renewable]]+Tabel1[[#This Row],[Solar Power]]+Tabel1[[#This Row],[Onshore Wind Power]]+Tabel1[[#This Row],[Offshore Wind Power]]</f>
        <v>582.41</v>
      </c>
      <c r="R187">
        <f>Tabel1[[#This Row],[Fossil Gas]]+Tabel1[[#This Row],[Fossil Hard Coal]]+Tabel1[[#This Row],[Fossil Oil]]</f>
        <v>812.04</v>
      </c>
      <c r="S187">
        <f>Tabel1[[#This Row],[Renewables]]+Tabel1[[#This Row],[Fossils]]</f>
        <v>1394.4499999999998</v>
      </c>
    </row>
    <row r="188" spans="1:19" x14ac:dyDescent="0.25">
      <c r="A188" t="s">
        <v>2573</v>
      </c>
      <c r="B188" t="s">
        <v>6</v>
      </c>
      <c r="C188">
        <v>2559.27</v>
      </c>
      <c r="D188">
        <v>42.66</v>
      </c>
      <c r="E188">
        <v>263.98</v>
      </c>
      <c r="F188">
        <v>710.17</v>
      </c>
      <c r="G188">
        <v>3.92</v>
      </c>
      <c r="H188">
        <v>2.0099999999999998</v>
      </c>
      <c r="I188">
        <v>6.12</v>
      </c>
      <c r="J188">
        <v>0</v>
      </c>
      <c r="K188">
        <v>108.92</v>
      </c>
      <c r="L188">
        <v>429.56</v>
      </c>
      <c r="M188">
        <v>468.19</v>
      </c>
      <c r="N188">
        <v>-13</v>
      </c>
      <c r="O188">
        <v>-590</v>
      </c>
      <c r="P188">
        <v>1240</v>
      </c>
      <c r="Q188">
        <f>Tabel1[[#This Row],[Biomass]]+Tabel1[[#This Row],[Hydro Power]]+Tabel1[[#This Row],[Other Renewable]]+Tabel1[[#This Row],[Solar Power]]+Tabel1[[#This Row],[Onshore Wind Power]]+Tabel1[[#This Row],[Offshore Wind Power]]</f>
        <v>948.54</v>
      </c>
      <c r="R188">
        <f>Tabel1[[#This Row],[Fossil Gas]]+Tabel1[[#This Row],[Fossil Hard Coal]]+Tabel1[[#This Row],[Fossil Oil]]</f>
        <v>978.06999999999994</v>
      </c>
      <c r="S188">
        <f>Tabel1[[#This Row],[Renewables]]+Tabel1[[#This Row],[Fossils]]</f>
        <v>1926.61</v>
      </c>
    </row>
    <row r="189" spans="1:19" x14ac:dyDescent="0.25">
      <c r="A189" t="s">
        <v>2573</v>
      </c>
      <c r="B189" t="s">
        <v>5</v>
      </c>
      <c r="C189">
        <v>1756.62</v>
      </c>
      <c r="D189">
        <v>31.12</v>
      </c>
      <c r="E189">
        <v>331.62</v>
      </c>
      <c r="F189">
        <v>458.73</v>
      </c>
      <c r="G189">
        <v>16.940000000000001</v>
      </c>
      <c r="J189">
        <v>0</v>
      </c>
      <c r="K189">
        <v>55.74</v>
      </c>
      <c r="L189">
        <v>176.45</v>
      </c>
      <c r="M189">
        <v>321.35000000000002</v>
      </c>
      <c r="N189">
        <v>-564</v>
      </c>
      <c r="O189">
        <v>590</v>
      </c>
      <c r="P189">
        <v>356</v>
      </c>
      <c r="Q189">
        <f>Tabel1[[#This Row],[Biomass]]+Tabel1[[#This Row],[Hydro Power]]+Tabel1[[#This Row],[Other Renewable]]+Tabel1[[#This Row],[Solar Power]]+Tabel1[[#This Row],[Onshore Wind Power]]+Tabel1[[#This Row],[Offshore Wind Power]]</f>
        <v>528.92000000000007</v>
      </c>
      <c r="R189">
        <f>Tabel1[[#This Row],[Fossil Gas]]+Tabel1[[#This Row],[Fossil Hard Coal]]+Tabel1[[#This Row],[Fossil Oil]]</f>
        <v>807.29000000000008</v>
      </c>
      <c r="S189">
        <f>Tabel1[[#This Row],[Renewables]]+Tabel1[[#This Row],[Fossils]]</f>
        <v>1336.21</v>
      </c>
    </row>
    <row r="190" spans="1:19" x14ac:dyDescent="0.25">
      <c r="A190" t="s">
        <v>2572</v>
      </c>
      <c r="B190" t="s">
        <v>6</v>
      </c>
      <c r="C190">
        <v>2344.0100000000002</v>
      </c>
      <c r="D190">
        <v>43.26</v>
      </c>
      <c r="E190">
        <v>200.64</v>
      </c>
      <c r="F190">
        <v>615.32000000000005</v>
      </c>
      <c r="G190">
        <v>3.39</v>
      </c>
      <c r="H190">
        <v>2</v>
      </c>
      <c r="I190">
        <v>6.34</v>
      </c>
      <c r="J190">
        <v>0</v>
      </c>
      <c r="K190">
        <v>112.57</v>
      </c>
      <c r="L190">
        <v>770.57</v>
      </c>
      <c r="M190">
        <v>496.2</v>
      </c>
      <c r="N190">
        <v>-118</v>
      </c>
      <c r="O190">
        <v>-588</v>
      </c>
      <c r="P190">
        <v>984</v>
      </c>
      <c r="Q190">
        <f>Tabel1[[#This Row],[Biomass]]+Tabel1[[#This Row],[Hydro Power]]+Tabel1[[#This Row],[Other Renewable]]+Tabel1[[#This Row],[Solar Power]]+Tabel1[[#This Row],[Onshore Wind Power]]+Tabel1[[#This Row],[Offshore Wind Power]]</f>
        <v>1318.3700000000001</v>
      </c>
      <c r="R190">
        <f>Tabel1[[#This Row],[Fossil Gas]]+Tabel1[[#This Row],[Fossil Hard Coal]]+Tabel1[[#This Row],[Fossil Oil]]</f>
        <v>819.35</v>
      </c>
      <c r="S190">
        <f>Tabel1[[#This Row],[Renewables]]+Tabel1[[#This Row],[Fossils]]</f>
        <v>2137.7200000000003</v>
      </c>
    </row>
    <row r="191" spans="1:19" x14ac:dyDescent="0.25">
      <c r="A191" t="s">
        <v>2572</v>
      </c>
      <c r="B191" t="s">
        <v>5</v>
      </c>
      <c r="C191">
        <v>1574.05</v>
      </c>
      <c r="D191">
        <v>29.64</v>
      </c>
      <c r="E191">
        <v>330.98</v>
      </c>
      <c r="F191">
        <v>458.66</v>
      </c>
      <c r="G191">
        <v>16.93</v>
      </c>
      <c r="J191">
        <v>0</v>
      </c>
      <c r="K191">
        <v>55.95</v>
      </c>
      <c r="L191">
        <v>133.63</v>
      </c>
      <c r="M191">
        <v>205.75</v>
      </c>
      <c r="N191">
        <v>-101</v>
      </c>
      <c r="O191">
        <v>588</v>
      </c>
      <c r="P191">
        <v>-129</v>
      </c>
      <c r="Q191">
        <f>Tabel1[[#This Row],[Biomass]]+Tabel1[[#This Row],[Hydro Power]]+Tabel1[[#This Row],[Other Renewable]]+Tabel1[[#This Row],[Solar Power]]+Tabel1[[#This Row],[Onshore Wind Power]]+Tabel1[[#This Row],[Offshore Wind Power]]</f>
        <v>369.02</v>
      </c>
      <c r="R191">
        <f>Tabel1[[#This Row],[Fossil Gas]]+Tabel1[[#This Row],[Fossil Hard Coal]]+Tabel1[[#This Row],[Fossil Oil]]</f>
        <v>806.57</v>
      </c>
      <c r="S191">
        <f>Tabel1[[#This Row],[Renewables]]+Tabel1[[#This Row],[Fossils]]</f>
        <v>1175.5900000000001</v>
      </c>
    </row>
    <row r="192" spans="1:19" x14ac:dyDescent="0.25">
      <c r="A192" t="s">
        <v>2571</v>
      </c>
      <c r="B192" t="s">
        <v>6</v>
      </c>
      <c r="C192">
        <v>2175.5300000000002</v>
      </c>
      <c r="D192">
        <v>43.58</v>
      </c>
      <c r="E192">
        <v>169.26</v>
      </c>
      <c r="F192">
        <v>530.55999999999995</v>
      </c>
      <c r="G192">
        <v>2.86</v>
      </c>
      <c r="H192">
        <v>2.0099999999999998</v>
      </c>
      <c r="I192">
        <v>6.94</v>
      </c>
      <c r="J192">
        <v>0</v>
      </c>
      <c r="K192">
        <v>96.14</v>
      </c>
      <c r="L192">
        <v>1045.76</v>
      </c>
      <c r="M192">
        <v>505.22</v>
      </c>
      <c r="N192">
        <v>118</v>
      </c>
      <c r="O192">
        <v>-588</v>
      </c>
      <c r="P192">
        <v>521</v>
      </c>
      <c r="Q192">
        <f>Tabel1[[#This Row],[Biomass]]+Tabel1[[#This Row],[Hydro Power]]+Tabel1[[#This Row],[Other Renewable]]+Tabel1[[#This Row],[Solar Power]]+Tabel1[[#This Row],[Onshore Wind Power]]+Tabel1[[#This Row],[Offshore Wind Power]]</f>
        <v>1603.51</v>
      </c>
      <c r="R192">
        <f>Tabel1[[#This Row],[Fossil Gas]]+Tabel1[[#This Row],[Fossil Hard Coal]]+Tabel1[[#This Row],[Fossil Oil]]</f>
        <v>702.68</v>
      </c>
      <c r="S192">
        <f>Tabel1[[#This Row],[Renewables]]+Tabel1[[#This Row],[Fossils]]</f>
        <v>2306.19</v>
      </c>
    </row>
    <row r="193" spans="1:19" x14ac:dyDescent="0.25">
      <c r="A193" t="s">
        <v>2571</v>
      </c>
      <c r="B193" t="s">
        <v>5</v>
      </c>
      <c r="C193">
        <v>1420.32</v>
      </c>
      <c r="D193">
        <v>30.46</v>
      </c>
      <c r="E193">
        <v>330.07</v>
      </c>
      <c r="F193">
        <v>460.72</v>
      </c>
      <c r="G193">
        <v>8.27</v>
      </c>
      <c r="J193">
        <v>0</v>
      </c>
      <c r="K193">
        <v>55.9</v>
      </c>
      <c r="L193">
        <v>127.91</v>
      </c>
      <c r="M193">
        <v>120.78</v>
      </c>
      <c r="N193">
        <v>-62</v>
      </c>
      <c r="O193">
        <v>588</v>
      </c>
      <c r="P193">
        <v>-225</v>
      </c>
      <c r="Q193">
        <f>Tabel1[[#This Row],[Biomass]]+Tabel1[[#This Row],[Hydro Power]]+Tabel1[[#This Row],[Other Renewable]]+Tabel1[[#This Row],[Solar Power]]+Tabel1[[#This Row],[Onshore Wind Power]]+Tabel1[[#This Row],[Offshore Wind Power]]</f>
        <v>279.14999999999998</v>
      </c>
      <c r="R193">
        <f>Tabel1[[#This Row],[Fossil Gas]]+Tabel1[[#This Row],[Fossil Hard Coal]]+Tabel1[[#This Row],[Fossil Oil]]</f>
        <v>799.06</v>
      </c>
      <c r="S193">
        <f>Tabel1[[#This Row],[Renewables]]+Tabel1[[#This Row],[Fossils]]</f>
        <v>1078.21</v>
      </c>
    </row>
    <row r="194" spans="1:19" x14ac:dyDescent="0.25">
      <c r="A194" t="s">
        <v>2570</v>
      </c>
      <c r="B194" t="s">
        <v>6</v>
      </c>
      <c r="C194">
        <v>2044.59</v>
      </c>
      <c r="D194">
        <v>40.28</v>
      </c>
      <c r="E194">
        <v>154.33000000000001</v>
      </c>
      <c r="F194">
        <v>466.21</v>
      </c>
      <c r="G194">
        <v>4.91</v>
      </c>
      <c r="H194">
        <v>2</v>
      </c>
      <c r="I194">
        <v>7.08</v>
      </c>
      <c r="J194">
        <v>0</v>
      </c>
      <c r="K194">
        <v>92.12</v>
      </c>
      <c r="L194">
        <v>1222.75</v>
      </c>
      <c r="M194">
        <v>498.14</v>
      </c>
      <c r="N194">
        <v>147</v>
      </c>
      <c r="O194">
        <v>-589</v>
      </c>
      <c r="P194">
        <v>218</v>
      </c>
      <c r="Q194">
        <f>Tabel1[[#This Row],[Biomass]]+Tabel1[[#This Row],[Hydro Power]]+Tabel1[[#This Row],[Other Renewable]]+Tabel1[[#This Row],[Solar Power]]+Tabel1[[#This Row],[Onshore Wind Power]]+Tabel1[[#This Row],[Offshore Wind Power]]</f>
        <v>1770.25</v>
      </c>
      <c r="R194">
        <f>Tabel1[[#This Row],[Fossil Gas]]+Tabel1[[#This Row],[Fossil Hard Coal]]+Tabel1[[#This Row],[Fossil Oil]]</f>
        <v>625.44999999999993</v>
      </c>
      <c r="S194">
        <f>Tabel1[[#This Row],[Renewables]]+Tabel1[[#This Row],[Fossils]]</f>
        <v>2395.6999999999998</v>
      </c>
    </row>
    <row r="195" spans="1:19" x14ac:dyDescent="0.25">
      <c r="A195" t="s">
        <v>2570</v>
      </c>
      <c r="B195" t="s">
        <v>5</v>
      </c>
      <c r="C195">
        <v>1343.22</v>
      </c>
      <c r="D195">
        <v>30.49</v>
      </c>
      <c r="E195">
        <v>331.77</v>
      </c>
      <c r="F195">
        <v>458.67</v>
      </c>
      <c r="G195">
        <v>5.84</v>
      </c>
      <c r="J195">
        <v>0</v>
      </c>
      <c r="K195">
        <v>55.66</v>
      </c>
      <c r="L195">
        <v>111.9</v>
      </c>
      <c r="M195">
        <v>109.16</v>
      </c>
      <c r="N195">
        <v>483</v>
      </c>
      <c r="O195">
        <v>589</v>
      </c>
      <c r="P195">
        <v>-817</v>
      </c>
      <c r="Q195">
        <f>Tabel1[[#This Row],[Biomass]]+Tabel1[[#This Row],[Hydro Power]]+Tabel1[[#This Row],[Other Renewable]]+Tabel1[[#This Row],[Solar Power]]+Tabel1[[#This Row],[Onshore Wind Power]]+Tabel1[[#This Row],[Offshore Wind Power]]</f>
        <v>251.55</v>
      </c>
      <c r="R195">
        <f>Tabel1[[#This Row],[Fossil Gas]]+Tabel1[[#This Row],[Fossil Hard Coal]]+Tabel1[[#This Row],[Fossil Oil]]</f>
        <v>796.28000000000009</v>
      </c>
      <c r="S195">
        <f>Tabel1[[#This Row],[Renewables]]+Tabel1[[#This Row],[Fossils]]</f>
        <v>1047.8300000000002</v>
      </c>
    </row>
    <row r="196" spans="1:19" x14ac:dyDescent="0.25">
      <c r="A196" t="s">
        <v>2569</v>
      </c>
      <c r="B196" t="s">
        <v>6</v>
      </c>
      <c r="C196">
        <v>1944.94</v>
      </c>
      <c r="D196">
        <v>43.18</v>
      </c>
      <c r="E196">
        <v>133.43</v>
      </c>
      <c r="F196">
        <v>497.28</v>
      </c>
      <c r="G196">
        <v>2.5299999999999998</v>
      </c>
      <c r="H196">
        <v>2</v>
      </c>
      <c r="I196">
        <v>7.17</v>
      </c>
      <c r="J196">
        <v>0</v>
      </c>
      <c r="K196">
        <v>107.14</v>
      </c>
      <c r="L196">
        <v>1533.12</v>
      </c>
      <c r="M196">
        <v>609.91999999999996</v>
      </c>
      <c r="N196">
        <v>110</v>
      </c>
      <c r="O196">
        <v>-590</v>
      </c>
      <c r="P196">
        <v>-307</v>
      </c>
      <c r="Q196">
        <f>Tabel1[[#This Row],[Biomass]]+Tabel1[[#This Row],[Hydro Power]]+Tabel1[[#This Row],[Other Renewable]]+Tabel1[[#This Row],[Solar Power]]+Tabel1[[#This Row],[Onshore Wind Power]]+Tabel1[[#This Row],[Offshore Wind Power]]</f>
        <v>2195.39</v>
      </c>
      <c r="R196">
        <f>Tabel1[[#This Row],[Fossil Gas]]+Tabel1[[#This Row],[Fossil Hard Coal]]+Tabel1[[#This Row],[Fossil Oil]]</f>
        <v>633.24</v>
      </c>
      <c r="S196">
        <f>Tabel1[[#This Row],[Renewables]]+Tabel1[[#This Row],[Fossils]]</f>
        <v>2828.63</v>
      </c>
    </row>
    <row r="197" spans="1:19" x14ac:dyDescent="0.25">
      <c r="A197" t="s">
        <v>2569</v>
      </c>
      <c r="B197" t="s">
        <v>5</v>
      </c>
      <c r="C197">
        <v>1275.97</v>
      </c>
      <c r="D197">
        <v>30.75</v>
      </c>
      <c r="E197">
        <v>331.21</v>
      </c>
      <c r="F197">
        <v>458.06</v>
      </c>
      <c r="G197">
        <v>5.83</v>
      </c>
      <c r="J197">
        <v>0</v>
      </c>
      <c r="K197">
        <v>55.75</v>
      </c>
      <c r="L197">
        <v>107</v>
      </c>
      <c r="M197">
        <v>55.47</v>
      </c>
      <c r="N197">
        <v>496</v>
      </c>
      <c r="O197">
        <v>590</v>
      </c>
      <c r="P197">
        <v>-835</v>
      </c>
      <c r="Q197">
        <f>Tabel1[[#This Row],[Biomass]]+Tabel1[[#This Row],[Hydro Power]]+Tabel1[[#This Row],[Other Renewable]]+Tabel1[[#This Row],[Solar Power]]+Tabel1[[#This Row],[Onshore Wind Power]]+Tabel1[[#This Row],[Offshore Wind Power]]</f>
        <v>193.22</v>
      </c>
      <c r="R197">
        <f>Tabel1[[#This Row],[Fossil Gas]]+Tabel1[[#This Row],[Fossil Hard Coal]]+Tabel1[[#This Row],[Fossil Oil]]</f>
        <v>795.1</v>
      </c>
      <c r="S197">
        <f>Tabel1[[#This Row],[Renewables]]+Tabel1[[#This Row],[Fossils]]</f>
        <v>988.32</v>
      </c>
    </row>
    <row r="198" spans="1:19" x14ac:dyDescent="0.25">
      <c r="A198" t="s">
        <v>2568</v>
      </c>
      <c r="B198" t="s">
        <v>6</v>
      </c>
      <c r="C198">
        <v>1904.46</v>
      </c>
      <c r="D198">
        <v>42.92</v>
      </c>
      <c r="E198">
        <v>131.52000000000001</v>
      </c>
      <c r="F198">
        <v>445.42</v>
      </c>
      <c r="G198">
        <v>2.5</v>
      </c>
      <c r="H198">
        <v>2</v>
      </c>
      <c r="I198">
        <v>7.34</v>
      </c>
      <c r="J198">
        <v>0</v>
      </c>
      <c r="K198">
        <v>109.91</v>
      </c>
      <c r="L198">
        <v>1797.05</v>
      </c>
      <c r="M198">
        <v>729.76</v>
      </c>
      <c r="N198">
        <v>289</v>
      </c>
      <c r="O198">
        <v>-566</v>
      </c>
      <c r="P198">
        <v>-893</v>
      </c>
      <c r="Q198">
        <f>Tabel1[[#This Row],[Biomass]]+Tabel1[[#This Row],[Hydro Power]]+Tabel1[[#This Row],[Other Renewable]]+Tabel1[[#This Row],[Solar Power]]+Tabel1[[#This Row],[Onshore Wind Power]]+Tabel1[[#This Row],[Offshore Wind Power]]</f>
        <v>2579.0699999999997</v>
      </c>
      <c r="R198">
        <f>Tabel1[[#This Row],[Fossil Gas]]+Tabel1[[#This Row],[Fossil Hard Coal]]+Tabel1[[#This Row],[Fossil Oil]]</f>
        <v>579.44000000000005</v>
      </c>
      <c r="S198">
        <f>Tabel1[[#This Row],[Renewables]]+Tabel1[[#This Row],[Fossils]]</f>
        <v>3158.5099999999998</v>
      </c>
    </row>
    <row r="199" spans="1:19" x14ac:dyDescent="0.25">
      <c r="A199" t="s">
        <v>2568</v>
      </c>
      <c r="B199" t="s">
        <v>5</v>
      </c>
      <c r="C199">
        <v>1258.6099999999999</v>
      </c>
      <c r="D199">
        <v>31.07</v>
      </c>
      <c r="E199">
        <v>331.01</v>
      </c>
      <c r="F199">
        <v>420.34</v>
      </c>
      <c r="G199">
        <v>5.86</v>
      </c>
      <c r="J199">
        <v>0</v>
      </c>
      <c r="K199">
        <v>56.48</v>
      </c>
      <c r="L199">
        <v>140.37</v>
      </c>
      <c r="M199">
        <v>65.97</v>
      </c>
      <c r="N199">
        <v>461</v>
      </c>
      <c r="O199">
        <v>566</v>
      </c>
      <c r="P199">
        <v>-800</v>
      </c>
      <c r="Q199">
        <f>Tabel1[[#This Row],[Biomass]]+Tabel1[[#This Row],[Hydro Power]]+Tabel1[[#This Row],[Other Renewable]]+Tabel1[[#This Row],[Solar Power]]+Tabel1[[#This Row],[Onshore Wind Power]]+Tabel1[[#This Row],[Offshore Wind Power]]</f>
        <v>237.41</v>
      </c>
      <c r="R199">
        <f>Tabel1[[#This Row],[Fossil Gas]]+Tabel1[[#This Row],[Fossil Hard Coal]]+Tabel1[[#This Row],[Fossil Oil]]</f>
        <v>757.20999999999992</v>
      </c>
      <c r="S199">
        <f>Tabel1[[#This Row],[Renewables]]+Tabel1[[#This Row],[Fossils]]</f>
        <v>994.61999999999989</v>
      </c>
    </row>
    <row r="200" spans="1:19" x14ac:dyDescent="0.25">
      <c r="A200" t="s">
        <v>2567</v>
      </c>
      <c r="B200" t="s">
        <v>6</v>
      </c>
      <c r="C200">
        <v>1930.3</v>
      </c>
      <c r="D200">
        <v>42.82</v>
      </c>
      <c r="E200">
        <v>133.31</v>
      </c>
      <c r="F200">
        <v>443.25</v>
      </c>
      <c r="G200">
        <v>2.78</v>
      </c>
      <c r="H200">
        <v>2</v>
      </c>
      <c r="I200">
        <v>7.37</v>
      </c>
      <c r="J200">
        <v>0</v>
      </c>
      <c r="K200">
        <v>95.39</v>
      </c>
      <c r="L200">
        <v>1820.29</v>
      </c>
      <c r="M200">
        <v>755.59</v>
      </c>
      <c r="N200">
        <v>550</v>
      </c>
      <c r="O200">
        <v>-288</v>
      </c>
      <c r="P200">
        <v>-1413</v>
      </c>
      <c r="Q200">
        <f>Tabel1[[#This Row],[Biomass]]+Tabel1[[#This Row],[Hydro Power]]+Tabel1[[#This Row],[Other Renewable]]+Tabel1[[#This Row],[Solar Power]]+Tabel1[[#This Row],[Onshore Wind Power]]+Tabel1[[#This Row],[Offshore Wind Power]]</f>
        <v>2628.07</v>
      </c>
      <c r="R200">
        <f>Tabel1[[#This Row],[Fossil Gas]]+Tabel1[[#This Row],[Fossil Hard Coal]]+Tabel1[[#This Row],[Fossil Oil]]</f>
        <v>579.33999999999992</v>
      </c>
      <c r="S200">
        <f>Tabel1[[#This Row],[Renewables]]+Tabel1[[#This Row],[Fossils]]</f>
        <v>3207.41</v>
      </c>
    </row>
    <row r="201" spans="1:19" x14ac:dyDescent="0.25">
      <c r="A201" t="s">
        <v>2567</v>
      </c>
      <c r="B201" t="s">
        <v>5</v>
      </c>
      <c r="C201">
        <v>1242.3699999999999</v>
      </c>
      <c r="D201">
        <v>30.76</v>
      </c>
      <c r="E201">
        <v>330.72</v>
      </c>
      <c r="F201">
        <v>424.87</v>
      </c>
      <c r="G201">
        <v>5.84</v>
      </c>
      <c r="J201">
        <v>0</v>
      </c>
      <c r="K201">
        <v>57.52</v>
      </c>
      <c r="L201">
        <v>205.59</v>
      </c>
      <c r="M201">
        <v>135.66</v>
      </c>
      <c r="N201">
        <v>-82</v>
      </c>
      <c r="O201">
        <v>288</v>
      </c>
      <c r="P201">
        <v>-135</v>
      </c>
      <c r="Q201">
        <f>Tabel1[[#This Row],[Biomass]]+Tabel1[[#This Row],[Hydro Power]]+Tabel1[[#This Row],[Other Renewable]]+Tabel1[[#This Row],[Solar Power]]+Tabel1[[#This Row],[Onshore Wind Power]]+Tabel1[[#This Row],[Offshore Wind Power]]</f>
        <v>372.01</v>
      </c>
      <c r="R201">
        <f>Tabel1[[#This Row],[Fossil Gas]]+Tabel1[[#This Row],[Fossil Hard Coal]]+Tabel1[[#This Row],[Fossil Oil]]</f>
        <v>761.43000000000006</v>
      </c>
      <c r="S201">
        <f>Tabel1[[#This Row],[Renewables]]+Tabel1[[#This Row],[Fossils]]</f>
        <v>1133.44</v>
      </c>
    </row>
    <row r="202" spans="1:19" x14ac:dyDescent="0.25">
      <c r="A202" t="s">
        <v>2566</v>
      </c>
      <c r="B202" t="s">
        <v>6</v>
      </c>
      <c r="C202">
        <v>1928.52</v>
      </c>
      <c r="D202">
        <v>42.31</v>
      </c>
      <c r="E202">
        <v>139.88</v>
      </c>
      <c r="F202">
        <v>478.71</v>
      </c>
      <c r="G202">
        <v>3.04</v>
      </c>
      <c r="H202">
        <v>2</v>
      </c>
      <c r="I202">
        <v>7.39</v>
      </c>
      <c r="J202">
        <v>0</v>
      </c>
      <c r="K202">
        <v>95.13</v>
      </c>
      <c r="L202">
        <v>1851.83</v>
      </c>
      <c r="M202">
        <v>768.27</v>
      </c>
      <c r="N202">
        <v>446</v>
      </c>
      <c r="O202">
        <v>-565</v>
      </c>
      <c r="P202">
        <v>-1136</v>
      </c>
      <c r="Q202">
        <f>Tabel1[[#This Row],[Biomass]]+Tabel1[[#This Row],[Hydro Power]]+Tabel1[[#This Row],[Other Renewable]]+Tabel1[[#This Row],[Solar Power]]+Tabel1[[#This Row],[Onshore Wind Power]]+Tabel1[[#This Row],[Offshore Wind Power]]</f>
        <v>2671.8</v>
      </c>
      <c r="R202">
        <f>Tabel1[[#This Row],[Fossil Gas]]+Tabel1[[#This Row],[Fossil Hard Coal]]+Tabel1[[#This Row],[Fossil Oil]]</f>
        <v>621.62999999999988</v>
      </c>
      <c r="S202">
        <f>Tabel1[[#This Row],[Renewables]]+Tabel1[[#This Row],[Fossils]]</f>
        <v>3293.4300000000003</v>
      </c>
    </row>
    <row r="203" spans="1:19" x14ac:dyDescent="0.25">
      <c r="A203" t="s">
        <v>2566</v>
      </c>
      <c r="B203" t="s">
        <v>5</v>
      </c>
      <c r="C203">
        <v>1247.52</v>
      </c>
      <c r="D203">
        <v>30.12</v>
      </c>
      <c r="E203">
        <v>331.68</v>
      </c>
      <c r="F203">
        <v>417.25</v>
      </c>
      <c r="G203">
        <v>5.87</v>
      </c>
      <c r="J203">
        <v>0</v>
      </c>
      <c r="K203">
        <v>58.54</v>
      </c>
      <c r="L203">
        <v>266.83</v>
      </c>
      <c r="M203">
        <v>269.69</v>
      </c>
      <c r="N203">
        <v>-29</v>
      </c>
      <c r="O203">
        <v>565</v>
      </c>
      <c r="P203">
        <v>-646</v>
      </c>
      <c r="Q203">
        <f>Tabel1[[#This Row],[Biomass]]+Tabel1[[#This Row],[Hydro Power]]+Tabel1[[#This Row],[Other Renewable]]+Tabel1[[#This Row],[Solar Power]]+Tabel1[[#This Row],[Onshore Wind Power]]+Tabel1[[#This Row],[Offshore Wind Power]]</f>
        <v>566.64</v>
      </c>
      <c r="R203">
        <f>Tabel1[[#This Row],[Fossil Gas]]+Tabel1[[#This Row],[Fossil Hard Coal]]+Tabel1[[#This Row],[Fossil Oil]]</f>
        <v>754.80000000000007</v>
      </c>
      <c r="S203">
        <f>Tabel1[[#This Row],[Renewables]]+Tabel1[[#This Row],[Fossils]]</f>
        <v>1321.44</v>
      </c>
    </row>
    <row r="204" spans="1:19" x14ac:dyDescent="0.25">
      <c r="A204" t="s">
        <v>2565</v>
      </c>
      <c r="B204" t="s">
        <v>6</v>
      </c>
      <c r="C204">
        <v>2128.46</v>
      </c>
      <c r="D204">
        <v>42.58</v>
      </c>
      <c r="E204">
        <v>146.84</v>
      </c>
      <c r="F204">
        <v>480.07</v>
      </c>
      <c r="G204">
        <v>3.15</v>
      </c>
      <c r="H204">
        <v>2</v>
      </c>
      <c r="I204">
        <v>7.41</v>
      </c>
      <c r="J204">
        <v>0</v>
      </c>
      <c r="K204">
        <v>91.85</v>
      </c>
      <c r="L204">
        <v>1834.94</v>
      </c>
      <c r="M204">
        <v>768.83</v>
      </c>
      <c r="N204">
        <v>377</v>
      </c>
      <c r="O204">
        <v>-587</v>
      </c>
      <c r="P204">
        <v>-846</v>
      </c>
      <c r="Q204">
        <f>Tabel1[[#This Row],[Biomass]]+Tabel1[[#This Row],[Hydro Power]]+Tabel1[[#This Row],[Other Renewable]]+Tabel1[[#This Row],[Solar Power]]+Tabel1[[#This Row],[Onshore Wind Power]]+Tabel1[[#This Row],[Offshore Wind Power]]</f>
        <v>2655.76</v>
      </c>
      <c r="R204">
        <f>Tabel1[[#This Row],[Fossil Gas]]+Tabel1[[#This Row],[Fossil Hard Coal]]+Tabel1[[#This Row],[Fossil Oil]]</f>
        <v>630.05999999999995</v>
      </c>
      <c r="S204">
        <f>Tabel1[[#This Row],[Renewables]]+Tabel1[[#This Row],[Fossils]]</f>
        <v>3285.82</v>
      </c>
    </row>
    <row r="205" spans="1:19" x14ac:dyDescent="0.25">
      <c r="A205" t="s">
        <v>2565</v>
      </c>
      <c r="B205" t="s">
        <v>5</v>
      </c>
      <c r="C205">
        <v>1349.68</v>
      </c>
      <c r="D205">
        <v>29.93</v>
      </c>
      <c r="E205">
        <v>330.83</v>
      </c>
      <c r="F205">
        <v>423.68</v>
      </c>
      <c r="G205">
        <v>5.87</v>
      </c>
      <c r="J205">
        <v>0</v>
      </c>
      <c r="K205">
        <v>57.77</v>
      </c>
      <c r="L205">
        <v>335.28</v>
      </c>
      <c r="M205">
        <v>316.27</v>
      </c>
      <c r="N205">
        <v>-558</v>
      </c>
      <c r="O205">
        <v>587</v>
      </c>
      <c r="P205">
        <v>-163</v>
      </c>
      <c r="Q205">
        <f>Tabel1[[#This Row],[Biomass]]+Tabel1[[#This Row],[Hydro Power]]+Tabel1[[#This Row],[Other Renewable]]+Tabel1[[#This Row],[Solar Power]]+Tabel1[[#This Row],[Onshore Wind Power]]+Tabel1[[#This Row],[Offshore Wind Power]]</f>
        <v>681.48</v>
      </c>
      <c r="R205">
        <f>Tabel1[[#This Row],[Fossil Gas]]+Tabel1[[#This Row],[Fossil Hard Coal]]+Tabel1[[#This Row],[Fossil Oil]]</f>
        <v>760.38</v>
      </c>
      <c r="S205">
        <f>Tabel1[[#This Row],[Renewables]]+Tabel1[[#This Row],[Fossils]]</f>
        <v>1441.8600000000001</v>
      </c>
    </row>
    <row r="206" spans="1:19" x14ac:dyDescent="0.25">
      <c r="A206" t="s">
        <v>2564</v>
      </c>
      <c r="B206" t="s">
        <v>6</v>
      </c>
      <c r="C206">
        <v>2519.8200000000002</v>
      </c>
      <c r="D206">
        <v>25.66</v>
      </c>
      <c r="E206">
        <v>212.27</v>
      </c>
      <c r="F206">
        <v>593.35</v>
      </c>
      <c r="G206">
        <v>2.91</v>
      </c>
      <c r="H206">
        <v>2</v>
      </c>
      <c r="I206">
        <v>5.67</v>
      </c>
      <c r="J206">
        <v>0</v>
      </c>
      <c r="K206">
        <v>88.75</v>
      </c>
      <c r="L206">
        <v>1953.42</v>
      </c>
      <c r="M206">
        <v>789.02</v>
      </c>
      <c r="N206">
        <v>147</v>
      </c>
      <c r="O206">
        <v>-579</v>
      </c>
      <c r="P206">
        <v>-537</v>
      </c>
      <c r="Q206">
        <f>Tabel1[[#This Row],[Biomass]]+Tabel1[[#This Row],[Hydro Power]]+Tabel1[[#This Row],[Other Renewable]]+Tabel1[[#This Row],[Solar Power]]+Tabel1[[#This Row],[Onshore Wind Power]]+Tabel1[[#This Row],[Offshore Wind Power]]</f>
        <v>2775.77</v>
      </c>
      <c r="R206">
        <f>Tabel1[[#This Row],[Fossil Gas]]+Tabel1[[#This Row],[Fossil Hard Coal]]+Tabel1[[#This Row],[Fossil Oil]]</f>
        <v>808.53</v>
      </c>
      <c r="S206">
        <f>Tabel1[[#This Row],[Renewables]]+Tabel1[[#This Row],[Fossils]]</f>
        <v>3584.3</v>
      </c>
    </row>
    <row r="207" spans="1:19" x14ac:dyDescent="0.25">
      <c r="A207" t="s">
        <v>2564</v>
      </c>
      <c r="B207" t="s">
        <v>5</v>
      </c>
      <c r="C207">
        <v>1612.08</v>
      </c>
      <c r="D207">
        <v>29.86</v>
      </c>
      <c r="E207">
        <v>330.19</v>
      </c>
      <c r="F207">
        <v>430.11</v>
      </c>
      <c r="G207">
        <v>5.88</v>
      </c>
      <c r="J207">
        <v>0</v>
      </c>
      <c r="K207">
        <v>57.4</v>
      </c>
      <c r="L207">
        <v>347.54</v>
      </c>
      <c r="M207">
        <v>352.41</v>
      </c>
      <c r="N207">
        <v>-585</v>
      </c>
      <c r="O207">
        <v>579</v>
      </c>
      <c r="P207">
        <v>87</v>
      </c>
      <c r="Q207">
        <f>Tabel1[[#This Row],[Biomass]]+Tabel1[[#This Row],[Hydro Power]]+Tabel1[[#This Row],[Other Renewable]]+Tabel1[[#This Row],[Solar Power]]+Tabel1[[#This Row],[Onshore Wind Power]]+Tabel1[[#This Row],[Offshore Wind Power]]</f>
        <v>729.81000000000006</v>
      </c>
      <c r="R207">
        <f>Tabel1[[#This Row],[Fossil Gas]]+Tabel1[[#This Row],[Fossil Hard Coal]]+Tabel1[[#This Row],[Fossil Oil]]</f>
        <v>766.18</v>
      </c>
      <c r="S207">
        <f>Tabel1[[#This Row],[Renewables]]+Tabel1[[#This Row],[Fossils]]</f>
        <v>1495.99</v>
      </c>
    </row>
    <row r="208" spans="1:19" x14ac:dyDescent="0.25">
      <c r="A208" t="s">
        <v>2563</v>
      </c>
      <c r="B208" t="s">
        <v>6</v>
      </c>
      <c r="C208">
        <v>2854.41</v>
      </c>
      <c r="D208">
        <v>13.6</v>
      </c>
      <c r="E208">
        <v>252.71</v>
      </c>
      <c r="F208">
        <v>785.61</v>
      </c>
      <c r="G208">
        <v>3</v>
      </c>
      <c r="H208">
        <v>2</v>
      </c>
      <c r="I208">
        <v>5.15</v>
      </c>
      <c r="J208">
        <v>0.01</v>
      </c>
      <c r="K208">
        <v>101.89</v>
      </c>
      <c r="L208">
        <v>2094.0300000000002</v>
      </c>
      <c r="M208">
        <v>796.38</v>
      </c>
      <c r="N208">
        <v>170</v>
      </c>
      <c r="O208">
        <v>-579</v>
      </c>
      <c r="P208">
        <v>-546</v>
      </c>
      <c r="Q208">
        <f>Tabel1[[#This Row],[Biomass]]+Tabel1[[#This Row],[Hydro Power]]+Tabel1[[#This Row],[Other Renewable]]+Tabel1[[#This Row],[Solar Power]]+Tabel1[[#This Row],[Onshore Wind Power]]+Tabel1[[#This Row],[Offshore Wind Power]]</f>
        <v>2911.1700000000005</v>
      </c>
      <c r="R208">
        <f>Tabel1[[#This Row],[Fossil Gas]]+Tabel1[[#This Row],[Fossil Hard Coal]]+Tabel1[[#This Row],[Fossil Oil]]</f>
        <v>1041.32</v>
      </c>
      <c r="S208">
        <f>Tabel1[[#This Row],[Renewables]]+Tabel1[[#This Row],[Fossils]]</f>
        <v>3952.4900000000007</v>
      </c>
    </row>
    <row r="209" spans="1:19" x14ac:dyDescent="0.25">
      <c r="A209" t="s">
        <v>2563</v>
      </c>
      <c r="B209" t="s">
        <v>5</v>
      </c>
      <c r="C209">
        <v>1877.3</v>
      </c>
      <c r="D209">
        <v>30.77</v>
      </c>
      <c r="E209">
        <v>329.52</v>
      </c>
      <c r="F209">
        <v>462.73</v>
      </c>
      <c r="G209">
        <v>6</v>
      </c>
      <c r="J209">
        <v>0.01</v>
      </c>
      <c r="K209">
        <v>57.96</v>
      </c>
      <c r="L209">
        <v>356.64</v>
      </c>
      <c r="M209">
        <v>352.63</v>
      </c>
      <c r="N209">
        <v>-567</v>
      </c>
      <c r="O209">
        <v>579</v>
      </c>
      <c r="P209">
        <v>291</v>
      </c>
      <c r="Q209">
        <f>Tabel1[[#This Row],[Biomass]]+Tabel1[[#This Row],[Hydro Power]]+Tabel1[[#This Row],[Other Renewable]]+Tabel1[[#This Row],[Solar Power]]+Tabel1[[#This Row],[Onshore Wind Power]]+Tabel1[[#This Row],[Offshore Wind Power]]</f>
        <v>740.05</v>
      </c>
      <c r="R209">
        <f>Tabel1[[#This Row],[Fossil Gas]]+Tabel1[[#This Row],[Fossil Hard Coal]]+Tabel1[[#This Row],[Fossil Oil]]</f>
        <v>798.25</v>
      </c>
      <c r="S209">
        <f>Tabel1[[#This Row],[Renewables]]+Tabel1[[#This Row],[Fossils]]</f>
        <v>1538.3</v>
      </c>
    </row>
    <row r="210" spans="1:19" x14ac:dyDescent="0.25">
      <c r="A210" t="s">
        <v>2562</v>
      </c>
      <c r="B210" t="s">
        <v>6</v>
      </c>
      <c r="C210">
        <v>2974.24</v>
      </c>
      <c r="D210">
        <v>14.04</v>
      </c>
      <c r="E210">
        <v>269.08</v>
      </c>
      <c r="F210">
        <v>849.15</v>
      </c>
      <c r="G210">
        <v>6.57</v>
      </c>
      <c r="H210">
        <v>2.0099999999999998</v>
      </c>
      <c r="I210">
        <v>4.71</v>
      </c>
      <c r="J210">
        <v>1.07</v>
      </c>
      <c r="K210">
        <v>110.41</v>
      </c>
      <c r="L210">
        <v>2144.29</v>
      </c>
      <c r="M210">
        <v>799.94</v>
      </c>
      <c r="N210">
        <v>270</v>
      </c>
      <c r="O210">
        <v>-590</v>
      </c>
      <c r="P210">
        <v>-740</v>
      </c>
      <c r="Q210">
        <f>Tabel1[[#This Row],[Biomass]]+Tabel1[[#This Row],[Hydro Power]]+Tabel1[[#This Row],[Other Renewable]]+Tabel1[[#This Row],[Solar Power]]+Tabel1[[#This Row],[Onshore Wind Power]]+Tabel1[[#This Row],[Offshore Wind Power]]</f>
        <v>2966.06</v>
      </c>
      <c r="R210">
        <f>Tabel1[[#This Row],[Fossil Gas]]+Tabel1[[#This Row],[Fossil Hard Coal]]+Tabel1[[#This Row],[Fossil Oil]]</f>
        <v>1124.8</v>
      </c>
      <c r="S210">
        <f>Tabel1[[#This Row],[Renewables]]+Tabel1[[#This Row],[Fossils]]</f>
        <v>4090.8599999999997</v>
      </c>
    </row>
    <row r="211" spans="1:19" x14ac:dyDescent="0.25">
      <c r="A211" t="s">
        <v>2562</v>
      </c>
      <c r="B211" t="s">
        <v>5</v>
      </c>
      <c r="C211">
        <v>1950.36</v>
      </c>
      <c r="D211">
        <v>32.880000000000003</v>
      </c>
      <c r="E211">
        <v>330.2</v>
      </c>
      <c r="F211">
        <v>508.34</v>
      </c>
      <c r="G211">
        <v>7.46</v>
      </c>
      <c r="J211">
        <v>1.31</v>
      </c>
      <c r="K211">
        <v>56.41</v>
      </c>
      <c r="L211">
        <v>387.77</v>
      </c>
      <c r="M211">
        <v>347.36</v>
      </c>
      <c r="N211">
        <v>-584</v>
      </c>
      <c r="O211">
        <v>590</v>
      </c>
      <c r="P211">
        <v>297</v>
      </c>
      <c r="Q211">
        <f>Tabel1[[#This Row],[Biomass]]+Tabel1[[#This Row],[Hydro Power]]+Tabel1[[#This Row],[Other Renewable]]+Tabel1[[#This Row],[Solar Power]]+Tabel1[[#This Row],[Onshore Wind Power]]+Tabel1[[#This Row],[Offshore Wind Power]]</f>
        <v>769.31999999999994</v>
      </c>
      <c r="R211">
        <f>Tabel1[[#This Row],[Fossil Gas]]+Tabel1[[#This Row],[Fossil Hard Coal]]+Tabel1[[#This Row],[Fossil Oil]]</f>
        <v>846</v>
      </c>
      <c r="S211">
        <f>Tabel1[[#This Row],[Renewables]]+Tabel1[[#This Row],[Fossils]]</f>
        <v>1615.32</v>
      </c>
    </row>
    <row r="212" spans="1:19" x14ac:dyDescent="0.25">
      <c r="A212" t="s">
        <v>2561</v>
      </c>
      <c r="B212" t="s">
        <v>6</v>
      </c>
      <c r="C212">
        <v>3022.83</v>
      </c>
      <c r="D212">
        <v>15.06</v>
      </c>
      <c r="E212">
        <v>298.11</v>
      </c>
      <c r="F212">
        <v>958.36</v>
      </c>
      <c r="G212">
        <v>9.76</v>
      </c>
      <c r="H212">
        <v>2</v>
      </c>
      <c r="I212">
        <v>4.91</v>
      </c>
      <c r="J212">
        <v>15.71</v>
      </c>
      <c r="K212">
        <v>121.51</v>
      </c>
      <c r="L212">
        <v>2269.41</v>
      </c>
      <c r="M212">
        <v>803.06</v>
      </c>
      <c r="N212">
        <v>-23</v>
      </c>
      <c r="O212">
        <v>-590</v>
      </c>
      <c r="P212">
        <v>-674</v>
      </c>
      <c r="Q212">
        <f>Tabel1[[#This Row],[Biomass]]+Tabel1[[#This Row],[Hydro Power]]+Tabel1[[#This Row],[Other Renewable]]+Tabel1[[#This Row],[Solar Power]]+Tabel1[[#This Row],[Onshore Wind Power]]+Tabel1[[#This Row],[Offshore Wind Power]]</f>
        <v>3110.1499999999996</v>
      </c>
      <c r="R212">
        <f>Tabel1[[#This Row],[Fossil Gas]]+Tabel1[[#This Row],[Fossil Hard Coal]]+Tabel1[[#This Row],[Fossil Oil]]</f>
        <v>1266.23</v>
      </c>
      <c r="S212">
        <f>Tabel1[[#This Row],[Renewables]]+Tabel1[[#This Row],[Fossils]]</f>
        <v>4376.3799999999992</v>
      </c>
    </row>
    <row r="213" spans="1:19" x14ac:dyDescent="0.25">
      <c r="A213" t="s">
        <v>2561</v>
      </c>
      <c r="B213" t="s">
        <v>5</v>
      </c>
      <c r="C213">
        <v>1966.6</v>
      </c>
      <c r="D213">
        <v>33.28</v>
      </c>
      <c r="E213">
        <v>332.59</v>
      </c>
      <c r="F213">
        <v>543.79999999999995</v>
      </c>
      <c r="G213">
        <v>16.72</v>
      </c>
      <c r="J213">
        <v>10.42</v>
      </c>
      <c r="K213">
        <v>57.99</v>
      </c>
      <c r="L213">
        <v>411.17</v>
      </c>
      <c r="M213">
        <v>361.07</v>
      </c>
      <c r="N213">
        <v>-585</v>
      </c>
      <c r="O213">
        <v>590</v>
      </c>
      <c r="P213">
        <v>231</v>
      </c>
      <c r="Q213">
        <f>Tabel1[[#This Row],[Biomass]]+Tabel1[[#This Row],[Hydro Power]]+Tabel1[[#This Row],[Other Renewable]]+Tabel1[[#This Row],[Solar Power]]+Tabel1[[#This Row],[Onshore Wind Power]]+Tabel1[[#This Row],[Offshore Wind Power]]</f>
        <v>815.94</v>
      </c>
      <c r="R213">
        <f>Tabel1[[#This Row],[Fossil Gas]]+Tabel1[[#This Row],[Fossil Hard Coal]]+Tabel1[[#This Row],[Fossil Oil]]</f>
        <v>893.1099999999999</v>
      </c>
      <c r="S213">
        <f>Tabel1[[#This Row],[Renewables]]+Tabel1[[#This Row],[Fossils]]</f>
        <v>1709.05</v>
      </c>
    </row>
    <row r="214" spans="1:19" x14ac:dyDescent="0.25">
      <c r="A214" t="s">
        <v>2560</v>
      </c>
      <c r="B214" t="s">
        <v>6</v>
      </c>
      <c r="C214">
        <v>3035.06</v>
      </c>
      <c r="D214">
        <v>14.78</v>
      </c>
      <c r="E214">
        <v>304.62</v>
      </c>
      <c r="F214">
        <v>893.03</v>
      </c>
      <c r="G214">
        <v>8.31</v>
      </c>
      <c r="H214">
        <v>2</v>
      </c>
      <c r="I214">
        <v>4.29</v>
      </c>
      <c r="J214">
        <v>27.93</v>
      </c>
      <c r="K214">
        <v>129.44</v>
      </c>
      <c r="L214">
        <v>2294.29</v>
      </c>
      <c r="M214">
        <v>804.55</v>
      </c>
      <c r="N214">
        <v>-67</v>
      </c>
      <c r="O214">
        <v>-583</v>
      </c>
      <c r="P214">
        <v>-604</v>
      </c>
      <c r="Q214">
        <f>Tabel1[[#This Row],[Biomass]]+Tabel1[[#This Row],[Hydro Power]]+Tabel1[[#This Row],[Other Renewable]]+Tabel1[[#This Row],[Solar Power]]+Tabel1[[#This Row],[Onshore Wind Power]]+Tabel1[[#This Row],[Offshore Wind Power]]</f>
        <v>3147.84</v>
      </c>
      <c r="R214">
        <f>Tabel1[[#This Row],[Fossil Gas]]+Tabel1[[#This Row],[Fossil Hard Coal]]+Tabel1[[#This Row],[Fossil Oil]]</f>
        <v>1205.96</v>
      </c>
      <c r="S214">
        <f>Tabel1[[#This Row],[Renewables]]+Tabel1[[#This Row],[Fossils]]</f>
        <v>4353.8</v>
      </c>
    </row>
    <row r="215" spans="1:19" x14ac:dyDescent="0.25">
      <c r="A215" t="s">
        <v>2560</v>
      </c>
      <c r="B215" t="s">
        <v>5</v>
      </c>
      <c r="C215">
        <v>1972.42</v>
      </c>
      <c r="D215">
        <v>33.26</v>
      </c>
      <c r="E215">
        <v>336.68</v>
      </c>
      <c r="F215">
        <v>505.53</v>
      </c>
      <c r="G215">
        <v>19.53</v>
      </c>
      <c r="J215">
        <v>21.72</v>
      </c>
      <c r="K215">
        <v>58.65</v>
      </c>
      <c r="L215">
        <v>433.55</v>
      </c>
      <c r="M215">
        <v>370.25</v>
      </c>
      <c r="N215">
        <v>-585</v>
      </c>
      <c r="O215">
        <v>583</v>
      </c>
      <c r="P215">
        <v>241</v>
      </c>
      <c r="Q215">
        <f>Tabel1[[#This Row],[Biomass]]+Tabel1[[#This Row],[Hydro Power]]+Tabel1[[#This Row],[Other Renewable]]+Tabel1[[#This Row],[Solar Power]]+Tabel1[[#This Row],[Onshore Wind Power]]+Tabel1[[#This Row],[Offshore Wind Power]]</f>
        <v>858.78</v>
      </c>
      <c r="R215">
        <f>Tabel1[[#This Row],[Fossil Gas]]+Tabel1[[#This Row],[Fossil Hard Coal]]+Tabel1[[#This Row],[Fossil Oil]]</f>
        <v>861.74</v>
      </c>
      <c r="S215">
        <f>Tabel1[[#This Row],[Renewables]]+Tabel1[[#This Row],[Fossils]]</f>
        <v>1720.52</v>
      </c>
    </row>
    <row r="216" spans="1:19" x14ac:dyDescent="0.25">
      <c r="A216" t="s">
        <v>2559</v>
      </c>
      <c r="B216" t="s">
        <v>6</v>
      </c>
      <c r="C216">
        <v>2950.44</v>
      </c>
      <c r="D216">
        <v>14.75</v>
      </c>
      <c r="E216">
        <v>306.52</v>
      </c>
      <c r="F216">
        <v>917.3</v>
      </c>
      <c r="G216">
        <v>8.15</v>
      </c>
      <c r="H216">
        <v>2</v>
      </c>
      <c r="I216">
        <v>4.7300000000000004</v>
      </c>
      <c r="J216">
        <v>35.51</v>
      </c>
      <c r="K216">
        <v>121.21</v>
      </c>
      <c r="L216">
        <v>2371.64</v>
      </c>
      <c r="M216">
        <v>801.9</v>
      </c>
      <c r="N216">
        <v>-81</v>
      </c>
      <c r="O216">
        <v>-588</v>
      </c>
      <c r="P216">
        <v>-725</v>
      </c>
      <c r="Q216">
        <f>Tabel1[[#This Row],[Biomass]]+Tabel1[[#This Row],[Hydro Power]]+Tabel1[[#This Row],[Other Renewable]]+Tabel1[[#This Row],[Solar Power]]+Tabel1[[#This Row],[Onshore Wind Power]]+Tabel1[[#This Row],[Offshore Wind Power]]</f>
        <v>3230.5299999999997</v>
      </c>
      <c r="R216">
        <f>Tabel1[[#This Row],[Fossil Gas]]+Tabel1[[#This Row],[Fossil Hard Coal]]+Tabel1[[#This Row],[Fossil Oil]]</f>
        <v>1231.97</v>
      </c>
      <c r="S216">
        <f>Tabel1[[#This Row],[Renewables]]+Tabel1[[#This Row],[Fossils]]</f>
        <v>4462.5</v>
      </c>
    </row>
    <row r="217" spans="1:19" x14ac:dyDescent="0.25">
      <c r="A217" t="s">
        <v>2559</v>
      </c>
      <c r="B217" t="s">
        <v>5</v>
      </c>
      <c r="C217">
        <v>1960.5</v>
      </c>
      <c r="D217">
        <v>34.53</v>
      </c>
      <c r="E217">
        <v>340.27</v>
      </c>
      <c r="F217">
        <v>471.66</v>
      </c>
      <c r="G217">
        <v>19.78</v>
      </c>
      <c r="J217">
        <v>26.64</v>
      </c>
      <c r="K217">
        <v>60.82</v>
      </c>
      <c r="L217">
        <v>452.59</v>
      </c>
      <c r="M217">
        <v>372.28</v>
      </c>
      <c r="N217">
        <v>-585</v>
      </c>
      <c r="O217">
        <v>588</v>
      </c>
      <c r="P217">
        <v>230</v>
      </c>
      <c r="Q217">
        <f>Tabel1[[#This Row],[Biomass]]+Tabel1[[#This Row],[Hydro Power]]+Tabel1[[#This Row],[Other Renewable]]+Tabel1[[#This Row],[Solar Power]]+Tabel1[[#This Row],[Onshore Wind Power]]+Tabel1[[#This Row],[Offshore Wind Power]]</f>
        <v>886.04</v>
      </c>
      <c r="R217">
        <f>Tabel1[[#This Row],[Fossil Gas]]+Tabel1[[#This Row],[Fossil Hard Coal]]+Tabel1[[#This Row],[Fossil Oil]]</f>
        <v>831.71</v>
      </c>
      <c r="S217">
        <f>Tabel1[[#This Row],[Renewables]]+Tabel1[[#This Row],[Fossils]]</f>
        <v>1717.75</v>
      </c>
    </row>
    <row r="218" spans="1:19" x14ac:dyDescent="0.25">
      <c r="A218" t="s">
        <v>2558</v>
      </c>
      <c r="B218" t="s">
        <v>6</v>
      </c>
      <c r="C218">
        <v>2947.55</v>
      </c>
      <c r="D218">
        <v>15.2</v>
      </c>
      <c r="E218">
        <v>273.3</v>
      </c>
      <c r="F218">
        <v>767.3</v>
      </c>
      <c r="G218">
        <v>10.36</v>
      </c>
      <c r="H218">
        <v>2</v>
      </c>
      <c r="I218">
        <v>4.51</v>
      </c>
      <c r="J218">
        <v>39.57</v>
      </c>
      <c r="K218">
        <v>93.31</v>
      </c>
      <c r="L218">
        <v>2376.34</v>
      </c>
      <c r="M218">
        <v>800.91</v>
      </c>
      <c r="N218">
        <v>344</v>
      </c>
      <c r="O218">
        <v>-590</v>
      </c>
      <c r="P218">
        <v>-903</v>
      </c>
      <c r="Q218">
        <f>Tabel1[[#This Row],[Biomass]]+Tabel1[[#This Row],[Hydro Power]]+Tabel1[[#This Row],[Other Renewable]]+Tabel1[[#This Row],[Solar Power]]+Tabel1[[#This Row],[Onshore Wind Power]]+Tabel1[[#This Row],[Offshore Wind Power]]</f>
        <v>3238.53</v>
      </c>
      <c r="R218">
        <f>Tabel1[[#This Row],[Fossil Gas]]+Tabel1[[#This Row],[Fossil Hard Coal]]+Tabel1[[#This Row],[Fossil Oil]]</f>
        <v>1050.9599999999998</v>
      </c>
      <c r="S218">
        <f>Tabel1[[#This Row],[Renewables]]+Tabel1[[#This Row],[Fossils]]</f>
        <v>4289.49</v>
      </c>
    </row>
    <row r="219" spans="1:19" x14ac:dyDescent="0.25">
      <c r="A219" t="s">
        <v>2558</v>
      </c>
      <c r="B219" t="s">
        <v>5</v>
      </c>
      <c r="C219">
        <v>1934.54</v>
      </c>
      <c r="D219">
        <v>33.630000000000003</v>
      </c>
      <c r="E219">
        <v>339.42</v>
      </c>
      <c r="F219">
        <v>456.48</v>
      </c>
      <c r="G219">
        <v>19.62</v>
      </c>
      <c r="J219">
        <v>26.9</v>
      </c>
      <c r="K219">
        <v>60.53</v>
      </c>
      <c r="L219">
        <v>478.61</v>
      </c>
      <c r="M219">
        <v>372.63</v>
      </c>
      <c r="N219">
        <v>-585</v>
      </c>
      <c r="O219">
        <v>590</v>
      </c>
      <c r="P219">
        <v>205</v>
      </c>
      <c r="Q219">
        <f>Tabel1[[#This Row],[Biomass]]+Tabel1[[#This Row],[Hydro Power]]+Tabel1[[#This Row],[Other Renewable]]+Tabel1[[#This Row],[Solar Power]]+Tabel1[[#This Row],[Onshore Wind Power]]+Tabel1[[#This Row],[Offshore Wind Power]]</f>
        <v>911.77</v>
      </c>
      <c r="R219">
        <f>Tabel1[[#This Row],[Fossil Gas]]+Tabel1[[#This Row],[Fossil Hard Coal]]+Tabel1[[#This Row],[Fossil Oil]]</f>
        <v>815.5200000000001</v>
      </c>
      <c r="S219">
        <f>Tabel1[[#This Row],[Renewables]]+Tabel1[[#This Row],[Fossils]]</f>
        <v>1727.29</v>
      </c>
    </row>
    <row r="220" spans="1:19" x14ac:dyDescent="0.25">
      <c r="A220" t="s">
        <v>2557</v>
      </c>
      <c r="B220" t="s">
        <v>6</v>
      </c>
      <c r="C220">
        <v>2943.24</v>
      </c>
      <c r="D220">
        <v>14.81</v>
      </c>
      <c r="E220">
        <v>287.89</v>
      </c>
      <c r="F220">
        <v>738.65</v>
      </c>
      <c r="G220">
        <v>11.55</v>
      </c>
      <c r="H220">
        <v>2</v>
      </c>
      <c r="I220">
        <v>4.92</v>
      </c>
      <c r="J220">
        <v>36.93</v>
      </c>
      <c r="K220">
        <v>103.29</v>
      </c>
      <c r="L220">
        <v>2485.15</v>
      </c>
      <c r="M220">
        <v>795.11</v>
      </c>
      <c r="N220">
        <v>332</v>
      </c>
      <c r="O220">
        <v>-589</v>
      </c>
      <c r="P220">
        <v>-1026</v>
      </c>
      <c r="Q220">
        <f>Tabel1[[#This Row],[Biomass]]+Tabel1[[#This Row],[Hydro Power]]+Tabel1[[#This Row],[Other Renewable]]+Tabel1[[#This Row],[Solar Power]]+Tabel1[[#This Row],[Onshore Wind Power]]+Tabel1[[#This Row],[Offshore Wind Power]]</f>
        <v>3338.92</v>
      </c>
      <c r="R220">
        <f>Tabel1[[#This Row],[Fossil Gas]]+Tabel1[[#This Row],[Fossil Hard Coal]]+Tabel1[[#This Row],[Fossil Oil]]</f>
        <v>1038.0899999999999</v>
      </c>
      <c r="S220">
        <f>Tabel1[[#This Row],[Renewables]]+Tabel1[[#This Row],[Fossils]]</f>
        <v>4377.01</v>
      </c>
    </row>
    <row r="221" spans="1:19" x14ac:dyDescent="0.25">
      <c r="A221" t="s">
        <v>2557</v>
      </c>
      <c r="B221" t="s">
        <v>5</v>
      </c>
      <c r="C221">
        <v>1936.49</v>
      </c>
      <c r="D221">
        <v>33.42</v>
      </c>
      <c r="E221">
        <v>338.83</v>
      </c>
      <c r="F221">
        <v>417.1</v>
      </c>
      <c r="G221">
        <v>19.309999999999999</v>
      </c>
      <c r="J221">
        <v>23.92</v>
      </c>
      <c r="K221">
        <v>60.15</v>
      </c>
      <c r="L221">
        <v>499.02</v>
      </c>
      <c r="M221">
        <v>374</v>
      </c>
      <c r="N221">
        <v>-585</v>
      </c>
      <c r="O221">
        <v>589</v>
      </c>
      <c r="P221">
        <v>220</v>
      </c>
      <c r="Q221">
        <f>Tabel1[[#This Row],[Biomass]]+Tabel1[[#This Row],[Hydro Power]]+Tabel1[[#This Row],[Other Renewable]]+Tabel1[[#This Row],[Solar Power]]+Tabel1[[#This Row],[Onshore Wind Power]]+Tabel1[[#This Row],[Offshore Wind Power]]</f>
        <v>930.36</v>
      </c>
      <c r="R221">
        <f>Tabel1[[#This Row],[Fossil Gas]]+Tabel1[[#This Row],[Fossil Hard Coal]]+Tabel1[[#This Row],[Fossil Oil]]</f>
        <v>775.24</v>
      </c>
      <c r="S221">
        <f>Tabel1[[#This Row],[Renewables]]+Tabel1[[#This Row],[Fossils]]</f>
        <v>1705.6</v>
      </c>
    </row>
    <row r="222" spans="1:19" x14ac:dyDescent="0.25">
      <c r="A222" t="s">
        <v>2556</v>
      </c>
      <c r="B222" t="s">
        <v>6</v>
      </c>
      <c r="C222">
        <v>2984.32</v>
      </c>
      <c r="D222">
        <v>33.81</v>
      </c>
      <c r="E222">
        <v>255.48</v>
      </c>
      <c r="F222">
        <v>799.57</v>
      </c>
      <c r="G222">
        <v>6.81</v>
      </c>
      <c r="H222">
        <v>2</v>
      </c>
      <c r="I222">
        <v>4.5</v>
      </c>
      <c r="J222">
        <v>22.82</v>
      </c>
      <c r="K222">
        <v>93.39</v>
      </c>
      <c r="L222">
        <v>2595.69</v>
      </c>
      <c r="M222">
        <v>800.89</v>
      </c>
      <c r="N222">
        <v>367</v>
      </c>
      <c r="O222">
        <v>-590</v>
      </c>
      <c r="P222">
        <v>-1141</v>
      </c>
      <c r="Q222">
        <f>Tabel1[[#This Row],[Biomass]]+Tabel1[[#This Row],[Hydro Power]]+Tabel1[[#This Row],[Other Renewable]]+Tabel1[[#This Row],[Solar Power]]+Tabel1[[#This Row],[Onshore Wind Power]]+Tabel1[[#This Row],[Offshore Wind Power]]</f>
        <v>3459.71</v>
      </c>
      <c r="R222">
        <f>Tabel1[[#This Row],[Fossil Gas]]+Tabel1[[#This Row],[Fossil Hard Coal]]+Tabel1[[#This Row],[Fossil Oil]]</f>
        <v>1061.8599999999999</v>
      </c>
      <c r="S222">
        <f>Tabel1[[#This Row],[Renewables]]+Tabel1[[#This Row],[Fossils]]</f>
        <v>4521.57</v>
      </c>
    </row>
    <row r="223" spans="1:19" x14ac:dyDescent="0.25">
      <c r="A223" t="s">
        <v>2556</v>
      </c>
      <c r="B223" t="s">
        <v>5</v>
      </c>
      <c r="C223">
        <v>1921.48</v>
      </c>
      <c r="D223">
        <v>33.08</v>
      </c>
      <c r="E223">
        <v>334.73</v>
      </c>
      <c r="F223">
        <v>408.92</v>
      </c>
      <c r="G223">
        <v>17.510000000000002</v>
      </c>
      <c r="J223">
        <v>10.5</v>
      </c>
      <c r="K223">
        <v>58.57</v>
      </c>
      <c r="L223">
        <v>508.28</v>
      </c>
      <c r="M223">
        <v>372.35</v>
      </c>
      <c r="N223">
        <v>-585</v>
      </c>
      <c r="O223">
        <v>590</v>
      </c>
      <c r="P223">
        <v>209</v>
      </c>
      <c r="Q223">
        <f>Tabel1[[#This Row],[Biomass]]+Tabel1[[#This Row],[Hydro Power]]+Tabel1[[#This Row],[Other Renewable]]+Tabel1[[#This Row],[Solar Power]]+Tabel1[[#This Row],[Onshore Wind Power]]+Tabel1[[#This Row],[Offshore Wind Power]]</f>
        <v>924.21</v>
      </c>
      <c r="R223">
        <f>Tabel1[[#This Row],[Fossil Gas]]+Tabel1[[#This Row],[Fossil Hard Coal]]+Tabel1[[#This Row],[Fossil Oil]]</f>
        <v>761.16000000000008</v>
      </c>
      <c r="S223">
        <f>Tabel1[[#This Row],[Renewables]]+Tabel1[[#This Row],[Fossils]]</f>
        <v>1685.3700000000001</v>
      </c>
    </row>
    <row r="224" spans="1:19" x14ac:dyDescent="0.25">
      <c r="A224" t="s">
        <v>2555</v>
      </c>
      <c r="B224" t="s">
        <v>6</v>
      </c>
      <c r="C224">
        <v>2875.31</v>
      </c>
      <c r="D224">
        <v>41.54</v>
      </c>
      <c r="E224">
        <v>268.17</v>
      </c>
      <c r="F224">
        <v>644.42999999999995</v>
      </c>
      <c r="G224">
        <v>4.3</v>
      </c>
      <c r="H224">
        <v>1.89</v>
      </c>
      <c r="I224">
        <v>3.89</v>
      </c>
      <c r="J224">
        <v>7.08</v>
      </c>
      <c r="K224">
        <v>103.72</v>
      </c>
      <c r="L224">
        <v>2654.54</v>
      </c>
      <c r="M224">
        <v>806.72</v>
      </c>
      <c r="N224">
        <v>389</v>
      </c>
      <c r="O224">
        <v>-590</v>
      </c>
      <c r="P224">
        <v>-1186</v>
      </c>
      <c r="Q224">
        <f>Tabel1[[#This Row],[Biomass]]+Tabel1[[#This Row],[Hydro Power]]+Tabel1[[#This Row],[Other Renewable]]+Tabel1[[#This Row],[Solar Power]]+Tabel1[[#This Row],[Onshore Wind Power]]+Tabel1[[#This Row],[Offshore Wind Power]]</f>
        <v>3515.66</v>
      </c>
      <c r="R224">
        <f>Tabel1[[#This Row],[Fossil Gas]]+Tabel1[[#This Row],[Fossil Hard Coal]]+Tabel1[[#This Row],[Fossil Oil]]</f>
        <v>916.89999999999986</v>
      </c>
      <c r="S224">
        <f>Tabel1[[#This Row],[Renewables]]+Tabel1[[#This Row],[Fossils]]</f>
        <v>4432.5599999999995</v>
      </c>
    </row>
    <row r="225" spans="1:19" x14ac:dyDescent="0.25">
      <c r="A225" t="s">
        <v>2555</v>
      </c>
      <c r="B225" t="s">
        <v>5</v>
      </c>
      <c r="C225">
        <v>1947.73</v>
      </c>
      <c r="D225">
        <v>34.79</v>
      </c>
      <c r="E225">
        <v>334.14</v>
      </c>
      <c r="F225">
        <v>441.96</v>
      </c>
      <c r="G225">
        <v>17.18</v>
      </c>
      <c r="J225">
        <v>1.74</v>
      </c>
      <c r="K225">
        <v>58.97</v>
      </c>
      <c r="L225">
        <v>518.04</v>
      </c>
      <c r="M225">
        <v>373.36</v>
      </c>
      <c r="N225">
        <v>-585</v>
      </c>
      <c r="O225">
        <v>590</v>
      </c>
      <c r="P225">
        <v>192</v>
      </c>
      <c r="Q225">
        <f>Tabel1[[#This Row],[Biomass]]+Tabel1[[#This Row],[Hydro Power]]+Tabel1[[#This Row],[Other Renewable]]+Tabel1[[#This Row],[Solar Power]]+Tabel1[[#This Row],[Onshore Wind Power]]+Tabel1[[#This Row],[Offshore Wind Power]]</f>
        <v>927.93</v>
      </c>
      <c r="R225">
        <f>Tabel1[[#This Row],[Fossil Gas]]+Tabel1[[#This Row],[Fossil Hard Coal]]+Tabel1[[#This Row],[Fossil Oil]]</f>
        <v>793.27999999999986</v>
      </c>
      <c r="S225">
        <f>Tabel1[[#This Row],[Renewables]]+Tabel1[[#This Row],[Fossils]]</f>
        <v>1721.2099999999998</v>
      </c>
    </row>
    <row r="226" spans="1:19" x14ac:dyDescent="0.25">
      <c r="A226" t="s">
        <v>2554</v>
      </c>
      <c r="B226" t="s">
        <v>6</v>
      </c>
      <c r="C226">
        <v>2988.76</v>
      </c>
      <c r="D226">
        <v>42.23</v>
      </c>
      <c r="E226">
        <v>221.83</v>
      </c>
      <c r="F226">
        <v>504.57</v>
      </c>
      <c r="G226">
        <v>6.62</v>
      </c>
      <c r="H226">
        <v>2</v>
      </c>
      <c r="I226">
        <v>4.12</v>
      </c>
      <c r="J226">
        <v>0.38</v>
      </c>
      <c r="K226">
        <v>94.01</v>
      </c>
      <c r="L226">
        <v>2604.04</v>
      </c>
      <c r="M226">
        <v>803.79</v>
      </c>
      <c r="N226">
        <v>432</v>
      </c>
      <c r="O226">
        <v>-590</v>
      </c>
      <c r="P226">
        <v>-876</v>
      </c>
      <c r="Q226">
        <f>Tabel1[[#This Row],[Biomass]]+Tabel1[[#This Row],[Hydro Power]]+Tabel1[[#This Row],[Other Renewable]]+Tabel1[[#This Row],[Solar Power]]+Tabel1[[#This Row],[Onshore Wind Power]]+Tabel1[[#This Row],[Offshore Wind Power]]</f>
        <v>3456.56</v>
      </c>
      <c r="R226">
        <f>Tabel1[[#This Row],[Fossil Gas]]+Tabel1[[#This Row],[Fossil Hard Coal]]+Tabel1[[#This Row],[Fossil Oil]]</f>
        <v>733.02</v>
      </c>
      <c r="S226">
        <f>Tabel1[[#This Row],[Renewables]]+Tabel1[[#This Row],[Fossils]]</f>
        <v>4189.58</v>
      </c>
    </row>
    <row r="227" spans="1:19" x14ac:dyDescent="0.25">
      <c r="A227" t="s">
        <v>2554</v>
      </c>
      <c r="B227" t="s">
        <v>5</v>
      </c>
      <c r="C227">
        <v>2050.4699999999998</v>
      </c>
      <c r="D227">
        <v>35.07</v>
      </c>
      <c r="E227">
        <v>333.03</v>
      </c>
      <c r="F227">
        <v>449.94</v>
      </c>
      <c r="G227">
        <v>16.97</v>
      </c>
      <c r="J227">
        <v>0.16</v>
      </c>
      <c r="K227">
        <v>58.84</v>
      </c>
      <c r="L227">
        <v>519.54999999999995</v>
      </c>
      <c r="M227">
        <v>371.77</v>
      </c>
      <c r="N227">
        <v>-585</v>
      </c>
      <c r="O227">
        <v>590</v>
      </c>
      <c r="P227">
        <v>285</v>
      </c>
      <c r="Q227">
        <f>Tabel1[[#This Row],[Biomass]]+Tabel1[[#This Row],[Hydro Power]]+Tabel1[[#This Row],[Other Renewable]]+Tabel1[[#This Row],[Solar Power]]+Tabel1[[#This Row],[Onshore Wind Power]]+Tabel1[[#This Row],[Offshore Wind Power]]</f>
        <v>926.55</v>
      </c>
      <c r="R227">
        <f>Tabel1[[#This Row],[Fossil Gas]]+Tabel1[[#This Row],[Fossil Hard Coal]]+Tabel1[[#This Row],[Fossil Oil]]</f>
        <v>799.94</v>
      </c>
      <c r="S227">
        <f>Tabel1[[#This Row],[Renewables]]+Tabel1[[#This Row],[Fossils]]</f>
        <v>1726.49</v>
      </c>
    </row>
    <row r="228" spans="1:19" x14ac:dyDescent="0.25">
      <c r="A228" t="s">
        <v>2553</v>
      </c>
      <c r="B228" t="s">
        <v>6</v>
      </c>
      <c r="C228">
        <v>3087.59</v>
      </c>
      <c r="D228">
        <v>42.72</v>
      </c>
      <c r="E228">
        <v>259.52</v>
      </c>
      <c r="F228">
        <v>597.29</v>
      </c>
      <c r="G228">
        <v>4.87</v>
      </c>
      <c r="H228">
        <v>2</v>
      </c>
      <c r="I228">
        <v>3.95</v>
      </c>
      <c r="J228">
        <v>0</v>
      </c>
      <c r="K228">
        <v>119.31</v>
      </c>
      <c r="L228">
        <v>2584.0500000000002</v>
      </c>
      <c r="M228">
        <v>803.42</v>
      </c>
      <c r="N228">
        <v>107</v>
      </c>
      <c r="O228">
        <v>-586</v>
      </c>
      <c r="P228">
        <v>-668</v>
      </c>
      <c r="Q228">
        <f>Tabel1[[#This Row],[Biomass]]+Tabel1[[#This Row],[Hydro Power]]+Tabel1[[#This Row],[Other Renewable]]+Tabel1[[#This Row],[Solar Power]]+Tabel1[[#This Row],[Onshore Wind Power]]+Tabel1[[#This Row],[Offshore Wind Power]]</f>
        <v>3436.1400000000003</v>
      </c>
      <c r="R228">
        <f>Tabel1[[#This Row],[Fossil Gas]]+Tabel1[[#This Row],[Fossil Hard Coal]]+Tabel1[[#This Row],[Fossil Oil]]</f>
        <v>861.68</v>
      </c>
      <c r="S228">
        <f>Tabel1[[#This Row],[Renewables]]+Tabel1[[#This Row],[Fossils]]</f>
        <v>4297.8200000000006</v>
      </c>
    </row>
    <row r="229" spans="1:19" x14ac:dyDescent="0.25">
      <c r="A229" t="s">
        <v>2553</v>
      </c>
      <c r="B229" t="s">
        <v>5</v>
      </c>
      <c r="C229">
        <v>2157.5700000000002</v>
      </c>
      <c r="D229">
        <v>34.57</v>
      </c>
      <c r="E229">
        <v>333.83</v>
      </c>
      <c r="F229">
        <v>450.89</v>
      </c>
      <c r="G229">
        <v>17.170000000000002</v>
      </c>
      <c r="J229">
        <v>0</v>
      </c>
      <c r="K229">
        <v>59.24</v>
      </c>
      <c r="L229">
        <v>549.46</v>
      </c>
      <c r="M229">
        <v>372.67</v>
      </c>
      <c r="N229">
        <v>-585</v>
      </c>
      <c r="O229">
        <v>586</v>
      </c>
      <c r="P229">
        <v>364</v>
      </c>
      <c r="Q229">
        <f>Tabel1[[#This Row],[Biomass]]+Tabel1[[#This Row],[Hydro Power]]+Tabel1[[#This Row],[Other Renewable]]+Tabel1[[#This Row],[Solar Power]]+Tabel1[[#This Row],[Onshore Wind Power]]+Tabel1[[#This Row],[Offshore Wind Power]]</f>
        <v>956.7</v>
      </c>
      <c r="R229">
        <f>Tabel1[[#This Row],[Fossil Gas]]+Tabel1[[#This Row],[Fossil Hard Coal]]+Tabel1[[#This Row],[Fossil Oil]]</f>
        <v>801.89</v>
      </c>
      <c r="S229">
        <f>Tabel1[[#This Row],[Renewables]]+Tabel1[[#This Row],[Fossils]]</f>
        <v>1758.5900000000001</v>
      </c>
    </row>
    <row r="230" spans="1:19" x14ac:dyDescent="0.25">
      <c r="A230" t="s">
        <v>2552</v>
      </c>
      <c r="B230" t="s">
        <v>6</v>
      </c>
      <c r="C230">
        <v>2963.53</v>
      </c>
      <c r="D230">
        <v>41.27</v>
      </c>
      <c r="E230">
        <v>246.62</v>
      </c>
      <c r="F230">
        <v>509.3</v>
      </c>
      <c r="G230">
        <v>3.84</v>
      </c>
      <c r="H230">
        <v>2</v>
      </c>
      <c r="I230">
        <v>3.84</v>
      </c>
      <c r="J230">
        <v>0.01</v>
      </c>
      <c r="K230">
        <v>111.33</v>
      </c>
      <c r="L230">
        <v>2618.85</v>
      </c>
      <c r="M230">
        <v>803.51</v>
      </c>
      <c r="N230">
        <v>302</v>
      </c>
      <c r="O230">
        <v>-580</v>
      </c>
      <c r="P230">
        <v>-846</v>
      </c>
      <c r="Q230">
        <f>Tabel1[[#This Row],[Biomass]]+Tabel1[[#This Row],[Hydro Power]]+Tabel1[[#This Row],[Other Renewable]]+Tabel1[[#This Row],[Solar Power]]+Tabel1[[#This Row],[Onshore Wind Power]]+Tabel1[[#This Row],[Offshore Wind Power]]</f>
        <v>3469.4799999999996</v>
      </c>
      <c r="R230">
        <f>Tabel1[[#This Row],[Fossil Gas]]+Tabel1[[#This Row],[Fossil Hard Coal]]+Tabel1[[#This Row],[Fossil Oil]]</f>
        <v>759.7600000000001</v>
      </c>
      <c r="S230">
        <f>Tabel1[[#This Row],[Renewables]]+Tabel1[[#This Row],[Fossils]]</f>
        <v>4229.24</v>
      </c>
    </row>
    <row r="231" spans="1:19" x14ac:dyDescent="0.25">
      <c r="A231" t="s">
        <v>2552</v>
      </c>
      <c r="B231" t="s">
        <v>5</v>
      </c>
      <c r="C231">
        <v>2080.62</v>
      </c>
      <c r="D231">
        <v>34.18</v>
      </c>
      <c r="E231">
        <v>332.44</v>
      </c>
      <c r="F231">
        <v>446.4</v>
      </c>
      <c r="G231">
        <v>16.88</v>
      </c>
      <c r="J231">
        <v>0</v>
      </c>
      <c r="K231">
        <v>60.14</v>
      </c>
      <c r="L231">
        <v>577.61</v>
      </c>
      <c r="M231">
        <v>374.14</v>
      </c>
      <c r="N231">
        <v>-585</v>
      </c>
      <c r="O231">
        <v>580</v>
      </c>
      <c r="P231">
        <v>274</v>
      </c>
      <c r="Q231">
        <f>Tabel1[[#This Row],[Biomass]]+Tabel1[[#This Row],[Hydro Power]]+Tabel1[[#This Row],[Other Renewable]]+Tabel1[[#This Row],[Solar Power]]+Tabel1[[#This Row],[Onshore Wind Power]]+Tabel1[[#This Row],[Offshore Wind Power]]</f>
        <v>985.93</v>
      </c>
      <c r="R231">
        <f>Tabel1[[#This Row],[Fossil Gas]]+Tabel1[[#This Row],[Fossil Hard Coal]]+Tabel1[[#This Row],[Fossil Oil]]</f>
        <v>795.71999999999991</v>
      </c>
      <c r="S231">
        <f>Tabel1[[#This Row],[Renewables]]+Tabel1[[#This Row],[Fossils]]</f>
        <v>1781.6499999999999</v>
      </c>
    </row>
    <row r="232" spans="1:19" x14ac:dyDescent="0.25">
      <c r="A232" t="s">
        <v>2551</v>
      </c>
      <c r="B232" t="s">
        <v>6</v>
      </c>
      <c r="C232">
        <v>2799.95</v>
      </c>
      <c r="D232">
        <v>42.97</v>
      </c>
      <c r="E232">
        <v>259.11</v>
      </c>
      <c r="F232">
        <v>598.45000000000005</v>
      </c>
      <c r="G232">
        <v>4.46</v>
      </c>
      <c r="H232">
        <v>2</v>
      </c>
      <c r="I232">
        <v>3.97</v>
      </c>
      <c r="J232">
        <v>0.01</v>
      </c>
      <c r="K232">
        <v>109.19</v>
      </c>
      <c r="L232">
        <v>2611.15</v>
      </c>
      <c r="M232">
        <v>800.08</v>
      </c>
      <c r="N232">
        <v>234</v>
      </c>
      <c r="O232">
        <v>-587</v>
      </c>
      <c r="P232">
        <v>-1048</v>
      </c>
      <c r="Q232">
        <f>Tabel1[[#This Row],[Biomass]]+Tabel1[[#This Row],[Hydro Power]]+Tabel1[[#This Row],[Other Renewable]]+Tabel1[[#This Row],[Solar Power]]+Tabel1[[#This Row],[Onshore Wind Power]]+Tabel1[[#This Row],[Offshore Wind Power]]</f>
        <v>3460.18</v>
      </c>
      <c r="R232">
        <f>Tabel1[[#This Row],[Fossil Gas]]+Tabel1[[#This Row],[Fossil Hard Coal]]+Tabel1[[#This Row],[Fossil Oil]]</f>
        <v>862.0200000000001</v>
      </c>
      <c r="S232">
        <f>Tabel1[[#This Row],[Renewables]]+Tabel1[[#This Row],[Fossils]]</f>
        <v>4322.2</v>
      </c>
    </row>
    <row r="233" spans="1:19" x14ac:dyDescent="0.25">
      <c r="A233" t="s">
        <v>2551</v>
      </c>
      <c r="B233" t="s">
        <v>5</v>
      </c>
      <c r="C233">
        <v>1954.95</v>
      </c>
      <c r="D233">
        <v>34.1</v>
      </c>
      <c r="E233">
        <v>332.67</v>
      </c>
      <c r="F233">
        <v>423.47</v>
      </c>
      <c r="G233">
        <v>17.170000000000002</v>
      </c>
      <c r="J233">
        <v>0</v>
      </c>
      <c r="K233">
        <v>60.47</v>
      </c>
      <c r="L233">
        <v>577.78</v>
      </c>
      <c r="M233">
        <v>373.37</v>
      </c>
      <c r="N233">
        <v>-585</v>
      </c>
      <c r="O233">
        <v>587</v>
      </c>
      <c r="P233">
        <v>161</v>
      </c>
      <c r="Q233">
        <f>Tabel1[[#This Row],[Biomass]]+Tabel1[[#This Row],[Hydro Power]]+Tabel1[[#This Row],[Other Renewable]]+Tabel1[[#This Row],[Solar Power]]+Tabel1[[#This Row],[Onshore Wind Power]]+Tabel1[[#This Row],[Offshore Wind Power]]</f>
        <v>985.25</v>
      </c>
      <c r="R233">
        <f>Tabel1[[#This Row],[Fossil Gas]]+Tabel1[[#This Row],[Fossil Hard Coal]]+Tabel1[[#This Row],[Fossil Oil]]</f>
        <v>773.31000000000006</v>
      </c>
      <c r="S233">
        <f>Tabel1[[#This Row],[Renewables]]+Tabel1[[#This Row],[Fossils]]</f>
        <v>1758.56</v>
      </c>
    </row>
    <row r="234" spans="1:19" x14ac:dyDescent="0.25">
      <c r="A234" t="s">
        <v>2550</v>
      </c>
      <c r="B234" t="s">
        <v>6</v>
      </c>
      <c r="C234">
        <v>2613.42</v>
      </c>
      <c r="D234">
        <v>42.63</v>
      </c>
      <c r="E234">
        <v>194.4</v>
      </c>
      <c r="F234">
        <v>504.05</v>
      </c>
      <c r="G234">
        <v>3.42</v>
      </c>
      <c r="H234">
        <v>2</v>
      </c>
      <c r="I234">
        <v>4.3</v>
      </c>
      <c r="J234">
        <v>0</v>
      </c>
      <c r="K234">
        <v>106.34</v>
      </c>
      <c r="L234">
        <v>2587.13</v>
      </c>
      <c r="M234">
        <v>795.09</v>
      </c>
      <c r="N234">
        <v>272</v>
      </c>
      <c r="O234">
        <v>-570</v>
      </c>
      <c r="P234">
        <v>-1085</v>
      </c>
      <c r="Q234">
        <f>Tabel1[[#This Row],[Biomass]]+Tabel1[[#This Row],[Hydro Power]]+Tabel1[[#This Row],[Other Renewable]]+Tabel1[[#This Row],[Solar Power]]+Tabel1[[#This Row],[Onshore Wind Power]]+Tabel1[[#This Row],[Offshore Wind Power]]</f>
        <v>3431.15</v>
      </c>
      <c r="R234">
        <f>Tabel1[[#This Row],[Fossil Gas]]+Tabel1[[#This Row],[Fossil Hard Coal]]+Tabel1[[#This Row],[Fossil Oil]]</f>
        <v>701.87</v>
      </c>
      <c r="S234">
        <f>Tabel1[[#This Row],[Renewables]]+Tabel1[[#This Row],[Fossils]]</f>
        <v>4133.0200000000004</v>
      </c>
    </row>
    <row r="235" spans="1:19" x14ac:dyDescent="0.25">
      <c r="A235" t="s">
        <v>2550</v>
      </c>
      <c r="B235" t="s">
        <v>5</v>
      </c>
      <c r="C235">
        <v>1813.61</v>
      </c>
      <c r="D235">
        <v>33.130000000000003</v>
      </c>
      <c r="E235">
        <v>331.88</v>
      </c>
      <c r="F235">
        <v>387.1</v>
      </c>
      <c r="G235">
        <v>16.989999999999998</v>
      </c>
      <c r="J235">
        <v>0</v>
      </c>
      <c r="K235">
        <v>60.18</v>
      </c>
      <c r="L235">
        <v>580.58000000000004</v>
      </c>
      <c r="M235">
        <v>371.16</v>
      </c>
      <c r="N235">
        <v>-580</v>
      </c>
      <c r="O235">
        <v>570</v>
      </c>
      <c r="P235">
        <v>67</v>
      </c>
      <c r="Q235">
        <f>Tabel1[[#This Row],[Biomass]]+Tabel1[[#This Row],[Hydro Power]]+Tabel1[[#This Row],[Other Renewable]]+Tabel1[[#This Row],[Solar Power]]+Tabel1[[#This Row],[Onshore Wind Power]]+Tabel1[[#This Row],[Offshore Wind Power]]</f>
        <v>984.87000000000012</v>
      </c>
      <c r="R235">
        <f>Tabel1[[#This Row],[Fossil Gas]]+Tabel1[[#This Row],[Fossil Hard Coal]]+Tabel1[[#This Row],[Fossil Oil]]</f>
        <v>735.97</v>
      </c>
      <c r="S235">
        <f>Tabel1[[#This Row],[Renewables]]+Tabel1[[#This Row],[Fossils]]</f>
        <v>1720.8400000000001</v>
      </c>
    </row>
    <row r="236" spans="1:19" x14ac:dyDescent="0.25">
      <c r="A236" t="s">
        <v>2549</v>
      </c>
      <c r="B236" t="s">
        <v>6</v>
      </c>
      <c r="C236">
        <v>2459.66</v>
      </c>
      <c r="D236">
        <v>42.28</v>
      </c>
      <c r="E236">
        <v>179.94</v>
      </c>
      <c r="F236">
        <v>515.79</v>
      </c>
      <c r="G236">
        <v>3.01</v>
      </c>
      <c r="H236">
        <v>2</v>
      </c>
      <c r="I236">
        <v>4.2699999999999996</v>
      </c>
      <c r="J236">
        <v>0</v>
      </c>
      <c r="K236">
        <v>106.79</v>
      </c>
      <c r="L236">
        <v>2609.6799999999998</v>
      </c>
      <c r="M236">
        <v>793.79</v>
      </c>
      <c r="N236">
        <v>323</v>
      </c>
      <c r="O236">
        <v>-414</v>
      </c>
      <c r="P236">
        <v>-1464</v>
      </c>
      <c r="Q236">
        <f>Tabel1[[#This Row],[Biomass]]+Tabel1[[#This Row],[Hydro Power]]+Tabel1[[#This Row],[Other Renewable]]+Tabel1[[#This Row],[Solar Power]]+Tabel1[[#This Row],[Onshore Wind Power]]+Tabel1[[#This Row],[Offshore Wind Power]]</f>
        <v>3452.02</v>
      </c>
      <c r="R236">
        <f>Tabel1[[#This Row],[Fossil Gas]]+Tabel1[[#This Row],[Fossil Hard Coal]]+Tabel1[[#This Row],[Fossil Oil]]</f>
        <v>698.74</v>
      </c>
      <c r="S236">
        <f>Tabel1[[#This Row],[Renewables]]+Tabel1[[#This Row],[Fossils]]</f>
        <v>4150.76</v>
      </c>
    </row>
    <row r="237" spans="1:19" x14ac:dyDescent="0.25">
      <c r="A237" t="s">
        <v>2549</v>
      </c>
      <c r="B237" t="s">
        <v>5</v>
      </c>
      <c r="C237">
        <v>1669.52</v>
      </c>
      <c r="D237">
        <v>34.71</v>
      </c>
      <c r="E237">
        <v>329.19</v>
      </c>
      <c r="F237">
        <v>375.79</v>
      </c>
      <c r="G237">
        <v>16.86</v>
      </c>
      <c r="J237">
        <v>0</v>
      </c>
      <c r="K237">
        <v>60.17</v>
      </c>
      <c r="L237">
        <v>577.22</v>
      </c>
      <c r="M237">
        <v>371.36</v>
      </c>
      <c r="N237">
        <v>-372</v>
      </c>
      <c r="O237">
        <v>414</v>
      </c>
      <c r="P237">
        <v>-114</v>
      </c>
      <c r="Q237">
        <f>Tabel1[[#This Row],[Biomass]]+Tabel1[[#This Row],[Hydro Power]]+Tabel1[[#This Row],[Other Renewable]]+Tabel1[[#This Row],[Solar Power]]+Tabel1[[#This Row],[Onshore Wind Power]]+Tabel1[[#This Row],[Offshore Wind Power]]</f>
        <v>983.29000000000008</v>
      </c>
      <c r="R237">
        <f>Tabel1[[#This Row],[Fossil Gas]]+Tabel1[[#This Row],[Fossil Hard Coal]]+Tabel1[[#This Row],[Fossil Oil]]</f>
        <v>721.84</v>
      </c>
      <c r="S237">
        <f>Tabel1[[#This Row],[Renewables]]+Tabel1[[#This Row],[Fossils]]</f>
        <v>1705.13</v>
      </c>
    </row>
    <row r="238" spans="1:19" x14ac:dyDescent="0.25">
      <c r="A238" t="s">
        <v>2548</v>
      </c>
      <c r="B238" t="s">
        <v>6</v>
      </c>
      <c r="C238">
        <v>2310.4</v>
      </c>
      <c r="D238">
        <v>41.12</v>
      </c>
      <c r="E238">
        <v>166.27</v>
      </c>
      <c r="F238">
        <v>460.42</v>
      </c>
      <c r="G238">
        <v>3.04</v>
      </c>
      <c r="H238">
        <v>1.85</v>
      </c>
      <c r="I238">
        <v>4.78</v>
      </c>
      <c r="J238">
        <v>0</v>
      </c>
      <c r="K238">
        <v>91.8</v>
      </c>
      <c r="L238">
        <v>2494.29</v>
      </c>
      <c r="M238">
        <v>795.58</v>
      </c>
      <c r="N238">
        <v>1014</v>
      </c>
      <c r="O238">
        <v>-577</v>
      </c>
      <c r="P238">
        <v>-1868</v>
      </c>
      <c r="Q238">
        <f>Tabel1[[#This Row],[Biomass]]+Tabel1[[#This Row],[Hydro Power]]+Tabel1[[#This Row],[Other Renewable]]+Tabel1[[#This Row],[Solar Power]]+Tabel1[[#This Row],[Onshore Wind Power]]+Tabel1[[#This Row],[Offshore Wind Power]]</f>
        <v>3337.62</v>
      </c>
      <c r="R238">
        <f>Tabel1[[#This Row],[Fossil Gas]]+Tabel1[[#This Row],[Fossil Hard Coal]]+Tabel1[[#This Row],[Fossil Oil]]</f>
        <v>629.73</v>
      </c>
      <c r="S238">
        <f>Tabel1[[#This Row],[Renewables]]+Tabel1[[#This Row],[Fossils]]</f>
        <v>3967.35</v>
      </c>
    </row>
    <row r="239" spans="1:19" x14ac:dyDescent="0.25">
      <c r="A239" t="s">
        <v>2548</v>
      </c>
      <c r="B239" t="s">
        <v>5</v>
      </c>
      <c r="C239">
        <v>1498.55</v>
      </c>
      <c r="D239">
        <v>34.07</v>
      </c>
      <c r="E239">
        <v>282</v>
      </c>
      <c r="F239">
        <v>322.08</v>
      </c>
      <c r="G239">
        <v>16.82</v>
      </c>
      <c r="J239">
        <v>0</v>
      </c>
      <c r="K239">
        <v>60.1</v>
      </c>
      <c r="L239">
        <v>566.70000000000005</v>
      </c>
      <c r="M239">
        <v>371.34</v>
      </c>
      <c r="N239">
        <v>-133</v>
      </c>
      <c r="O239">
        <v>577</v>
      </c>
      <c r="P239">
        <v>-575</v>
      </c>
      <c r="Q239">
        <f>Tabel1[[#This Row],[Biomass]]+Tabel1[[#This Row],[Hydro Power]]+Tabel1[[#This Row],[Other Renewable]]+Tabel1[[#This Row],[Solar Power]]+Tabel1[[#This Row],[Onshore Wind Power]]+Tabel1[[#This Row],[Offshore Wind Power]]</f>
        <v>972.11000000000013</v>
      </c>
      <c r="R239">
        <f>Tabel1[[#This Row],[Fossil Gas]]+Tabel1[[#This Row],[Fossil Hard Coal]]+Tabel1[[#This Row],[Fossil Oil]]</f>
        <v>620.9</v>
      </c>
      <c r="S239">
        <f>Tabel1[[#This Row],[Renewables]]+Tabel1[[#This Row],[Fossils]]</f>
        <v>1593.0100000000002</v>
      </c>
    </row>
    <row r="240" spans="1:19" x14ac:dyDescent="0.25">
      <c r="A240" t="s">
        <v>2547</v>
      </c>
      <c r="B240" t="s">
        <v>6</v>
      </c>
      <c r="C240">
        <v>2073.64</v>
      </c>
      <c r="D240">
        <v>40.9</v>
      </c>
      <c r="E240">
        <v>178.33</v>
      </c>
      <c r="F240">
        <v>555.88</v>
      </c>
      <c r="G240">
        <v>3.27</v>
      </c>
      <c r="H240">
        <v>1.7</v>
      </c>
      <c r="I240">
        <v>5.19</v>
      </c>
      <c r="J240">
        <v>0</v>
      </c>
      <c r="K240">
        <v>103.14</v>
      </c>
      <c r="L240">
        <v>2508.6799999999998</v>
      </c>
      <c r="M240">
        <v>792.2</v>
      </c>
      <c r="N240">
        <v>493</v>
      </c>
      <c r="O240">
        <v>-590</v>
      </c>
      <c r="P240">
        <v>-1786</v>
      </c>
      <c r="Q240">
        <f>Tabel1[[#This Row],[Biomass]]+Tabel1[[#This Row],[Hydro Power]]+Tabel1[[#This Row],[Other Renewable]]+Tabel1[[#This Row],[Solar Power]]+Tabel1[[#This Row],[Onshore Wind Power]]+Tabel1[[#This Row],[Offshore Wind Power]]</f>
        <v>3348.67</v>
      </c>
      <c r="R240">
        <f>Tabel1[[#This Row],[Fossil Gas]]+Tabel1[[#This Row],[Fossil Hard Coal]]+Tabel1[[#This Row],[Fossil Oil]]</f>
        <v>737.48</v>
      </c>
      <c r="S240">
        <f>Tabel1[[#This Row],[Renewables]]+Tabel1[[#This Row],[Fossils]]</f>
        <v>4086.15</v>
      </c>
    </row>
    <row r="241" spans="1:19" x14ac:dyDescent="0.25">
      <c r="A241" t="s">
        <v>2547</v>
      </c>
      <c r="B241" t="s">
        <v>5</v>
      </c>
      <c r="C241">
        <v>1341.25</v>
      </c>
      <c r="D241">
        <v>33.799999999999997</v>
      </c>
      <c r="E241">
        <v>203.32</v>
      </c>
      <c r="F241">
        <v>320.52</v>
      </c>
      <c r="G241">
        <v>6.1</v>
      </c>
      <c r="J241">
        <v>0</v>
      </c>
      <c r="K241">
        <v>60.5</v>
      </c>
      <c r="L241">
        <v>545.91</v>
      </c>
      <c r="M241">
        <v>371.17</v>
      </c>
      <c r="N241">
        <v>-269</v>
      </c>
      <c r="O241">
        <v>590</v>
      </c>
      <c r="P241">
        <v>-497</v>
      </c>
      <c r="Q241">
        <f>Tabel1[[#This Row],[Biomass]]+Tabel1[[#This Row],[Hydro Power]]+Tabel1[[#This Row],[Other Renewable]]+Tabel1[[#This Row],[Solar Power]]+Tabel1[[#This Row],[Onshore Wind Power]]+Tabel1[[#This Row],[Offshore Wind Power]]</f>
        <v>950.87999999999988</v>
      </c>
      <c r="R241">
        <f>Tabel1[[#This Row],[Fossil Gas]]+Tabel1[[#This Row],[Fossil Hard Coal]]+Tabel1[[#This Row],[Fossil Oil]]</f>
        <v>529.93999999999994</v>
      </c>
      <c r="S241">
        <f>Tabel1[[#This Row],[Renewables]]+Tabel1[[#This Row],[Fossils]]</f>
        <v>1480.8199999999997</v>
      </c>
    </row>
    <row r="242" spans="1:19" x14ac:dyDescent="0.25">
      <c r="A242" t="s">
        <v>2546</v>
      </c>
      <c r="B242" t="s">
        <v>6</v>
      </c>
      <c r="C242">
        <v>1976.46</v>
      </c>
      <c r="D242">
        <v>41.08</v>
      </c>
      <c r="E242">
        <v>172.76</v>
      </c>
      <c r="F242">
        <v>472.62</v>
      </c>
      <c r="G242">
        <v>2.92</v>
      </c>
      <c r="H242">
        <v>1.7</v>
      </c>
      <c r="I242">
        <v>4.9800000000000004</v>
      </c>
      <c r="J242">
        <v>0</v>
      </c>
      <c r="K242">
        <v>103.1</v>
      </c>
      <c r="L242">
        <v>2484.91</v>
      </c>
      <c r="M242">
        <v>801.53</v>
      </c>
      <c r="N242">
        <v>430</v>
      </c>
      <c r="O242">
        <v>-590</v>
      </c>
      <c r="P242">
        <v>-1714</v>
      </c>
      <c r="Q242">
        <f>Tabel1[[#This Row],[Biomass]]+Tabel1[[#This Row],[Hydro Power]]+Tabel1[[#This Row],[Other Renewable]]+Tabel1[[#This Row],[Solar Power]]+Tabel1[[#This Row],[Onshore Wind Power]]+Tabel1[[#This Row],[Offshore Wind Power]]</f>
        <v>3334.2</v>
      </c>
      <c r="R242">
        <f>Tabel1[[#This Row],[Fossil Gas]]+Tabel1[[#This Row],[Fossil Hard Coal]]+Tabel1[[#This Row],[Fossil Oil]]</f>
        <v>648.29999999999995</v>
      </c>
      <c r="S242">
        <f>Tabel1[[#This Row],[Renewables]]+Tabel1[[#This Row],[Fossils]]</f>
        <v>3982.5</v>
      </c>
    </row>
    <row r="243" spans="1:19" x14ac:dyDescent="0.25">
      <c r="A243" t="s">
        <v>2546</v>
      </c>
      <c r="B243" t="s">
        <v>5</v>
      </c>
      <c r="C243">
        <v>1255.6400000000001</v>
      </c>
      <c r="D243">
        <v>29.71</v>
      </c>
      <c r="E243">
        <v>143.93</v>
      </c>
      <c r="F243">
        <v>306.92</v>
      </c>
      <c r="G243">
        <v>5.8</v>
      </c>
      <c r="J243">
        <v>0</v>
      </c>
      <c r="K243">
        <v>60.41</v>
      </c>
      <c r="L243">
        <v>519.28</v>
      </c>
      <c r="M243">
        <v>371.19</v>
      </c>
      <c r="N243">
        <v>-306</v>
      </c>
      <c r="O243">
        <v>590</v>
      </c>
      <c r="P243">
        <v>-440</v>
      </c>
      <c r="Q243">
        <f>Tabel1[[#This Row],[Biomass]]+Tabel1[[#This Row],[Hydro Power]]+Tabel1[[#This Row],[Other Renewable]]+Tabel1[[#This Row],[Solar Power]]+Tabel1[[#This Row],[Onshore Wind Power]]+Tabel1[[#This Row],[Offshore Wind Power]]</f>
        <v>920.18000000000006</v>
      </c>
      <c r="R243">
        <f>Tabel1[[#This Row],[Fossil Gas]]+Tabel1[[#This Row],[Fossil Hard Coal]]+Tabel1[[#This Row],[Fossil Oil]]</f>
        <v>456.65000000000003</v>
      </c>
      <c r="S243">
        <f>Tabel1[[#This Row],[Renewables]]+Tabel1[[#This Row],[Fossils]]</f>
        <v>1376.8300000000002</v>
      </c>
    </row>
    <row r="244" spans="1:19" x14ac:dyDescent="0.25">
      <c r="A244" t="s">
        <v>2545</v>
      </c>
      <c r="B244" t="s">
        <v>6</v>
      </c>
      <c r="C244">
        <v>1937.49</v>
      </c>
      <c r="D244">
        <v>43.06</v>
      </c>
      <c r="E244">
        <v>173.4</v>
      </c>
      <c r="F244">
        <v>454.45</v>
      </c>
      <c r="G244">
        <v>2.88</v>
      </c>
      <c r="H244">
        <v>1.7</v>
      </c>
      <c r="I244">
        <v>5.33</v>
      </c>
      <c r="J244">
        <v>0</v>
      </c>
      <c r="K244">
        <v>103.2</v>
      </c>
      <c r="L244">
        <v>2128.67</v>
      </c>
      <c r="M244">
        <v>719.24</v>
      </c>
      <c r="N244">
        <v>910</v>
      </c>
      <c r="O244">
        <v>-590</v>
      </c>
      <c r="P244">
        <v>-1703</v>
      </c>
      <c r="Q244">
        <f>Tabel1[[#This Row],[Biomass]]+Tabel1[[#This Row],[Hydro Power]]+Tabel1[[#This Row],[Other Renewable]]+Tabel1[[#This Row],[Solar Power]]+Tabel1[[#This Row],[Onshore Wind Power]]+Tabel1[[#This Row],[Offshore Wind Power]]</f>
        <v>2898</v>
      </c>
      <c r="R244">
        <f>Tabel1[[#This Row],[Fossil Gas]]+Tabel1[[#This Row],[Fossil Hard Coal]]+Tabel1[[#This Row],[Fossil Oil]]</f>
        <v>630.73</v>
      </c>
      <c r="S244">
        <f>Tabel1[[#This Row],[Renewables]]+Tabel1[[#This Row],[Fossils]]</f>
        <v>3528.73</v>
      </c>
    </row>
    <row r="245" spans="1:19" x14ac:dyDescent="0.25">
      <c r="A245" t="s">
        <v>2545</v>
      </c>
      <c r="B245" t="s">
        <v>5</v>
      </c>
      <c r="C245">
        <v>1190.3499999999999</v>
      </c>
      <c r="D245">
        <v>28.33</v>
      </c>
      <c r="E245">
        <v>196.16</v>
      </c>
      <c r="F245">
        <v>296.27</v>
      </c>
      <c r="G245">
        <v>5.79</v>
      </c>
      <c r="J245">
        <v>0</v>
      </c>
      <c r="K245">
        <v>60.2</v>
      </c>
      <c r="L245">
        <v>514.99</v>
      </c>
      <c r="M245">
        <v>371.19</v>
      </c>
      <c r="N245">
        <v>-471</v>
      </c>
      <c r="O245">
        <v>590</v>
      </c>
      <c r="P245">
        <v>-371</v>
      </c>
      <c r="Q245">
        <f>Tabel1[[#This Row],[Biomass]]+Tabel1[[#This Row],[Hydro Power]]+Tabel1[[#This Row],[Other Renewable]]+Tabel1[[#This Row],[Solar Power]]+Tabel1[[#This Row],[Onshore Wind Power]]+Tabel1[[#This Row],[Offshore Wind Power]]</f>
        <v>914.51</v>
      </c>
      <c r="R245">
        <f>Tabel1[[#This Row],[Fossil Gas]]+Tabel1[[#This Row],[Fossil Hard Coal]]+Tabel1[[#This Row],[Fossil Oil]]</f>
        <v>498.21999999999997</v>
      </c>
      <c r="S245">
        <f>Tabel1[[#This Row],[Renewables]]+Tabel1[[#This Row],[Fossils]]</f>
        <v>1412.73</v>
      </c>
    </row>
    <row r="246" spans="1:19" x14ac:dyDescent="0.25">
      <c r="A246" t="s">
        <v>2544</v>
      </c>
      <c r="B246" t="s">
        <v>6</v>
      </c>
      <c r="C246">
        <v>1946.32</v>
      </c>
      <c r="D246">
        <v>41.65</v>
      </c>
      <c r="E246">
        <v>173.74</v>
      </c>
      <c r="F246">
        <v>439.32</v>
      </c>
      <c r="G246">
        <v>2.82</v>
      </c>
      <c r="H246">
        <v>1.7</v>
      </c>
      <c r="I246">
        <v>5.32</v>
      </c>
      <c r="J246">
        <v>0</v>
      </c>
      <c r="K246">
        <v>104.24</v>
      </c>
      <c r="L246">
        <v>2184.02</v>
      </c>
      <c r="M246">
        <v>703.11</v>
      </c>
      <c r="N246">
        <v>870</v>
      </c>
      <c r="O246">
        <v>-587</v>
      </c>
      <c r="P246">
        <v>-1694</v>
      </c>
      <c r="Q246">
        <f>Tabel1[[#This Row],[Biomass]]+Tabel1[[#This Row],[Hydro Power]]+Tabel1[[#This Row],[Other Renewable]]+Tabel1[[#This Row],[Solar Power]]+Tabel1[[#This Row],[Onshore Wind Power]]+Tabel1[[#This Row],[Offshore Wind Power]]</f>
        <v>2935.8</v>
      </c>
      <c r="R246">
        <f>Tabel1[[#This Row],[Fossil Gas]]+Tabel1[[#This Row],[Fossil Hard Coal]]+Tabel1[[#This Row],[Fossil Oil]]</f>
        <v>615.88</v>
      </c>
      <c r="S246">
        <f>Tabel1[[#This Row],[Renewables]]+Tabel1[[#This Row],[Fossils]]</f>
        <v>3551.6800000000003</v>
      </c>
    </row>
    <row r="247" spans="1:19" x14ac:dyDescent="0.25">
      <c r="A247" t="s">
        <v>2544</v>
      </c>
      <c r="B247" t="s">
        <v>5</v>
      </c>
      <c r="C247">
        <v>1171.0899999999999</v>
      </c>
      <c r="D247">
        <v>27.65</v>
      </c>
      <c r="E247">
        <v>212.29</v>
      </c>
      <c r="F247">
        <v>294.39999999999998</v>
      </c>
      <c r="G247">
        <v>5.77</v>
      </c>
      <c r="J247">
        <v>0</v>
      </c>
      <c r="K247">
        <v>60.17</v>
      </c>
      <c r="L247">
        <v>525.84</v>
      </c>
      <c r="M247">
        <v>371.35</v>
      </c>
      <c r="N247">
        <v>-477</v>
      </c>
      <c r="O247">
        <v>587</v>
      </c>
      <c r="P247">
        <v>-406</v>
      </c>
      <c r="Q247">
        <f>Tabel1[[#This Row],[Biomass]]+Tabel1[[#This Row],[Hydro Power]]+Tabel1[[#This Row],[Other Renewable]]+Tabel1[[#This Row],[Solar Power]]+Tabel1[[#This Row],[Onshore Wind Power]]+Tabel1[[#This Row],[Offshore Wind Power]]</f>
        <v>924.84</v>
      </c>
      <c r="R247">
        <f>Tabel1[[#This Row],[Fossil Gas]]+Tabel1[[#This Row],[Fossil Hard Coal]]+Tabel1[[#This Row],[Fossil Oil]]</f>
        <v>512.45999999999992</v>
      </c>
      <c r="S247">
        <f>Tabel1[[#This Row],[Renewables]]+Tabel1[[#This Row],[Fossils]]</f>
        <v>1437.3</v>
      </c>
    </row>
    <row r="248" spans="1:19" x14ac:dyDescent="0.25">
      <c r="A248" t="s">
        <v>2543</v>
      </c>
      <c r="B248" t="s">
        <v>6</v>
      </c>
      <c r="C248">
        <v>1898.23</v>
      </c>
      <c r="D248">
        <v>42.26</v>
      </c>
      <c r="E248">
        <v>171.49</v>
      </c>
      <c r="F248">
        <v>538.94000000000005</v>
      </c>
      <c r="G248">
        <v>3.16</v>
      </c>
      <c r="H248">
        <v>1.7</v>
      </c>
      <c r="I248">
        <v>5.36</v>
      </c>
      <c r="J248">
        <v>0</v>
      </c>
      <c r="K248">
        <v>104.29</v>
      </c>
      <c r="L248">
        <v>2383.6999999999998</v>
      </c>
      <c r="M248">
        <v>781.13</v>
      </c>
      <c r="N248">
        <v>309</v>
      </c>
      <c r="O248">
        <v>-542</v>
      </c>
      <c r="P248">
        <v>-1718</v>
      </c>
      <c r="Q248">
        <f>Tabel1[[#This Row],[Biomass]]+Tabel1[[#This Row],[Hydro Power]]+Tabel1[[#This Row],[Other Renewable]]+Tabel1[[#This Row],[Solar Power]]+Tabel1[[#This Row],[Onshore Wind Power]]+Tabel1[[#This Row],[Offshore Wind Power]]</f>
        <v>3214.15</v>
      </c>
      <c r="R248">
        <f>Tabel1[[#This Row],[Fossil Gas]]+Tabel1[[#This Row],[Fossil Hard Coal]]+Tabel1[[#This Row],[Fossil Oil]]</f>
        <v>713.59</v>
      </c>
      <c r="S248">
        <f>Tabel1[[#This Row],[Renewables]]+Tabel1[[#This Row],[Fossils]]</f>
        <v>3927.7400000000002</v>
      </c>
    </row>
    <row r="249" spans="1:19" x14ac:dyDescent="0.25">
      <c r="A249" t="s">
        <v>2543</v>
      </c>
      <c r="B249" t="s">
        <v>5</v>
      </c>
      <c r="C249">
        <v>1191.06</v>
      </c>
      <c r="D249">
        <v>28.36</v>
      </c>
      <c r="E249">
        <v>212.65</v>
      </c>
      <c r="F249">
        <v>294.8</v>
      </c>
      <c r="G249">
        <v>5.78</v>
      </c>
      <c r="J249">
        <v>0</v>
      </c>
      <c r="K249">
        <v>60.33</v>
      </c>
      <c r="L249">
        <v>547.75</v>
      </c>
      <c r="M249">
        <v>371.23</v>
      </c>
      <c r="N249">
        <v>-434</v>
      </c>
      <c r="O249">
        <v>542</v>
      </c>
      <c r="P249">
        <v>-409</v>
      </c>
      <c r="Q249">
        <f>Tabel1[[#This Row],[Biomass]]+Tabel1[[#This Row],[Hydro Power]]+Tabel1[[#This Row],[Other Renewable]]+Tabel1[[#This Row],[Solar Power]]+Tabel1[[#This Row],[Onshore Wind Power]]+Tabel1[[#This Row],[Offshore Wind Power]]</f>
        <v>947.34</v>
      </c>
      <c r="R249">
        <f>Tabel1[[#This Row],[Fossil Gas]]+Tabel1[[#This Row],[Fossil Hard Coal]]+Tabel1[[#This Row],[Fossil Oil]]</f>
        <v>513.23</v>
      </c>
      <c r="S249">
        <f>Tabel1[[#This Row],[Renewables]]+Tabel1[[#This Row],[Fossils]]</f>
        <v>1460.5700000000002</v>
      </c>
    </row>
    <row r="250" spans="1:19" x14ac:dyDescent="0.25">
      <c r="A250" t="s">
        <v>2542</v>
      </c>
      <c r="B250" t="s">
        <v>6</v>
      </c>
      <c r="C250">
        <v>2007.33</v>
      </c>
      <c r="D250">
        <v>42.85</v>
      </c>
      <c r="E250">
        <v>179.58</v>
      </c>
      <c r="F250">
        <v>547.21</v>
      </c>
      <c r="G250">
        <v>3.36</v>
      </c>
      <c r="H250">
        <v>1.7</v>
      </c>
      <c r="I250">
        <v>5.38</v>
      </c>
      <c r="J250">
        <v>0</v>
      </c>
      <c r="K250">
        <v>113.13</v>
      </c>
      <c r="L250">
        <v>2356.91</v>
      </c>
      <c r="M250">
        <v>802.64</v>
      </c>
      <c r="N250">
        <v>479</v>
      </c>
      <c r="O250">
        <v>-581</v>
      </c>
      <c r="P250">
        <v>-1765</v>
      </c>
      <c r="Q250">
        <f>Tabel1[[#This Row],[Biomass]]+Tabel1[[#This Row],[Hydro Power]]+Tabel1[[#This Row],[Other Renewable]]+Tabel1[[#This Row],[Solar Power]]+Tabel1[[#This Row],[Onshore Wind Power]]+Tabel1[[#This Row],[Offshore Wind Power]]</f>
        <v>3209.4799999999996</v>
      </c>
      <c r="R250">
        <f>Tabel1[[#This Row],[Fossil Gas]]+Tabel1[[#This Row],[Fossil Hard Coal]]+Tabel1[[#This Row],[Fossil Oil]]</f>
        <v>730.15000000000009</v>
      </c>
      <c r="S250">
        <f>Tabel1[[#This Row],[Renewables]]+Tabel1[[#This Row],[Fossils]]</f>
        <v>3939.6299999999997</v>
      </c>
    </row>
    <row r="251" spans="1:19" x14ac:dyDescent="0.25">
      <c r="A251" t="s">
        <v>2542</v>
      </c>
      <c r="B251" t="s">
        <v>5</v>
      </c>
      <c r="C251">
        <v>1206.44</v>
      </c>
      <c r="D251">
        <v>28.67</v>
      </c>
      <c r="E251">
        <v>214.04</v>
      </c>
      <c r="F251">
        <v>296.01</v>
      </c>
      <c r="G251">
        <v>5.78</v>
      </c>
      <c r="J251">
        <v>0</v>
      </c>
      <c r="K251">
        <v>60.44</v>
      </c>
      <c r="L251">
        <v>533.72</v>
      </c>
      <c r="M251">
        <v>365.94</v>
      </c>
      <c r="N251">
        <v>-355</v>
      </c>
      <c r="O251">
        <v>581</v>
      </c>
      <c r="P251">
        <v>-497</v>
      </c>
      <c r="Q251">
        <f>Tabel1[[#This Row],[Biomass]]+Tabel1[[#This Row],[Hydro Power]]+Tabel1[[#This Row],[Other Renewable]]+Tabel1[[#This Row],[Solar Power]]+Tabel1[[#This Row],[Onshore Wind Power]]+Tabel1[[#This Row],[Offshore Wind Power]]</f>
        <v>928.32999999999993</v>
      </c>
      <c r="R251">
        <f>Tabel1[[#This Row],[Fossil Gas]]+Tabel1[[#This Row],[Fossil Hard Coal]]+Tabel1[[#This Row],[Fossil Oil]]</f>
        <v>515.82999999999993</v>
      </c>
      <c r="S251">
        <f>Tabel1[[#This Row],[Renewables]]+Tabel1[[#This Row],[Fossils]]</f>
        <v>1444.1599999999999</v>
      </c>
    </row>
    <row r="252" spans="1:19" x14ac:dyDescent="0.25">
      <c r="A252" t="s">
        <v>2541</v>
      </c>
      <c r="B252" t="s">
        <v>6</v>
      </c>
      <c r="C252">
        <v>2195.13</v>
      </c>
      <c r="D252">
        <v>42.36</v>
      </c>
      <c r="E252">
        <v>190.08</v>
      </c>
      <c r="F252">
        <v>455.96</v>
      </c>
      <c r="G252">
        <v>4.42</v>
      </c>
      <c r="H252">
        <v>1.7</v>
      </c>
      <c r="I252">
        <v>5.43</v>
      </c>
      <c r="J252">
        <v>0</v>
      </c>
      <c r="K252">
        <v>105.22</v>
      </c>
      <c r="L252">
        <v>2189.37</v>
      </c>
      <c r="M252">
        <v>802.61</v>
      </c>
      <c r="N252">
        <v>967</v>
      </c>
      <c r="O252">
        <v>-533</v>
      </c>
      <c r="P252">
        <v>-1808</v>
      </c>
      <c r="Q252">
        <f>Tabel1[[#This Row],[Biomass]]+Tabel1[[#This Row],[Hydro Power]]+Tabel1[[#This Row],[Other Renewable]]+Tabel1[[#This Row],[Solar Power]]+Tabel1[[#This Row],[Onshore Wind Power]]+Tabel1[[#This Row],[Offshore Wind Power]]</f>
        <v>3041.47</v>
      </c>
      <c r="R252">
        <f>Tabel1[[#This Row],[Fossil Gas]]+Tabel1[[#This Row],[Fossil Hard Coal]]+Tabel1[[#This Row],[Fossil Oil]]</f>
        <v>650.45999999999992</v>
      </c>
      <c r="S252">
        <f>Tabel1[[#This Row],[Renewables]]+Tabel1[[#This Row],[Fossils]]</f>
        <v>3691.93</v>
      </c>
    </row>
    <row r="253" spans="1:19" x14ac:dyDescent="0.25">
      <c r="A253" t="s">
        <v>2541</v>
      </c>
      <c r="B253" t="s">
        <v>5</v>
      </c>
      <c r="C253">
        <v>1331.9</v>
      </c>
      <c r="D253">
        <v>32.17</v>
      </c>
      <c r="E253">
        <v>276.55</v>
      </c>
      <c r="F253">
        <v>300.36</v>
      </c>
      <c r="G253">
        <v>5.77</v>
      </c>
      <c r="J253">
        <v>0</v>
      </c>
      <c r="K253">
        <v>60.2</v>
      </c>
      <c r="L253">
        <v>498.56</v>
      </c>
      <c r="M253">
        <v>363.14</v>
      </c>
      <c r="N253">
        <v>-294</v>
      </c>
      <c r="O253">
        <v>533</v>
      </c>
      <c r="P253">
        <v>-419</v>
      </c>
      <c r="Q253">
        <f>Tabel1[[#This Row],[Biomass]]+Tabel1[[#This Row],[Hydro Power]]+Tabel1[[#This Row],[Other Renewable]]+Tabel1[[#This Row],[Solar Power]]+Tabel1[[#This Row],[Onshore Wind Power]]+Tabel1[[#This Row],[Offshore Wind Power]]</f>
        <v>893.87</v>
      </c>
      <c r="R253">
        <f>Tabel1[[#This Row],[Fossil Gas]]+Tabel1[[#This Row],[Fossil Hard Coal]]+Tabel1[[#This Row],[Fossil Oil]]</f>
        <v>582.68000000000006</v>
      </c>
      <c r="S253">
        <f>Tabel1[[#This Row],[Renewables]]+Tabel1[[#This Row],[Fossils]]</f>
        <v>1476.5500000000002</v>
      </c>
    </row>
    <row r="254" spans="1:19" x14ac:dyDescent="0.25">
      <c r="A254" t="s">
        <v>2540</v>
      </c>
      <c r="B254" t="s">
        <v>6</v>
      </c>
      <c r="C254">
        <v>2543.0100000000002</v>
      </c>
      <c r="D254">
        <v>41.91</v>
      </c>
      <c r="E254">
        <v>202.28</v>
      </c>
      <c r="F254">
        <v>491.91</v>
      </c>
      <c r="G254">
        <v>2.37</v>
      </c>
      <c r="H254">
        <v>1.71</v>
      </c>
      <c r="I254">
        <v>5.14</v>
      </c>
      <c r="J254">
        <v>0</v>
      </c>
      <c r="K254">
        <v>103.38</v>
      </c>
      <c r="L254">
        <v>2325.11</v>
      </c>
      <c r="M254">
        <v>800.22</v>
      </c>
      <c r="N254">
        <v>806</v>
      </c>
      <c r="O254">
        <v>-444</v>
      </c>
      <c r="P254">
        <v>-1456</v>
      </c>
      <c r="Q254">
        <f>Tabel1[[#This Row],[Biomass]]+Tabel1[[#This Row],[Hydro Power]]+Tabel1[[#This Row],[Other Renewable]]+Tabel1[[#This Row],[Solar Power]]+Tabel1[[#This Row],[Onshore Wind Power]]+Tabel1[[#This Row],[Offshore Wind Power]]</f>
        <v>3174.09</v>
      </c>
      <c r="R254">
        <f>Tabel1[[#This Row],[Fossil Gas]]+Tabel1[[#This Row],[Fossil Hard Coal]]+Tabel1[[#This Row],[Fossil Oil]]</f>
        <v>696.56000000000006</v>
      </c>
      <c r="S254">
        <f>Tabel1[[#This Row],[Renewables]]+Tabel1[[#This Row],[Fossils]]</f>
        <v>3870.65</v>
      </c>
    </row>
    <row r="255" spans="1:19" x14ac:dyDescent="0.25">
      <c r="A255" t="s">
        <v>2540</v>
      </c>
      <c r="B255" t="s">
        <v>5</v>
      </c>
      <c r="C255">
        <v>1603.45</v>
      </c>
      <c r="D255">
        <v>34.4</v>
      </c>
      <c r="E255">
        <v>297.12</v>
      </c>
      <c r="F255">
        <v>352.22</v>
      </c>
      <c r="G255">
        <v>5.79</v>
      </c>
      <c r="J255">
        <v>0</v>
      </c>
      <c r="K255">
        <v>60.43</v>
      </c>
      <c r="L255">
        <v>500.73</v>
      </c>
      <c r="M255">
        <v>368.38</v>
      </c>
      <c r="N255">
        <v>-575</v>
      </c>
      <c r="O255">
        <v>444</v>
      </c>
      <c r="P255">
        <v>149</v>
      </c>
      <c r="Q255">
        <f>Tabel1[[#This Row],[Biomass]]+Tabel1[[#This Row],[Hydro Power]]+Tabel1[[#This Row],[Other Renewable]]+Tabel1[[#This Row],[Solar Power]]+Tabel1[[#This Row],[Onshore Wind Power]]+Tabel1[[#This Row],[Offshore Wind Power]]</f>
        <v>903.51</v>
      </c>
      <c r="R255">
        <f>Tabel1[[#This Row],[Fossil Gas]]+Tabel1[[#This Row],[Fossil Hard Coal]]+Tabel1[[#This Row],[Fossil Oil]]</f>
        <v>655.13</v>
      </c>
      <c r="S255">
        <f>Tabel1[[#This Row],[Renewables]]+Tabel1[[#This Row],[Fossils]]</f>
        <v>1558.6399999999999</v>
      </c>
    </row>
    <row r="256" spans="1:19" x14ac:dyDescent="0.25">
      <c r="A256" t="s">
        <v>2539</v>
      </c>
      <c r="B256" t="s">
        <v>6</v>
      </c>
      <c r="C256">
        <v>2969.17</v>
      </c>
      <c r="D256">
        <v>42.45</v>
      </c>
      <c r="E256">
        <v>237.3</v>
      </c>
      <c r="F256">
        <v>744.11</v>
      </c>
      <c r="G256">
        <v>4.9800000000000004</v>
      </c>
      <c r="H256">
        <v>2</v>
      </c>
      <c r="I256">
        <v>5.63</v>
      </c>
      <c r="J256">
        <v>0</v>
      </c>
      <c r="K256">
        <v>108.49</v>
      </c>
      <c r="L256">
        <v>2143.83</v>
      </c>
      <c r="M256">
        <v>697.42</v>
      </c>
      <c r="N256">
        <v>833</v>
      </c>
      <c r="O256">
        <v>-563</v>
      </c>
      <c r="P256">
        <v>-1016</v>
      </c>
      <c r="Q256">
        <f>Tabel1[[#This Row],[Biomass]]+Tabel1[[#This Row],[Hydro Power]]+Tabel1[[#This Row],[Other Renewable]]+Tabel1[[#This Row],[Solar Power]]+Tabel1[[#This Row],[Onshore Wind Power]]+Tabel1[[#This Row],[Offshore Wind Power]]</f>
        <v>2891.33</v>
      </c>
      <c r="R256">
        <f>Tabel1[[#This Row],[Fossil Gas]]+Tabel1[[#This Row],[Fossil Hard Coal]]+Tabel1[[#This Row],[Fossil Oil]]</f>
        <v>986.3900000000001</v>
      </c>
      <c r="S256">
        <f>Tabel1[[#This Row],[Renewables]]+Tabel1[[#This Row],[Fossils]]</f>
        <v>3877.7200000000003</v>
      </c>
    </row>
    <row r="257" spans="1:19" x14ac:dyDescent="0.25">
      <c r="A257" t="s">
        <v>2539</v>
      </c>
      <c r="B257" t="s">
        <v>5</v>
      </c>
      <c r="C257">
        <v>1875.39</v>
      </c>
      <c r="D257">
        <v>32.28</v>
      </c>
      <c r="E257">
        <v>329.13</v>
      </c>
      <c r="F257">
        <v>369.68</v>
      </c>
      <c r="G257">
        <v>11.2</v>
      </c>
      <c r="J257">
        <v>0</v>
      </c>
      <c r="K257">
        <v>60.29</v>
      </c>
      <c r="L257">
        <v>481.05</v>
      </c>
      <c r="M257">
        <v>367.14</v>
      </c>
      <c r="N257">
        <v>-585</v>
      </c>
      <c r="O257">
        <v>563</v>
      </c>
      <c r="P257">
        <v>283</v>
      </c>
      <c r="Q257">
        <f>Tabel1[[#This Row],[Biomass]]+Tabel1[[#This Row],[Hydro Power]]+Tabel1[[#This Row],[Other Renewable]]+Tabel1[[#This Row],[Solar Power]]+Tabel1[[#This Row],[Onshore Wind Power]]+Tabel1[[#This Row],[Offshore Wind Power]]</f>
        <v>880.47</v>
      </c>
      <c r="R257">
        <f>Tabel1[[#This Row],[Fossil Gas]]+Tabel1[[#This Row],[Fossil Hard Coal]]+Tabel1[[#This Row],[Fossil Oil]]</f>
        <v>710.01</v>
      </c>
      <c r="S257">
        <f>Tabel1[[#This Row],[Renewables]]+Tabel1[[#This Row],[Fossils]]</f>
        <v>1590.48</v>
      </c>
    </row>
    <row r="258" spans="1:19" x14ac:dyDescent="0.25">
      <c r="A258" t="s">
        <v>2538</v>
      </c>
      <c r="B258" t="s">
        <v>6</v>
      </c>
      <c r="C258">
        <v>3064.44</v>
      </c>
      <c r="D258">
        <v>41.72</v>
      </c>
      <c r="E258">
        <v>228.23</v>
      </c>
      <c r="F258">
        <v>708.73</v>
      </c>
      <c r="G258">
        <v>3.91</v>
      </c>
      <c r="H258">
        <v>2</v>
      </c>
      <c r="I258">
        <v>4.57</v>
      </c>
      <c r="J258">
        <v>0.36</v>
      </c>
      <c r="K258">
        <v>105.69</v>
      </c>
      <c r="L258">
        <v>2326.81</v>
      </c>
      <c r="M258">
        <v>699.94</v>
      </c>
      <c r="N258">
        <v>678</v>
      </c>
      <c r="O258">
        <v>-583</v>
      </c>
      <c r="P258">
        <v>-822</v>
      </c>
      <c r="Q258">
        <f>Tabel1[[#This Row],[Biomass]]+Tabel1[[#This Row],[Hydro Power]]+Tabel1[[#This Row],[Other Renewable]]+Tabel1[[#This Row],[Solar Power]]+Tabel1[[#This Row],[Onshore Wind Power]]+Tabel1[[#This Row],[Offshore Wind Power]]</f>
        <v>3075.4</v>
      </c>
      <c r="R258">
        <f>Tabel1[[#This Row],[Fossil Gas]]+Tabel1[[#This Row],[Fossil Hard Coal]]+Tabel1[[#This Row],[Fossil Oil]]</f>
        <v>940.87</v>
      </c>
      <c r="S258">
        <f>Tabel1[[#This Row],[Renewables]]+Tabel1[[#This Row],[Fossils]]</f>
        <v>4016.27</v>
      </c>
    </row>
    <row r="259" spans="1:19" x14ac:dyDescent="0.25">
      <c r="A259" t="s">
        <v>2538</v>
      </c>
      <c r="B259" t="s">
        <v>5</v>
      </c>
      <c r="C259">
        <v>1963.81</v>
      </c>
      <c r="D259">
        <v>33.54</v>
      </c>
      <c r="E259">
        <v>325.38</v>
      </c>
      <c r="F259">
        <v>501.14</v>
      </c>
      <c r="G259">
        <v>17.37</v>
      </c>
      <c r="J259">
        <v>0.63</v>
      </c>
      <c r="K259">
        <v>60.56</v>
      </c>
      <c r="L259">
        <v>510.42</v>
      </c>
      <c r="M259">
        <v>366.54</v>
      </c>
      <c r="N259">
        <v>-585</v>
      </c>
      <c r="O259">
        <v>583</v>
      </c>
      <c r="P259">
        <v>175</v>
      </c>
      <c r="Q259">
        <f>Tabel1[[#This Row],[Biomass]]+Tabel1[[#This Row],[Hydro Power]]+Tabel1[[#This Row],[Other Renewable]]+Tabel1[[#This Row],[Solar Power]]+Tabel1[[#This Row],[Onshore Wind Power]]+Tabel1[[#This Row],[Offshore Wind Power]]</f>
        <v>911.13000000000011</v>
      </c>
      <c r="R259">
        <f>Tabel1[[#This Row],[Fossil Gas]]+Tabel1[[#This Row],[Fossil Hard Coal]]+Tabel1[[#This Row],[Fossil Oil]]</f>
        <v>843.89</v>
      </c>
      <c r="S259">
        <f>Tabel1[[#This Row],[Renewables]]+Tabel1[[#This Row],[Fossils]]</f>
        <v>1755.02</v>
      </c>
    </row>
    <row r="260" spans="1:19" x14ac:dyDescent="0.25">
      <c r="A260" t="s">
        <v>2537</v>
      </c>
      <c r="B260" t="s">
        <v>6</v>
      </c>
      <c r="C260">
        <v>3013.13</v>
      </c>
      <c r="D260">
        <v>42.32</v>
      </c>
      <c r="E260">
        <v>232.19</v>
      </c>
      <c r="F260">
        <v>722.62</v>
      </c>
      <c r="G260">
        <v>5.36</v>
      </c>
      <c r="H260">
        <v>2</v>
      </c>
      <c r="I260">
        <v>5.25</v>
      </c>
      <c r="J260">
        <v>3.6</v>
      </c>
      <c r="K260">
        <v>105.52</v>
      </c>
      <c r="L260">
        <v>2344.14</v>
      </c>
      <c r="M260">
        <v>702.33</v>
      </c>
      <c r="N260">
        <v>720</v>
      </c>
      <c r="O260">
        <v>-588</v>
      </c>
      <c r="P260">
        <v>-937</v>
      </c>
      <c r="Q260">
        <f>Tabel1[[#This Row],[Biomass]]+Tabel1[[#This Row],[Hydro Power]]+Tabel1[[#This Row],[Other Renewable]]+Tabel1[[#This Row],[Solar Power]]+Tabel1[[#This Row],[Onshore Wind Power]]+Tabel1[[#This Row],[Offshore Wind Power]]</f>
        <v>3099.64</v>
      </c>
      <c r="R260">
        <f>Tabel1[[#This Row],[Fossil Gas]]+Tabel1[[#This Row],[Fossil Hard Coal]]+Tabel1[[#This Row],[Fossil Oil]]</f>
        <v>960.17</v>
      </c>
      <c r="S260">
        <f>Tabel1[[#This Row],[Renewables]]+Tabel1[[#This Row],[Fossils]]</f>
        <v>4059.81</v>
      </c>
    </row>
    <row r="261" spans="1:19" x14ac:dyDescent="0.25">
      <c r="A261" t="s">
        <v>2537</v>
      </c>
      <c r="B261" t="s">
        <v>5</v>
      </c>
      <c r="C261">
        <v>1967.38</v>
      </c>
      <c r="D261">
        <v>33.799999999999997</v>
      </c>
      <c r="E261">
        <v>329.33</v>
      </c>
      <c r="F261">
        <v>536.75</v>
      </c>
      <c r="G261">
        <v>17.91</v>
      </c>
      <c r="J261">
        <v>3.76</v>
      </c>
      <c r="K261">
        <v>60.67</v>
      </c>
      <c r="L261">
        <v>535.02</v>
      </c>
      <c r="M261">
        <v>366.59</v>
      </c>
      <c r="N261">
        <v>-585</v>
      </c>
      <c r="O261">
        <v>588</v>
      </c>
      <c r="P261">
        <v>108</v>
      </c>
      <c r="Q261">
        <f>Tabel1[[#This Row],[Biomass]]+Tabel1[[#This Row],[Hydro Power]]+Tabel1[[#This Row],[Other Renewable]]+Tabel1[[#This Row],[Solar Power]]+Tabel1[[#This Row],[Onshore Wind Power]]+Tabel1[[#This Row],[Offshore Wind Power]]</f>
        <v>939.16999999999985</v>
      </c>
      <c r="R261">
        <f>Tabel1[[#This Row],[Fossil Gas]]+Tabel1[[#This Row],[Fossil Hard Coal]]+Tabel1[[#This Row],[Fossil Oil]]</f>
        <v>883.9899999999999</v>
      </c>
      <c r="S261">
        <f>Tabel1[[#This Row],[Renewables]]+Tabel1[[#This Row],[Fossils]]</f>
        <v>1823.1599999999999</v>
      </c>
    </row>
    <row r="262" spans="1:19" x14ac:dyDescent="0.25">
      <c r="A262" t="s">
        <v>2536</v>
      </c>
      <c r="B262" t="s">
        <v>6</v>
      </c>
      <c r="C262">
        <v>3049.93</v>
      </c>
      <c r="D262">
        <v>43.3</v>
      </c>
      <c r="E262">
        <v>248.7</v>
      </c>
      <c r="F262">
        <v>706.47</v>
      </c>
      <c r="G262">
        <v>9.42</v>
      </c>
      <c r="H262">
        <v>2</v>
      </c>
      <c r="I262">
        <v>6.01</v>
      </c>
      <c r="J262">
        <v>10.86</v>
      </c>
      <c r="K262">
        <v>92.8</v>
      </c>
      <c r="L262">
        <v>2411.2600000000002</v>
      </c>
      <c r="M262">
        <v>709.05</v>
      </c>
      <c r="N262">
        <v>744</v>
      </c>
      <c r="O262">
        <v>-583</v>
      </c>
      <c r="P262">
        <v>-1000</v>
      </c>
      <c r="Q262">
        <f>Tabel1[[#This Row],[Biomass]]+Tabel1[[#This Row],[Hydro Power]]+Tabel1[[#This Row],[Other Renewable]]+Tabel1[[#This Row],[Solar Power]]+Tabel1[[#This Row],[Onshore Wind Power]]+Tabel1[[#This Row],[Offshore Wind Power]]</f>
        <v>3182.4800000000005</v>
      </c>
      <c r="R262">
        <f>Tabel1[[#This Row],[Fossil Gas]]+Tabel1[[#This Row],[Fossil Hard Coal]]+Tabel1[[#This Row],[Fossil Oil]]</f>
        <v>964.59</v>
      </c>
      <c r="S262">
        <f>Tabel1[[#This Row],[Renewables]]+Tabel1[[#This Row],[Fossils]]</f>
        <v>4147.0700000000006</v>
      </c>
    </row>
    <row r="263" spans="1:19" x14ac:dyDescent="0.25">
      <c r="A263" t="s">
        <v>2536</v>
      </c>
      <c r="B263" t="s">
        <v>5</v>
      </c>
      <c r="C263">
        <v>1990.62</v>
      </c>
      <c r="D263">
        <v>33.799999999999997</v>
      </c>
      <c r="E263">
        <v>331.72</v>
      </c>
      <c r="F263">
        <v>566.04</v>
      </c>
      <c r="G263">
        <v>18.600000000000001</v>
      </c>
      <c r="J263">
        <v>9.9</v>
      </c>
      <c r="K263">
        <v>62.03</v>
      </c>
      <c r="L263">
        <v>541.32000000000005</v>
      </c>
      <c r="M263">
        <v>367.75</v>
      </c>
      <c r="N263">
        <v>-585</v>
      </c>
      <c r="O263">
        <v>583</v>
      </c>
      <c r="P263">
        <v>103</v>
      </c>
      <c r="Q263">
        <f>Tabel1[[#This Row],[Biomass]]+Tabel1[[#This Row],[Hydro Power]]+Tabel1[[#This Row],[Other Renewable]]+Tabel1[[#This Row],[Solar Power]]+Tabel1[[#This Row],[Onshore Wind Power]]+Tabel1[[#This Row],[Offshore Wind Power]]</f>
        <v>952.7700000000001</v>
      </c>
      <c r="R263">
        <f>Tabel1[[#This Row],[Fossil Gas]]+Tabel1[[#This Row],[Fossil Hard Coal]]+Tabel1[[#This Row],[Fossil Oil]]</f>
        <v>916.36</v>
      </c>
      <c r="S263">
        <f>Tabel1[[#This Row],[Renewables]]+Tabel1[[#This Row],[Fossils]]</f>
        <v>1869.13</v>
      </c>
    </row>
    <row r="264" spans="1:19" x14ac:dyDescent="0.25">
      <c r="A264" t="s">
        <v>2535</v>
      </c>
      <c r="B264" t="s">
        <v>6</v>
      </c>
      <c r="C264">
        <v>2997.91</v>
      </c>
      <c r="D264">
        <v>42.49</v>
      </c>
      <c r="E264">
        <v>215.2</v>
      </c>
      <c r="F264">
        <v>687.7</v>
      </c>
      <c r="G264">
        <v>5.86</v>
      </c>
      <c r="H264">
        <v>2</v>
      </c>
      <c r="I264">
        <v>5.04</v>
      </c>
      <c r="J264">
        <v>17.57</v>
      </c>
      <c r="K264">
        <v>90.54</v>
      </c>
      <c r="L264">
        <v>2376.5300000000002</v>
      </c>
      <c r="M264">
        <v>805.82</v>
      </c>
      <c r="N264">
        <v>683</v>
      </c>
      <c r="O264">
        <v>-579</v>
      </c>
      <c r="P264">
        <v>-992</v>
      </c>
      <c r="Q264">
        <f>Tabel1[[#This Row],[Biomass]]+Tabel1[[#This Row],[Hydro Power]]+Tabel1[[#This Row],[Other Renewable]]+Tabel1[[#This Row],[Solar Power]]+Tabel1[[#This Row],[Onshore Wind Power]]+Tabel1[[#This Row],[Offshore Wind Power]]</f>
        <v>3249.4500000000003</v>
      </c>
      <c r="R264">
        <f>Tabel1[[#This Row],[Fossil Gas]]+Tabel1[[#This Row],[Fossil Hard Coal]]+Tabel1[[#This Row],[Fossil Oil]]</f>
        <v>908.7600000000001</v>
      </c>
      <c r="S264">
        <f>Tabel1[[#This Row],[Renewables]]+Tabel1[[#This Row],[Fossils]]</f>
        <v>4158.21</v>
      </c>
    </row>
    <row r="265" spans="1:19" x14ac:dyDescent="0.25">
      <c r="A265" t="s">
        <v>2535</v>
      </c>
      <c r="B265" t="s">
        <v>5</v>
      </c>
      <c r="C265">
        <v>1954.39</v>
      </c>
      <c r="D265">
        <v>34.67</v>
      </c>
      <c r="E265">
        <v>332.61</v>
      </c>
      <c r="F265">
        <v>556.44000000000005</v>
      </c>
      <c r="G265">
        <v>18.45</v>
      </c>
      <c r="J265">
        <v>11.97</v>
      </c>
      <c r="K265">
        <v>60.81</v>
      </c>
      <c r="L265">
        <v>535.54</v>
      </c>
      <c r="M265">
        <v>370.35</v>
      </c>
      <c r="N265">
        <v>-585</v>
      </c>
      <c r="O265">
        <v>579</v>
      </c>
      <c r="P265">
        <v>94</v>
      </c>
      <c r="Q265">
        <f>Tabel1[[#This Row],[Biomass]]+Tabel1[[#This Row],[Hydro Power]]+Tabel1[[#This Row],[Other Renewable]]+Tabel1[[#This Row],[Solar Power]]+Tabel1[[#This Row],[Onshore Wind Power]]+Tabel1[[#This Row],[Offshore Wind Power]]</f>
        <v>952.53</v>
      </c>
      <c r="R265">
        <f>Tabel1[[#This Row],[Fossil Gas]]+Tabel1[[#This Row],[Fossil Hard Coal]]+Tabel1[[#This Row],[Fossil Oil]]</f>
        <v>907.50000000000011</v>
      </c>
      <c r="S265">
        <f>Tabel1[[#This Row],[Renewables]]+Tabel1[[#This Row],[Fossils]]</f>
        <v>1860.0300000000002</v>
      </c>
    </row>
    <row r="266" spans="1:19" x14ac:dyDescent="0.25">
      <c r="A266" t="s">
        <v>2534</v>
      </c>
      <c r="B266" t="s">
        <v>6</v>
      </c>
      <c r="C266">
        <v>2921.21</v>
      </c>
      <c r="D266">
        <v>44.04</v>
      </c>
      <c r="E266">
        <v>205.04</v>
      </c>
      <c r="F266">
        <v>692.82</v>
      </c>
      <c r="G266">
        <v>6.84</v>
      </c>
      <c r="H266">
        <v>2</v>
      </c>
      <c r="I266">
        <v>4.13</v>
      </c>
      <c r="J266">
        <v>20.059999999999999</v>
      </c>
      <c r="K266">
        <v>89.34</v>
      </c>
      <c r="L266">
        <v>2376.1799999999998</v>
      </c>
      <c r="M266">
        <v>805.78</v>
      </c>
      <c r="N266">
        <v>722</v>
      </c>
      <c r="O266">
        <v>-588</v>
      </c>
      <c r="P266">
        <v>-1080</v>
      </c>
      <c r="Q266">
        <f>Tabel1[[#This Row],[Biomass]]+Tabel1[[#This Row],[Hydro Power]]+Tabel1[[#This Row],[Other Renewable]]+Tabel1[[#This Row],[Solar Power]]+Tabel1[[#This Row],[Onshore Wind Power]]+Tabel1[[#This Row],[Offshore Wind Power]]</f>
        <v>3252.1899999999996</v>
      </c>
      <c r="R266">
        <f>Tabel1[[#This Row],[Fossil Gas]]+Tabel1[[#This Row],[Fossil Hard Coal]]+Tabel1[[#This Row],[Fossil Oil]]</f>
        <v>904.7</v>
      </c>
      <c r="S266">
        <f>Tabel1[[#This Row],[Renewables]]+Tabel1[[#This Row],[Fossils]]</f>
        <v>4156.8899999999994</v>
      </c>
    </row>
    <row r="267" spans="1:19" x14ac:dyDescent="0.25">
      <c r="A267" t="s">
        <v>2534</v>
      </c>
      <c r="B267" t="s">
        <v>5</v>
      </c>
      <c r="C267">
        <v>1952.86</v>
      </c>
      <c r="D267">
        <v>33.21</v>
      </c>
      <c r="E267">
        <v>334.07</v>
      </c>
      <c r="F267">
        <v>513.16999999999996</v>
      </c>
      <c r="G267">
        <v>18.489999999999998</v>
      </c>
      <c r="J267">
        <v>10.69</v>
      </c>
      <c r="K267">
        <v>60.84</v>
      </c>
      <c r="L267">
        <v>539.21</v>
      </c>
      <c r="M267">
        <v>368.91</v>
      </c>
      <c r="N267">
        <v>-585</v>
      </c>
      <c r="O267">
        <v>588</v>
      </c>
      <c r="P267">
        <v>107</v>
      </c>
      <c r="Q267">
        <f>Tabel1[[#This Row],[Biomass]]+Tabel1[[#This Row],[Hydro Power]]+Tabel1[[#This Row],[Other Renewable]]+Tabel1[[#This Row],[Solar Power]]+Tabel1[[#This Row],[Onshore Wind Power]]+Tabel1[[#This Row],[Offshore Wind Power]]</f>
        <v>952.02</v>
      </c>
      <c r="R267">
        <f>Tabel1[[#This Row],[Fossil Gas]]+Tabel1[[#This Row],[Fossil Hard Coal]]+Tabel1[[#This Row],[Fossil Oil]]</f>
        <v>865.73</v>
      </c>
      <c r="S267">
        <f>Tabel1[[#This Row],[Renewables]]+Tabel1[[#This Row],[Fossils]]</f>
        <v>1817.75</v>
      </c>
    </row>
    <row r="268" spans="1:19" x14ac:dyDescent="0.25">
      <c r="A268" t="s">
        <v>2533</v>
      </c>
      <c r="B268" t="s">
        <v>6</v>
      </c>
      <c r="C268">
        <v>2954.39</v>
      </c>
      <c r="D268">
        <v>43.06</v>
      </c>
      <c r="E268">
        <v>197.01</v>
      </c>
      <c r="F268">
        <v>682.88</v>
      </c>
      <c r="G268">
        <v>8.77</v>
      </c>
      <c r="H268">
        <v>2</v>
      </c>
      <c r="I268">
        <v>4.32</v>
      </c>
      <c r="J268">
        <v>15.7</v>
      </c>
      <c r="K268">
        <v>92.23</v>
      </c>
      <c r="L268">
        <v>2348.9699999999998</v>
      </c>
      <c r="M268">
        <v>805.16</v>
      </c>
      <c r="N268">
        <v>753</v>
      </c>
      <c r="O268">
        <v>-587</v>
      </c>
      <c r="P268">
        <v>-1073</v>
      </c>
      <c r="Q268">
        <f>Tabel1[[#This Row],[Biomass]]+Tabel1[[#This Row],[Hydro Power]]+Tabel1[[#This Row],[Other Renewable]]+Tabel1[[#This Row],[Solar Power]]+Tabel1[[#This Row],[Onshore Wind Power]]+Tabel1[[#This Row],[Offshore Wind Power]]</f>
        <v>3219.2099999999996</v>
      </c>
      <c r="R268">
        <f>Tabel1[[#This Row],[Fossil Gas]]+Tabel1[[#This Row],[Fossil Hard Coal]]+Tabel1[[#This Row],[Fossil Oil]]</f>
        <v>888.66</v>
      </c>
      <c r="S268">
        <f>Tabel1[[#This Row],[Renewables]]+Tabel1[[#This Row],[Fossils]]</f>
        <v>4107.87</v>
      </c>
    </row>
    <row r="269" spans="1:19" x14ac:dyDescent="0.25">
      <c r="A269" t="s">
        <v>2533</v>
      </c>
      <c r="B269" t="s">
        <v>5</v>
      </c>
      <c r="C269">
        <v>1951.3</v>
      </c>
      <c r="D269">
        <v>34.64</v>
      </c>
      <c r="E269">
        <v>335.07</v>
      </c>
      <c r="F269">
        <v>435.86</v>
      </c>
      <c r="G269">
        <v>18.34</v>
      </c>
      <c r="J269">
        <v>9.24</v>
      </c>
      <c r="K269">
        <v>62.47</v>
      </c>
      <c r="L269">
        <v>541.14</v>
      </c>
      <c r="M269">
        <v>368.12</v>
      </c>
      <c r="N269">
        <v>-585</v>
      </c>
      <c r="O269">
        <v>587</v>
      </c>
      <c r="P269">
        <v>178</v>
      </c>
      <c r="Q269">
        <f>Tabel1[[#This Row],[Biomass]]+Tabel1[[#This Row],[Hydro Power]]+Tabel1[[#This Row],[Other Renewable]]+Tabel1[[#This Row],[Solar Power]]+Tabel1[[#This Row],[Onshore Wind Power]]+Tabel1[[#This Row],[Offshore Wind Power]]</f>
        <v>953.14</v>
      </c>
      <c r="R269">
        <f>Tabel1[[#This Row],[Fossil Gas]]+Tabel1[[#This Row],[Fossil Hard Coal]]+Tabel1[[#This Row],[Fossil Oil]]</f>
        <v>789.2700000000001</v>
      </c>
      <c r="S269">
        <f>Tabel1[[#This Row],[Renewables]]+Tabel1[[#This Row],[Fossils]]</f>
        <v>1742.41</v>
      </c>
    </row>
    <row r="270" spans="1:19" x14ac:dyDescent="0.25">
      <c r="A270" t="s">
        <v>2532</v>
      </c>
      <c r="B270" t="s">
        <v>6</v>
      </c>
      <c r="C270">
        <v>2925.53</v>
      </c>
      <c r="D270">
        <v>42.15</v>
      </c>
      <c r="E270">
        <v>204</v>
      </c>
      <c r="F270">
        <v>665.84</v>
      </c>
      <c r="G270">
        <v>4.6399999999999997</v>
      </c>
      <c r="H270">
        <v>2</v>
      </c>
      <c r="I270">
        <v>3.91</v>
      </c>
      <c r="J270">
        <v>8.3800000000000008</v>
      </c>
      <c r="K270">
        <v>88.14</v>
      </c>
      <c r="L270">
        <v>2416.29</v>
      </c>
      <c r="M270">
        <v>804.25</v>
      </c>
      <c r="N270">
        <v>712</v>
      </c>
      <c r="O270">
        <v>-569</v>
      </c>
      <c r="P270">
        <v>-1137</v>
      </c>
      <c r="Q270">
        <f>Tabel1[[#This Row],[Biomass]]+Tabel1[[#This Row],[Hydro Power]]+Tabel1[[#This Row],[Other Renewable]]+Tabel1[[#This Row],[Solar Power]]+Tabel1[[#This Row],[Onshore Wind Power]]+Tabel1[[#This Row],[Offshore Wind Power]]</f>
        <v>3276.98</v>
      </c>
      <c r="R270">
        <f>Tabel1[[#This Row],[Fossil Gas]]+Tabel1[[#This Row],[Fossil Hard Coal]]+Tabel1[[#This Row],[Fossil Oil]]</f>
        <v>874.48</v>
      </c>
      <c r="S270">
        <f>Tabel1[[#This Row],[Renewables]]+Tabel1[[#This Row],[Fossils]]</f>
        <v>4151.46</v>
      </c>
    </row>
    <row r="271" spans="1:19" x14ac:dyDescent="0.25">
      <c r="A271" t="s">
        <v>2532</v>
      </c>
      <c r="B271" t="s">
        <v>5</v>
      </c>
      <c r="C271">
        <v>1946.8</v>
      </c>
      <c r="D271">
        <v>29.6</v>
      </c>
      <c r="E271">
        <v>333.03</v>
      </c>
      <c r="F271">
        <v>312.37</v>
      </c>
      <c r="G271">
        <v>17.75</v>
      </c>
      <c r="J271">
        <v>4.53</v>
      </c>
      <c r="K271">
        <v>60.89</v>
      </c>
      <c r="L271">
        <v>539.19000000000005</v>
      </c>
      <c r="M271">
        <v>368.03</v>
      </c>
      <c r="N271">
        <v>-585</v>
      </c>
      <c r="O271">
        <v>569</v>
      </c>
      <c r="P271">
        <v>336</v>
      </c>
      <c r="Q271">
        <f>Tabel1[[#This Row],[Biomass]]+Tabel1[[#This Row],[Hydro Power]]+Tabel1[[#This Row],[Other Renewable]]+Tabel1[[#This Row],[Solar Power]]+Tabel1[[#This Row],[Onshore Wind Power]]+Tabel1[[#This Row],[Offshore Wind Power]]</f>
        <v>941.35</v>
      </c>
      <c r="R271">
        <f>Tabel1[[#This Row],[Fossil Gas]]+Tabel1[[#This Row],[Fossil Hard Coal]]+Tabel1[[#This Row],[Fossil Oil]]</f>
        <v>663.15</v>
      </c>
      <c r="S271">
        <f>Tabel1[[#This Row],[Renewables]]+Tabel1[[#This Row],[Fossils]]</f>
        <v>1604.5</v>
      </c>
    </row>
    <row r="272" spans="1:19" x14ac:dyDescent="0.25">
      <c r="A272" t="s">
        <v>2531</v>
      </c>
      <c r="B272" t="s">
        <v>6</v>
      </c>
      <c r="C272">
        <v>2931.32</v>
      </c>
      <c r="D272">
        <v>42.25</v>
      </c>
      <c r="E272">
        <v>207.18</v>
      </c>
      <c r="F272">
        <v>541.71</v>
      </c>
      <c r="G272">
        <v>6.32</v>
      </c>
      <c r="H272">
        <v>2</v>
      </c>
      <c r="I272">
        <v>4.47</v>
      </c>
      <c r="J272">
        <v>2.12</v>
      </c>
      <c r="K272">
        <v>90.88</v>
      </c>
      <c r="L272">
        <v>2447.3000000000002</v>
      </c>
      <c r="M272">
        <v>804.21</v>
      </c>
      <c r="N272">
        <v>737</v>
      </c>
      <c r="O272">
        <v>-587</v>
      </c>
      <c r="P272">
        <v>-1109</v>
      </c>
      <c r="Q272">
        <f>Tabel1[[#This Row],[Biomass]]+Tabel1[[#This Row],[Hydro Power]]+Tabel1[[#This Row],[Other Renewable]]+Tabel1[[#This Row],[Solar Power]]+Tabel1[[#This Row],[Onshore Wind Power]]+Tabel1[[#This Row],[Offshore Wind Power]]</f>
        <v>3302.3500000000004</v>
      </c>
      <c r="R272">
        <f>Tabel1[[#This Row],[Fossil Gas]]+Tabel1[[#This Row],[Fossil Hard Coal]]+Tabel1[[#This Row],[Fossil Oil]]</f>
        <v>755.21000000000015</v>
      </c>
      <c r="S272">
        <f>Tabel1[[#This Row],[Renewables]]+Tabel1[[#This Row],[Fossils]]</f>
        <v>4057.5600000000004</v>
      </c>
    </row>
    <row r="273" spans="1:19" x14ac:dyDescent="0.25">
      <c r="A273" t="s">
        <v>2531</v>
      </c>
      <c r="B273" t="s">
        <v>5</v>
      </c>
      <c r="C273">
        <v>1970.27</v>
      </c>
      <c r="D273">
        <v>33.15</v>
      </c>
      <c r="E273">
        <v>328.27</v>
      </c>
      <c r="F273">
        <v>350.67</v>
      </c>
      <c r="G273">
        <v>17.55</v>
      </c>
      <c r="J273">
        <v>0.9</v>
      </c>
      <c r="K273">
        <v>60.69</v>
      </c>
      <c r="L273">
        <v>533.62</v>
      </c>
      <c r="M273">
        <v>367.84</v>
      </c>
      <c r="N273">
        <v>-585</v>
      </c>
      <c r="O273">
        <v>587</v>
      </c>
      <c r="P273">
        <v>302</v>
      </c>
      <c r="Q273">
        <f>Tabel1[[#This Row],[Biomass]]+Tabel1[[#This Row],[Hydro Power]]+Tabel1[[#This Row],[Other Renewable]]+Tabel1[[#This Row],[Solar Power]]+Tabel1[[#This Row],[Onshore Wind Power]]+Tabel1[[#This Row],[Offshore Wind Power]]</f>
        <v>935.51</v>
      </c>
      <c r="R273">
        <f>Tabel1[[#This Row],[Fossil Gas]]+Tabel1[[#This Row],[Fossil Hard Coal]]+Tabel1[[#This Row],[Fossil Oil]]</f>
        <v>696.49</v>
      </c>
      <c r="S273">
        <f>Tabel1[[#This Row],[Renewables]]+Tabel1[[#This Row],[Fossils]]</f>
        <v>1632</v>
      </c>
    </row>
    <row r="274" spans="1:19" x14ac:dyDescent="0.25">
      <c r="A274" t="s">
        <v>2530</v>
      </c>
      <c r="B274" t="s">
        <v>6</v>
      </c>
      <c r="C274">
        <v>3045.75</v>
      </c>
      <c r="D274">
        <v>43.56</v>
      </c>
      <c r="E274">
        <v>221.93</v>
      </c>
      <c r="F274">
        <v>634.83000000000004</v>
      </c>
      <c r="G274">
        <v>4.13</v>
      </c>
      <c r="H274">
        <v>2</v>
      </c>
      <c r="I274">
        <v>4.43</v>
      </c>
      <c r="J274">
        <v>0.24</v>
      </c>
      <c r="K274">
        <v>94.29</v>
      </c>
      <c r="L274">
        <v>2458.7399999999998</v>
      </c>
      <c r="M274">
        <v>803.91</v>
      </c>
      <c r="N274">
        <v>681</v>
      </c>
      <c r="O274">
        <v>-590</v>
      </c>
      <c r="P274">
        <v>-1046</v>
      </c>
      <c r="Q274">
        <f>Tabel1[[#This Row],[Biomass]]+Tabel1[[#This Row],[Hydro Power]]+Tabel1[[#This Row],[Other Renewable]]+Tabel1[[#This Row],[Solar Power]]+Tabel1[[#This Row],[Onshore Wind Power]]+Tabel1[[#This Row],[Offshore Wind Power]]</f>
        <v>3312.8799999999997</v>
      </c>
      <c r="R274">
        <f>Tabel1[[#This Row],[Fossil Gas]]+Tabel1[[#This Row],[Fossil Hard Coal]]+Tabel1[[#This Row],[Fossil Oil]]</f>
        <v>860.89</v>
      </c>
      <c r="S274">
        <f>Tabel1[[#This Row],[Renewables]]+Tabel1[[#This Row],[Fossils]]</f>
        <v>4173.7699999999995</v>
      </c>
    </row>
    <row r="275" spans="1:19" x14ac:dyDescent="0.25">
      <c r="A275" t="s">
        <v>2530</v>
      </c>
      <c r="B275" t="s">
        <v>5</v>
      </c>
      <c r="C275">
        <v>2074.33</v>
      </c>
      <c r="D275">
        <v>33.85</v>
      </c>
      <c r="E275">
        <v>325.74</v>
      </c>
      <c r="F275">
        <v>251.04</v>
      </c>
      <c r="G275">
        <v>17.55</v>
      </c>
      <c r="J275">
        <v>0.1</v>
      </c>
      <c r="K275">
        <v>61.18</v>
      </c>
      <c r="L275">
        <v>527.79</v>
      </c>
      <c r="M275">
        <v>367.8</v>
      </c>
      <c r="N275">
        <v>-585</v>
      </c>
      <c r="O275">
        <v>590</v>
      </c>
      <c r="P275">
        <v>508</v>
      </c>
      <c r="Q275">
        <f>Tabel1[[#This Row],[Biomass]]+Tabel1[[#This Row],[Hydro Power]]+Tabel1[[#This Row],[Other Renewable]]+Tabel1[[#This Row],[Solar Power]]+Tabel1[[#This Row],[Onshore Wind Power]]+Tabel1[[#This Row],[Offshore Wind Power]]</f>
        <v>929.54</v>
      </c>
      <c r="R275">
        <f>Tabel1[[#This Row],[Fossil Gas]]+Tabel1[[#This Row],[Fossil Hard Coal]]+Tabel1[[#This Row],[Fossil Oil]]</f>
        <v>594.32999999999993</v>
      </c>
      <c r="S275">
        <f>Tabel1[[#This Row],[Renewables]]+Tabel1[[#This Row],[Fossils]]</f>
        <v>1523.87</v>
      </c>
    </row>
    <row r="276" spans="1:19" x14ac:dyDescent="0.25">
      <c r="A276" t="s">
        <v>2529</v>
      </c>
      <c r="B276" t="s">
        <v>6</v>
      </c>
      <c r="C276">
        <v>3118.11</v>
      </c>
      <c r="D276">
        <v>43.89</v>
      </c>
      <c r="E276">
        <v>229.82</v>
      </c>
      <c r="F276">
        <v>636.67999999999995</v>
      </c>
      <c r="G276">
        <v>3.88</v>
      </c>
      <c r="H276">
        <v>2</v>
      </c>
      <c r="I276">
        <v>4.38</v>
      </c>
      <c r="J276">
        <v>0</v>
      </c>
      <c r="K276">
        <v>91.5</v>
      </c>
      <c r="L276">
        <v>2426.4</v>
      </c>
      <c r="M276">
        <v>802.1</v>
      </c>
      <c r="N276">
        <v>605</v>
      </c>
      <c r="O276">
        <v>-591</v>
      </c>
      <c r="P276">
        <v>-830</v>
      </c>
      <c r="Q276">
        <f>Tabel1[[#This Row],[Biomass]]+Tabel1[[#This Row],[Hydro Power]]+Tabel1[[#This Row],[Other Renewable]]+Tabel1[[#This Row],[Solar Power]]+Tabel1[[#This Row],[Onshore Wind Power]]+Tabel1[[#This Row],[Offshore Wind Power]]</f>
        <v>3278.77</v>
      </c>
      <c r="R276">
        <f>Tabel1[[#This Row],[Fossil Gas]]+Tabel1[[#This Row],[Fossil Hard Coal]]+Tabel1[[#This Row],[Fossil Oil]]</f>
        <v>870.38</v>
      </c>
      <c r="S276">
        <f>Tabel1[[#This Row],[Renewables]]+Tabel1[[#This Row],[Fossils]]</f>
        <v>4149.1499999999996</v>
      </c>
    </row>
    <row r="277" spans="1:19" x14ac:dyDescent="0.25">
      <c r="A277" t="s">
        <v>2529</v>
      </c>
      <c r="B277" t="s">
        <v>5</v>
      </c>
      <c r="C277">
        <v>2183.89</v>
      </c>
      <c r="D277">
        <v>33.28</v>
      </c>
      <c r="E277">
        <v>327.12</v>
      </c>
      <c r="F277">
        <v>229.64</v>
      </c>
      <c r="G277">
        <v>17.43</v>
      </c>
      <c r="J277">
        <v>0</v>
      </c>
      <c r="K277">
        <v>61.16</v>
      </c>
      <c r="L277">
        <v>523.5</v>
      </c>
      <c r="M277">
        <v>367.94</v>
      </c>
      <c r="N277">
        <v>-585</v>
      </c>
      <c r="O277">
        <v>591</v>
      </c>
      <c r="P277">
        <v>642</v>
      </c>
      <c r="Q277">
        <f>Tabel1[[#This Row],[Biomass]]+Tabel1[[#This Row],[Hydro Power]]+Tabel1[[#This Row],[Other Renewable]]+Tabel1[[#This Row],[Solar Power]]+Tabel1[[#This Row],[Onshore Wind Power]]+Tabel1[[#This Row],[Offshore Wind Power]]</f>
        <v>924.72</v>
      </c>
      <c r="R277">
        <f>Tabel1[[#This Row],[Fossil Gas]]+Tabel1[[#This Row],[Fossil Hard Coal]]+Tabel1[[#This Row],[Fossil Oil]]</f>
        <v>574.18999999999994</v>
      </c>
      <c r="S277">
        <f>Tabel1[[#This Row],[Renewables]]+Tabel1[[#This Row],[Fossils]]</f>
        <v>1498.9099999999999</v>
      </c>
    </row>
    <row r="278" spans="1:19" x14ac:dyDescent="0.25">
      <c r="A278" t="s">
        <v>2528</v>
      </c>
      <c r="B278" t="s">
        <v>6</v>
      </c>
      <c r="C278">
        <v>2925.7</v>
      </c>
      <c r="D278">
        <v>43.07</v>
      </c>
      <c r="E278">
        <v>217.49</v>
      </c>
      <c r="F278">
        <v>606.73</v>
      </c>
      <c r="G278">
        <v>3.49</v>
      </c>
      <c r="H278">
        <v>2</v>
      </c>
      <c r="I278">
        <v>4.33</v>
      </c>
      <c r="J278">
        <v>0</v>
      </c>
      <c r="K278">
        <v>90</v>
      </c>
      <c r="L278">
        <v>2446.02</v>
      </c>
      <c r="M278">
        <v>801.62</v>
      </c>
      <c r="N278">
        <v>609</v>
      </c>
      <c r="O278">
        <v>-580</v>
      </c>
      <c r="P278">
        <v>-1001</v>
      </c>
      <c r="Q278">
        <f>Tabel1[[#This Row],[Biomass]]+Tabel1[[#This Row],[Hydro Power]]+Tabel1[[#This Row],[Other Renewable]]+Tabel1[[#This Row],[Solar Power]]+Tabel1[[#This Row],[Onshore Wind Power]]+Tabel1[[#This Row],[Offshore Wind Power]]</f>
        <v>3297.04</v>
      </c>
      <c r="R278">
        <f>Tabel1[[#This Row],[Fossil Gas]]+Tabel1[[#This Row],[Fossil Hard Coal]]+Tabel1[[#This Row],[Fossil Oil]]</f>
        <v>827.71</v>
      </c>
      <c r="S278">
        <f>Tabel1[[#This Row],[Renewables]]+Tabel1[[#This Row],[Fossils]]</f>
        <v>4124.75</v>
      </c>
    </row>
    <row r="279" spans="1:19" x14ac:dyDescent="0.25">
      <c r="A279" t="s">
        <v>2528</v>
      </c>
      <c r="B279" t="s">
        <v>5</v>
      </c>
      <c r="C279">
        <v>2117.5100000000002</v>
      </c>
      <c r="D279">
        <v>34.08</v>
      </c>
      <c r="E279">
        <v>328.63</v>
      </c>
      <c r="F279">
        <v>239.36</v>
      </c>
      <c r="G279">
        <v>16.55</v>
      </c>
      <c r="J279">
        <v>0</v>
      </c>
      <c r="K279">
        <v>61.03</v>
      </c>
      <c r="L279">
        <v>532.12</v>
      </c>
      <c r="M279">
        <v>366.53</v>
      </c>
      <c r="N279">
        <v>-585</v>
      </c>
      <c r="O279">
        <v>580</v>
      </c>
      <c r="P279">
        <v>577</v>
      </c>
      <c r="Q279">
        <f>Tabel1[[#This Row],[Biomass]]+Tabel1[[#This Row],[Hydro Power]]+Tabel1[[#This Row],[Other Renewable]]+Tabel1[[#This Row],[Solar Power]]+Tabel1[[#This Row],[Onshore Wind Power]]+Tabel1[[#This Row],[Offshore Wind Power]]</f>
        <v>932.73</v>
      </c>
      <c r="R279">
        <f>Tabel1[[#This Row],[Fossil Gas]]+Tabel1[[#This Row],[Fossil Hard Coal]]+Tabel1[[#This Row],[Fossil Oil]]</f>
        <v>584.54</v>
      </c>
      <c r="S279">
        <f>Tabel1[[#This Row],[Renewables]]+Tabel1[[#This Row],[Fossils]]</f>
        <v>1517.27</v>
      </c>
    </row>
    <row r="280" spans="1:19" x14ac:dyDescent="0.25">
      <c r="A280" t="s">
        <v>2527</v>
      </c>
      <c r="B280" t="s">
        <v>6</v>
      </c>
      <c r="C280">
        <v>2774.98</v>
      </c>
      <c r="D280">
        <v>43.91</v>
      </c>
      <c r="E280">
        <v>239.54</v>
      </c>
      <c r="F280">
        <v>812.18</v>
      </c>
      <c r="G280">
        <v>4.03</v>
      </c>
      <c r="H280">
        <v>1.99</v>
      </c>
      <c r="I280">
        <v>4.37</v>
      </c>
      <c r="J280">
        <v>0</v>
      </c>
      <c r="K280">
        <v>94.57</v>
      </c>
      <c r="L280">
        <v>2504.5</v>
      </c>
      <c r="M280">
        <v>801.98</v>
      </c>
      <c r="N280">
        <v>82</v>
      </c>
      <c r="O280">
        <v>-582</v>
      </c>
      <c r="P280">
        <v>-1012</v>
      </c>
      <c r="Q280">
        <f>Tabel1[[#This Row],[Biomass]]+Tabel1[[#This Row],[Hydro Power]]+Tabel1[[#This Row],[Other Renewable]]+Tabel1[[#This Row],[Solar Power]]+Tabel1[[#This Row],[Onshore Wind Power]]+Tabel1[[#This Row],[Offshore Wind Power]]</f>
        <v>3356.75</v>
      </c>
      <c r="R280">
        <f>Tabel1[[#This Row],[Fossil Gas]]+Tabel1[[#This Row],[Fossil Hard Coal]]+Tabel1[[#This Row],[Fossil Oil]]</f>
        <v>1055.75</v>
      </c>
      <c r="S280">
        <f>Tabel1[[#This Row],[Renewables]]+Tabel1[[#This Row],[Fossils]]</f>
        <v>4412.5</v>
      </c>
    </row>
    <row r="281" spans="1:19" x14ac:dyDescent="0.25">
      <c r="A281" t="s">
        <v>2527</v>
      </c>
      <c r="B281" t="s">
        <v>5</v>
      </c>
      <c r="C281">
        <v>1991.19</v>
      </c>
      <c r="D281">
        <v>33.82</v>
      </c>
      <c r="E281">
        <v>332.02</v>
      </c>
      <c r="F281">
        <v>276.75</v>
      </c>
      <c r="G281">
        <v>16.04</v>
      </c>
      <c r="J281">
        <v>0</v>
      </c>
      <c r="K281">
        <v>61.15</v>
      </c>
      <c r="L281">
        <v>536.62</v>
      </c>
      <c r="M281">
        <v>369.47</v>
      </c>
      <c r="N281">
        <v>-585</v>
      </c>
      <c r="O281">
        <v>582</v>
      </c>
      <c r="P281">
        <v>398</v>
      </c>
      <c r="Q281">
        <f>Tabel1[[#This Row],[Biomass]]+Tabel1[[#This Row],[Hydro Power]]+Tabel1[[#This Row],[Other Renewable]]+Tabel1[[#This Row],[Solar Power]]+Tabel1[[#This Row],[Onshore Wind Power]]+Tabel1[[#This Row],[Offshore Wind Power]]</f>
        <v>939.91000000000008</v>
      </c>
      <c r="R281">
        <f>Tabel1[[#This Row],[Fossil Gas]]+Tabel1[[#This Row],[Fossil Hard Coal]]+Tabel1[[#This Row],[Fossil Oil]]</f>
        <v>624.80999999999995</v>
      </c>
      <c r="S281">
        <f>Tabel1[[#This Row],[Renewables]]+Tabel1[[#This Row],[Fossils]]</f>
        <v>1564.72</v>
      </c>
    </row>
    <row r="282" spans="1:19" x14ac:dyDescent="0.25">
      <c r="A282" t="s">
        <v>2526</v>
      </c>
      <c r="B282" t="s">
        <v>6</v>
      </c>
      <c r="C282">
        <v>2589.11</v>
      </c>
      <c r="D282">
        <v>43.64</v>
      </c>
      <c r="E282">
        <v>231.21</v>
      </c>
      <c r="F282">
        <v>781.87</v>
      </c>
      <c r="G282">
        <v>4.1500000000000004</v>
      </c>
      <c r="H282">
        <v>1.99</v>
      </c>
      <c r="I282">
        <v>4.33</v>
      </c>
      <c r="J282">
        <v>0.01</v>
      </c>
      <c r="K282">
        <v>98.22</v>
      </c>
      <c r="L282">
        <v>2527.9299999999998</v>
      </c>
      <c r="M282">
        <v>801.72</v>
      </c>
      <c r="N282">
        <v>91</v>
      </c>
      <c r="O282">
        <v>-584</v>
      </c>
      <c r="P282">
        <v>-1208</v>
      </c>
      <c r="Q282">
        <f>Tabel1[[#This Row],[Biomass]]+Tabel1[[#This Row],[Hydro Power]]+Tabel1[[#This Row],[Other Renewable]]+Tabel1[[#This Row],[Solar Power]]+Tabel1[[#This Row],[Onshore Wind Power]]+Tabel1[[#This Row],[Offshore Wind Power]]</f>
        <v>3379.62</v>
      </c>
      <c r="R282">
        <f>Tabel1[[#This Row],[Fossil Gas]]+Tabel1[[#This Row],[Fossil Hard Coal]]+Tabel1[[#This Row],[Fossil Oil]]</f>
        <v>1017.23</v>
      </c>
      <c r="S282">
        <f>Tabel1[[#This Row],[Renewables]]+Tabel1[[#This Row],[Fossils]]</f>
        <v>4396.8500000000004</v>
      </c>
    </row>
    <row r="283" spans="1:19" x14ac:dyDescent="0.25">
      <c r="A283" t="s">
        <v>2526</v>
      </c>
      <c r="B283" t="s">
        <v>5</v>
      </c>
      <c r="C283">
        <v>1837.95</v>
      </c>
      <c r="D283">
        <v>33.270000000000003</v>
      </c>
      <c r="E283">
        <v>328.36</v>
      </c>
      <c r="F283">
        <v>323.25</v>
      </c>
      <c r="G283">
        <v>9.6</v>
      </c>
      <c r="J283">
        <v>0</v>
      </c>
      <c r="K283">
        <v>61.42</v>
      </c>
      <c r="L283">
        <v>517.99</v>
      </c>
      <c r="M283">
        <v>368.8</v>
      </c>
      <c r="N283">
        <v>-585</v>
      </c>
      <c r="O283">
        <v>584</v>
      </c>
      <c r="P283">
        <v>226</v>
      </c>
      <c r="Q283">
        <f>Tabel1[[#This Row],[Biomass]]+Tabel1[[#This Row],[Hydro Power]]+Tabel1[[#This Row],[Other Renewable]]+Tabel1[[#This Row],[Solar Power]]+Tabel1[[#This Row],[Onshore Wind Power]]+Tabel1[[#This Row],[Offshore Wind Power]]</f>
        <v>920.06</v>
      </c>
      <c r="R283">
        <f>Tabel1[[#This Row],[Fossil Gas]]+Tabel1[[#This Row],[Fossil Hard Coal]]+Tabel1[[#This Row],[Fossil Oil]]</f>
        <v>661.21</v>
      </c>
      <c r="S283">
        <f>Tabel1[[#This Row],[Renewables]]+Tabel1[[#This Row],[Fossils]]</f>
        <v>1581.27</v>
      </c>
    </row>
    <row r="284" spans="1:19" x14ac:dyDescent="0.25">
      <c r="A284" t="s">
        <v>2525</v>
      </c>
      <c r="B284" t="s">
        <v>6</v>
      </c>
      <c r="C284">
        <v>2474.61</v>
      </c>
      <c r="D284">
        <v>42.66</v>
      </c>
      <c r="E284">
        <v>214.53</v>
      </c>
      <c r="F284">
        <v>531.4</v>
      </c>
      <c r="G284">
        <v>3.63</v>
      </c>
      <c r="H284">
        <v>2</v>
      </c>
      <c r="I284">
        <v>3.82</v>
      </c>
      <c r="J284">
        <v>0</v>
      </c>
      <c r="K284">
        <v>92.63</v>
      </c>
      <c r="L284">
        <v>2590.15</v>
      </c>
      <c r="M284">
        <v>800.94</v>
      </c>
      <c r="N284">
        <v>387</v>
      </c>
      <c r="O284">
        <v>-590</v>
      </c>
      <c r="P284">
        <v>-1265</v>
      </c>
      <c r="Q284">
        <f>Tabel1[[#This Row],[Biomass]]+Tabel1[[#This Row],[Hydro Power]]+Tabel1[[#This Row],[Other Renewable]]+Tabel1[[#This Row],[Solar Power]]+Tabel1[[#This Row],[Onshore Wind Power]]+Tabel1[[#This Row],[Offshore Wind Power]]</f>
        <v>3439.57</v>
      </c>
      <c r="R284">
        <f>Tabel1[[#This Row],[Fossil Gas]]+Tabel1[[#This Row],[Fossil Hard Coal]]+Tabel1[[#This Row],[Fossil Oil]]</f>
        <v>749.56</v>
      </c>
      <c r="S284">
        <f>Tabel1[[#This Row],[Renewables]]+Tabel1[[#This Row],[Fossils]]</f>
        <v>4189.13</v>
      </c>
    </row>
    <row r="285" spans="1:19" x14ac:dyDescent="0.25">
      <c r="A285" t="s">
        <v>2525</v>
      </c>
      <c r="B285" t="s">
        <v>5</v>
      </c>
      <c r="C285">
        <v>1701.11</v>
      </c>
      <c r="D285">
        <v>35</v>
      </c>
      <c r="E285">
        <v>323.89999999999998</v>
      </c>
      <c r="F285">
        <v>308.82</v>
      </c>
      <c r="G285">
        <v>5.85</v>
      </c>
      <c r="J285">
        <v>0</v>
      </c>
      <c r="K285">
        <v>60.55</v>
      </c>
      <c r="L285">
        <v>499.85</v>
      </c>
      <c r="M285">
        <v>367.14</v>
      </c>
      <c r="N285">
        <v>-585</v>
      </c>
      <c r="O285">
        <v>590</v>
      </c>
      <c r="P285">
        <v>125</v>
      </c>
      <c r="Q285">
        <f>Tabel1[[#This Row],[Biomass]]+Tabel1[[#This Row],[Hydro Power]]+Tabel1[[#This Row],[Other Renewable]]+Tabel1[[#This Row],[Solar Power]]+Tabel1[[#This Row],[Onshore Wind Power]]+Tabel1[[#This Row],[Offshore Wind Power]]</f>
        <v>901.99</v>
      </c>
      <c r="R285">
        <f>Tabel1[[#This Row],[Fossil Gas]]+Tabel1[[#This Row],[Fossil Hard Coal]]+Tabel1[[#This Row],[Fossil Oil]]</f>
        <v>638.57000000000005</v>
      </c>
      <c r="S285">
        <f>Tabel1[[#This Row],[Renewables]]+Tabel1[[#This Row],[Fossils]]</f>
        <v>1540.56</v>
      </c>
    </row>
    <row r="286" spans="1:19" x14ac:dyDescent="0.25">
      <c r="A286" t="s">
        <v>2524</v>
      </c>
      <c r="B286" t="s">
        <v>6</v>
      </c>
      <c r="C286">
        <v>2269.2800000000002</v>
      </c>
      <c r="D286">
        <v>42.41</v>
      </c>
      <c r="E286">
        <v>192.65</v>
      </c>
      <c r="F286">
        <v>516.54999999999995</v>
      </c>
      <c r="G286">
        <v>3.23</v>
      </c>
      <c r="H286">
        <v>1.98</v>
      </c>
      <c r="I286">
        <v>3.78</v>
      </c>
      <c r="J286">
        <v>0</v>
      </c>
      <c r="K286">
        <v>92.78</v>
      </c>
      <c r="L286">
        <v>2544.54</v>
      </c>
      <c r="M286">
        <v>800.02</v>
      </c>
      <c r="N286">
        <v>469</v>
      </c>
      <c r="O286">
        <v>-590</v>
      </c>
      <c r="P286">
        <v>-1448</v>
      </c>
      <c r="Q286">
        <f>Tabel1[[#This Row],[Biomass]]+Tabel1[[#This Row],[Hydro Power]]+Tabel1[[#This Row],[Other Renewable]]+Tabel1[[#This Row],[Solar Power]]+Tabel1[[#This Row],[Onshore Wind Power]]+Tabel1[[#This Row],[Offshore Wind Power]]</f>
        <v>3392.73</v>
      </c>
      <c r="R286">
        <f>Tabel1[[#This Row],[Fossil Gas]]+Tabel1[[#This Row],[Fossil Hard Coal]]+Tabel1[[#This Row],[Fossil Oil]]</f>
        <v>712.43</v>
      </c>
      <c r="S286">
        <f>Tabel1[[#This Row],[Renewables]]+Tabel1[[#This Row],[Fossils]]</f>
        <v>4105.16</v>
      </c>
    </row>
    <row r="287" spans="1:19" x14ac:dyDescent="0.25">
      <c r="A287" t="s">
        <v>2524</v>
      </c>
      <c r="B287" t="s">
        <v>5</v>
      </c>
      <c r="C287">
        <v>1540.97</v>
      </c>
      <c r="D287">
        <v>32.08</v>
      </c>
      <c r="E287">
        <v>311.77999999999997</v>
      </c>
      <c r="F287">
        <v>310.17</v>
      </c>
      <c r="G287">
        <v>5.84</v>
      </c>
      <c r="J287">
        <v>0</v>
      </c>
      <c r="K287">
        <v>61.04</v>
      </c>
      <c r="L287">
        <v>499.97</v>
      </c>
      <c r="M287">
        <v>359.59</v>
      </c>
      <c r="N287">
        <v>-585</v>
      </c>
      <c r="O287">
        <v>590</v>
      </c>
      <c r="P287">
        <v>-15</v>
      </c>
      <c r="Q287">
        <f>Tabel1[[#This Row],[Biomass]]+Tabel1[[#This Row],[Hydro Power]]+Tabel1[[#This Row],[Other Renewable]]+Tabel1[[#This Row],[Solar Power]]+Tabel1[[#This Row],[Onshore Wind Power]]+Tabel1[[#This Row],[Offshore Wind Power]]</f>
        <v>891.6400000000001</v>
      </c>
      <c r="R287">
        <f>Tabel1[[#This Row],[Fossil Gas]]+Tabel1[[#This Row],[Fossil Hard Coal]]+Tabel1[[#This Row],[Fossil Oil]]</f>
        <v>627.79000000000008</v>
      </c>
      <c r="S287">
        <f>Tabel1[[#This Row],[Renewables]]+Tabel1[[#This Row],[Fossils]]</f>
        <v>1519.4300000000003</v>
      </c>
    </row>
    <row r="288" spans="1:19" x14ac:dyDescent="0.25">
      <c r="A288" t="s">
        <v>2523</v>
      </c>
      <c r="B288" t="s">
        <v>6</v>
      </c>
      <c r="C288">
        <v>2100.12</v>
      </c>
      <c r="D288">
        <v>42.03</v>
      </c>
      <c r="E288">
        <v>184.13</v>
      </c>
      <c r="F288">
        <v>517.08000000000004</v>
      </c>
      <c r="G288">
        <v>3.11</v>
      </c>
      <c r="H288">
        <v>1.9</v>
      </c>
      <c r="I288">
        <v>5.0199999999999996</v>
      </c>
      <c r="J288">
        <v>0</v>
      </c>
      <c r="K288">
        <v>92.76</v>
      </c>
      <c r="L288">
        <v>2553.81</v>
      </c>
      <c r="M288">
        <v>709.48</v>
      </c>
      <c r="N288">
        <v>806</v>
      </c>
      <c r="O288">
        <v>-590</v>
      </c>
      <c r="P288">
        <v>-1833</v>
      </c>
      <c r="Q288">
        <f>Tabel1[[#This Row],[Biomass]]+Tabel1[[#This Row],[Hydro Power]]+Tabel1[[#This Row],[Other Renewable]]+Tabel1[[#This Row],[Solar Power]]+Tabel1[[#This Row],[Onshore Wind Power]]+Tabel1[[#This Row],[Offshore Wind Power]]</f>
        <v>3312.24</v>
      </c>
      <c r="R288">
        <f>Tabel1[[#This Row],[Fossil Gas]]+Tabel1[[#This Row],[Fossil Hard Coal]]+Tabel1[[#This Row],[Fossil Oil]]</f>
        <v>704.32</v>
      </c>
      <c r="S288">
        <f>Tabel1[[#This Row],[Renewables]]+Tabel1[[#This Row],[Fossils]]</f>
        <v>4016.56</v>
      </c>
    </row>
    <row r="289" spans="1:19" x14ac:dyDescent="0.25">
      <c r="A289" t="s">
        <v>2523</v>
      </c>
      <c r="B289" t="s">
        <v>5</v>
      </c>
      <c r="C289">
        <v>1389.14</v>
      </c>
      <c r="D289">
        <v>32.630000000000003</v>
      </c>
      <c r="E289">
        <v>277.32</v>
      </c>
      <c r="F289">
        <v>376.06</v>
      </c>
      <c r="G289">
        <v>5.82</v>
      </c>
      <c r="J289">
        <v>0</v>
      </c>
      <c r="K289">
        <v>61.65</v>
      </c>
      <c r="L289">
        <v>489.42</v>
      </c>
      <c r="M289">
        <v>367.99</v>
      </c>
      <c r="N289">
        <v>-585</v>
      </c>
      <c r="O289">
        <v>590</v>
      </c>
      <c r="P289">
        <v>-192</v>
      </c>
      <c r="Q289">
        <f>Tabel1[[#This Row],[Biomass]]+Tabel1[[#This Row],[Hydro Power]]+Tabel1[[#This Row],[Other Renewable]]+Tabel1[[#This Row],[Solar Power]]+Tabel1[[#This Row],[Onshore Wind Power]]+Tabel1[[#This Row],[Offshore Wind Power]]</f>
        <v>890.04000000000008</v>
      </c>
      <c r="R289">
        <f>Tabel1[[#This Row],[Fossil Gas]]+Tabel1[[#This Row],[Fossil Hard Coal]]+Tabel1[[#This Row],[Fossil Oil]]</f>
        <v>659.2</v>
      </c>
      <c r="S289">
        <f>Tabel1[[#This Row],[Renewables]]+Tabel1[[#This Row],[Fossils]]</f>
        <v>1549.2400000000002</v>
      </c>
    </row>
    <row r="290" spans="1:19" x14ac:dyDescent="0.25">
      <c r="A290" t="s">
        <v>2522</v>
      </c>
      <c r="B290" t="s">
        <v>6</v>
      </c>
      <c r="C290">
        <v>1966.63</v>
      </c>
      <c r="D290">
        <v>41.36</v>
      </c>
      <c r="E290">
        <v>179.07</v>
      </c>
      <c r="F290">
        <v>458.59</v>
      </c>
      <c r="G290">
        <v>3.01</v>
      </c>
      <c r="H290">
        <v>1.9</v>
      </c>
      <c r="I290">
        <v>5.42</v>
      </c>
      <c r="J290">
        <v>0</v>
      </c>
      <c r="K290">
        <v>92.11</v>
      </c>
      <c r="L290">
        <v>2422.14</v>
      </c>
      <c r="M290">
        <v>698.67</v>
      </c>
      <c r="N290">
        <v>746</v>
      </c>
      <c r="O290">
        <v>-590</v>
      </c>
      <c r="P290">
        <v>-1678</v>
      </c>
      <c r="Q290">
        <f>Tabel1[[#This Row],[Biomass]]+Tabel1[[#This Row],[Hydro Power]]+Tabel1[[#This Row],[Other Renewable]]+Tabel1[[#This Row],[Solar Power]]+Tabel1[[#This Row],[Onshore Wind Power]]+Tabel1[[#This Row],[Offshore Wind Power]]</f>
        <v>3169.49</v>
      </c>
      <c r="R290">
        <f>Tabel1[[#This Row],[Fossil Gas]]+Tabel1[[#This Row],[Fossil Hard Coal]]+Tabel1[[#This Row],[Fossil Oil]]</f>
        <v>640.66999999999996</v>
      </c>
      <c r="S290">
        <f>Tabel1[[#This Row],[Renewables]]+Tabel1[[#This Row],[Fossils]]</f>
        <v>3810.16</v>
      </c>
    </row>
    <row r="291" spans="1:19" x14ac:dyDescent="0.25">
      <c r="A291" t="s">
        <v>2522</v>
      </c>
      <c r="B291" t="s">
        <v>5</v>
      </c>
      <c r="C291">
        <v>1279.9100000000001</v>
      </c>
      <c r="D291">
        <v>33.01</v>
      </c>
      <c r="E291">
        <v>273.7</v>
      </c>
      <c r="F291">
        <v>392.5</v>
      </c>
      <c r="G291">
        <v>5.81</v>
      </c>
      <c r="J291">
        <v>0</v>
      </c>
      <c r="K291">
        <v>60.97</v>
      </c>
      <c r="L291">
        <v>490.96</v>
      </c>
      <c r="M291">
        <v>367.78</v>
      </c>
      <c r="N291">
        <v>-585</v>
      </c>
      <c r="O291">
        <v>590</v>
      </c>
      <c r="P291">
        <v>-317</v>
      </c>
      <c r="Q291">
        <f>Tabel1[[#This Row],[Biomass]]+Tabel1[[#This Row],[Hydro Power]]+Tabel1[[#This Row],[Other Renewable]]+Tabel1[[#This Row],[Solar Power]]+Tabel1[[#This Row],[Onshore Wind Power]]+Tabel1[[#This Row],[Offshore Wind Power]]</f>
        <v>891.75</v>
      </c>
      <c r="R291">
        <f>Tabel1[[#This Row],[Fossil Gas]]+Tabel1[[#This Row],[Fossil Hard Coal]]+Tabel1[[#This Row],[Fossil Oil]]</f>
        <v>672.01</v>
      </c>
      <c r="S291">
        <f>Tabel1[[#This Row],[Renewables]]+Tabel1[[#This Row],[Fossils]]</f>
        <v>1563.76</v>
      </c>
    </row>
    <row r="292" spans="1:19" x14ac:dyDescent="0.25">
      <c r="A292" t="s">
        <v>2521</v>
      </c>
      <c r="B292" t="s">
        <v>6</v>
      </c>
      <c r="C292">
        <v>1907.85</v>
      </c>
      <c r="D292">
        <v>23.8</v>
      </c>
      <c r="E292">
        <v>177.73</v>
      </c>
      <c r="F292">
        <v>421.14</v>
      </c>
      <c r="G292">
        <v>3.11</v>
      </c>
      <c r="H292">
        <v>1.9</v>
      </c>
      <c r="I292">
        <v>5.36</v>
      </c>
      <c r="J292">
        <v>0</v>
      </c>
      <c r="K292">
        <v>81.58</v>
      </c>
      <c r="L292">
        <v>2349.25</v>
      </c>
      <c r="M292">
        <v>694.1</v>
      </c>
      <c r="N292">
        <v>793</v>
      </c>
      <c r="O292">
        <v>-590</v>
      </c>
      <c r="P292">
        <v>-1690</v>
      </c>
      <c r="Q292">
        <f>Tabel1[[#This Row],[Biomass]]+Tabel1[[#This Row],[Hydro Power]]+Tabel1[[#This Row],[Other Renewable]]+Tabel1[[#This Row],[Solar Power]]+Tabel1[[#This Row],[Onshore Wind Power]]+Tabel1[[#This Row],[Offshore Wind Power]]</f>
        <v>3074.41</v>
      </c>
      <c r="R292">
        <f>Tabel1[[#This Row],[Fossil Gas]]+Tabel1[[#This Row],[Fossil Hard Coal]]+Tabel1[[#This Row],[Fossil Oil]]</f>
        <v>601.98</v>
      </c>
      <c r="S292">
        <f>Tabel1[[#This Row],[Renewables]]+Tabel1[[#This Row],[Fossils]]</f>
        <v>3676.39</v>
      </c>
    </row>
    <row r="293" spans="1:19" x14ac:dyDescent="0.25">
      <c r="A293" t="s">
        <v>2521</v>
      </c>
      <c r="B293" t="s">
        <v>5</v>
      </c>
      <c r="C293">
        <v>1204.93</v>
      </c>
      <c r="D293">
        <v>31.77</v>
      </c>
      <c r="E293">
        <v>245.42</v>
      </c>
      <c r="F293">
        <v>390.82</v>
      </c>
      <c r="G293">
        <v>5.81</v>
      </c>
      <c r="J293">
        <v>0</v>
      </c>
      <c r="K293">
        <v>61.09</v>
      </c>
      <c r="L293">
        <v>486.73</v>
      </c>
      <c r="M293">
        <v>368.35</v>
      </c>
      <c r="N293">
        <v>-585</v>
      </c>
      <c r="O293">
        <v>590</v>
      </c>
      <c r="P293">
        <v>-352</v>
      </c>
      <c r="Q293">
        <f>Tabel1[[#This Row],[Biomass]]+Tabel1[[#This Row],[Hydro Power]]+Tabel1[[#This Row],[Other Renewable]]+Tabel1[[#This Row],[Solar Power]]+Tabel1[[#This Row],[Onshore Wind Power]]+Tabel1[[#This Row],[Offshore Wind Power]]</f>
        <v>886.85</v>
      </c>
      <c r="R293">
        <f>Tabel1[[#This Row],[Fossil Gas]]+Tabel1[[#This Row],[Fossil Hard Coal]]+Tabel1[[#This Row],[Fossil Oil]]</f>
        <v>642.04999999999995</v>
      </c>
      <c r="S293">
        <f>Tabel1[[#This Row],[Renewables]]+Tabel1[[#This Row],[Fossils]]</f>
        <v>1528.9</v>
      </c>
    </row>
    <row r="294" spans="1:19" x14ac:dyDescent="0.25">
      <c r="A294" t="s">
        <v>2520</v>
      </c>
      <c r="B294" t="s">
        <v>6</v>
      </c>
      <c r="C294">
        <v>1890.84</v>
      </c>
      <c r="D294">
        <v>36.72</v>
      </c>
      <c r="E294">
        <v>172.6</v>
      </c>
      <c r="F294">
        <v>434.03</v>
      </c>
      <c r="G294">
        <v>3.08</v>
      </c>
      <c r="H294">
        <v>1.9</v>
      </c>
      <c r="I294">
        <v>5.37</v>
      </c>
      <c r="J294">
        <v>0</v>
      </c>
      <c r="K294">
        <v>91.54</v>
      </c>
      <c r="L294">
        <v>2399.2800000000002</v>
      </c>
      <c r="M294">
        <v>696.99</v>
      </c>
      <c r="N294">
        <v>736</v>
      </c>
      <c r="O294">
        <v>-590</v>
      </c>
      <c r="P294">
        <v>-1697</v>
      </c>
      <c r="Q294">
        <f>Tabel1[[#This Row],[Biomass]]+Tabel1[[#This Row],[Hydro Power]]+Tabel1[[#This Row],[Other Renewable]]+Tabel1[[#This Row],[Solar Power]]+Tabel1[[#This Row],[Onshore Wind Power]]+Tabel1[[#This Row],[Offshore Wind Power]]</f>
        <v>3140.26</v>
      </c>
      <c r="R294">
        <f>Tabel1[[#This Row],[Fossil Gas]]+Tabel1[[#This Row],[Fossil Hard Coal]]+Tabel1[[#This Row],[Fossil Oil]]</f>
        <v>609.71</v>
      </c>
      <c r="S294">
        <f>Tabel1[[#This Row],[Renewables]]+Tabel1[[#This Row],[Fossils]]</f>
        <v>3749.9700000000003</v>
      </c>
    </row>
    <row r="295" spans="1:19" x14ac:dyDescent="0.25">
      <c r="A295" t="s">
        <v>2520</v>
      </c>
      <c r="B295" t="s">
        <v>5</v>
      </c>
      <c r="C295">
        <v>1171.1099999999999</v>
      </c>
      <c r="D295">
        <v>32.799999999999997</v>
      </c>
      <c r="E295">
        <v>168.6</v>
      </c>
      <c r="F295">
        <v>389.92</v>
      </c>
      <c r="G295">
        <v>5.88</v>
      </c>
      <c r="J295">
        <v>0</v>
      </c>
      <c r="K295">
        <v>60.96</v>
      </c>
      <c r="L295">
        <v>472.13</v>
      </c>
      <c r="M295">
        <v>369.76</v>
      </c>
      <c r="N295">
        <v>-585</v>
      </c>
      <c r="O295">
        <v>590</v>
      </c>
      <c r="P295">
        <v>-299</v>
      </c>
      <c r="Q295">
        <f>Tabel1[[#This Row],[Biomass]]+Tabel1[[#This Row],[Hydro Power]]+Tabel1[[#This Row],[Other Renewable]]+Tabel1[[#This Row],[Solar Power]]+Tabel1[[#This Row],[Onshore Wind Power]]+Tabel1[[#This Row],[Offshore Wind Power]]</f>
        <v>874.69</v>
      </c>
      <c r="R295">
        <f>Tabel1[[#This Row],[Fossil Gas]]+Tabel1[[#This Row],[Fossil Hard Coal]]+Tabel1[[#This Row],[Fossil Oil]]</f>
        <v>564.4</v>
      </c>
      <c r="S295">
        <f>Tabel1[[#This Row],[Renewables]]+Tabel1[[#This Row],[Fossils]]</f>
        <v>1439.0900000000001</v>
      </c>
    </row>
    <row r="296" spans="1:19" x14ac:dyDescent="0.25">
      <c r="A296" t="s">
        <v>2519</v>
      </c>
      <c r="B296" t="s">
        <v>6</v>
      </c>
      <c r="C296">
        <v>1876.14</v>
      </c>
      <c r="D296">
        <v>43.01</v>
      </c>
      <c r="E296">
        <v>173.84</v>
      </c>
      <c r="F296">
        <v>485.17</v>
      </c>
      <c r="G296">
        <v>3.09</v>
      </c>
      <c r="H296">
        <v>1.9</v>
      </c>
      <c r="I296">
        <v>5.08</v>
      </c>
      <c r="J296">
        <v>0</v>
      </c>
      <c r="K296">
        <v>93.57</v>
      </c>
      <c r="L296">
        <v>2444.83</v>
      </c>
      <c r="M296">
        <v>698.98</v>
      </c>
      <c r="N296">
        <v>709</v>
      </c>
      <c r="O296">
        <v>-590</v>
      </c>
      <c r="P296">
        <v>-1853</v>
      </c>
      <c r="Q296">
        <f>Tabel1[[#This Row],[Biomass]]+Tabel1[[#This Row],[Hydro Power]]+Tabel1[[#This Row],[Other Renewable]]+Tabel1[[#This Row],[Solar Power]]+Tabel1[[#This Row],[Onshore Wind Power]]+Tabel1[[#This Row],[Offshore Wind Power]]</f>
        <v>3193.7999999999997</v>
      </c>
      <c r="R296">
        <f>Tabel1[[#This Row],[Fossil Gas]]+Tabel1[[#This Row],[Fossil Hard Coal]]+Tabel1[[#This Row],[Fossil Oil]]</f>
        <v>662.1</v>
      </c>
      <c r="S296">
        <f>Tabel1[[#This Row],[Renewables]]+Tabel1[[#This Row],[Fossils]]</f>
        <v>3855.8999999999996</v>
      </c>
    </row>
    <row r="297" spans="1:19" x14ac:dyDescent="0.25">
      <c r="A297" t="s">
        <v>2519</v>
      </c>
      <c r="B297" t="s">
        <v>5</v>
      </c>
      <c r="C297">
        <v>1165.19</v>
      </c>
      <c r="D297">
        <v>32.049999999999997</v>
      </c>
      <c r="E297">
        <v>170.85</v>
      </c>
      <c r="F297">
        <v>395.2</v>
      </c>
      <c r="G297">
        <v>5.88</v>
      </c>
      <c r="J297">
        <v>0</v>
      </c>
      <c r="K297">
        <v>61.3</v>
      </c>
      <c r="L297">
        <v>485.7</v>
      </c>
      <c r="M297">
        <v>369.03</v>
      </c>
      <c r="N297">
        <v>-585</v>
      </c>
      <c r="O297">
        <v>590</v>
      </c>
      <c r="P297">
        <v>-324</v>
      </c>
      <c r="Q297">
        <f>Tabel1[[#This Row],[Biomass]]+Tabel1[[#This Row],[Hydro Power]]+Tabel1[[#This Row],[Other Renewable]]+Tabel1[[#This Row],[Solar Power]]+Tabel1[[#This Row],[Onshore Wind Power]]+Tabel1[[#This Row],[Offshore Wind Power]]</f>
        <v>886.78</v>
      </c>
      <c r="R297">
        <f>Tabel1[[#This Row],[Fossil Gas]]+Tabel1[[#This Row],[Fossil Hard Coal]]+Tabel1[[#This Row],[Fossil Oil]]</f>
        <v>571.92999999999995</v>
      </c>
      <c r="S297">
        <f>Tabel1[[#This Row],[Renewables]]+Tabel1[[#This Row],[Fossils]]</f>
        <v>1458.71</v>
      </c>
    </row>
    <row r="298" spans="1:19" x14ac:dyDescent="0.25">
      <c r="A298" t="s">
        <v>2518</v>
      </c>
      <c r="B298" t="s">
        <v>6</v>
      </c>
      <c r="C298">
        <v>1934.62</v>
      </c>
      <c r="D298">
        <v>42.76</v>
      </c>
      <c r="E298">
        <v>177.27</v>
      </c>
      <c r="F298">
        <v>501.99</v>
      </c>
      <c r="G298">
        <v>3.19</v>
      </c>
      <c r="H298">
        <v>1.9</v>
      </c>
      <c r="I298">
        <v>4.8600000000000003</v>
      </c>
      <c r="J298">
        <v>0</v>
      </c>
      <c r="K298">
        <v>92.91</v>
      </c>
      <c r="L298">
        <v>2675.22</v>
      </c>
      <c r="M298">
        <v>703.94</v>
      </c>
      <c r="N298">
        <v>526</v>
      </c>
      <c r="O298">
        <v>-584</v>
      </c>
      <c r="P298">
        <v>-1919</v>
      </c>
      <c r="Q298">
        <f>Tabel1[[#This Row],[Biomass]]+Tabel1[[#This Row],[Hydro Power]]+Tabel1[[#This Row],[Other Renewable]]+Tabel1[[#This Row],[Solar Power]]+Tabel1[[#This Row],[Onshore Wind Power]]+Tabel1[[#This Row],[Offshore Wind Power]]</f>
        <v>3428.68</v>
      </c>
      <c r="R298">
        <f>Tabel1[[#This Row],[Fossil Gas]]+Tabel1[[#This Row],[Fossil Hard Coal]]+Tabel1[[#This Row],[Fossil Oil]]</f>
        <v>682.45</v>
      </c>
      <c r="S298">
        <f>Tabel1[[#This Row],[Renewables]]+Tabel1[[#This Row],[Fossils]]</f>
        <v>4111.13</v>
      </c>
    </row>
    <row r="299" spans="1:19" x14ac:dyDescent="0.25">
      <c r="A299" t="s">
        <v>2518</v>
      </c>
      <c r="B299" t="s">
        <v>5</v>
      </c>
      <c r="C299">
        <v>1188.8800000000001</v>
      </c>
      <c r="D299">
        <v>32.19</v>
      </c>
      <c r="E299">
        <v>252.82</v>
      </c>
      <c r="F299">
        <v>400.63</v>
      </c>
      <c r="G299">
        <v>5.88</v>
      </c>
      <c r="J299">
        <v>0</v>
      </c>
      <c r="K299">
        <v>60.62</v>
      </c>
      <c r="L299">
        <v>512.16999999999996</v>
      </c>
      <c r="M299">
        <v>365.29</v>
      </c>
      <c r="N299">
        <v>-585</v>
      </c>
      <c r="O299">
        <v>584</v>
      </c>
      <c r="P299">
        <v>-402</v>
      </c>
      <c r="Q299">
        <f>Tabel1[[#This Row],[Biomass]]+Tabel1[[#This Row],[Hydro Power]]+Tabel1[[#This Row],[Other Renewable]]+Tabel1[[#This Row],[Solar Power]]+Tabel1[[#This Row],[Onshore Wind Power]]+Tabel1[[#This Row],[Offshore Wind Power]]</f>
        <v>909.64999999999986</v>
      </c>
      <c r="R299">
        <f>Tabel1[[#This Row],[Fossil Gas]]+Tabel1[[#This Row],[Fossil Hard Coal]]+Tabel1[[#This Row],[Fossil Oil]]</f>
        <v>659.33</v>
      </c>
      <c r="S299">
        <f>Tabel1[[#This Row],[Renewables]]+Tabel1[[#This Row],[Fossils]]</f>
        <v>1568.98</v>
      </c>
    </row>
    <row r="300" spans="1:19" x14ac:dyDescent="0.25">
      <c r="A300" t="s">
        <v>2517</v>
      </c>
      <c r="B300" t="s">
        <v>6</v>
      </c>
      <c r="C300">
        <v>2075.2600000000002</v>
      </c>
      <c r="D300">
        <v>43.13</v>
      </c>
      <c r="E300">
        <v>181.85</v>
      </c>
      <c r="F300">
        <v>483.94</v>
      </c>
      <c r="G300">
        <v>3.25</v>
      </c>
      <c r="H300">
        <v>1.9</v>
      </c>
      <c r="I300">
        <v>4.88</v>
      </c>
      <c r="J300">
        <v>0</v>
      </c>
      <c r="K300">
        <v>92.46</v>
      </c>
      <c r="L300">
        <v>2742.49</v>
      </c>
      <c r="M300">
        <v>705.42</v>
      </c>
      <c r="N300">
        <v>480</v>
      </c>
      <c r="O300">
        <v>-506</v>
      </c>
      <c r="P300">
        <v>-1880</v>
      </c>
      <c r="Q300">
        <f>Tabel1[[#This Row],[Biomass]]+Tabel1[[#This Row],[Hydro Power]]+Tabel1[[#This Row],[Other Renewable]]+Tabel1[[#This Row],[Solar Power]]+Tabel1[[#This Row],[Onshore Wind Power]]+Tabel1[[#This Row],[Offshore Wind Power]]</f>
        <v>3497.8199999999997</v>
      </c>
      <c r="R300">
        <f>Tabel1[[#This Row],[Fossil Gas]]+Tabel1[[#This Row],[Fossil Hard Coal]]+Tabel1[[#This Row],[Fossil Oil]]</f>
        <v>669.04</v>
      </c>
      <c r="S300">
        <f>Tabel1[[#This Row],[Renewables]]+Tabel1[[#This Row],[Fossils]]</f>
        <v>4166.8599999999997</v>
      </c>
    </row>
    <row r="301" spans="1:19" x14ac:dyDescent="0.25">
      <c r="A301" t="s">
        <v>2517</v>
      </c>
      <c r="B301" t="s">
        <v>5</v>
      </c>
      <c r="C301">
        <v>1302.25</v>
      </c>
      <c r="D301">
        <v>27.24</v>
      </c>
      <c r="E301">
        <v>278.04000000000002</v>
      </c>
      <c r="F301">
        <v>434.72</v>
      </c>
      <c r="G301">
        <v>5.89</v>
      </c>
      <c r="J301">
        <v>0</v>
      </c>
      <c r="K301">
        <v>60.22</v>
      </c>
      <c r="L301">
        <v>537</v>
      </c>
      <c r="M301">
        <v>363.17</v>
      </c>
      <c r="N301">
        <v>-585</v>
      </c>
      <c r="O301">
        <v>506</v>
      </c>
      <c r="P301">
        <v>-289</v>
      </c>
      <c r="Q301">
        <f>Tabel1[[#This Row],[Biomass]]+Tabel1[[#This Row],[Hydro Power]]+Tabel1[[#This Row],[Other Renewable]]+Tabel1[[#This Row],[Solar Power]]+Tabel1[[#This Row],[Onshore Wind Power]]+Tabel1[[#This Row],[Offshore Wind Power]]</f>
        <v>927.41000000000008</v>
      </c>
      <c r="R301">
        <f>Tabel1[[#This Row],[Fossil Gas]]+Tabel1[[#This Row],[Fossil Hard Coal]]+Tabel1[[#This Row],[Fossil Oil]]</f>
        <v>718.65</v>
      </c>
      <c r="S301">
        <f>Tabel1[[#This Row],[Renewables]]+Tabel1[[#This Row],[Fossils]]</f>
        <v>1646.06</v>
      </c>
    </row>
    <row r="302" spans="1:19" x14ac:dyDescent="0.25">
      <c r="A302" t="s">
        <v>2516</v>
      </c>
      <c r="B302" t="s">
        <v>6</v>
      </c>
      <c r="C302">
        <v>2447.38</v>
      </c>
      <c r="D302">
        <v>43.21</v>
      </c>
      <c r="E302">
        <v>208.51</v>
      </c>
      <c r="F302">
        <v>481.51</v>
      </c>
      <c r="G302">
        <v>4.7</v>
      </c>
      <c r="H302">
        <v>1.9</v>
      </c>
      <c r="I302">
        <v>5.01</v>
      </c>
      <c r="J302">
        <v>0</v>
      </c>
      <c r="K302">
        <v>91.34</v>
      </c>
      <c r="L302">
        <v>2822.13</v>
      </c>
      <c r="M302">
        <v>791.89</v>
      </c>
      <c r="N302">
        <v>208</v>
      </c>
      <c r="O302">
        <v>-546</v>
      </c>
      <c r="P302">
        <v>-1398</v>
      </c>
      <c r="Q302">
        <f>Tabel1[[#This Row],[Biomass]]+Tabel1[[#This Row],[Hydro Power]]+Tabel1[[#This Row],[Other Renewable]]+Tabel1[[#This Row],[Solar Power]]+Tabel1[[#This Row],[Onshore Wind Power]]+Tabel1[[#This Row],[Offshore Wind Power]]</f>
        <v>3664.14</v>
      </c>
      <c r="R302">
        <f>Tabel1[[#This Row],[Fossil Gas]]+Tabel1[[#This Row],[Fossil Hard Coal]]+Tabel1[[#This Row],[Fossil Oil]]</f>
        <v>694.72</v>
      </c>
      <c r="S302">
        <f>Tabel1[[#This Row],[Renewables]]+Tabel1[[#This Row],[Fossils]]</f>
        <v>4358.8599999999997</v>
      </c>
    </row>
    <row r="303" spans="1:19" x14ac:dyDescent="0.25">
      <c r="A303" t="s">
        <v>2516</v>
      </c>
      <c r="B303" t="s">
        <v>5</v>
      </c>
      <c r="C303">
        <v>1572.78</v>
      </c>
      <c r="D303">
        <v>25.35</v>
      </c>
      <c r="E303">
        <v>276.54000000000002</v>
      </c>
      <c r="F303">
        <v>468.48</v>
      </c>
      <c r="G303">
        <v>5.91</v>
      </c>
      <c r="J303">
        <v>0</v>
      </c>
      <c r="K303">
        <v>60.32</v>
      </c>
      <c r="L303">
        <v>548.82000000000005</v>
      </c>
      <c r="M303">
        <v>370.12</v>
      </c>
      <c r="N303">
        <v>-585</v>
      </c>
      <c r="O303">
        <v>546</v>
      </c>
      <c r="P303">
        <v>-103</v>
      </c>
      <c r="Q303">
        <f>Tabel1[[#This Row],[Biomass]]+Tabel1[[#This Row],[Hydro Power]]+Tabel1[[#This Row],[Other Renewable]]+Tabel1[[#This Row],[Solar Power]]+Tabel1[[#This Row],[Onshore Wind Power]]+Tabel1[[#This Row],[Offshore Wind Power]]</f>
        <v>944.29000000000008</v>
      </c>
      <c r="R303">
        <f>Tabel1[[#This Row],[Fossil Gas]]+Tabel1[[#This Row],[Fossil Hard Coal]]+Tabel1[[#This Row],[Fossil Oil]]</f>
        <v>750.93</v>
      </c>
      <c r="S303">
        <f>Tabel1[[#This Row],[Renewables]]+Tabel1[[#This Row],[Fossils]]</f>
        <v>1695.22</v>
      </c>
    </row>
    <row r="304" spans="1:19" x14ac:dyDescent="0.25">
      <c r="A304" t="s">
        <v>2515</v>
      </c>
      <c r="B304" t="s">
        <v>6</v>
      </c>
      <c r="C304">
        <v>2904.15</v>
      </c>
      <c r="D304">
        <v>42.69</v>
      </c>
      <c r="E304">
        <v>224.2</v>
      </c>
      <c r="F304">
        <v>467.8</v>
      </c>
      <c r="G304">
        <v>5.33</v>
      </c>
      <c r="H304">
        <v>1.9</v>
      </c>
      <c r="I304">
        <v>5.62</v>
      </c>
      <c r="J304">
        <v>0</v>
      </c>
      <c r="K304">
        <v>91.78</v>
      </c>
      <c r="L304">
        <v>2790.86</v>
      </c>
      <c r="M304">
        <v>710.65</v>
      </c>
      <c r="N304">
        <v>552</v>
      </c>
      <c r="O304">
        <v>-579</v>
      </c>
      <c r="P304">
        <v>-1186</v>
      </c>
      <c r="Q304">
        <f>Tabel1[[#This Row],[Biomass]]+Tabel1[[#This Row],[Hydro Power]]+Tabel1[[#This Row],[Other Renewable]]+Tabel1[[#This Row],[Solar Power]]+Tabel1[[#This Row],[Onshore Wind Power]]+Tabel1[[#This Row],[Offshore Wind Power]]</f>
        <v>3551.7200000000003</v>
      </c>
      <c r="R304">
        <f>Tabel1[[#This Row],[Fossil Gas]]+Tabel1[[#This Row],[Fossil Hard Coal]]+Tabel1[[#This Row],[Fossil Oil]]</f>
        <v>697.33</v>
      </c>
      <c r="S304">
        <f>Tabel1[[#This Row],[Renewables]]+Tabel1[[#This Row],[Fossils]]</f>
        <v>4249.05</v>
      </c>
    </row>
    <row r="305" spans="1:19" x14ac:dyDescent="0.25">
      <c r="A305" t="s">
        <v>2515</v>
      </c>
      <c r="B305" t="s">
        <v>5</v>
      </c>
      <c r="C305">
        <v>1846.63</v>
      </c>
      <c r="D305">
        <v>23.58</v>
      </c>
      <c r="E305">
        <v>275.49</v>
      </c>
      <c r="F305">
        <v>497.27</v>
      </c>
      <c r="G305">
        <v>5.98</v>
      </c>
      <c r="J305">
        <v>0</v>
      </c>
      <c r="K305">
        <v>59.94</v>
      </c>
      <c r="L305">
        <v>571.6</v>
      </c>
      <c r="M305">
        <v>370.4</v>
      </c>
      <c r="N305">
        <v>-585</v>
      </c>
      <c r="O305">
        <v>579</v>
      </c>
      <c r="P305">
        <v>78</v>
      </c>
      <c r="Q305">
        <f>Tabel1[[#This Row],[Biomass]]+Tabel1[[#This Row],[Hydro Power]]+Tabel1[[#This Row],[Other Renewable]]+Tabel1[[#This Row],[Solar Power]]+Tabel1[[#This Row],[Onshore Wind Power]]+Tabel1[[#This Row],[Offshore Wind Power]]</f>
        <v>965.58</v>
      </c>
      <c r="R305">
        <f>Tabel1[[#This Row],[Fossil Gas]]+Tabel1[[#This Row],[Fossil Hard Coal]]+Tabel1[[#This Row],[Fossil Oil]]</f>
        <v>778.74</v>
      </c>
      <c r="S305">
        <f>Tabel1[[#This Row],[Renewables]]+Tabel1[[#This Row],[Fossils]]</f>
        <v>1744.3200000000002</v>
      </c>
    </row>
    <row r="306" spans="1:19" x14ac:dyDescent="0.25">
      <c r="A306" t="s">
        <v>2514</v>
      </c>
      <c r="B306" t="s">
        <v>6</v>
      </c>
      <c r="C306">
        <v>3023</v>
      </c>
      <c r="D306">
        <v>43.77</v>
      </c>
      <c r="E306">
        <v>287.5</v>
      </c>
      <c r="F306">
        <v>514.74</v>
      </c>
      <c r="G306">
        <v>4.75</v>
      </c>
      <c r="H306">
        <v>1.9</v>
      </c>
      <c r="I306">
        <v>5.24</v>
      </c>
      <c r="J306">
        <v>0.36</v>
      </c>
      <c r="K306">
        <v>91.33</v>
      </c>
      <c r="L306">
        <v>2920.95</v>
      </c>
      <c r="M306">
        <v>804.33</v>
      </c>
      <c r="N306">
        <v>369</v>
      </c>
      <c r="O306">
        <v>-590</v>
      </c>
      <c r="P306">
        <v>-1255</v>
      </c>
      <c r="Q306">
        <f>Tabel1[[#This Row],[Biomass]]+Tabel1[[#This Row],[Hydro Power]]+Tabel1[[#This Row],[Other Renewable]]+Tabel1[[#This Row],[Solar Power]]+Tabel1[[#This Row],[Onshore Wind Power]]+Tabel1[[#This Row],[Offshore Wind Power]]</f>
        <v>3776.5499999999997</v>
      </c>
      <c r="R306">
        <f>Tabel1[[#This Row],[Fossil Gas]]+Tabel1[[#This Row],[Fossil Hard Coal]]+Tabel1[[#This Row],[Fossil Oil]]</f>
        <v>806.99</v>
      </c>
      <c r="S306">
        <f>Tabel1[[#This Row],[Renewables]]+Tabel1[[#This Row],[Fossils]]</f>
        <v>4583.54</v>
      </c>
    </row>
    <row r="307" spans="1:19" x14ac:dyDescent="0.25">
      <c r="A307" t="s">
        <v>2514</v>
      </c>
      <c r="B307" t="s">
        <v>5</v>
      </c>
      <c r="C307">
        <v>1945.9</v>
      </c>
      <c r="D307">
        <v>26.01</v>
      </c>
      <c r="E307">
        <v>277.52999999999997</v>
      </c>
      <c r="F307">
        <v>501.17</v>
      </c>
      <c r="G307">
        <v>14.59</v>
      </c>
      <c r="J307">
        <v>0.56999999999999995</v>
      </c>
      <c r="K307">
        <v>60.53</v>
      </c>
      <c r="L307">
        <v>566.79</v>
      </c>
      <c r="M307">
        <v>370.42</v>
      </c>
      <c r="N307">
        <v>-585</v>
      </c>
      <c r="O307">
        <v>590</v>
      </c>
      <c r="P307">
        <v>156</v>
      </c>
      <c r="Q307">
        <f>Tabel1[[#This Row],[Biomass]]+Tabel1[[#This Row],[Hydro Power]]+Tabel1[[#This Row],[Other Renewable]]+Tabel1[[#This Row],[Solar Power]]+Tabel1[[#This Row],[Onshore Wind Power]]+Tabel1[[#This Row],[Offshore Wind Power]]</f>
        <v>963.79</v>
      </c>
      <c r="R307">
        <f>Tabel1[[#This Row],[Fossil Gas]]+Tabel1[[#This Row],[Fossil Hard Coal]]+Tabel1[[#This Row],[Fossil Oil]]</f>
        <v>793.29000000000008</v>
      </c>
      <c r="S307">
        <f>Tabel1[[#This Row],[Renewables]]+Tabel1[[#This Row],[Fossils]]</f>
        <v>1757.08</v>
      </c>
    </row>
    <row r="308" spans="1:19" x14ac:dyDescent="0.25">
      <c r="A308" t="s">
        <v>2513</v>
      </c>
      <c r="B308" t="s">
        <v>6</v>
      </c>
      <c r="C308">
        <v>2955.67</v>
      </c>
      <c r="D308">
        <v>44.4</v>
      </c>
      <c r="E308">
        <v>264.43</v>
      </c>
      <c r="F308">
        <v>601.57000000000005</v>
      </c>
      <c r="G308">
        <v>9.07</v>
      </c>
      <c r="H308">
        <v>1.9</v>
      </c>
      <c r="I308">
        <v>5.44</v>
      </c>
      <c r="J308">
        <v>1.75</v>
      </c>
      <c r="K308">
        <v>92.53</v>
      </c>
      <c r="L308">
        <v>2862.24</v>
      </c>
      <c r="M308">
        <v>797.03</v>
      </c>
      <c r="N308">
        <v>429</v>
      </c>
      <c r="O308">
        <v>-590</v>
      </c>
      <c r="P308">
        <v>-1382</v>
      </c>
      <c r="Q308">
        <f>Tabel1[[#This Row],[Biomass]]+Tabel1[[#This Row],[Hydro Power]]+Tabel1[[#This Row],[Other Renewable]]+Tabel1[[#This Row],[Solar Power]]+Tabel1[[#This Row],[Onshore Wind Power]]+Tabel1[[#This Row],[Offshore Wind Power]]</f>
        <v>3712.7599999999993</v>
      </c>
      <c r="R308">
        <f>Tabel1[[#This Row],[Fossil Gas]]+Tabel1[[#This Row],[Fossil Hard Coal]]+Tabel1[[#This Row],[Fossil Oil]]</f>
        <v>875.07</v>
      </c>
      <c r="S308">
        <f>Tabel1[[#This Row],[Renewables]]+Tabel1[[#This Row],[Fossils]]</f>
        <v>4587.829999999999</v>
      </c>
    </row>
    <row r="309" spans="1:19" x14ac:dyDescent="0.25">
      <c r="A309" t="s">
        <v>2513</v>
      </c>
      <c r="B309" t="s">
        <v>5</v>
      </c>
      <c r="C309">
        <v>1955.26</v>
      </c>
      <c r="D309">
        <v>25.28</v>
      </c>
      <c r="E309">
        <v>281.61</v>
      </c>
      <c r="F309">
        <v>471.49</v>
      </c>
      <c r="G309">
        <v>18.440000000000001</v>
      </c>
      <c r="J309">
        <v>2.85</v>
      </c>
      <c r="K309">
        <v>61.25</v>
      </c>
      <c r="L309">
        <v>552.44000000000005</v>
      </c>
      <c r="M309">
        <v>369.7</v>
      </c>
      <c r="N309">
        <v>-585</v>
      </c>
      <c r="O309">
        <v>590</v>
      </c>
      <c r="P309">
        <v>197</v>
      </c>
      <c r="Q309">
        <f>Tabel1[[#This Row],[Biomass]]+Tabel1[[#This Row],[Hydro Power]]+Tabel1[[#This Row],[Other Renewable]]+Tabel1[[#This Row],[Solar Power]]+Tabel1[[#This Row],[Onshore Wind Power]]+Tabel1[[#This Row],[Offshore Wind Power]]</f>
        <v>950.27</v>
      </c>
      <c r="R309">
        <f>Tabel1[[#This Row],[Fossil Gas]]+Tabel1[[#This Row],[Fossil Hard Coal]]+Tabel1[[#This Row],[Fossil Oil]]</f>
        <v>771.54000000000008</v>
      </c>
      <c r="S309">
        <f>Tabel1[[#This Row],[Renewables]]+Tabel1[[#This Row],[Fossils]]</f>
        <v>1721.81</v>
      </c>
    </row>
    <row r="310" spans="1:19" x14ac:dyDescent="0.25">
      <c r="A310" t="s">
        <v>2512</v>
      </c>
      <c r="B310" t="s">
        <v>6</v>
      </c>
      <c r="C310">
        <v>3072.87</v>
      </c>
      <c r="D310">
        <v>39.54</v>
      </c>
      <c r="E310">
        <v>245.36</v>
      </c>
      <c r="F310">
        <v>554.13</v>
      </c>
      <c r="G310">
        <v>10.94</v>
      </c>
      <c r="H310">
        <v>1.9</v>
      </c>
      <c r="I310">
        <v>5.63</v>
      </c>
      <c r="J310">
        <v>5.17</v>
      </c>
      <c r="K310">
        <v>101.71</v>
      </c>
      <c r="L310">
        <v>2912.61</v>
      </c>
      <c r="M310">
        <v>793.6</v>
      </c>
      <c r="N310">
        <v>486</v>
      </c>
      <c r="O310">
        <v>-590</v>
      </c>
      <c r="P310">
        <v>-1321</v>
      </c>
      <c r="Q310">
        <f>Tabel1[[#This Row],[Biomass]]+Tabel1[[#This Row],[Hydro Power]]+Tabel1[[#This Row],[Other Renewable]]+Tabel1[[#This Row],[Solar Power]]+Tabel1[[#This Row],[Onshore Wind Power]]+Tabel1[[#This Row],[Offshore Wind Power]]</f>
        <v>3758.45</v>
      </c>
      <c r="R310">
        <f>Tabel1[[#This Row],[Fossil Gas]]+Tabel1[[#This Row],[Fossil Hard Coal]]+Tabel1[[#This Row],[Fossil Oil]]</f>
        <v>810.43000000000006</v>
      </c>
      <c r="S310">
        <f>Tabel1[[#This Row],[Renewables]]+Tabel1[[#This Row],[Fossils]]</f>
        <v>4568.88</v>
      </c>
    </row>
    <row r="311" spans="1:19" x14ac:dyDescent="0.25">
      <c r="A311" t="s">
        <v>2512</v>
      </c>
      <c r="B311" t="s">
        <v>5</v>
      </c>
      <c r="C311">
        <v>1985</v>
      </c>
      <c r="D311">
        <v>26.26</v>
      </c>
      <c r="E311">
        <v>282.56</v>
      </c>
      <c r="F311">
        <v>471.01</v>
      </c>
      <c r="G311">
        <v>18.690000000000001</v>
      </c>
      <c r="J311">
        <v>8.23</v>
      </c>
      <c r="K311">
        <v>59.22</v>
      </c>
      <c r="L311">
        <v>569.94000000000005</v>
      </c>
      <c r="M311">
        <v>368.06</v>
      </c>
      <c r="N311">
        <v>-585</v>
      </c>
      <c r="O311">
        <v>590</v>
      </c>
      <c r="P311">
        <v>209</v>
      </c>
      <c r="Q311">
        <f>Tabel1[[#This Row],[Biomass]]+Tabel1[[#This Row],[Hydro Power]]+Tabel1[[#This Row],[Other Renewable]]+Tabel1[[#This Row],[Solar Power]]+Tabel1[[#This Row],[Onshore Wind Power]]+Tabel1[[#This Row],[Offshore Wind Power]]</f>
        <v>972.49</v>
      </c>
      <c r="R311">
        <f>Tabel1[[#This Row],[Fossil Gas]]+Tabel1[[#This Row],[Fossil Hard Coal]]+Tabel1[[#This Row],[Fossil Oil]]</f>
        <v>772.26</v>
      </c>
      <c r="S311">
        <f>Tabel1[[#This Row],[Renewables]]+Tabel1[[#This Row],[Fossils]]</f>
        <v>1744.75</v>
      </c>
    </row>
    <row r="312" spans="1:19" x14ac:dyDescent="0.25">
      <c r="A312" t="s">
        <v>2511</v>
      </c>
      <c r="B312" t="s">
        <v>6</v>
      </c>
      <c r="C312">
        <v>3104.26</v>
      </c>
      <c r="D312">
        <v>37.81</v>
      </c>
      <c r="E312">
        <v>243.65</v>
      </c>
      <c r="F312">
        <v>534.19000000000005</v>
      </c>
      <c r="G312">
        <v>5.03</v>
      </c>
      <c r="H312">
        <v>1.9</v>
      </c>
      <c r="I312">
        <v>5.36</v>
      </c>
      <c r="J312">
        <v>9.6300000000000008</v>
      </c>
      <c r="K312">
        <v>95.69</v>
      </c>
      <c r="L312">
        <v>2947.67</v>
      </c>
      <c r="M312">
        <v>792.5</v>
      </c>
      <c r="N312">
        <v>584</v>
      </c>
      <c r="O312">
        <v>-590</v>
      </c>
      <c r="P312">
        <v>-1382</v>
      </c>
      <c r="Q312">
        <f>Tabel1[[#This Row],[Biomass]]+Tabel1[[#This Row],[Hydro Power]]+Tabel1[[#This Row],[Other Renewable]]+Tabel1[[#This Row],[Solar Power]]+Tabel1[[#This Row],[Onshore Wind Power]]+Tabel1[[#This Row],[Offshore Wind Power]]</f>
        <v>3794.87</v>
      </c>
      <c r="R312">
        <f>Tabel1[[#This Row],[Fossil Gas]]+Tabel1[[#This Row],[Fossil Hard Coal]]+Tabel1[[#This Row],[Fossil Oil]]</f>
        <v>782.87</v>
      </c>
      <c r="S312">
        <f>Tabel1[[#This Row],[Renewables]]+Tabel1[[#This Row],[Fossils]]</f>
        <v>4577.74</v>
      </c>
    </row>
    <row r="313" spans="1:19" x14ac:dyDescent="0.25">
      <c r="A313" t="s">
        <v>2511</v>
      </c>
      <c r="B313" t="s">
        <v>5</v>
      </c>
      <c r="C313">
        <v>2003.51</v>
      </c>
      <c r="D313">
        <v>25.43</v>
      </c>
      <c r="E313">
        <v>281.18</v>
      </c>
      <c r="F313">
        <v>480.1</v>
      </c>
      <c r="G313">
        <v>19.309999999999999</v>
      </c>
      <c r="J313">
        <v>16.18</v>
      </c>
      <c r="K313">
        <v>47.1</v>
      </c>
      <c r="L313">
        <v>577.11</v>
      </c>
      <c r="M313">
        <v>367.77</v>
      </c>
      <c r="N313">
        <v>-585</v>
      </c>
      <c r="O313">
        <v>590</v>
      </c>
      <c r="P313">
        <v>226</v>
      </c>
      <c r="Q313">
        <f>Tabel1[[#This Row],[Biomass]]+Tabel1[[#This Row],[Hydro Power]]+Tabel1[[#This Row],[Other Renewable]]+Tabel1[[#This Row],[Solar Power]]+Tabel1[[#This Row],[Onshore Wind Power]]+Tabel1[[#This Row],[Offshore Wind Power]]</f>
        <v>986.49</v>
      </c>
      <c r="R313">
        <f>Tabel1[[#This Row],[Fossil Gas]]+Tabel1[[#This Row],[Fossil Hard Coal]]+Tabel1[[#This Row],[Fossil Oil]]</f>
        <v>780.58999999999992</v>
      </c>
      <c r="S313">
        <f>Tabel1[[#This Row],[Renewables]]+Tabel1[[#This Row],[Fossils]]</f>
        <v>1767.08</v>
      </c>
    </row>
    <row r="314" spans="1:19" x14ac:dyDescent="0.25">
      <c r="A314" t="s">
        <v>2510</v>
      </c>
      <c r="B314" t="s">
        <v>6</v>
      </c>
      <c r="C314">
        <v>3009.97</v>
      </c>
      <c r="D314">
        <v>38.869999999999997</v>
      </c>
      <c r="E314">
        <v>215.23</v>
      </c>
      <c r="F314">
        <v>460.28</v>
      </c>
      <c r="G314">
        <v>4.32</v>
      </c>
      <c r="H314">
        <v>1.9</v>
      </c>
      <c r="I314">
        <v>5.3</v>
      </c>
      <c r="J314">
        <v>11.72</v>
      </c>
      <c r="K314">
        <v>91.82</v>
      </c>
      <c r="L314">
        <v>2905.46</v>
      </c>
      <c r="M314">
        <v>774.54</v>
      </c>
      <c r="N314">
        <v>753</v>
      </c>
      <c r="O314">
        <v>-590</v>
      </c>
      <c r="P314">
        <v>-1411</v>
      </c>
      <c r="Q314">
        <f>Tabel1[[#This Row],[Biomass]]+Tabel1[[#This Row],[Hydro Power]]+Tabel1[[#This Row],[Other Renewable]]+Tabel1[[#This Row],[Solar Power]]+Tabel1[[#This Row],[Onshore Wind Power]]+Tabel1[[#This Row],[Offshore Wind Power]]</f>
        <v>3737.79</v>
      </c>
      <c r="R314">
        <f>Tabel1[[#This Row],[Fossil Gas]]+Tabel1[[#This Row],[Fossil Hard Coal]]+Tabel1[[#This Row],[Fossil Oil]]</f>
        <v>679.83</v>
      </c>
      <c r="S314">
        <f>Tabel1[[#This Row],[Renewables]]+Tabel1[[#This Row],[Fossils]]</f>
        <v>4417.62</v>
      </c>
    </row>
    <row r="315" spans="1:19" x14ac:dyDescent="0.25">
      <c r="A315" t="s">
        <v>2510</v>
      </c>
      <c r="B315" t="s">
        <v>5</v>
      </c>
      <c r="C315">
        <v>1969.44</v>
      </c>
      <c r="D315">
        <v>16.93</v>
      </c>
      <c r="E315">
        <v>279.04000000000002</v>
      </c>
      <c r="F315">
        <v>482.33</v>
      </c>
      <c r="G315">
        <v>19.03</v>
      </c>
      <c r="J315">
        <v>17.71</v>
      </c>
      <c r="K315">
        <v>63.17</v>
      </c>
      <c r="L315">
        <v>574.86</v>
      </c>
      <c r="M315">
        <v>367.97</v>
      </c>
      <c r="N315">
        <v>-578</v>
      </c>
      <c r="O315">
        <v>590</v>
      </c>
      <c r="P315">
        <v>179</v>
      </c>
      <c r="Q315">
        <f>Tabel1[[#This Row],[Biomass]]+Tabel1[[#This Row],[Hydro Power]]+Tabel1[[#This Row],[Other Renewable]]+Tabel1[[#This Row],[Solar Power]]+Tabel1[[#This Row],[Onshore Wind Power]]+Tabel1[[#This Row],[Offshore Wind Power]]</f>
        <v>977.47</v>
      </c>
      <c r="R315">
        <f>Tabel1[[#This Row],[Fossil Gas]]+Tabel1[[#This Row],[Fossil Hard Coal]]+Tabel1[[#This Row],[Fossil Oil]]</f>
        <v>780.4</v>
      </c>
      <c r="S315">
        <f>Tabel1[[#This Row],[Renewables]]+Tabel1[[#This Row],[Fossils]]</f>
        <v>1757.87</v>
      </c>
    </row>
    <row r="316" spans="1:19" x14ac:dyDescent="0.25">
      <c r="A316" t="s">
        <v>2509</v>
      </c>
      <c r="B316" t="s">
        <v>6</v>
      </c>
      <c r="C316">
        <v>3078.14</v>
      </c>
      <c r="D316">
        <v>42.77</v>
      </c>
      <c r="E316">
        <v>207.25</v>
      </c>
      <c r="F316">
        <v>472.15</v>
      </c>
      <c r="G316">
        <v>3.39</v>
      </c>
      <c r="H316">
        <v>1.9</v>
      </c>
      <c r="I316">
        <v>3.85</v>
      </c>
      <c r="J316">
        <v>10.94</v>
      </c>
      <c r="K316">
        <v>95.66</v>
      </c>
      <c r="L316">
        <v>2920.02</v>
      </c>
      <c r="M316">
        <v>775.6</v>
      </c>
      <c r="N316">
        <v>755</v>
      </c>
      <c r="O316">
        <v>-590</v>
      </c>
      <c r="P316">
        <v>-1418</v>
      </c>
      <c r="Q316">
        <f>Tabel1[[#This Row],[Biomass]]+Tabel1[[#This Row],[Hydro Power]]+Tabel1[[#This Row],[Other Renewable]]+Tabel1[[#This Row],[Solar Power]]+Tabel1[[#This Row],[Onshore Wind Power]]+Tabel1[[#This Row],[Offshore Wind Power]]</f>
        <v>3755.08</v>
      </c>
      <c r="R316">
        <f>Tabel1[[#This Row],[Fossil Gas]]+Tabel1[[#This Row],[Fossil Hard Coal]]+Tabel1[[#This Row],[Fossil Oil]]</f>
        <v>682.79</v>
      </c>
      <c r="S316">
        <f>Tabel1[[#This Row],[Renewables]]+Tabel1[[#This Row],[Fossils]]</f>
        <v>4437.87</v>
      </c>
    </row>
    <row r="317" spans="1:19" x14ac:dyDescent="0.25">
      <c r="A317" t="s">
        <v>2509</v>
      </c>
      <c r="B317" t="s">
        <v>5</v>
      </c>
      <c r="C317">
        <v>1956.8</v>
      </c>
      <c r="D317">
        <v>19.29</v>
      </c>
      <c r="E317">
        <v>273.77</v>
      </c>
      <c r="F317">
        <v>478.19</v>
      </c>
      <c r="G317">
        <v>18.510000000000002</v>
      </c>
      <c r="J317">
        <v>12.41</v>
      </c>
      <c r="K317">
        <v>72.349999999999994</v>
      </c>
      <c r="L317">
        <v>564.17999999999995</v>
      </c>
      <c r="M317">
        <v>367.98</v>
      </c>
      <c r="N317">
        <v>-313</v>
      </c>
      <c r="O317">
        <v>590</v>
      </c>
      <c r="P317">
        <v>-90</v>
      </c>
      <c r="Q317">
        <f>Tabel1[[#This Row],[Biomass]]+Tabel1[[#This Row],[Hydro Power]]+Tabel1[[#This Row],[Other Renewable]]+Tabel1[[#This Row],[Solar Power]]+Tabel1[[#This Row],[Onshore Wind Power]]+Tabel1[[#This Row],[Offshore Wind Power]]</f>
        <v>963.86</v>
      </c>
      <c r="R317">
        <f>Tabel1[[#This Row],[Fossil Gas]]+Tabel1[[#This Row],[Fossil Hard Coal]]+Tabel1[[#This Row],[Fossil Oil]]</f>
        <v>770.47</v>
      </c>
      <c r="S317">
        <f>Tabel1[[#This Row],[Renewables]]+Tabel1[[#This Row],[Fossils]]</f>
        <v>1734.33</v>
      </c>
    </row>
    <row r="318" spans="1:19" x14ac:dyDescent="0.25">
      <c r="A318" t="s">
        <v>2508</v>
      </c>
      <c r="B318" t="s">
        <v>6</v>
      </c>
      <c r="C318">
        <v>2995.82</v>
      </c>
      <c r="D318">
        <v>43.82</v>
      </c>
      <c r="E318">
        <v>233.71</v>
      </c>
      <c r="F318">
        <v>439.27</v>
      </c>
      <c r="G318">
        <v>4.18</v>
      </c>
      <c r="H318">
        <v>1.9</v>
      </c>
      <c r="I318">
        <v>3.88</v>
      </c>
      <c r="J318">
        <v>4.5</v>
      </c>
      <c r="K318">
        <v>93.62</v>
      </c>
      <c r="L318">
        <v>2959.11</v>
      </c>
      <c r="M318">
        <v>793.33</v>
      </c>
      <c r="N318">
        <v>681</v>
      </c>
      <c r="O318">
        <v>-590</v>
      </c>
      <c r="P318">
        <v>-1474</v>
      </c>
      <c r="Q318">
        <f>Tabel1[[#This Row],[Biomass]]+Tabel1[[#This Row],[Hydro Power]]+Tabel1[[#This Row],[Other Renewable]]+Tabel1[[#This Row],[Solar Power]]+Tabel1[[#This Row],[Onshore Wind Power]]+Tabel1[[#This Row],[Offshore Wind Power]]</f>
        <v>3806.54</v>
      </c>
      <c r="R318">
        <f>Tabel1[[#This Row],[Fossil Gas]]+Tabel1[[#This Row],[Fossil Hard Coal]]+Tabel1[[#This Row],[Fossil Oil]]</f>
        <v>677.16</v>
      </c>
      <c r="S318">
        <f>Tabel1[[#This Row],[Renewables]]+Tabel1[[#This Row],[Fossils]]</f>
        <v>4483.7</v>
      </c>
    </row>
    <row r="319" spans="1:19" x14ac:dyDescent="0.25">
      <c r="A319" t="s">
        <v>2508</v>
      </c>
      <c r="B319" t="s">
        <v>5</v>
      </c>
      <c r="C319">
        <v>1950.67</v>
      </c>
      <c r="D319">
        <v>25.82</v>
      </c>
      <c r="E319">
        <v>276.04000000000002</v>
      </c>
      <c r="F319">
        <v>484.57</v>
      </c>
      <c r="G319">
        <v>18.100000000000001</v>
      </c>
      <c r="J319">
        <v>4.84</v>
      </c>
      <c r="K319">
        <v>71.89</v>
      </c>
      <c r="L319">
        <v>556.6</v>
      </c>
      <c r="M319">
        <v>368.01</v>
      </c>
      <c r="N319">
        <v>-286</v>
      </c>
      <c r="O319">
        <v>590</v>
      </c>
      <c r="P319">
        <v>-130</v>
      </c>
      <c r="Q319">
        <f>Tabel1[[#This Row],[Biomass]]+Tabel1[[#This Row],[Hydro Power]]+Tabel1[[#This Row],[Other Renewable]]+Tabel1[[#This Row],[Solar Power]]+Tabel1[[#This Row],[Onshore Wind Power]]+Tabel1[[#This Row],[Offshore Wind Power]]</f>
        <v>955.27</v>
      </c>
      <c r="R319">
        <f>Tabel1[[#This Row],[Fossil Gas]]+Tabel1[[#This Row],[Fossil Hard Coal]]+Tabel1[[#This Row],[Fossil Oil]]</f>
        <v>778.71</v>
      </c>
      <c r="S319">
        <f>Tabel1[[#This Row],[Renewables]]+Tabel1[[#This Row],[Fossils]]</f>
        <v>1733.98</v>
      </c>
    </row>
    <row r="320" spans="1:19" x14ac:dyDescent="0.25">
      <c r="A320" t="s">
        <v>2507</v>
      </c>
      <c r="B320" t="s">
        <v>6</v>
      </c>
      <c r="C320">
        <v>2956.05</v>
      </c>
      <c r="D320">
        <v>43.05</v>
      </c>
      <c r="E320">
        <v>260.49</v>
      </c>
      <c r="F320">
        <v>472.07</v>
      </c>
      <c r="G320">
        <v>3.02</v>
      </c>
      <c r="H320">
        <v>1.9</v>
      </c>
      <c r="I320">
        <v>3.76</v>
      </c>
      <c r="J320">
        <v>1.1399999999999999</v>
      </c>
      <c r="K320">
        <v>93.86</v>
      </c>
      <c r="L320">
        <v>2848.98</v>
      </c>
      <c r="M320">
        <v>780.18</v>
      </c>
      <c r="N320">
        <v>706</v>
      </c>
      <c r="O320">
        <v>-590</v>
      </c>
      <c r="P320">
        <v>-1453</v>
      </c>
      <c r="Q320">
        <f>Tabel1[[#This Row],[Biomass]]+Tabel1[[#This Row],[Hydro Power]]+Tabel1[[#This Row],[Other Renewable]]+Tabel1[[#This Row],[Solar Power]]+Tabel1[[#This Row],[Onshore Wind Power]]+Tabel1[[#This Row],[Offshore Wind Power]]</f>
        <v>3679.0099999999998</v>
      </c>
      <c r="R320">
        <f>Tabel1[[#This Row],[Fossil Gas]]+Tabel1[[#This Row],[Fossil Hard Coal]]+Tabel1[[#This Row],[Fossil Oil]]</f>
        <v>735.57999999999993</v>
      </c>
      <c r="S320">
        <f>Tabel1[[#This Row],[Renewables]]+Tabel1[[#This Row],[Fossils]]</f>
        <v>4414.59</v>
      </c>
    </row>
    <row r="321" spans="1:19" x14ac:dyDescent="0.25">
      <c r="A321" t="s">
        <v>2507</v>
      </c>
      <c r="B321" t="s">
        <v>5</v>
      </c>
      <c r="C321">
        <v>1975.36</v>
      </c>
      <c r="D321">
        <v>26.85</v>
      </c>
      <c r="E321">
        <v>276.89</v>
      </c>
      <c r="F321">
        <v>486.3</v>
      </c>
      <c r="G321">
        <v>17.61</v>
      </c>
      <c r="J321">
        <v>1.03</v>
      </c>
      <c r="K321">
        <v>73.95</v>
      </c>
      <c r="L321">
        <v>550.48</v>
      </c>
      <c r="M321">
        <v>367.98</v>
      </c>
      <c r="N321">
        <v>-376</v>
      </c>
      <c r="O321">
        <v>590</v>
      </c>
      <c r="P321">
        <v>-13</v>
      </c>
      <c r="Q321">
        <f>Tabel1[[#This Row],[Biomass]]+Tabel1[[#This Row],[Hydro Power]]+Tabel1[[#This Row],[Other Renewable]]+Tabel1[[#This Row],[Solar Power]]+Tabel1[[#This Row],[Onshore Wind Power]]+Tabel1[[#This Row],[Offshore Wind Power]]</f>
        <v>946.34</v>
      </c>
      <c r="R321">
        <f>Tabel1[[#This Row],[Fossil Gas]]+Tabel1[[#This Row],[Fossil Hard Coal]]+Tabel1[[#This Row],[Fossil Oil]]</f>
        <v>780.80000000000007</v>
      </c>
      <c r="S321">
        <f>Tabel1[[#This Row],[Renewables]]+Tabel1[[#This Row],[Fossils]]</f>
        <v>1727.14</v>
      </c>
    </row>
    <row r="322" spans="1:19" x14ac:dyDescent="0.25">
      <c r="A322" t="s">
        <v>2506</v>
      </c>
      <c r="B322" t="s">
        <v>6</v>
      </c>
      <c r="C322">
        <v>3015.71</v>
      </c>
      <c r="D322">
        <v>43.11</v>
      </c>
      <c r="E322">
        <v>247.62</v>
      </c>
      <c r="F322">
        <v>558.78</v>
      </c>
      <c r="G322">
        <v>4.91</v>
      </c>
      <c r="H322">
        <v>1.9</v>
      </c>
      <c r="I322">
        <v>4.13</v>
      </c>
      <c r="J322">
        <v>0.14000000000000001</v>
      </c>
      <c r="K322">
        <v>96.03</v>
      </c>
      <c r="L322">
        <v>2508.3200000000002</v>
      </c>
      <c r="M322">
        <v>774.18</v>
      </c>
      <c r="N322">
        <v>692</v>
      </c>
      <c r="O322">
        <v>-590</v>
      </c>
      <c r="P322">
        <v>-1089</v>
      </c>
      <c r="Q322">
        <f>Tabel1[[#This Row],[Biomass]]+Tabel1[[#This Row],[Hydro Power]]+Tabel1[[#This Row],[Other Renewable]]+Tabel1[[#This Row],[Solar Power]]+Tabel1[[#This Row],[Onshore Wind Power]]+Tabel1[[#This Row],[Offshore Wind Power]]</f>
        <v>3331.78</v>
      </c>
      <c r="R322">
        <f>Tabel1[[#This Row],[Fossil Gas]]+Tabel1[[#This Row],[Fossil Hard Coal]]+Tabel1[[#This Row],[Fossil Oil]]</f>
        <v>811.31</v>
      </c>
      <c r="S322">
        <f>Tabel1[[#This Row],[Renewables]]+Tabel1[[#This Row],[Fossils]]</f>
        <v>4143.09</v>
      </c>
    </row>
    <row r="323" spans="1:19" x14ac:dyDescent="0.25">
      <c r="A323" t="s">
        <v>2506</v>
      </c>
      <c r="B323" t="s">
        <v>5</v>
      </c>
      <c r="C323">
        <v>2090.09</v>
      </c>
      <c r="D323">
        <v>26.02</v>
      </c>
      <c r="E323">
        <v>274.06</v>
      </c>
      <c r="F323">
        <v>471.43</v>
      </c>
      <c r="G323">
        <v>17.72</v>
      </c>
      <c r="J323">
        <v>0.08</v>
      </c>
      <c r="K323">
        <v>74.3</v>
      </c>
      <c r="L323">
        <v>562.6</v>
      </c>
      <c r="M323">
        <v>367.91</v>
      </c>
      <c r="N323">
        <v>-580</v>
      </c>
      <c r="O323">
        <v>590</v>
      </c>
      <c r="P323">
        <v>312</v>
      </c>
      <c r="Q323">
        <f>Tabel1[[#This Row],[Biomass]]+Tabel1[[#This Row],[Hydro Power]]+Tabel1[[#This Row],[Other Renewable]]+Tabel1[[#This Row],[Solar Power]]+Tabel1[[#This Row],[Onshore Wind Power]]+Tabel1[[#This Row],[Offshore Wind Power]]</f>
        <v>956.61000000000013</v>
      </c>
      <c r="R323">
        <f>Tabel1[[#This Row],[Fossil Gas]]+Tabel1[[#This Row],[Fossil Hard Coal]]+Tabel1[[#This Row],[Fossil Oil]]</f>
        <v>763.21</v>
      </c>
      <c r="S323">
        <f>Tabel1[[#This Row],[Renewables]]+Tabel1[[#This Row],[Fossils]]</f>
        <v>1719.8200000000002</v>
      </c>
    </row>
    <row r="324" spans="1:19" x14ac:dyDescent="0.25">
      <c r="A324" t="s">
        <v>2505</v>
      </c>
      <c r="B324" t="s">
        <v>6</v>
      </c>
      <c r="C324">
        <v>3131.89</v>
      </c>
      <c r="D324">
        <v>43.42</v>
      </c>
      <c r="E324">
        <v>210.95</v>
      </c>
      <c r="F324">
        <v>466.14</v>
      </c>
      <c r="G324">
        <v>2.85</v>
      </c>
      <c r="H324">
        <v>1.9</v>
      </c>
      <c r="I324">
        <v>4.33</v>
      </c>
      <c r="J324">
        <v>0</v>
      </c>
      <c r="K324">
        <v>94.65</v>
      </c>
      <c r="L324">
        <v>2134.4699999999998</v>
      </c>
      <c r="M324">
        <v>771.54</v>
      </c>
      <c r="N324">
        <v>739</v>
      </c>
      <c r="O324">
        <v>-590</v>
      </c>
      <c r="P324">
        <v>-539</v>
      </c>
      <c r="Q324">
        <f>Tabel1[[#This Row],[Biomass]]+Tabel1[[#This Row],[Hydro Power]]+Tabel1[[#This Row],[Other Renewable]]+Tabel1[[#This Row],[Solar Power]]+Tabel1[[#This Row],[Onshore Wind Power]]+Tabel1[[#This Row],[Offshore Wind Power]]</f>
        <v>2955.66</v>
      </c>
      <c r="R324">
        <f>Tabel1[[#This Row],[Fossil Gas]]+Tabel1[[#This Row],[Fossil Hard Coal]]+Tabel1[[#This Row],[Fossil Oil]]</f>
        <v>679.93999999999994</v>
      </c>
      <c r="S324">
        <f>Tabel1[[#This Row],[Renewables]]+Tabel1[[#This Row],[Fossils]]</f>
        <v>3635.6</v>
      </c>
    </row>
    <row r="325" spans="1:19" x14ac:dyDescent="0.25">
      <c r="A325" t="s">
        <v>2505</v>
      </c>
      <c r="B325" t="s">
        <v>5</v>
      </c>
      <c r="C325">
        <v>2170.6</v>
      </c>
      <c r="D325">
        <v>26.27</v>
      </c>
      <c r="E325">
        <v>271.99</v>
      </c>
      <c r="F325">
        <v>477.99</v>
      </c>
      <c r="G325">
        <v>17.420000000000002</v>
      </c>
      <c r="J325">
        <v>0</v>
      </c>
      <c r="K325">
        <v>71.62</v>
      </c>
      <c r="L325">
        <v>569.58000000000004</v>
      </c>
      <c r="M325">
        <v>367.91</v>
      </c>
      <c r="N325">
        <v>-585</v>
      </c>
      <c r="O325">
        <v>590</v>
      </c>
      <c r="P325">
        <v>388</v>
      </c>
      <c r="Q325">
        <f>Tabel1[[#This Row],[Biomass]]+Tabel1[[#This Row],[Hydro Power]]+Tabel1[[#This Row],[Other Renewable]]+Tabel1[[#This Row],[Solar Power]]+Tabel1[[#This Row],[Onshore Wind Power]]+Tabel1[[#This Row],[Offshore Wind Power]]</f>
        <v>963.76</v>
      </c>
      <c r="R325">
        <f>Tabel1[[#This Row],[Fossil Gas]]+Tabel1[[#This Row],[Fossil Hard Coal]]+Tabel1[[#This Row],[Fossil Oil]]</f>
        <v>767.4</v>
      </c>
      <c r="S325">
        <f>Tabel1[[#This Row],[Renewables]]+Tabel1[[#This Row],[Fossils]]</f>
        <v>1731.1599999999999</v>
      </c>
    </row>
    <row r="326" spans="1:19" x14ac:dyDescent="0.25">
      <c r="A326" t="s">
        <v>2504</v>
      </c>
      <c r="B326" t="s">
        <v>6</v>
      </c>
      <c r="C326">
        <v>3019.59</v>
      </c>
      <c r="D326">
        <v>43.49</v>
      </c>
      <c r="E326">
        <v>214.5</v>
      </c>
      <c r="F326">
        <v>522.95000000000005</v>
      </c>
      <c r="G326">
        <v>2.67</v>
      </c>
      <c r="H326">
        <v>1.9</v>
      </c>
      <c r="I326">
        <v>4.2300000000000004</v>
      </c>
      <c r="J326">
        <v>0</v>
      </c>
      <c r="K326">
        <v>90.7</v>
      </c>
      <c r="L326">
        <v>2074.5</v>
      </c>
      <c r="M326">
        <v>773.51</v>
      </c>
      <c r="N326">
        <v>642</v>
      </c>
      <c r="O326">
        <v>-587</v>
      </c>
      <c r="P326">
        <v>-470</v>
      </c>
      <c r="Q326">
        <f>Tabel1[[#This Row],[Biomass]]+Tabel1[[#This Row],[Hydro Power]]+Tabel1[[#This Row],[Other Renewable]]+Tabel1[[#This Row],[Solar Power]]+Tabel1[[#This Row],[Onshore Wind Power]]+Tabel1[[#This Row],[Offshore Wind Power]]</f>
        <v>2897.63</v>
      </c>
      <c r="R326">
        <f>Tabel1[[#This Row],[Fossil Gas]]+Tabel1[[#This Row],[Fossil Hard Coal]]+Tabel1[[#This Row],[Fossil Oil]]</f>
        <v>740.12</v>
      </c>
      <c r="S326">
        <f>Tabel1[[#This Row],[Renewables]]+Tabel1[[#This Row],[Fossils]]</f>
        <v>3637.75</v>
      </c>
    </row>
    <row r="327" spans="1:19" x14ac:dyDescent="0.25">
      <c r="A327" t="s">
        <v>2504</v>
      </c>
      <c r="B327" t="s">
        <v>5</v>
      </c>
      <c r="C327">
        <v>2107.73</v>
      </c>
      <c r="D327">
        <v>31.07</v>
      </c>
      <c r="E327">
        <v>271.72000000000003</v>
      </c>
      <c r="F327">
        <v>493.11</v>
      </c>
      <c r="G327">
        <v>17.29</v>
      </c>
      <c r="J327">
        <v>0</v>
      </c>
      <c r="K327">
        <v>71.900000000000006</v>
      </c>
      <c r="L327">
        <v>586.69000000000005</v>
      </c>
      <c r="M327">
        <v>369.66</v>
      </c>
      <c r="N327">
        <v>-585</v>
      </c>
      <c r="O327">
        <v>587</v>
      </c>
      <c r="P327">
        <v>294</v>
      </c>
      <c r="Q327">
        <f>Tabel1[[#This Row],[Biomass]]+Tabel1[[#This Row],[Hydro Power]]+Tabel1[[#This Row],[Other Renewable]]+Tabel1[[#This Row],[Solar Power]]+Tabel1[[#This Row],[Onshore Wind Power]]+Tabel1[[#This Row],[Offshore Wind Power]]</f>
        <v>987.42000000000007</v>
      </c>
      <c r="R327">
        <f>Tabel1[[#This Row],[Fossil Gas]]+Tabel1[[#This Row],[Fossil Hard Coal]]+Tabel1[[#This Row],[Fossil Oil]]</f>
        <v>782.12</v>
      </c>
      <c r="S327">
        <f>Tabel1[[#This Row],[Renewables]]+Tabel1[[#This Row],[Fossils]]</f>
        <v>1769.54</v>
      </c>
    </row>
    <row r="328" spans="1:19" x14ac:dyDescent="0.25">
      <c r="A328" t="s">
        <v>2503</v>
      </c>
      <c r="B328" t="s">
        <v>6</v>
      </c>
      <c r="C328">
        <v>2812.99</v>
      </c>
      <c r="D328">
        <v>40.549999999999997</v>
      </c>
      <c r="E328">
        <v>203.15</v>
      </c>
      <c r="F328">
        <v>440.57</v>
      </c>
      <c r="G328">
        <v>2.48</v>
      </c>
      <c r="H328">
        <v>1.9</v>
      </c>
      <c r="I328">
        <v>3.93</v>
      </c>
      <c r="J328">
        <v>0</v>
      </c>
      <c r="K328">
        <v>87.4</v>
      </c>
      <c r="L328">
        <v>2137.31</v>
      </c>
      <c r="M328">
        <v>777.29</v>
      </c>
      <c r="N328">
        <v>702</v>
      </c>
      <c r="O328">
        <v>-579</v>
      </c>
      <c r="P328">
        <v>-736</v>
      </c>
      <c r="Q328">
        <f>Tabel1[[#This Row],[Biomass]]+Tabel1[[#This Row],[Hydro Power]]+Tabel1[[#This Row],[Other Renewable]]+Tabel1[[#This Row],[Solar Power]]+Tabel1[[#This Row],[Onshore Wind Power]]+Tabel1[[#This Row],[Offshore Wind Power]]</f>
        <v>2960.98</v>
      </c>
      <c r="R328">
        <f>Tabel1[[#This Row],[Fossil Gas]]+Tabel1[[#This Row],[Fossil Hard Coal]]+Tabel1[[#This Row],[Fossil Oil]]</f>
        <v>646.20000000000005</v>
      </c>
      <c r="S328">
        <f>Tabel1[[#This Row],[Renewables]]+Tabel1[[#This Row],[Fossils]]</f>
        <v>3607.1800000000003</v>
      </c>
    </row>
    <row r="329" spans="1:19" x14ac:dyDescent="0.25">
      <c r="A329" t="s">
        <v>2503</v>
      </c>
      <c r="B329" t="s">
        <v>5</v>
      </c>
      <c r="C329">
        <v>1975.39</v>
      </c>
      <c r="D329">
        <v>34.51</v>
      </c>
      <c r="E329">
        <v>271.32</v>
      </c>
      <c r="F329">
        <v>494.49</v>
      </c>
      <c r="G329">
        <v>17.32</v>
      </c>
      <c r="J329">
        <v>0</v>
      </c>
      <c r="K329">
        <v>73.11</v>
      </c>
      <c r="L329">
        <v>580.67999999999995</v>
      </c>
      <c r="M329">
        <v>368.35</v>
      </c>
      <c r="N329">
        <v>-559</v>
      </c>
      <c r="O329">
        <v>579</v>
      </c>
      <c r="P329">
        <v>144</v>
      </c>
      <c r="Q329">
        <f>Tabel1[[#This Row],[Biomass]]+Tabel1[[#This Row],[Hydro Power]]+Tabel1[[#This Row],[Other Renewable]]+Tabel1[[#This Row],[Solar Power]]+Tabel1[[#This Row],[Onshore Wind Power]]+Tabel1[[#This Row],[Offshore Wind Power]]</f>
        <v>983.54</v>
      </c>
      <c r="R329">
        <f>Tabel1[[#This Row],[Fossil Gas]]+Tabel1[[#This Row],[Fossil Hard Coal]]+Tabel1[[#This Row],[Fossil Oil]]</f>
        <v>783.13</v>
      </c>
      <c r="S329">
        <f>Tabel1[[#This Row],[Renewables]]+Tabel1[[#This Row],[Fossils]]</f>
        <v>1766.67</v>
      </c>
    </row>
    <row r="330" spans="1:19" x14ac:dyDescent="0.25">
      <c r="A330" t="s">
        <v>2502</v>
      </c>
      <c r="B330" t="s">
        <v>6</v>
      </c>
      <c r="C330">
        <v>2655.13</v>
      </c>
      <c r="D330">
        <v>42.83</v>
      </c>
      <c r="E330">
        <v>190.24</v>
      </c>
      <c r="F330">
        <v>431.13</v>
      </c>
      <c r="G330">
        <v>2.75</v>
      </c>
      <c r="H330">
        <v>1.9</v>
      </c>
      <c r="I330">
        <v>3.74</v>
      </c>
      <c r="J330">
        <v>0</v>
      </c>
      <c r="K330">
        <v>91.44</v>
      </c>
      <c r="L330">
        <v>2251.56</v>
      </c>
      <c r="M330">
        <v>791.38</v>
      </c>
      <c r="N330">
        <v>588</v>
      </c>
      <c r="O330">
        <v>-488</v>
      </c>
      <c r="P330">
        <v>-972</v>
      </c>
      <c r="Q330">
        <f>Tabel1[[#This Row],[Biomass]]+Tabel1[[#This Row],[Hydro Power]]+Tabel1[[#This Row],[Other Renewable]]+Tabel1[[#This Row],[Solar Power]]+Tabel1[[#This Row],[Onshore Wind Power]]+Tabel1[[#This Row],[Offshore Wind Power]]</f>
        <v>3091.41</v>
      </c>
      <c r="R330">
        <f>Tabel1[[#This Row],[Fossil Gas]]+Tabel1[[#This Row],[Fossil Hard Coal]]+Tabel1[[#This Row],[Fossil Oil]]</f>
        <v>624.12</v>
      </c>
      <c r="S330">
        <f>Tabel1[[#This Row],[Renewables]]+Tabel1[[#This Row],[Fossils]]</f>
        <v>3715.5299999999997</v>
      </c>
    </row>
    <row r="331" spans="1:19" x14ac:dyDescent="0.25">
      <c r="A331" t="s">
        <v>2502</v>
      </c>
      <c r="B331" t="s">
        <v>5</v>
      </c>
      <c r="C331">
        <v>1823.43</v>
      </c>
      <c r="D331">
        <v>32.35</v>
      </c>
      <c r="E331">
        <v>268.41000000000003</v>
      </c>
      <c r="F331">
        <v>488.99</v>
      </c>
      <c r="G331">
        <v>17.34</v>
      </c>
      <c r="J331">
        <v>0</v>
      </c>
      <c r="K331">
        <v>73.87</v>
      </c>
      <c r="L331">
        <v>559.33000000000004</v>
      </c>
      <c r="M331">
        <v>367.83</v>
      </c>
      <c r="N331">
        <v>-29</v>
      </c>
      <c r="O331">
        <v>488</v>
      </c>
      <c r="P331">
        <v>-417</v>
      </c>
      <c r="Q331">
        <f>Tabel1[[#This Row],[Biomass]]+Tabel1[[#This Row],[Hydro Power]]+Tabel1[[#This Row],[Other Renewable]]+Tabel1[[#This Row],[Solar Power]]+Tabel1[[#This Row],[Onshore Wind Power]]+Tabel1[[#This Row],[Offshore Wind Power]]</f>
        <v>959.51</v>
      </c>
      <c r="R331">
        <f>Tabel1[[#This Row],[Fossil Gas]]+Tabel1[[#This Row],[Fossil Hard Coal]]+Tabel1[[#This Row],[Fossil Oil]]</f>
        <v>774.74000000000012</v>
      </c>
      <c r="S331">
        <f>Tabel1[[#This Row],[Renewables]]+Tabel1[[#This Row],[Fossils]]</f>
        <v>1734.25</v>
      </c>
    </row>
    <row r="332" spans="1:19" x14ac:dyDescent="0.25">
      <c r="A332" t="s">
        <v>2501</v>
      </c>
      <c r="B332" t="s">
        <v>6</v>
      </c>
      <c r="C332">
        <v>2517.5300000000002</v>
      </c>
      <c r="D332">
        <v>41.85</v>
      </c>
      <c r="E332">
        <v>196.05</v>
      </c>
      <c r="F332">
        <v>581.20000000000005</v>
      </c>
      <c r="G332">
        <v>4.18</v>
      </c>
      <c r="H332">
        <v>1.9</v>
      </c>
      <c r="I332">
        <v>4.37</v>
      </c>
      <c r="J332">
        <v>0</v>
      </c>
      <c r="K332">
        <v>102.54</v>
      </c>
      <c r="L332">
        <v>2286.58</v>
      </c>
      <c r="M332">
        <v>789.28</v>
      </c>
      <c r="N332">
        <v>796</v>
      </c>
      <c r="O332">
        <v>-582</v>
      </c>
      <c r="P332">
        <v>-1540</v>
      </c>
      <c r="Q332">
        <f>Tabel1[[#This Row],[Biomass]]+Tabel1[[#This Row],[Hydro Power]]+Tabel1[[#This Row],[Other Renewable]]+Tabel1[[#This Row],[Solar Power]]+Tabel1[[#This Row],[Onshore Wind Power]]+Tabel1[[#This Row],[Offshore Wind Power]]</f>
        <v>3123.9799999999996</v>
      </c>
      <c r="R332">
        <f>Tabel1[[#This Row],[Fossil Gas]]+Tabel1[[#This Row],[Fossil Hard Coal]]+Tabel1[[#This Row],[Fossil Oil]]</f>
        <v>781.43</v>
      </c>
      <c r="S332">
        <f>Tabel1[[#This Row],[Renewables]]+Tabel1[[#This Row],[Fossils]]</f>
        <v>3905.4099999999994</v>
      </c>
    </row>
    <row r="333" spans="1:19" x14ac:dyDescent="0.25">
      <c r="A333" t="s">
        <v>2501</v>
      </c>
      <c r="B333" t="s">
        <v>5</v>
      </c>
      <c r="C333">
        <v>1696.22</v>
      </c>
      <c r="D333">
        <v>33.6</v>
      </c>
      <c r="E333">
        <v>271.07</v>
      </c>
      <c r="F333">
        <v>492.11</v>
      </c>
      <c r="G333">
        <v>17.32</v>
      </c>
      <c r="J333">
        <v>0</v>
      </c>
      <c r="K333">
        <v>73.599999999999994</v>
      </c>
      <c r="L333">
        <v>508.09</v>
      </c>
      <c r="M333">
        <v>367.16</v>
      </c>
      <c r="N333">
        <v>0</v>
      </c>
      <c r="O333">
        <v>582</v>
      </c>
      <c r="P333">
        <v>-617</v>
      </c>
      <c r="Q333">
        <f>Tabel1[[#This Row],[Biomass]]+Tabel1[[#This Row],[Hydro Power]]+Tabel1[[#This Row],[Other Renewable]]+Tabel1[[#This Row],[Solar Power]]+Tabel1[[#This Row],[Onshore Wind Power]]+Tabel1[[#This Row],[Offshore Wind Power]]</f>
        <v>908.84999999999991</v>
      </c>
      <c r="R333">
        <f>Tabel1[[#This Row],[Fossil Gas]]+Tabel1[[#This Row],[Fossil Hard Coal]]+Tabel1[[#This Row],[Fossil Oil]]</f>
        <v>780.50000000000011</v>
      </c>
      <c r="S333">
        <f>Tabel1[[#This Row],[Renewables]]+Tabel1[[#This Row],[Fossils]]</f>
        <v>1689.35</v>
      </c>
    </row>
    <row r="334" spans="1:19" x14ac:dyDescent="0.25">
      <c r="A334" t="s">
        <v>2500</v>
      </c>
      <c r="B334" t="s">
        <v>6</v>
      </c>
      <c r="C334">
        <v>2331.21</v>
      </c>
      <c r="D334">
        <v>43.16</v>
      </c>
      <c r="E334">
        <v>177.04</v>
      </c>
      <c r="F334">
        <v>637.35</v>
      </c>
      <c r="G334">
        <v>3.31</v>
      </c>
      <c r="H334">
        <v>1.9</v>
      </c>
      <c r="I334">
        <v>4.3</v>
      </c>
      <c r="J334">
        <v>0</v>
      </c>
      <c r="K334">
        <v>100.96</v>
      </c>
      <c r="L334">
        <v>2386</v>
      </c>
      <c r="M334">
        <v>784.75</v>
      </c>
      <c r="N334">
        <v>1042</v>
      </c>
      <c r="O334">
        <v>-590</v>
      </c>
      <c r="P334">
        <v>-2092</v>
      </c>
      <c r="Q334">
        <f>Tabel1[[#This Row],[Biomass]]+Tabel1[[#This Row],[Hydro Power]]+Tabel1[[#This Row],[Other Renewable]]+Tabel1[[#This Row],[Solar Power]]+Tabel1[[#This Row],[Onshore Wind Power]]+Tabel1[[#This Row],[Offshore Wind Power]]</f>
        <v>3220.11</v>
      </c>
      <c r="R334">
        <f>Tabel1[[#This Row],[Fossil Gas]]+Tabel1[[#This Row],[Fossil Hard Coal]]+Tabel1[[#This Row],[Fossil Oil]]</f>
        <v>817.69999999999993</v>
      </c>
      <c r="S334">
        <f>Tabel1[[#This Row],[Renewables]]+Tabel1[[#This Row],[Fossils]]</f>
        <v>4037.81</v>
      </c>
    </row>
    <row r="335" spans="1:19" x14ac:dyDescent="0.25">
      <c r="A335" t="s">
        <v>2500</v>
      </c>
      <c r="B335" t="s">
        <v>5</v>
      </c>
      <c r="C335">
        <v>1548.57</v>
      </c>
      <c r="D335">
        <v>35.06</v>
      </c>
      <c r="E335">
        <v>268.35000000000002</v>
      </c>
      <c r="F335">
        <v>473.68</v>
      </c>
      <c r="G335">
        <v>17.32</v>
      </c>
      <c r="J335">
        <v>0</v>
      </c>
      <c r="K335">
        <v>74.08</v>
      </c>
      <c r="L335">
        <v>438.68</v>
      </c>
      <c r="M335">
        <v>365.54</v>
      </c>
      <c r="N335">
        <v>86</v>
      </c>
      <c r="O335">
        <v>590</v>
      </c>
      <c r="P335">
        <v>-768</v>
      </c>
      <c r="Q335">
        <f>Tabel1[[#This Row],[Biomass]]+Tabel1[[#This Row],[Hydro Power]]+Tabel1[[#This Row],[Other Renewable]]+Tabel1[[#This Row],[Solar Power]]+Tabel1[[#This Row],[Onshore Wind Power]]+Tabel1[[#This Row],[Offshore Wind Power]]</f>
        <v>839.28</v>
      </c>
      <c r="R335">
        <f>Tabel1[[#This Row],[Fossil Gas]]+Tabel1[[#This Row],[Fossil Hard Coal]]+Tabel1[[#This Row],[Fossil Oil]]</f>
        <v>759.35</v>
      </c>
      <c r="S335">
        <f>Tabel1[[#This Row],[Renewables]]+Tabel1[[#This Row],[Fossils]]</f>
        <v>1598.63</v>
      </c>
    </row>
    <row r="336" spans="1:19" x14ac:dyDescent="0.25">
      <c r="A336" t="s">
        <v>2499</v>
      </c>
      <c r="B336" t="s">
        <v>6</v>
      </c>
      <c r="C336">
        <v>2175.96</v>
      </c>
      <c r="D336">
        <v>43.25</v>
      </c>
      <c r="E336">
        <v>163.19999999999999</v>
      </c>
      <c r="F336">
        <v>424.89</v>
      </c>
      <c r="G336">
        <v>2.7</v>
      </c>
      <c r="H336">
        <v>1.9</v>
      </c>
      <c r="I336">
        <v>5.04</v>
      </c>
      <c r="J336">
        <v>0</v>
      </c>
      <c r="K336">
        <v>97.33</v>
      </c>
      <c r="L336">
        <v>2363.52</v>
      </c>
      <c r="M336">
        <v>784.46</v>
      </c>
      <c r="N336">
        <v>834</v>
      </c>
      <c r="O336">
        <v>-584</v>
      </c>
      <c r="P336">
        <v>-1673</v>
      </c>
      <c r="Q336">
        <f>Tabel1[[#This Row],[Biomass]]+Tabel1[[#This Row],[Hydro Power]]+Tabel1[[#This Row],[Other Renewable]]+Tabel1[[#This Row],[Solar Power]]+Tabel1[[#This Row],[Onshore Wind Power]]+Tabel1[[#This Row],[Offshore Wind Power]]</f>
        <v>3198.17</v>
      </c>
      <c r="R336">
        <f>Tabel1[[#This Row],[Fossil Gas]]+Tabel1[[#This Row],[Fossil Hard Coal]]+Tabel1[[#This Row],[Fossil Oil]]</f>
        <v>590.79</v>
      </c>
      <c r="S336">
        <f>Tabel1[[#This Row],[Renewables]]+Tabel1[[#This Row],[Fossils]]</f>
        <v>3788.96</v>
      </c>
    </row>
    <row r="337" spans="1:19" x14ac:dyDescent="0.25">
      <c r="A337" t="s">
        <v>2499</v>
      </c>
      <c r="B337" t="s">
        <v>5</v>
      </c>
      <c r="C337">
        <v>1413.04</v>
      </c>
      <c r="D337">
        <v>35</v>
      </c>
      <c r="E337">
        <v>270.02</v>
      </c>
      <c r="F337">
        <v>385.94</v>
      </c>
      <c r="G337">
        <v>13.99</v>
      </c>
      <c r="J337">
        <v>0</v>
      </c>
      <c r="K337">
        <v>73.61</v>
      </c>
      <c r="L337">
        <v>396.83</v>
      </c>
      <c r="M337">
        <v>356.99</v>
      </c>
      <c r="N337">
        <v>399</v>
      </c>
      <c r="O337">
        <v>584</v>
      </c>
      <c r="P337">
        <v>-1068</v>
      </c>
      <c r="Q337">
        <f>Tabel1[[#This Row],[Biomass]]+Tabel1[[#This Row],[Hydro Power]]+Tabel1[[#This Row],[Other Renewable]]+Tabel1[[#This Row],[Solar Power]]+Tabel1[[#This Row],[Onshore Wind Power]]+Tabel1[[#This Row],[Offshore Wind Power]]</f>
        <v>788.81999999999994</v>
      </c>
      <c r="R337">
        <f>Tabel1[[#This Row],[Fossil Gas]]+Tabel1[[#This Row],[Fossil Hard Coal]]+Tabel1[[#This Row],[Fossil Oil]]</f>
        <v>669.95</v>
      </c>
      <c r="S337">
        <f>Tabel1[[#This Row],[Renewables]]+Tabel1[[#This Row],[Fossils]]</f>
        <v>1458.77</v>
      </c>
    </row>
    <row r="338" spans="1:19" x14ac:dyDescent="0.25">
      <c r="A338" t="s">
        <v>2498</v>
      </c>
      <c r="B338" t="s">
        <v>6</v>
      </c>
      <c r="C338">
        <v>2017.96</v>
      </c>
      <c r="D338">
        <v>42.79</v>
      </c>
      <c r="E338">
        <v>165.78</v>
      </c>
      <c r="F338">
        <v>328.07</v>
      </c>
      <c r="G338">
        <v>4.0999999999999996</v>
      </c>
      <c r="H338">
        <v>1.9</v>
      </c>
      <c r="I338">
        <v>4.95</v>
      </c>
      <c r="J338">
        <v>0</v>
      </c>
      <c r="K338">
        <v>93.37</v>
      </c>
      <c r="L338">
        <v>2169.66</v>
      </c>
      <c r="M338">
        <v>683.82</v>
      </c>
      <c r="N338">
        <v>699</v>
      </c>
      <c r="O338">
        <v>-500</v>
      </c>
      <c r="P338">
        <v>-1403</v>
      </c>
      <c r="Q338">
        <f>Tabel1[[#This Row],[Biomass]]+Tabel1[[#This Row],[Hydro Power]]+Tabel1[[#This Row],[Other Renewable]]+Tabel1[[#This Row],[Solar Power]]+Tabel1[[#This Row],[Onshore Wind Power]]+Tabel1[[#This Row],[Offshore Wind Power]]</f>
        <v>2903.12</v>
      </c>
      <c r="R338">
        <f>Tabel1[[#This Row],[Fossil Gas]]+Tabel1[[#This Row],[Fossil Hard Coal]]+Tabel1[[#This Row],[Fossil Oil]]</f>
        <v>497.95000000000005</v>
      </c>
      <c r="S338">
        <f>Tabel1[[#This Row],[Renewables]]+Tabel1[[#This Row],[Fossils]]</f>
        <v>3401.0699999999997</v>
      </c>
    </row>
    <row r="339" spans="1:19" x14ac:dyDescent="0.25">
      <c r="A339" t="s">
        <v>2498</v>
      </c>
      <c r="B339" t="s">
        <v>5</v>
      </c>
      <c r="C339">
        <v>1279.33</v>
      </c>
      <c r="D339">
        <v>34.32</v>
      </c>
      <c r="E339">
        <v>228.89</v>
      </c>
      <c r="F339">
        <v>356.17</v>
      </c>
      <c r="G339">
        <v>5.8</v>
      </c>
      <c r="J339">
        <v>0</v>
      </c>
      <c r="K339">
        <v>72.27</v>
      </c>
      <c r="L339">
        <v>388.05</v>
      </c>
      <c r="M339">
        <v>349.27</v>
      </c>
      <c r="N339">
        <v>-131</v>
      </c>
      <c r="O339">
        <v>500</v>
      </c>
      <c r="P339">
        <v>-494</v>
      </c>
      <c r="Q339">
        <f>Tabel1[[#This Row],[Biomass]]+Tabel1[[#This Row],[Hydro Power]]+Tabel1[[#This Row],[Other Renewable]]+Tabel1[[#This Row],[Solar Power]]+Tabel1[[#This Row],[Onshore Wind Power]]+Tabel1[[#This Row],[Offshore Wind Power]]</f>
        <v>771.64</v>
      </c>
      <c r="R339">
        <f>Tabel1[[#This Row],[Fossil Gas]]+Tabel1[[#This Row],[Fossil Hard Coal]]+Tabel1[[#This Row],[Fossil Oil]]</f>
        <v>590.8599999999999</v>
      </c>
      <c r="S339">
        <f>Tabel1[[#This Row],[Renewables]]+Tabel1[[#This Row],[Fossils]]</f>
        <v>1362.5</v>
      </c>
    </row>
    <row r="340" spans="1:19" x14ac:dyDescent="0.25">
      <c r="A340" t="s">
        <v>2497</v>
      </c>
      <c r="B340" t="s">
        <v>6</v>
      </c>
      <c r="C340">
        <v>1971.28</v>
      </c>
      <c r="D340">
        <v>42.37</v>
      </c>
      <c r="E340">
        <v>163.43</v>
      </c>
      <c r="F340">
        <v>419.45</v>
      </c>
      <c r="G340">
        <v>6.24</v>
      </c>
      <c r="H340">
        <v>1.9</v>
      </c>
      <c r="I340">
        <v>5.16</v>
      </c>
      <c r="J340">
        <v>0</v>
      </c>
      <c r="K340">
        <v>93.87</v>
      </c>
      <c r="L340">
        <v>2167.19</v>
      </c>
      <c r="M340">
        <v>683.12</v>
      </c>
      <c r="N340">
        <v>673</v>
      </c>
      <c r="O340">
        <v>-415</v>
      </c>
      <c r="P340">
        <v>-1573</v>
      </c>
      <c r="Q340">
        <f>Tabel1[[#This Row],[Biomass]]+Tabel1[[#This Row],[Hydro Power]]+Tabel1[[#This Row],[Other Renewable]]+Tabel1[[#This Row],[Solar Power]]+Tabel1[[#This Row],[Onshore Wind Power]]+Tabel1[[#This Row],[Offshore Wind Power]]</f>
        <v>2899.74</v>
      </c>
      <c r="R340">
        <f>Tabel1[[#This Row],[Fossil Gas]]+Tabel1[[#This Row],[Fossil Hard Coal]]+Tabel1[[#This Row],[Fossil Oil]]</f>
        <v>589.12</v>
      </c>
      <c r="S340">
        <f>Tabel1[[#This Row],[Renewables]]+Tabel1[[#This Row],[Fossils]]</f>
        <v>3488.8599999999997</v>
      </c>
    </row>
    <row r="341" spans="1:19" x14ac:dyDescent="0.25">
      <c r="A341" t="s">
        <v>2497</v>
      </c>
      <c r="B341" t="s">
        <v>5</v>
      </c>
      <c r="C341">
        <v>1217.29</v>
      </c>
      <c r="D341">
        <v>34.33</v>
      </c>
      <c r="E341">
        <v>146.93</v>
      </c>
      <c r="F341">
        <v>349.38</v>
      </c>
      <c r="G341">
        <v>5.79</v>
      </c>
      <c r="J341">
        <v>0</v>
      </c>
      <c r="K341">
        <v>72.900000000000006</v>
      </c>
      <c r="L341">
        <v>405.14</v>
      </c>
      <c r="M341">
        <v>354.14</v>
      </c>
      <c r="N341">
        <v>-129</v>
      </c>
      <c r="O341">
        <v>415</v>
      </c>
      <c r="P341">
        <v>-403</v>
      </c>
      <c r="Q341">
        <f>Tabel1[[#This Row],[Biomass]]+Tabel1[[#This Row],[Hydro Power]]+Tabel1[[#This Row],[Other Renewable]]+Tabel1[[#This Row],[Solar Power]]+Tabel1[[#This Row],[Onshore Wind Power]]+Tabel1[[#This Row],[Offshore Wind Power]]</f>
        <v>793.6099999999999</v>
      </c>
      <c r="R341">
        <f>Tabel1[[#This Row],[Fossil Gas]]+Tabel1[[#This Row],[Fossil Hard Coal]]+Tabel1[[#This Row],[Fossil Oil]]</f>
        <v>502.1</v>
      </c>
      <c r="S341">
        <f>Tabel1[[#This Row],[Renewables]]+Tabel1[[#This Row],[Fossils]]</f>
        <v>1295.71</v>
      </c>
    </row>
    <row r="342" spans="1:19" x14ac:dyDescent="0.25">
      <c r="A342" t="s">
        <v>2496</v>
      </c>
      <c r="B342" t="s">
        <v>6</v>
      </c>
      <c r="C342">
        <v>1963.4</v>
      </c>
      <c r="D342">
        <v>42.1</v>
      </c>
      <c r="E342">
        <v>152.79</v>
      </c>
      <c r="F342">
        <v>435.5</v>
      </c>
      <c r="G342">
        <v>3.34</v>
      </c>
      <c r="H342">
        <v>1.9</v>
      </c>
      <c r="I342">
        <v>4.87</v>
      </c>
      <c r="J342">
        <v>0</v>
      </c>
      <c r="K342">
        <v>93.77</v>
      </c>
      <c r="L342">
        <v>1998.54</v>
      </c>
      <c r="M342">
        <v>685.93</v>
      </c>
      <c r="N342">
        <v>670</v>
      </c>
      <c r="O342">
        <v>-419</v>
      </c>
      <c r="P342">
        <v>-1456</v>
      </c>
      <c r="Q342">
        <f>Tabel1[[#This Row],[Biomass]]+Tabel1[[#This Row],[Hydro Power]]+Tabel1[[#This Row],[Other Renewable]]+Tabel1[[#This Row],[Solar Power]]+Tabel1[[#This Row],[Onshore Wind Power]]+Tabel1[[#This Row],[Offshore Wind Power]]</f>
        <v>2733.3399999999997</v>
      </c>
      <c r="R342">
        <f>Tabel1[[#This Row],[Fossil Gas]]+Tabel1[[#This Row],[Fossil Hard Coal]]+Tabel1[[#This Row],[Fossil Oil]]</f>
        <v>591.63</v>
      </c>
      <c r="S342">
        <f>Tabel1[[#This Row],[Renewables]]+Tabel1[[#This Row],[Fossils]]</f>
        <v>3324.97</v>
      </c>
    </row>
    <row r="343" spans="1:19" x14ac:dyDescent="0.25">
      <c r="A343" t="s">
        <v>2496</v>
      </c>
      <c r="B343" t="s">
        <v>5</v>
      </c>
      <c r="C343">
        <v>1186.1400000000001</v>
      </c>
      <c r="D343">
        <v>34.200000000000003</v>
      </c>
      <c r="E343">
        <v>151.6</v>
      </c>
      <c r="F343">
        <v>352.26</v>
      </c>
      <c r="G343">
        <v>5.74</v>
      </c>
      <c r="J343">
        <v>0</v>
      </c>
      <c r="K343">
        <v>74.099999999999994</v>
      </c>
      <c r="L343">
        <v>407.04</v>
      </c>
      <c r="M343">
        <v>353.5</v>
      </c>
      <c r="N343">
        <v>-401</v>
      </c>
      <c r="O343">
        <v>419</v>
      </c>
      <c r="P343">
        <v>-177</v>
      </c>
      <c r="Q343">
        <f>Tabel1[[#This Row],[Biomass]]+Tabel1[[#This Row],[Hydro Power]]+Tabel1[[#This Row],[Other Renewable]]+Tabel1[[#This Row],[Solar Power]]+Tabel1[[#This Row],[Onshore Wind Power]]+Tabel1[[#This Row],[Offshore Wind Power]]</f>
        <v>794.74</v>
      </c>
      <c r="R343">
        <f>Tabel1[[#This Row],[Fossil Gas]]+Tabel1[[#This Row],[Fossil Hard Coal]]+Tabel1[[#This Row],[Fossil Oil]]</f>
        <v>509.6</v>
      </c>
      <c r="S343">
        <f>Tabel1[[#This Row],[Renewables]]+Tabel1[[#This Row],[Fossils]]</f>
        <v>1304.3400000000001</v>
      </c>
    </row>
    <row r="344" spans="1:19" x14ac:dyDescent="0.25">
      <c r="A344" t="s">
        <v>2495</v>
      </c>
      <c r="B344" t="s">
        <v>6</v>
      </c>
      <c r="C344">
        <v>1912.18</v>
      </c>
      <c r="D344">
        <v>43.84</v>
      </c>
      <c r="E344">
        <v>180.56</v>
      </c>
      <c r="F344">
        <v>489.89</v>
      </c>
      <c r="G344">
        <v>10.17</v>
      </c>
      <c r="H344">
        <v>1.91</v>
      </c>
      <c r="I344">
        <v>5.56</v>
      </c>
      <c r="J344">
        <v>0</v>
      </c>
      <c r="K344">
        <v>95.77</v>
      </c>
      <c r="L344">
        <v>2027.98</v>
      </c>
      <c r="M344">
        <v>721.2</v>
      </c>
      <c r="N344">
        <v>587</v>
      </c>
      <c r="O344">
        <v>-462</v>
      </c>
      <c r="P344">
        <v>-1515</v>
      </c>
      <c r="Q344">
        <f>Tabel1[[#This Row],[Biomass]]+Tabel1[[#This Row],[Hydro Power]]+Tabel1[[#This Row],[Other Renewable]]+Tabel1[[#This Row],[Solar Power]]+Tabel1[[#This Row],[Onshore Wind Power]]+Tabel1[[#This Row],[Offshore Wind Power]]</f>
        <v>2800.49</v>
      </c>
      <c r="R344">
        <f>Tabel1[[#This Row],[Fossil Gas]]+Tabel1[[#This Row],[Fossil Hard Coal]]+Tabel1[[#This Row],[Fossil Oil]]</f>
        <v>680.62</v>
      </c>
      <c r="S344">
        <f>Tabel1[[#This Row],[Renewables]]+Tabel1[[#This Row],[Fossils]]</f>
        <v>3481.1099999999997</v>
      </c>
    </row>
    <row r="345" spans="1:19" x14ac:dyDescent="0.25">
      <c r="A345" t="s">
        <v>2495</v>
      </c>
      <c r="B345" t="s">
        <v>5</v>
      </c>
      <c r="C345">
        <v>1189.47</v>
      </c>
      <c r="D345">
        <v>34.659999999999997</v>
      </c>
      <c r="E345">
        <v>216.8</v>
      </c>
      <c r="F345">
        <v>353.42</v>
      </c>
      <c r="G345">
        <v>5.69</v>
      </c>
      <c r="J345">
        <v>0</v>
      </c>
      <c r="K345">
        <v>72.52</v>
      </c>
      <c r="L345">
        <v>394.58</v>
      </c>
      <c r="M345">
        <v>341.86</v>
      </c>
      <c r="N345">
        <v>-116</v>
      </c>
      <c r="O345">
        <v>462</v>
      </c>
      <c r="P345">
        <v>-543</v>
      </c>
      <c r="Q345">
        <f>Tabel1[[#This Row],[Biomass]]+Tabel1[[#This Row],[Hydro Power]]+Tabel1[[#This Row],[Other Renewable]]+Tabel1[[#This Row],[Solar Power]]+Tabel1[[#This Row],[Onshore Wind Power]]+Tabel1[[#This Row],[Offshore Wind Power]]</f>
        <v>771.1</v>
      </c>
      <c r="R345">
        <f>Tabel1[[#This Row],[Fossil Gas]]+Tabel1[[#This Row],[Fossil Hard Coal]]+Tabel1[[#This Row],[Fossil Oil]]</f>
        <v>575.91000000000008</v>
      </c>
      <c r="S345">
        <f>Tabel1[[#This Row],[Renewables]]+Tabel1[[#This Row],[Fossils]]</f>
        <v>1347.0100000000002</v>
      </c>
    </row>
    <row r="346" spans="1:19" x14ac:dyDescent="0.25">
      <c r="A346" t="s">
        <v>2494</v>
      </c>
      <c r="B346" t="s">
        <v>6</v>
      </c>
      <c r="C346">
        <v>1931.77</v>
      </c>
      <c r="D346">
        <v>42.75</v>
      </c>
      <c r="E346">
        <v>182.77</v>
      </c>
      <c r="F346">
        <v>550.19000000000005</v>
      </c>
      <c r="G346">
        <v>8.4</v>
      </c>
      <c r="H346">
        <v>1.9</v>
      </c>
      <c r="I346">
        <v>5.37</v>
      </c>
      <c r="J346">
        <v>0</v>
      </c>
      <c r="K346">
        <v>94.72</v>
      </c>
      <c r="L346">
        <v>2002.87</v>
      </c>
      <c r="M346">
        <v>788.39</v>
      </c>
      <c r="N346">
        <v>569</v>
      </c>
      <c r="O346">
        <v>-559</v>
      </c>
      <c r="P346">
        <v>-1598</v>
      </c>
      <c r="Q346">
        <f>Tabel1[[#This Row],[Biomass]]+Tabel1[[#This Row],[Hydro Power]]+Tabel1[[#This Row],[Other Renewable]]+Tabel1[[#This Row],[Solar Power]]+Tabel1[[#This Row],[Onshore Wind Power]]+Tabel1[[#This Row],[Offshore Wind Power]]</f>
        <v>2841.2799999999997</v>
      </c>
      <c r="R346">
        <f>Tabel1[[#This Row],[Fossil Gas]]+Tabel1[[#This Row],[Fossil Hard Coal]]+Tabel1[[#This Row],[Fossil Oil]]</f>
        <v>741.36</v>
      </c>
      <c r="S346">
        <f>Tabel1[[#This Row],[Renewables]]+Tabel1[[#This Row],[Fossils]]</f>
        <v>3582.64</v>
      </c>
    </row>
    <row r="347" spans="1:19" x14ac:dyDescent="0.25">
      <c r="A347" t="s">
        <v>2494</v>
      </c>
      <c r="B347" t="s">
        <v>5</v>
      </c>
      <c r="C347">
        <v>1215.52</v>
      </c>
      <c r="D347">
        <v>32.94</v>
      </c>
      <c r="E347">
        <v>271.67</v>
      </c>
      <c r="F347">
        <v>404.76</v>
      </c>
      <c r="G347">
        <v>5.71</v>
      </c>
      <c r="J347">
        <v>0</v>
      </c>
      <c r="K347">
        <v>73.8</v>
      </c>
      <c r="L347">
        <v>388.98</v>
      </c>
      <c r="M347">
        <v>357.14</v>
      </c>
      <c r="N347">
        <v>-88</v>
      </c>
      <c r="O347">
        <v>559</v>
      </c>
      <c r="P347">
        <v>-759</v>
      </c>
      <c r="Q347">
        <f>Tabel1[[#This Row],[Biomass]]+Tabel1[[#This Row],[Hydro Power]]+Tabel1[[#This Row],[Other Renewable]]+Tabel1[[#This Row],[Solar Power]]+Tabel1[[#This Row],[Onshore Wind Power]]+Tabel1[[#This Row],[Offshore Wind Power]]</f>
        <v>779.06</v>
      </c>
      <c r="R347">
        <f>Tabel1[[#This Row],[Fossil Gas]]+Tabel1[[#This Row],[Fossil Hard Coal]]+Tabel1[[#This Row],[Fossil Oil]]</f>
        <v>682.1400000000001</v>
      </c>
      <c r="S347">
        <f>Tabel1[[#This Row],[Renewables]]+Tabel1[[#This Row],[Fossils]]</f>
        <v>1461.2</v>
      </c>
    </row>
    <row r="348" spans="1:19" x14ac:dyDescent="0.25">
      <c r="A348" t="s">
        <v>2493</v>
      </c>
      <c r="B348" t="s">
        <v>6</v>
      </c>
      <c r="C348">
        <v>2090.8000000000002</v>
      </c>
      <c r="D348">
        <v>42.22</v>
      </c>
      <c r="E348">
        <v>173.03</v>
      </c>
      <c r="F348">
        <v>515.29</v>
      </c>
      <c r="G348">
        <v>6.35</v>
      </c>
      <c r="H348">
        <v>1.91</v>
      </c>
      <c r="I348">
        <v>5.0999999999999996</v>
      </c>
      <c r="J348">
        <v>0</v>
      </c>
      <c r="K348">
        <v>101.65</v>
      </c>
      <c r="L348">
        <v>2029.69</v>
      </c>
      <c r="M348">
        <v>792.34</v>
      </c>
      <c r="N348">
        <v>790</v>
      </c>
      <c r="O348">
        <v>-573</v>
      </c>
      <c r="P348">
        <v>-1628</v>
      </c>
      <c r="Q348">
        <f>Tabel1[[#This Row],[Biomass]]+Tabel1[[#This Row],[Hydro Power]]+Tabel1[[#This Row],[Other Renewable]]+Tabel1[[#This Row],[Solar Power]]+Tabel1[[#This Row],[Onshore Wind Power]]+Tabel1[[#This Row],[Offshore Wind Power]]</f>
        <v>2871.26</v>
      </c>
      <c r="R348">
        <f>Tabel1[[#This Row],[Fossil Gas]]+Tabel1[[#This Row],[Fossil Hard Coal]]+Tabel1[[#This Row],[Fossil Oil]]</f>
        <v>694.67</v>
      </c>
      <c r="S348">
        <f>Tabel1[[#This Row],[Renewables]]+Tabel1[[#This Row],[Fossils]]</f>
        <v>3565.9300000000003</v>
      </c>
    </row>
    <row r="349" spans="1:19" x14ac:dyDescent="0.25">
      <c r="A349" t="s">
        <v>2493</v>
      </c>
      <c r="B349" t="s">
        <v>5</v>
      </c>
      <c r="C349">
        <v>1327.86</v>
      </c>
      <c r="D349">
        <v>32.659999999999997</v>
      </c>
      <c r="E349">
        <v>271.14</v>
      </c>
      <c r="F349">
        <v>432.58</v>
      </c>
      <c r="G349">
        <v>5.7</v>
      </c>
      <c r="J349">
        <v>0</v>
      </c>
      <c r="K349">
        <v>74.03</v>
      </c>
      <c r="L349">
        <v>422.3</v>
      </c>
      <c r="M349">
        <v>351.58</v>
      </c>
      <c r="N349">
        <v>-86</v>
      </c>
      <c r="O349">
        <v>573</v>
      </c>
      <c r="P349">
        <v>-720</v>
      </c>
      <c r="Q349">
        <f>Tabel1[[#This Row],[Biomass]]+Tabel1[[#This Row],[Hydro Power]]+Tabel1[[#This Row],[Other Renewable]]+Tabel1[[#This Row],[Solar Power]]+Tabel1[[#This Row],[Onshore Wind Power]]+Tabel1[[#This Row],[Offshore Wind Power]]</f>
        <v>806.54</v>
      </c>
      <c r="R349">
        <f>Tabel1[[#This Row],[Fossil Gas]]+Tabel1[[#This Row],[Fossil Hard Coal]]+Tabel1[[#This Row],[Fossil Oil]]</f>
        <v>709.42000000000007</v>
      </c>
      <c r="S349">
        <f>Tabel1[[#This Row],[Renewables]]+Tabel1[[#This Row],[Fossils]]</f>
        <v>1515.96</v>
      </c>
    </row>
    <row r="350" spans="1:19" x14ac:dyDescent="0.25">
      <c r="A350" t="s">
        <v>2492</v>
      </c>
      <c r="B350" t="s">
        <v>6</v>
      </c>
      <c r="C350">
        <v>2471.25</v>
      </c>
      <c r="D350">
        <v>42.74</v>
      </c>
      <c r="E350">
        <v>206.61</v>
      </c>
      <c r="F350">
        <v>583.73</v>
      </c>
      <c r="G350">
        <v>8.66</v>
      </c>
      <c r="H350">
        <v>1.9</v>
      </c>
      <c r="I350">
        <v>4.92</v>
      </c>
      <c r="J350">
        <v>0</v>
      </c>
      <c r="K350">
        <v>107.51</v>
      </c>
      <c r="L350">
        <v>1930.23</v>
      </c>
      <c r="M350">
        <v>762.78</v>
      </c>
      <c r="N350">
        <v>706</v>
      </c>
      <c r="O350">
        <v>-506</v>
      </c>
      <c r="P350">
        <v>-1217</v>
      </c>
      <c r="Q350">
        <f>Tabel1[[#This Row],[Biomass]]+Tabel1[[#This Row],[Hydro Power]]+Tabel1[[#This Row],[Other Renewable]]+Tabel1[[#This Row],[Solar Power]]+Tabel1[[#This Row],[Onshore Wind Power]]+Tabel1[[#This Row],[Offshore Wind Power]]</f>
        <v>2742.5699999999997</v>
      </c>
      <c r="R350">
        <f>Tabel1[[#This Row],[Fossil Gas]]+Tabel1[[#This Row],[Fossil Hard Coal]]+Tabel1[[#This Row],[Fossil Oil]]</f>
        <v>799</v>
      </c>
      <c r="S350">
        <f>Tabel1[[#This Row],[Renewables]]+Tabel1[[#This Row],[Fossils]]</f>
        <v>3541.5699999999997</v>
      </c>
    </row>
    <row r="351" spans="1:19" x14ac:dyDescent="0.25">
      <c r="A351" t="s">
        <v>2492</v>
      </c>
      <c r="B351" t="s">
        <v>5</v>
      </c>
      <c r="C351">
        <v>1573.16</v>
      </c>
      <c r="D351">
        <v>34.44</v>
      </c>
      <c r="E351">
        <v>272.85000000000002</v>
      </c>
      <c r="F351">
        <v>480.31</v>
      </c>
      <c r="G351">
        <v>5.93</v>
      </c>
      <c r="J351">
        <v>0</v>
      </c>
      <c r="K351">
        <v>72.849999999999994</v>
      </c>
      <c r="L351">
        <v>436.19</v>
      </c>
      <c r="M351">
        <v>357.88</v>
      </c>
      <c r="N351">
        <v>-28</v>
      </c>
      <c r="O351">
        <v>506</v>
      </c>
      <c r="P351">
        <v>-535</v>
      </c>
      <c r="Q351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351">
        <f>Tabel1[[#This Row],[Fossil Gas]]+Tabel1[[#This Row],[Fossil Hard Coal]]+Tabel1[[#This Row],[Fossil Oil]]</f>
        <v>759.09</v>
      </c>
      <c r="S351">
        <f>Tabel1[[#This Row],[Renewables]]+Tabel1[[#This Row],[Fossils]]</f>
        <v>1587.6</v>
      </c>
    </row>
    <row r="352" spans="1:19" x14ac:dyDescent="0.25">
      <c r="A352" t="s">
        <v>2491</v>
      </c>
      <c r="B352" t="s">
        <v>6</v>
      </c>
      <c r="C352">
        <v>2907.31</v>
      </c>
      <c r="D352">
        <v>43.48</v>
      </c>
      <c r="E352">
        <v>233.82</v>
      </c>
      <c r="F352">
        <v>868.78</v>
      </c>
      <c r="G352">
        <v>8.52</v>
      </c>
      <c r="H352">
        <v>1.95</v>
      </c>
      <c r="I352">
        <v>4.84</v>
      </c>
      <c r="J352">
        <v>0</v>
      </c>
      <c r="K352">
        <v>108.41</v>
      </c>
      <c r="L352">
        <v>1995.02</v>
      </c>
      <c r="M352">
        <v>765.08</v>
      </c>
      <c r="N352">
        <v>332</v>
      </c>
      <c r="O352">
        <v>-561</v>
      </c>
      <c r="P352">
        <v>-750</v>
      </c>
      <c r="Q352">
        <f>Tabel1[[#This Row],[Biomass]]+Tabel1[[#This Row],[Hydro Power]]+Tabel1[[#This Row],[Other Renewable]]+Tabel1[[#This Row],[Solar Power]]+Tabel1[[#This Row],[Onshore Wind Power]]+Tabel1[[#This Row],[Offshore Wind Power]]</f>
        <v>2810.37</v>
      </c>
      <c r="R352">
        <f>Tabel1[[#This Row],[Fossil Gas]]+Tabel1[[#This Row],[Fossil Hard Coal]]+Tabel1[[#This Row],[Fossil Oil]]</f>
        <v>1111.1199999999999</v>
      </c>
      <c r="S352">
        <f>Tabel1[[#This Row],[Renewables]]+Tabel1[[#This Row],[Fossils]]</f>
        <v>3921.49</v>
      </c>
    </row>
    <row r="353" spans="1:19" x14ac:dyDescent="0.25">
      <c r="A353" t="s">
        <v>2491</v>
      </c>
      <c r="B353" t="s">
        <v>5</v>
      </c>
      <c r="C353">
        <v>1831.26</v>
      </c>
      <c r="D353">
        <v>31.9</v>
      </c>
      <c r="E353">
        <v>277.87</v>
      </c>
      <c r="F353">
        <v>492.95</v>
      </c>
      <c r="G353">
        <v>6.11</v>
      </c>
      <c r="J353">
        <v>0.02</v>
      </c>
      <c r="K353">
        <v>73.92</v>
      </c>
      <c r="L353">
        <v>415.48</v>
      </c>
      <c r="M353">
        <v>346.15</v>
      </c>
      <c r="N353">
        <v>-557</v>
      </c>
      <c r="O353">
        <v>561</v>
      </c>
      <c r="P353">
        <v>209</v>
      </c>
      <c r="Q353">
        <f>Tabel1[[#This Row],[Biomass]]+Tabel1[[#This Row],[Hydro Power]]+Tabel1[[#This Row],[Other Renewable]]+Tabel1[[#This Row],[Solar Power]]+Tabel1[[#This Row],[Onshore Wind Power]]+Tabel1[[#This Row],[Offshore Wind Power]]</f>
        <v>793.55</v>
      </c>
      <c r="R353">
        <f>Tabel1[[#This Row],[Fossil Gas]]+Tabel1[[#This Row],[Fossil Hard Coal]]+Tabel1[[#This Row],[Fossil Oil]]</f>
        <v>776.93</v>
      </c>
      <c r="S353">
        <f>Tabel1[[#This Row],[Renewables]]+Tabel1[[#This Row],[Fossils]]</f>
        <v>1570.48</v>
      </c>
    </row>
    <row r="354" spans="1:19" x14ac:dyDescent="0.25">
      <c r="A354" t="s">
        <v>2490</v>
      </c>
      <c r="B354" t="s">
        <v>6</v>
      </c>
      <c r="C354">
        <v>3060.82</v>
      </c>
      <c r="D354">
        <v>44.48</v>
      </c>
      <c r="E354">
        <v>248.52</v>
      </c>
      <c r="F354">
        <v>946.22</v>
      </c>
      <c r="G354">
        <v>13.59</v>
      </c>
      <c r="H354">
        <v>2.0099999999999998</v>
      </c>
      <c r="I354">
        <v>6.09</v>
      </c>
      <c r="J354">
        <v>1.07</v>
      </c>
      <c r="K354">
        <v>108.42</v>
      </c>
      <c r="L354">
        <v>1944.83</v>
      </c>
      <c r="M354">
        <v>785.58</v>
      </c>
      <c r="N354">
        <v>507</v>
      </c>
      <c r="O354">
        <v>-585</v>
      </c>
      <c r="P354">
        <v>-814</v>
      </c>
      <c r="Q354">
        <f>Tabel1[[#This Row],[Biomass]]+Tabel1[[#This Row],[Hydro Power]]+Tabel1[[#This Row],[Other Renewable]]+Tabel1[[#This Row],[Solar Power]]+Tabel1[[#This Row],[Onshore Wind Power]]+Tabel1[[#This Row],[Offshore Wind Power]]</f>
        <v>2784.06</v>
      </c>
      <c r="R354">
        <f>Tabel1[[#This Row],[Fossil Gas]]+Tabel1[[#This Row],[Fossil Hard Coal]]+Tabel1[[#This Row],[Fossil Oil]]</f>
        <v>1208.33</v>
      </c>
      <c r="S354">
        <f>Tabel1[[#This Row],[Renewables]]+Tabel1[[#This Row],[Fossils]]</f>
        <v>3992.39</v>
      </c>
    </row>
    <row r="355" spans="1:19" x14ac:dyDescent="0.25">
      <c r="A355" t="s">
        <v>2490</v>
      </c>
      <c r="B355" t="s">
        <v>5</v>
      </c>
      <c r="C355">
        <v>1915.01</v>
      </c>
      <c r="D355">
        <v>34.130000000000003</v>
      </c>
      <c r="E355">
        <v>270.33</v>
      </c>
      <c r="F355">
        <v>529.79</v>
      </c>
      <c r="G355">
        <v>14.82</v>
      </c>
      <c r="J355">
        <v>2.44</v>
      </c>
      <c r="K355">
        <v>74.099999999999994</v>
      </c>
      <c r="L355">
        <v>414.41</v>
      </c>
      <c r="M355">
        <v>353</v>
      </c>
      <c r="N355">
        <v>-585</v>
      </c>
      <c r="O355">
        <v>585</v>
      </c>
      <c r="P355">
        <v>250</v>
      </c>
      <c r="Q355">
        <f>Tabel1[[#This Row],[Biomass]]+Tabel1[[#This Row],[Hydro Power]]+Tabel1[[#This Row],[Other Renewable]]+Tabel1[[#This Row],[Solar Power]]+Tabel1[[#This Row],[Onshore Wind Power]]+Tabel1[[#This Row],[Offshore Wind Power]]</f>
        <v>803.98</v>
      </c>
      <c r="R355">
        <f>Tabel1[[#This Row],[Fossil Gas]]+Tabel1[[#This Row],[Fossil Hard Coal]]+Tabel1[[#This Row],[Fossil Oil]]</f>
        <v>814.93999999999994</v>
      </c>
      <c r="S355">
        <f>Tabel1[[#This Row],[Renewables]]+Tabel1[[#This Row],[Fossils]]</f>
        <v>1618.92</v>
      </c>
    </row>
    <row r="356" spans="1:19" x14ac:dyDescent="0.25">
      <c r="A356" t="s">
        <v>2489</v>
      </c>
      <c r="B356" t="s">
        <v>6</v>
      </c>
      <c r="C356">
        <v>3081.54</v>
      </c>
      <c r="D356">
        <v>43.9</v>
      </c>
      <c r="E356">
        <v>242.41</v>
      </c>
      <c r="F356">
        <v>940.4</v>
      </c>
      <c r="G356">
        <v>8.1300000000000008</v>
      </c>
      <c r="H356">
        <v>2.0099999999999998</v>
      </c>
      <c r="I356">
        <v>5.48</v>
      </c>
      <c r="J356">
        <v>21.28</v>
      </c>
      <c r="K356">
        <v>104.57</v>
      </c>
      <c r="L356">
        <v>1987.18</v>
      </c>
      <c r="M356">
        <v>784.44</v>
      </c>
      <c r="N356">
        <v>498</v>
      </c>
      <c r="O356">
        <v>-586</v>
      </c>
      <c r="P356">
        <v>-802</v>
      </c>
      <c r="Q356">
        <f>Tabel1[[#This Row],[Biomass]]+Tabel1[[#This Row],[Hydro Power]]+Tabel1[[#This Row],[Other Renewable]]+Tabel1[[#This Row],[Solar Power]]+Tabel1[[#This Row],[Onshore Wind Power]]+Tabel1[[#This Row],[Offshore Wind Power]]</f>
        <v>2844.29</v>
      </c>
      <c r="R356">
        <f>Tabel1[[#This Row],[Fossil Gas]]+Tabel1[[#This Row],[Fossil Hard Coal]]+Tabel1[[#This Row],[Fossil Oil]]</f>
        <v>1190.94</v>
      </c>
      <c r="S356">
        <f>Tabel1[[#This Row],[Renewables]]+Tabel1[[#This Row],[Fossils]]</f>
        <v>4035.23</v>
      </c>
    </row>
    <row r="357" spans="1:19" x14ac:dyDescent="0.25">
      <c r="A357" t="s">
        <v>2489</v>
      </c>
      <c r="B357" t="s">
        <v>5</v>
      </c>
      <c r="C357">
        <v>1966.17</v>
      </c>
      <c r="D357">
        <v>35.07</v>
      </c>
      <c r="E357">
        <v>275.95</v>
      </c>
      <c r="F357">
        <v>559.41999999999996</v>
      </c>
      <c r="G357">
        <v>20.56</v>
      </c>
      <c r="J357">
        <v>13.76</v>
      </c>
      <c r="K357">
        <v>73.459999999999994</v>
      </c>
      <c r="L357">
        <v>459.3</v>
      </c>
      <c r="M357">
        <v>366.66</v>
      </c>
      <c r="N357">
        <v>-579</v>
      </c>
      <c r="O357">
        <v>586</v>
      </c>
      <c r="P357">
        <v>193</v>
      </c>
      <c r="Q357">
        <f>Tabel1[[#This Row],[Biomass]]+Tabel1[[#This Row],[Hydro Power]]+Tabel1[[#This Row],[Other Renewable]]+Tabel1[[#This Row],[Solar Power]]+Tabel1[[#This Row],[Onshore Wind Power]]+Tabel1[[#This Row],[Offshore Wind Power]]</f>
        <v>874.79</v>
      </c>
      <c r="R357">
        <f>Tabel1[[#This Row],[Fossil Gas]]+Tabel1[[#This Row],[Fossil Hard Coal]]+Tabel1[[#This Row],[Fossil Oil]]</f>
        <v>855.92999999999984</v>
      </c>
      <c r="S357">
        <f>Tabel1[[#This Row],[Renewables]]+Tabel1[[#This Row],[Fossils]]</f>
        <v>1730.7199999999998</v>
      </c>
    </row>
    <row r="358" spans="1:19" x14ac:dyDescent="0.25">
      <c r="A358" t="s">
        <v>2488</v>
      </c>
      <c r="B358" t="s">
        <v>6</v>
      </c>
      <c r="C358">
        <v>3075.8</v>
      </c>
      <c r="D358">
        <v>44.04</v>
      </c>
      <c r="E358">
        <v>257.58999999999997</v>
      </c>
      <c r="F358">
        <v>873.1</v>
      </c>
      <c r="G358">
        <v>10.73</v>
      </c>
      <c r="H358">
        <v>2.0099999999999998</v>
      </c>
      <c r="I358">
        <v>5.61</v>
      </c>
      <c r="J358">
        <v>53.37</v>
      </c>
      <c r="K358">
        <v>106.88</v>
      </c>
      <c r="L358">
        <v>2069.0100000000002</v>
      </c>
      <c r="M358">
        <v>789.38</v>
      </c>
      <c r="N358">
        <v>455</v>
      </c>
      <c r="O358">
        <v>-572</v>
      </c>
      <c r="P358">
        <v>-815</v>
      </c>
      <c r="Q358">
        <f>Tabel1[[#This Row],[Biomass]]+Tabel1[[#This Row],[Hydro Power]]+Tabel1[[#This Row],[Other Renewable]]+Tabel1[[#This Row],[Solar Power]]+Tabel1[[#This Row],[Onshore Wind Power]]+Tabel1[[#This Row],[Offshore Wind Power]]</f>
        <v>2963.4200000000005</v>
      </c>
      <c r="R358">
        <f>Tabel1[[#This Row],[Fossil Gas]]+Tabel1[[#This Row],[Fossil Hard Coal]]+Tabel1[[#This Row],[Fossil Oil]]</f>
        <v>1141.42</v>
      </c>
      <c r="S358">
        <f>Tabel1[[#This Row],[Renewables]]+Tabel1[[#This Row],[Fossils]]</f>
        <v>4104.84</v>
      </c>
    </row>
    <row r="359" spans="1:19" x14ac:dyDescent="0.25">
      <c r="A359" t="s">
        <v>2488</v>
      </c>
      <c r="B359" t="s">
        <v>5</v>
      </c>
      <c r="C359">
        <v>1995.19</v>
      </c>
      <c r="D359">
        <v>35.130000000000003</v>
      </c>
      <c r="E359">
        <v>282.79000000000002</v>
      </c>
      <c r="F359">
        <v>582.25</v>
      </c>
      <c r="G359">
        <v>52.86</v>
      </c>
      <c r="J359">
        <v>27.3</v>
      </c>
      <c r="K359">
        <v>73.739999999999995</v>
      </c>
      <c r="L359">
        <v>432.83</v>
      </c>
      <c r="M359">
        <v>364.59</v>
      </c>
      <c r="N359">
        <v>-330</v>
      </c>
      <c r="O359">
        <v>572</v>
      </c>
      <c r="P359">
        <v>-45</v>
      </c>
      <c r="Q359">
        <f>Tabel1[[#This Row],[Biomass]]+Tabel1[[#This Row],[Hydro Power]]+Tabel1[[#This Row],[Other Renewable]]+Tabel1[[#This Row],[Solar Power]]+Tabel1[[#This Row],[Onshore Wind Power]]+Tabel1[[#This Row],[Offshore Wind Power]]</f>
        <v>859.84999999999991</v>
      </c>
      <c r="R359">
        <f>Tabel1[[#This Row],[Fossil Gas]]+Tabel1[[#This Row],[Fossil Hard Coal]]+Tabel1[[#This Row],[Fossil Oil]]</f>
        <v>917.9</v>
      </c>
      <c r="S359">
        <f>Tabel1[[#This Row],[Renewables]]+Tabel1[[#This Row],[Fossils]]</f>
        <v>1777.75</v>
      </c>
    </row>
    <row r="360" spans="1:19" x14ac:dyDescent="0.25">
      <c r="A360" t="s">
        <v>2487</v>
      </c>
      <c r="B360" t="s">
        <v>6</v>
      </c>
      <c r="C360">
        <v>2965.11</v>
      </c>
      <c r="D360">
        <v>44.58</v>
      </c>
      <c r="E360">
        <v>258.5</v>
      </c>
      <c r="F360">
        <v>858.36</v>
      </c>
      <c r="G360">
        <v>13.36</v>
      </c>
      <c r="H360">
        <v>2</v>
      </c>
      <c r="I360">
        <v>5.95</v>
      </c>
      <c r="J360">
        <v>76.59</v>
      </c>
      <c r="K360">
        <v>108.57</v>
      </c>
      <c r="L360">
        <v>2169.2199999999998</v>
      </c>
      <c r="M360">
        <v>790.36</v>
      </c>
      <c r="N360">
        <v>418</v>
      </c>
      <c r="O360">
        <v>-511</v>
      </c>
      <c r="P360">
        <v>-1002</v>
      </c>
      <c r="Q360">
        <f>Tabel1[[#This Row],[Biomass]]+Tabel1[[#This Row],[Hydro Power]]+Tabel1[[#This Row],[Other Renewable]]+Tabel1[[#This Row],[Solar Power]]+Tabel1[[#This Row],[Onshore Wind Power]]+Tabel1[[#This Row],[Offshore Wind Power]]</f>
        <v>3088.7</v>
      </c>
      <c r="R360">
        <f>Tabel1[[#This Row],[Fossil Gas]]+Tabel1[[#This Row],[Fossil Hard Coal]]+Tabel1[[#This Row],[Fossil Oil]]</f>
        <v>1130.22</v>
      </c>
      <c r="S360">
        <f>Tabel1[[#This Row],[Renewables]]+Tabel1[[#This Row],[Fossils]]</f>
        <v>4218.92</v>
      </c>
    </row>
    <row r="361" spans="1:19" x14ac:dyDescent="0.25">
      <c r="A361" t="s">
        <v>2487</v>
      </c>
      <c r="B361" t="s">
        <v>5</v>
      </c>
      <c r="C361">
        <v>1951.04</v>
      </c>
      <c r="D361">
        <v>34.869999999999997</v>
      </c>
      <c r="E361">
        <v>287.13</v>
      </c>
      <c r="F361">
        <v>597.17999999999995</v>
      </c>
      <c r="G361">
        <v>24.94</v>
      </c>
      <c r="J361">
        <v>39.17</v>
      </c>
      <c r="K361">
        <v>74.44</v>
      </c>
      <c r="L361">
        <v>437.71</v>
      </c>
      <c r="M361">
        <v>361.13</v>
      </c>
      <c r="N361">
        <v>-389</v>
      </c>
      <c r="O361">
        <v>511</v>
      </c>
      <c r="P361">
        <v>37</v>
      </c>
      <c r="Q361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361">
        <f>Tabel1[[#This Row],[Fossil Gas]]+Tabel1[[#This Row],[Fossil Hard Coal]]+Tabel1[[#This Row],[Fossil Oil]]</f>
        <v>909.25</v>
      </c>
      <c r="S361">
        <f>Tabel1[[#This Row],[Renewables]]+Tabel1[[#This Row],[Fossils]]</f>
        <v>1782.13</v>
      </c>
    </row>
    <row r="362" spans="1:19" x14ac:dyDescent="0.25">
      <c r="A362" t="s">
        <v>2486</v>
      </c>
      <c r="B362" t="s">
        <v>6</v>
      </c>
      <c r="C362">
        <v>2897.55</v>
      </c>
      <c r="D362">
        <v>45.54</v>
      </c>
      <c r="E362">
        <v>250.85</v>
      </c>
      <c r="F362">
        <v>881.17</v>
      </c>
      <c r="G362">
        <v>14.69</v>
      </c>
      <c r="H362">
        <v>2</v>
      </c>
      <c r="I362">
        <v>6.49</v>
      </c>
      <c r="J362">
        <v>91.25</v>
      </c>
      <c r="K362">
        <v>108.99</v>
      </c>
      <c r="L362">
        <v>2325.11</v>
      </c>
      <c r="M362">
        <v>791.96</v>
      </c>
      <c r="N362">
        <v>459</v>
      </c>
      <c r="O362">
        <v>-569</v>
      </c>
      <c r="P362">
        <v>-1245</v>
      </c>
      <c r="Q362">
        <f>Tabel1[[#This Row],[Biomass]]+Tabel1[[#This Row],[Hydro Power]]+Tabel1[[#This Row],[Other Renewable]]+Tabel1[[#This Row],[Solar Power]]+Tabel1[[#This Row],[Onshore Wind Power]]+Tabel1[[#This Row],[Offshore Wind Power]]</f>
        <v>3262.3500000000004</v>
      </c>
      <c r="R362">
        <f>Tabel1[[#This Row],[Fossil Gas]]+Tabel1[[#This Row],[Fossil Hard Coal]]+Tabel1[[#This Row],[Fossil Oil]]</f>
        <v>1146.71</v>
      </c>
      <c r="S362">
        <f>Tabel1[[#This Row],[Renewables]]+Tabel1[[#This Row],[Fossils]]</f>
        <v>4409.0600000000004</v>
      </c>
    </row>
    <row r="363" spans="1:19" x14ac:dyDescent="0.25">
      <c r="A363" t="s">
        <v>2486</v>
      </c>
      <c r="B363" t="s">
        <v>5</v>
      </c>
      <c r="C363">
        <v>1921.15</v>
      </c>
      <c r="D363">
        <v>33.15</v>
      </c>
      <c r="E363">
        <v>289.64</v>
      </c>
      <c r="F363">
        <v>551.88</v>
      </c>
      <c r="G363">
        <v>22.18</v>
      </c>
      <c r="J363">
        <v>41.65</v>
      </c>
      <c r="K363">
        <v>74.37</v>
      </c>
      <c r="L363">
        <v>454</v>
      </c>
      <c r="M363">
        <v>354.49</v>
      </c>
      <c r="N363">
        <v>-409</v>
      </c>
      <c r="O363">
        <v>569</v>
      </c>
      <c r="P363">
        <v>8</v>
      </c>
      <c r="Q363">
        <f>Tabel1[[#This Row],[Biomass]]+Tabel1[[#This Row],[Hydro Power]]+Tabel1[[#This Row],[Other Renewable]]+Tabel1[[#This Row],[Solar Power]]+Tabel1[[#This Row],[Onshore Wind Power]]+Tabel1[[#This Row],[Offshore Wind Power]]</f>
        <v>883.29</v>
      </c>
      <c r="R363">
        <f>Tabel1[[#This Row],[Fossil Gas]]+Tabel1[[#This Row],[Fossil Hard Coal]]+Tabel1[[#This Row],[Fossil Oil]]</f>
        <v>863.69999999999993</v>
      </c>
      <c r="S363">
        <f>Tabel1[[#This Row],[Renewables]]+Tabel1[[#This Row],[Fossils]]</f>
        <v>1746.9899999999998</v>
      </c>
    </row>
    <row r="364" spans="1:19" x14ac:dyDescent="0.25">
      <c r="A364" t="s">
        <v>2485</v>
      </c>
      <c r="B364" t="s">
        <v>6</v>
      </c>
      <c r="C364">
        <v>2806.84</v>
      </c>
      <c r="D364">
        <v>45.71</v>
      </c>
      <c r="E364">
        <v>257.89</v>
      </c>
      <c r="F364">
        <v>943.96</v>
      </c>
      <c r="G364">
        <v>13.14</v>
      </c>
      <c r="H364">
        <v>2</v>
      </c>
      <c r="I364">
        <v>5.85</v>
      </c>
      <c r="J364">
        <v>74.099999999999994</v>
      </c>
      <c r="K364">
        <v>108.07</v>
      </c>
      <c r="L364">
        <v>2346.06</v>
      </c>
      <c r="M364">
        <v>789.7</v>
      </c>
      <c r="N364">
        <v>431</v>
      </c>
      <c r="O364">
        <v>-590</v>
      </c>
      <c r="P364">
        <v>-1411</v>
      </c>
      <c r="Q364">
        <f>Tabel1[[#This Row],[Biomass]]+Tabel1[[#This Row],[Hydro Power]]+Tabel1[[#This Row],[Other Renewable]]+Tabel1[[#This Row],[Solar Power]]+Tabel1[[#This Row],[Onshore Wind Power]]+Tabel1[[#This Row],[Offshore Wind Power]]</f>
        <v>3263.42</v>
      </c>
      <c r="R364">
        <f>Tabel1[[#This Row],[Fossil Gas]]+Tabel1[[#This Row],[Fossil Hard Coal]]+Tabel1[[#This Row],[Fossil Oil]]</f>
        <v>1214.99</v>
      </c>
      <c r="S364">
        <f>Tabel1[[#This Row],[Renewables]]+Tabel1[[#This Row],[Fossils]]</f>
        <v>4478.41</v>
      </c>
    </row>
    <row r="365" spans="1:19" x14ac:dyDescent="0.25">
      <c r="A365" t="s">
        <v>2485</v>
      </c>
      <c r="B365" t="s">
        <v>5</v>
      </c>
      <c r="C365">
        <v>1889.09</v>
      </c>
      <c r="D365">
        <v>34.96</v>
      </c>
      <c r="E365">
        <v>283.64</v>
      </c>
      <c r="F365">
        <v>543.36</v>
      </c>
      <c r="G365">
        <v>21.82</v>
      </c>
      <c r="J365">
        <v>35.130000000000003</v>
      </c>
      <c r="K365">
        <v>73.98</v>
      </c>
      <c r="L365">
        <v>431.01</v>
      </c>
      <c r="M365">
        <v>352.32</v>
      </c>
      <c r="N365">
        <v>-482</v>
      </c>
      <c r="O365">
        <v>590</v>
      </c>
      <c r="P365">
        <v>68</v>
      </c>
      <c r="Q365">
        <f>Tabel1[[#This Row],[Biomass]]+Tabel1[[#This Row],[Hydro Power]]+Tabel1[[#This Row],[Other Renewable]]+Tabel1[[#This Row],[Solar Power]]+Tabel1[[#This Row],[Onshore Wind Power]]+Tabel1[[#This Row],[Offshore Wind Power]]</f>
        <v>853.42000000000007</v>
      </c>
      <c r="R365">
        <f>Tabel1[[#This Row],[Fossil Gas]]+Tabel1[[#This Row],[Fossil Hard Coal]]+Tabel1[[#This Row],[Fossil Oil]]</f>
        <v>848.82</v>
      </c>
      <c r="S365">
        <f>Tabel1[[#This Row],[Renewables]]+Tabel1[[#This Row],[Fossils]]</f>
        <v>1702.2400000000002</v>
      </c>
    </row>
    <row r="366" spans="1:19" x14ac:dyDescent="0.25">
      <c r="A366" t="s">
        <v>2484</v>
      </c>
      <c r="B366" t="s">
        <v>6</v>
      </c>
      <c r="C366">
        <v>2712.37</v>
      </c>
      <c r="D366">
        <v>44.78</v>
      </c>
      <c r="E366">
        <v>251.85</v>
      </c>
      <c r="F366">
        <v>963.6</v>
      </c>
      <c r="G366">
        <v>11.81</v>
      </c>
      <c r="H366">
        <v>2</v>
      </c>
      <c r="I366">
        <v>5.72</v>
      </c>
      <c r="J366">
        <v>43.03</v>
      </c>
      <c r="K366">
        <v>109.7</v>
      </c>
      <c r="L366">
        <v>2225.9899999999998</v>
      </c>
      <c r="M366">
        <v>788.19</v>
      </c>
      <c r="N366">
        <v>470</v>
      </c>
      <c r="O366">
        <v>-590</v>
      </c>
      <c r="P366">
        <v>-1435</v>
      </c>
      <c r="Q366">
        <f>Tabel1[[#This Row],[Biomass]]+Tabel1[[#This Row],[Hydro Power]]+Tabel1[[#This Row],[Other Renewable]]+Tabel1[[#This Row],[Solar Power]]+Tabel1[[#This Row],[Onshore Wind Power]]+Tabel1[[#This Row],[Offshore Wind Power]]</f>
        <v>3109.71</v>
      </c>
      <c r="R366">
        <f>Tabel1[[#This Row],[Fossil Gas]]+Tabel1[[#This Row],[Fossil Hard Coal]]+Tabel1[[#This Row],[Fossil Oil]]</f>
        <v>1227.26</v>
      </c>
      <c r="S366">
        <f>Tabel1[[#This Row],[Renewables]]+Tabel1[[#This Row],[Fossils]]</f>
        <v>4336.97</v>
      </c>
    </row>
    <row r="367" spans="1:19" x14ac:dyDescent="0.25">
      <c r="A367" t="s">
        <v>2484</v>
      </c>
      <c r="B367" t="s">
        <v>5</v>
      </c>
      <c r="C367">
        <v>1870.97</v>
      </c>
      <c r="D367">
        <v>35.76</v>
      </c>
      <c r="E367">
        <v>282.11</v>
      </c>
      <c r="F367">
        <v>528.4</v>
      </c>
      <c r="G367">
        <v>20.18</v>
      </c>
      <c r="J367">
        <v>21.09</v>
      </c>
      <c r="K367">
        <v>73.5</v>
      </c>
      <c r="L367">
        <v>423.74</v>
      </c>
      <c r="M367">
        <v>316.81</v>
      </c>
      <c r="N367">
        <v>-582</v>
      </c>
      <c r="O367">
        <v>590</v>
      </c>
      <c r="P367">
        <v>210</v>
      </c>
      <c r="Q367">
        <f>Tabel1[[#This Row],[Biomass]]+Tabel1[[#This Row],[Hydro Power]]+Tabel1[[#This Row],[Other Renewable]]+Tabel1[[#This Row],[Solar Power]]+Tabel1[[#This Row],[Onshore Wind Power]]+Tabel1[[#This Row],[Offshore Wind Power]]</f>
        <v>797.40000000000009</v>
      </c>
      <c r="R367">
        <f>Tabel1[[#This Row],[Fossil Gas]]+Tabel1[[#This Row],[Fossil Hard Coal]]+Tabel1[[#This Row],[Fossil Oil]]</f>
        <v>830.68999999999994</v>
      </c>
      <c r="S367">
        <f>Tabel1[[#This Row],[Renewables]]+Tabel1[[#This Row],[Fossils]]</f>
        <v>1628.0900000000001</v>
      </c>
    </row>
    <row r="368" spans="1:19" x14ac:dyDescent="0.25">
      <c r="A368" t="s">
        <v>2483</v>
      </c>
      <c r="B368" t="s">
        <v>6</v>
      </c>
      <c r="C368">
        <v>2664.42</v>
      </c>
      <c r="D368">
        <v>45.19</v>
      </c>
      <c r="E368">
        <v>246.49</v>
      </c>
      <c r="F368">
        <v>913.12</v>
      </c>
      <c r="G368">
        <v>14.77</v>
      </c>
      <c r="H368">
        <v>2</v>
      </c>
      <c r="I368">
        <v>5</v>
      </c>
      <c r="J368">
        <v>9.3699999999999992</v>
      </c>
      <c r="K368">
        <v>109.85</v>
      </c>
      <c r="L368">
        <v>2000.46</v>
      </c>
      <c r="M368">
        <v>755.23</v>
      </c>
      <c r="N368">
        <v>688</v>
      </c>
      <c r="O368">
        <v>-573</v>
      </c>
      <c r="P368">
        <v>-1409</v>
      </c>
      <c r="Q368">
        <f>Tabel1[[#This Row],[Biomass]]+Tabel1[[#This Row],[Hydro Power]]+Tabel1[[#This Row],[Other Renewable]]+Tabel1[[#This Row],[Solar Power]]+Tabel1[[#This Row],[Onshore Wind Power]]+Tabel1[[#This Row],[Offshore Wind Power]]</f>
        <v>2817.25</v>
      </c>
      <c r="R368">
        <f>Tabel1[[#This Row],[Fossil Gas]]+Tabel1[[#This Row],[Fossil Hard Coal]]+Tabel1[[#This Row],[Fossil Oil]]</f>
        <v>1174.3800000000001</v>
      </c>
      <c r="S368">
        <f>Tabel1[[#This Row],[Renewables]]+Tabel1[[#This Row],[Fossils]]</f>
        <v>3991.63</v>
      </c>
    </row>
    <row r="369" spans="1:19" x14ac:dyDescent="0.25">
      <c r="A369" t="s">
        <v>2483</v>
      </c>
      <c r="B369" t="s">
        <v>5</v>
      </c>
      <c r="C369">
        <v>1895.61</v>
      </c>
      <c r="D369">
        <v>34.9</v>
      </c>
      <c r="E369">
        <v>289.36</v>
      </c>
      <c r="F369">
        <v>503.65</v>
      </c>
      <c r="G369">
        <v>18.170000000000002</v>
      </c>
      <c r="J369">
        <v>4.09</v>
      </c>
      <c r="K369">
        <v>73.13</v>
      </c>
      <c r="L369">
        <v>415.54</v>
      </c>
      <c r="M369">
        <v>330.76</v>
      </c>
      <c r="N369">
        <v>-585</v>
      </c>
      <c r="O369">
        <v>573</v>
      </c>
      <c r="P369">
        <v>264</v>
      </c>
      <c r="Q369">
        <f>Tabel1[[#This Row],[Biomass]]+Tabel1[[#This Row],[Hydro Power]]+Tabel1[[#This Row],[Other Renewable]]+Tabel1[[#This Row],[Solar Power]]+Tabel1[[#This Row],[Onshore Wind Power]]+Tabel1[[#This Row],[Offshore Wind Power]]</f>
        <v>785.29</v>
      </c>
      <c r="R369">
        <f>Tabel1[[#This Row],[Fossil Gas]]+Tabel1[[#This Row],[Fossil Hard Coal]]+Tabel1[[#This Row],[Fossil Oil]]</f>
        <v>811.18</v>
      </c>
      <c r="S369">
        <f>Tabel1[[#This Row],[Renewables]]+Tabel1[[#This Row],[Fossils]]</f>
        <v>1596.4699999999998</v>
      </c>
    </row>
    <row r="370" spans="1:19" x14ac:dyDescent="0.25">
      <c r="A370" t="s">
        <v>2482</v>
      </c>
      <c r="B370" t="s">
        <v>6</v>
      </c>
      <c r="C370">
        <v>2797.36</v>
      </c>
      <c r="D370">
        <v>44.73</v>
      </c>
      <c r="E370">
        <v>269.69</v>
      </c>
      <c r="F370">
        <v>1216.68</v>
      </c>
      <c r="G370">
        <v>14.32</v>
      </c>
      <c r="H370">
        <v>2</v>
      </c>
      <c r="I370">
        <v>4.8899999999999997</v>
      </c>
      <c r="J370">
        <v>0.34</v>
      </c>
      <c r="K370">
        <v>108.36</v>
      </c>
      <c r="L370">
        <v>1854.34</v>
      </c>
      <c r="M370">
        <v>620.47</v>
      </c>
      <c r="N370">
        <v>670</v>
      </c>
      <c r="O370">
        <v>-575</v>
      </c>
      <c r="P370">
        <v>-1303</v>
      </c>
      <c r="Q370">
        <f>Tabel1[[#This Row],[Biomass]]+Tabel1[[#This Row],[Hydro Power]]+Tabel1[[#This Row],[Other Renewable]]+Tabel1[[#This Row],[Solar Power]]+Tabel1[[#This Row],[Onshore Wind Power]]+Tabel1[[#This Row],[Offshore Wind Power]]</f>
        <v>2526.77</v>
      </c>
      <c r="R370">
        <f>Tabel1[[#This Row],[Fossil Gas]]+Tabel1[[#This Row],[Fossil Hard Coal]]+Tabel1[[#This Row],[Fossil Oil]]</f>
        <v>1500.69</v>
      </c>
      <c r="S370">
        <f>Tabel1[[#This Row],[Renewables]]+Tabel1[[#This Row],[Fossils]]</f>
        <v>4027.46</v>
      </c>
    </row>
    <row r="371" spans="1:19" x14ac:dyDescent="0.25">
      <c r="A371" t="s">
        <v>2482</v>
      </c>
      <c r="B371" t="s">
        <v>5</v>
      </c>
      <c r="C371">
        <v>2024.04</v>
      </c>
      <c r="D371">
        <v>34.549999999999997</v>
      </c>
      <c r="E371">
        <v>271.81</v>
      </c>
      <c r="F371">
        <v>502.28</v>
      </c>
      <c r="G371">
        <v>17.829999999999998</v>
      </c>
      <c r="J371">
        <v>0.25</v>
      </c>
      <c r="K371">
        <v>72.180000000000007</v>
      </c>
      <c r="L371">
        <v>409.73</v>
      </c>
      <c r="M371">
        <v>348.61</v>
      </c>
      <c r="N371">
        <v>-584</v>
      </c>
      <c r="O371">
        <v>575</v>
      </c>
      <c r="P371">
        <v>402</v>
      </c>
      <c r="Q371">
        <f>Tabel1[[#This Row],[Biomass]]+Tabel1[[#This Row],[Hydro Power]]+Tabel1[[#This Row],[Other Renewable]]+Tabel1[[#This Row],[Solar Power]]+Tabel1[[#This Row],[Onshore Wind Power]]+Tabel1[[#This Row],[Offshore Wind Power]]</f>
        <v>793.1400000000001</v>
      </c>
      <c r="R371">
        <f>Tabel1[[#This Row],[Fossil Gas]]+Tabel1[[#This Row],[Fossil Hard Coal]]+Tabel1[[#This Row],[Fossil Oil]]</f>
        <v>791.92</v>
      </c>
      <c r="S371">
        <f>Tabel1[[#This Row],[Renewables]]+Tabel1[[#This Row],[Fossils]]</f>
        <v>1585.06</v>
      </c>
    </row>
    <row r="372" spans="1:19" x14ac:dyDescent="0.25">
      <c r="A372" t="s">
        <v>2481</v>
      </c>
      <c r="B372" t="s">
        <v>6</v>
      </c>
      <c r="C372">
        <v>2963.15</v>
      </c>
      <c r="D372">
        <v>42.17</v>
      </c>
      <c r="E372">
        <v>254.45</v>
      </c>
      <c r="F372">
        <v>1290.74</v>
      </c>
      <c r="G372">
        <v>4.54</v>
      </c>
      <c r="H372">
        <v>2</v>
      </c>
      <c r="I372">
        <v>3.2</v>
      </c>
      <c r="J372">
        <v>0</v>
      </c>
      <c r="K372">
        <v>105.98</v>
      </c>
      <c r="L372">
        <v>1924.8</v>
      </c>
      <c r="M372">
        <v>694.17</v>
      </c>
      <c r="N372">
        <v>562</v>
      </c>
      <c r="O372">
        <v>-582</v>
      </c>
      <c r="P372">
        <v>-1144</v>
      </c>
      <c r="Q372">
        <f>Tabel1[[#This Row],[Biomass]]+Tabel1[[#This Row],[Hydro Power]]+Tabel1[[#This Row],[Other Renewable]]+Tabel1[[#This Row],[Solar Power]]+Tabel1[[#This Row],[Onshore Wind Power]]+Tabel1[[#This Row],[Offshore Wind Power]]</f>
        <v>2666.34</v>
      </c>
      <c r="R372">
        <f>Tabel1[[#This Row],[Fossil Gas]]+Tabel1[[#This Row],[Fossil Hard Coal]]+Tabel1[[#This Row],[Fossil Oil]]</f>
        <v>1549.73</v>
      </c>
      <c r="S372">
        <f>Tabel1[[#This Row],[Renewables]]+Tabel1[[#This Row],[Fossils]]</f>
        <v>4216.07</v>
      </c>
    </row>
    <row r="373" spans="1:19" x14ac:dyDescent="0.25">
      <c r="A373" t="s">
        <v>2481</v>
      </c>
      <c r="B373" t="s">
        <v>5</v>
      </c>
      <c r="C373">
        <v>2116.86</v>
      </c>
      <c r="D373">
        <v>31.38</v>
      </c>
      <c r="E373">
        <v>274.68</v>
      </c>
      <c r="F373">
        <v>528.77</v>
      </c>
      <c r="G373">
        <v>17.71</v>
      </c>
      <c r="J373">
        <v>0</v>
      </c>
      <c r="K373">
        <v>72.95</v>
      </c>
      <c r="L373">
        <v>410.81</v>
      </c>
      <c r="M373">
        <v>351.83</v>
      </c>
      <c r="N373">
        <v>-557</v>
      </c>
      <c r="O373">
        <v>582</v>
      </c>
      <c r="P373">
        <v>427</v>
      </c>
      <c r="Q373">
        <f>Tabel1[[#This Row],[Biomass]]+Tabel1[[#This Row],[Hydro Power]]+Tabel1[[#This Row],[Other Renewable]]+Tabel1[[#This Row],[Solar Power]]+Tabel1[[#This Row],[Onshore Wind Power]]+Tabel1[[#This Row],[Offshore Wind Power]]</f>
        <v>794.02</v>
      </c>
      <c r="R373">
        <f>Tabel1[[#This Row],[Fossil Gas]]+Tabel1[[#This Row],[Fossil Hard Coal]]+Tabel1[[#This Row],[Fossil Oil]]</f>
        <v>821.16000000000008</v>
      </c>
      <c r="S373">
        <f>Tabel1[[#This Row],[Renewables]]+Tabel1[[#This Row],[Fossils]]</f>
        <v>1615.18</v>
      </c>
    </row>
    <row r="374" spans="1:19" x14ac:dyDescent="0.25">
      <c r="A374" t="s">
        <v>2480</v>
      </c>
      <c r="B374" t="s">
        <v>6</v>
      </c>
      <c r="C374">
        <v>2858.49</v>
      </c>
      <c r="D374">
        <v>43</v>
      </c>
      <c r="E374">
        <v>240.15</v>
      </c>
      <c r="F374">
        <v>1135.68</v>
      </c>
      <c r="G374">
        <v>4.6500000000000004</v>
      </c>
      <c r="H374">
        <v>2</v>
      </c>
      <c r="I374">
        <v>3.57</v>
      </c>
      <c r="J374">
        <v>0</v>
      </c>
      <c r="K374">
        <v>105.36</v>
      </c>
      <c r="L374">
        <v>1995.53</v>
      </c>
      <c r="M374">
        <v>749.48</v>
      </c>
      <c r="N374">
        <v>556</v>
      </c>
      <c r="O374">
        <v>-566</v>
      </c>
      <c r="P374">
        <v>-1250</v>
      </c>
      <c r="Q374">
        <f>Tabel1[[#This Row],[Biomass]]+Tabel1[[#This Row],[Hydro Power]]+Tabel1[[#This Row],[Other Renewable]]+Tabel1[[#This Row],[Solar Power]]+Tabel1[[#This Row],[Onshore Wind Power]]+Tabel1[[#This Row],[Offshore Wind Power]]</f>
        <v>2793.58</v>
      </c>
      <c r="R374">
        <f>Tabel1[[#This Row],[Fossil Gas]]+Tabel1[[#This Row],[Fossil Hard Coal]]+Tabel1[[#This Row],[Fossil Oil]]</f>
        <v>1380.4800000000002</v>
      </c>
      <c r="S374">
        <f>Tabel1[[#This Row],[Renewables]]+Tabel1[[#This Row],[Fossils]]</f>
        <v>4174.0600000000004</v>
      </c>
    </row>
    <row r="375" spans="1:19" x14ac:dyDescent="0.25">
      <c r="A375" t="s">
        <v>2480</v>
      </c>
      <c r="B375" t="s">
        <v>5</v>
      </c>
      <c r="C375">
        <v>2063.66</v>
      </c>
      <c r="D375">
        <v>34.950000000000003</v>
      </c>
      <c r="E375">
        <v>274.95999999999998</v>
      </c>
      <c r="F375">
        <v>509.95</v>
      </c>
      <c r="G375">
        <v>17.7</v>
      </c>
      <c r="J375">
        <v>0</v>
      </c>
      <c r="K375">
        <v>72.650000000000006</v>
      </c>
      <c r="L375">
        <v>406.71</v>
      </c>
      <c r="M375">
        <v>365.51</v>
      </c>
      <c r="N375">
        <v>-570</v>
      </c>
      <c r="O375">
        <v>566</v>
      </c>
      <c r="P375">
        <v>410</v>
      </c>
      <c r="Q375">
        <f>Tabel1[[#This Row],[Biomass]]+Tabel1[[#This Row],[Hydro Power]]+Tabel1[[#This Row],[Other Renewable]]+Tabel1[[#This Row],[Solar Power]]+Tabel1[[#This Row],[Onshore Wind Power]]+Tabel1[[#This Row],[Offshore Wind Power]]</f>
        <v>807.17</v>
      </c>
      <c r="R375">
        <f>Tabel1[[#This Row],[Fossil Gas]]+Tabel1[[#This Row],[Fossil Hard Coal]]+Tabel1[[#This Row],[Fossil Oil]]</f>
        <v>802.61</v>
      </c>
      <c r="S375">
        <f>Tabel1[[#This Row],[Renewables]]+Tabel1[[#This Row],[Fossils]]</f>
        <v>1609.78</v>
      </c>
    </row>
    <row r="376" spans="1:19" x14ac:dyDescent="0.25">
      <c r="A376" t="s">
        <v>2479</v>
      </c>
      <c r="B376" t="s">
        <v>6</v>
      </c>
      <c r="C376">
        <v>2682.61</v>
      </c>
      <c r="D376">
        <v>43.28</v>
      </c>
      <c r="E376">
        <v>214.4</v>
      </c>
      <c r="F376">
        <v>972.55</v>
      </c>
      <c r="G376">
        <v>4.18</v>
      </c>
      <c r="H376">
        <v>2</v>
      </c>
      <c r="I376">
        <v>3.88</v>
      </c>
      <c r="J376">
        <v>0</v>
      </c>
      <c r="K376">
        <v>102.43</v>
      </c>
      <c r="L376">
        <v>2100.39</v>
      </c>
      <c r="M376">
        <v>788.44</v>
      </c>
      <c r="N376">
        <v>615</v>
      </c>
      <c r="O376">
        <v>-569</v>
      </c>
      <c r="P376">
        <v>-1366</v>
      </c>
      <c r="Q376">
        <f>Tabel1[[#This Row],[Biomass]]+Tabel1[[#This Row],[Hydro Power]]+Tabel1[[#This Row],[Other Renewable]]+Tabel1[[#This Row],[Solar Power]]+Tabel1[[#This Row],[Onshore Wind Power]]+Tabel1[[#This Row],[Offshore Wind Power]]</f>
        <v>2937.99</v>
      </c>
      <c r="R376">
        <f>Tabel1[[#This Row],[Fossil Gas]]+Tabel1[[#This Row],[Fossil Hard Coal]]+Tabel1[[#This Row],[Fossil Oil]]</f>
        <v>1191.1300000000001</v>
      </c>
      <c r="S376">
        <f>Tabel1[[#This Row],[Renewables]]+Tabel1[[#This Row],[Fossils]]</f>
        <v>4129.12</v>
      </c>
    </row>
    <row r="377" spans="1:19" x14ac:dyDescent="0.25">
      <c r="A377" t="s">
        <v>2479</v>
      </c>
      <c r="B377" t="s">
        <v>5</v>
      </c>
      <c r="C377">
        <v>1930.18</v>
      </c>
      <c r="D377">
        <v>34.369999999999997</v>
      </c>
      <c r="E377">
        <v>273.99</v>
      </c>
      <c r="F377">
        <v>499.33</v>
      </c>
      <c r="G377">
        <v>17.670000000000002</v>
      </c>
      <c r="J377">
        <v>0</v>
      </c>
      <c r="K377">
        <v>73.08</v>
      </c>
      <c r="L377">
        <v>449.94</v>
      </c>
      <c r="M377">
        <v>367.78</v>
      </c>
      <c r="N377">
        <v>-207</v>
      </c>
      <c r="O377">
        <v>569</v>
      </c>
      <c r="P377">
        <v>-122</v>
      </c>
      <c r="Q377">
        <f>Tabel1[[#This Row],[Biomass]]+Tabel1[[#This Row],[Hydro Power]]+Tabel1[[#This Row],[Other Renewable]]+Tabel1[[#This Row],[Solar Power]]+Tabel1[[#This Row],[Onshore Wind Power]]+Tabel1[[#This Row],[Offshore Wind Power]]</f>
        <v>852.08999999999992</v>
      </c>
      <c r="R377">
        <f>Tabel1[[#This Row],[Fossil Gas]]+Tabel1[[#This Row],[Fossil Hard Coal]]+Tabel1[[#This Row],[Fossil Oil]]</f>
        <v>790.9899999999999</v>
      </c>
      <c r="S377">
        <f>Tabel1[[#This Row],[Renewables]]+Tabel1[[#This Row],[Fossils]]</f>
        <v>1643.08</v>
      </c>
    </row>
    <row r="378" spans="1:19" x14ac:dyDescent="0.25">
      <c r="A378" t="s">
        <v>2478</v>
      </c>
      <c r="B378" t="s">
        <v>6</v>
      </c>
      <c r="C378">
        <v>2543.52</v>
      </c>
      <c r="D378">
        <v>41.57</v>
      </c>
      <c r="E378">
        <v>175.86</v>
      </c>
      <c r="F378">
        <v>531.32000000000005</v>
      </c>
      <c r="G378">
        <v>2.15</v>
      </c>
      <c r="H378">
        <v>2</v>
      </c>
      <c r="I378">
        <v>3.78</v>
      </c>
      <c r="J378">
        <v>0</v>
      </c>
      <c r="K378">
        <v>90.24</v>
      </c>
      <c r="L378">
        <v>2151.4699999999998</v>
      </c>
      <c r="M378">
        <v>775.55</v>
      </c>
      <c r="N378">
        <v>634</v>
      </c>
      <c r="O378">
        <v>-467</v>
      </c>
      <c r="P378">
        <v>-1035</v>
      </c>
      <c r="Q378">
        <f>Tabel1[[#This Row],[Biomass]]+Tabel1[[#This Row],[Hydro Power]]+Tabel1[[#This Row],[Other Renewable]]+Tabel1[[#This Row],[Solar Power]]+Tabel1[[#This Row],[Onshore Wind Power]]+Tabel1[[#This Row],[Offshore Wind Power]]</f>
        <v>2974.37</v>
      </c>
      <c r="R378">
        <f>Tabel1[[#This Row],[Fossil Gas]]+Tabel1[[#This Row],[Fossil Hard Coal]]+Tabel1[[#This Row],[Fossil Oil]]</f>
        <v>709.33</v>
      </c>
      <c r="S378">
        <f>Tabel1[[#This Row],[Renewables]]+Tabel1[[#This Row],[Fossils]]</f>
        <v>3683.7</v>
      </c>
    </row>
    <row r="379" spans="1:19" x14ac:dyDescent="0.25">
      <c r="A379" t="s">
        <v>2478</v>
      </c>
      <c r="B379" t="s">
        <v>5</v>
      </c>
      <c r="C379">
        <v>1798.72</v>
      </c>
      <c r="D379">
        <v>33.4</v>
      </c>
      <c r="E379">
        <v>273.32</v>
      </c>
      <c r="F379">
        <v>441.4</v>
      </c>
      <c r="G379">
        <v>17.329999999999998</v>
      </c>
      <c r="J379">
        <v>0</v>
      </c>
      <c r="K379">
        <v>72.61</v>
      </c>
      <c r="L379">
        <v>472</v>
      </c>
      <c r="M379">
        <v>371.71</v>
      </c>
      <c r="N379">
        <v>-419</v>
      </c>
      <c r="O379">
        <v>467</v>
      </c>
      <c r="P379">
        <v>95</v>
      </c>
      <c r="Q379">
        <f>Tabel1[[#This Row],[Biomass]]+Tabel1[[#This Row],[Hydro Power]]+Tabel1[[#This Row],[Other Renewable]]+Tabel1[[#This Row],[Solar Power]]+Tabel1[[#This Row],[Onshore Wind Power]]+Tabel1[[#This Row],[Offshore Wind Power]]</f>
        <v>877.1099999999999</v>
      </c>
      <c r="R379">
        <f>Tabel1[[#This Row],[Fossil Gas]]+Tabel1[[#This Row],[Fossil Hard Coal]]+Tabel1[[#This Row],[Fossil Oil]]</f>
        <v>732.05000000000007</v>
      </c>
      <c r="S379">
        <f>Tabel1[[#This Row],[Renewables]]+Tabel1[[#This Row],[Fossils]]</f>
        <v>1609.1599999999999</v>
      </c>
    </row>
    <row r="380" spans="1:19" x14ac:dyDescent="0.25">
      <c r="A380" t="s">
        <v>2477</v>
      </c>
      <c r="B380" t="s">
        <v>6</v>
      </c>
      <c r="C380">
        <v>2411.09</v>
      </c>
      <c r="D380">
        <v>42.29</v>
      </c>
      <c r="E380">
        <v>179.61</v>
      </c>
      <c r="F380">
        <v>541.89</v>
      </c>
      <c r="G380">
        <v>2.0699999999999998</v>
      </c>
      <c r="H380">
        <v>2</v>
      </c>
      <c r="I380">
        <v>4.1500000000000004</v>
      </c>
      <c r="J380">
        <v>0</v>
      </c>
      <c r="K380">
        <v>89.18</v>
      </c>
      <c r="L380">
        <v>2232.3000000000002</v>
      </c>
      <c r="M380">
        <v>780.59</v>
      </c>
      <c r="N380">
        <v>689</v>
      </c>
      <c r="O380">
        <v>-573</v>
      </c>
      <c r="P380">
        <v>-1245</v>
      </c>
      <c r="Q380">
        <f>Tabel1[[#This Row],[Biomass]]+Tabel1[[#This Row],[Hydro Power]]+Tabel1[[#This Row],[Other Renewable]]+Tabel1[[#This Row],[Solar Power]]+Tabel1[[#This Row],[Onshore Wind Power]]+Tabel1[[#This Row],[Offshore Wind Power]]</f>
        <v>3061.3300000000004</v>
      </c>
      <c r="R380">
        <f>Tabel1[[#This Row],[Fossil Gas]]+Tabel1[[#This Row],[Fossil Hard Coal]]+Tabel1[[#This Row],[Fossil Oil]]</f>
        <v>723.57</v>
      </c>
      <c r="S380">
        <f>Tabel1[[#This Row],[Renewables]]+Tabel1[[#This Row],[Fossils]]</f>
        <v>3784.9000000000005</v>
      </c>
    </row>
    <row r="381" spans="1:19" x14ac:dyDescent="0.25">
      <c r="A381" t="s">
        <v>2477</v>
      </c>
      <c r="B381" t="s">
        <v>5</v>
      </c>
      <c r="C381">
        <v>1688.5</v>
      </c>
      <c r="D381">
        <v>33.57</v>
      </c>
      <c r="E381">
        <v>273.32</v>
      </c>
      <c r="F381">
        <v>449.73</v>
      </c>
      <c r="G381">
        <v>17.3</v>
      </c>
      <c r="J381">
        <v>0</v>
      </c>
      <c r="K381">
        <v>72.209999999999994</v>
      </c>
      <c r="L381">
        <v>477.36</v>
      </c>
      <c r="M381">
        <v>370.57</v>
      </c>
      <c r="N381">
        <v>-579</v>
      </c>
      <c r="O381">
        <v>573</v>
      </c>
      <c r="P381">
        <v>27</v>
      </c>
      <c r="Q381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381">
        <f>Tabel1[[#This Row],[Fossil Gas]]+Tabel1[[#This Row],[Fossil Hard Coal]]+Tabel1[[#This Row],[Fossil Oil]]</f>
        <v>740.34999999999991</v>
      </c>
      <c r="S381">
        <f>Tabel1[[#This Row],[Renewables]]+Tabel1[[#This Row],[Fossils]]</f>
        <v>1621.85</v>
      </c>
    </row>
    <row r="382" spans="1:19" x14ac:dyDescent="0.25">
      <c r="A382" t="s">
        <v>2476</v>
      </c>
      <c r="B382" t="s">
        <v>6</v>
      </c>
      <c r="C382">
        <v>2233.12</v>
      </c>
      <c r="D382">
        <v>43.54</v>
      </c>
      <c r="E382">
        <v>171.61</v>
      </c>
      <c r="F382">
        <v>485.54</v>
      </c>
      <c r="G382">
        <v>2.31</v>
      </c>
      <c r="H382">
        <v>2</v>
      </c>
      <c r="I382">
        <v>3.82</v>
      </c>
      <c r="J382">
        <v>0</v>
      </c>
      <c r="K382">
        <v>100.01</v>
      </c>
      <c r="L382">
        <v>2243.02</v>
      </c>
      <c r="M382">
        <v>797.64</v>
      </c>
      <c r="N382">
        <v>790</v>
      </c>
      <c r="O382">
        <v>-491</v>
      </c>
      <c r="P382">
        <v>-1719</v>
      </c>
      <c r="Q382">
        <f>Tabel1[[#This Row],[Biomass]]+Tabel1[[#This Row],[Hydro Power]]+Tabel1[[#This Row],[Other Renewable]]+Tabel1[[#This Row],[Solar Power]]+Tabel1[[#This Row],[Onshore Wind Power]]+Tabel1[[#This Row],[Offshore Wind Power]]</f>
        <v>3090.02</v>
      </c>
      <c r="R382">
        <f>Tabel1[[#This Row],[Fossil Gas]]+Tabel1[[#This Row],[Fossil Hard Coal]]+Tabel1[[#This Row],[Fossil Oil]]</f>
        <v>659.46</v>
      </c>
      <c r="S382">
        <f>Tabel1[[#This Row],[Renewables]]+Tabel1[[#This Row],[Fossils]]</f>
        <v>3749.48</v>
      </c>
    </row>
    <row r="383" spans="1:19" x14ac:dyDescent="0.25">
      <c r="A383" t="s">
        <v>2476</v>
      </c>
      <c r="B383" t="s">
        <v>5</v>
      </c>
      <c r="C383">
        <v>1571.04</v>
      </c>
      <c r="D383">
        <v>35.24</v>
      </c>
      <c r="E383">
        <v>268.45</v>
      </c>
      <c r="F383">
        <v>397.76</v>
      </c>
      <c r="G383">
        <v>17.309999999999999</v>
      </c>
      <c r="J383">
        <v>0</v>
      </c>
      <c r="K383">
        <v>72.849999999999994</v>
      </c>
      <c r="L383">
        <v>501.84</v>
      </c>
      <c r="M383">
        <v>359.6</v>
      </c>
      <c r="N383">
        <v>-574</v>
      </c>
      <c r="O383">
        <v>491</v>
      </c>
      <c r="P383">
        <v>32</v>
      </c>
      <c r="Q383">
        <f>Tabel1[[#This Row],[Biomass]]+Tabel1[[#This Row],[Hydro Power]]+Tabel1[[#This Row],[Other Renewable]]+Tabel1[[#This Row],[Solar Power]]+Tabel1[[#This Row],[Onshore Wind Power]]+Tabel1[[#This Row],[Offshore Wind Power]]</f>
        <v>896.68</v>
      </c>
      <c r="R383">
        <f>Tabel1[[#This Row],[Fossil Gas]]+Tabel1[[#This Row],[Fossil Hard Coal]]+Tabel1[[#This Row],[Fossil Oil]]</f>
        <v>683.52</v>
      </c>
      <c r="S383">
        <f>Tabel1[[#This Row],[Renewables]]+Tabel1[[#This Row],[Fossils]]</f>
        <v>1580.1999999999998</v>
      </c>
    </row>
    <row r="384" spans="1:19" x14ac:dyDescent="0.25">
      <c r="A384" t="s">
        <v>2475</v>
      </c>
      <c r="B384" t="s">
        <v>6</v>
      </c>
      <c r="C384">
        <v>2079.81</v>
      </c>
      <c r="D384">
        <v>43.18</v>
      </c>
      <c r="E384">
        <v>149.13</v>
      </c>
      <c r="F384">
        <v>434.31</v>
      </c>
      <c r="G384">
        <v>1.95</v>
      </c>
      <c r="H384">
        <v>2</v>
      </c>
      <c r="I384">
        <v>5.07</v>
      </c>
      <c r="J384">
        <v>0</v>
      </c>
      <c r="K384">
        <v>89.69</v>
      </c>
      <c r="L384">
        <v>2116.0500000000002</v>
      </c>
      <c r="M384">
        <v>785.68</v>
      </c>
      <c r="N384">
        <v>950</v>
      </c>
      <c r="O384">
        <v>-582</v>
      </c>
      <c r="P384">
        <v>-1713</v>
      </c>
      <c r="Q384">
        <f>Tabel1[[#This Row],[Biomass]]+Tabel1[[#This Row],[Hydro Power]]+Tabel1[[#This Row],[Other Renewable]]+Tabel1[[#This Row],[Solar Power]]+Tabel1[[#This Row],[Onshore Wind Power]]+Tabel1[[#This Row],[Offshore Wind Power]]</f>
        <v>2951.98</v>
      </c>
      <c r="R384">
        <f>Tabel1[[#This Row],[Fossil Gas]]+Tabel1[[#This Row],[Fossil Hard Coal]]+Tabel1[[#This Row],[Fossil Oil]]</f>
        <v>585.3900000000001</v>
      </c>
      <c r="S384">
        <f>Tabel1[[#This Row],[Renewables]]+Tabel1[[#This Row],[Fossils]]</f>
        <v>3537.37</v>
      </c>
    </row>
    <row r="385" spans="1:19" x14ac:dyDescent="0.25">
      <c r="A385" t="s">
        <v>2475</v>
      </c>
      <c r="B385" t="s">
        <v>5</v>
      </c>
      <c r="C385">
        <v>1453.26</v>
      </c>
      <c r="D385">
        <v>33.76</v>
      </c>
      <c r="E385">
        <v>200.18</v>
      </c>
      <c r="F385">
        <v>357.29</v>
      </c>
      <c r="G385">
        <v>8.1300000000000008</v>
      </c>
      <c r="J385">
        <v>0</v>
      </c>
      <c r="K385">
        <v>73.05</v>
      </c>
      <c r="L385">
        <v>529.38</v>
      </c>
      <c r="M385">
        <v>369.25</v>
      </c>
      <c r="N385">
        <v>-250</v>
      </c>
      <c r="O385">
        <v>582</v>
      </c>
      <c r="P385">
        <v>-421</v>
      </c>
      <c r="Q385">
        <f>Tabel1[[#This Row],[Biomass]]+Tabel1[[#This Row],[Hydro Power]]+Tabel1[[#This Row],[Other Renewable]]+Tabel1[[#This Row],[Solar Power]]+Tabel1[[#This Row],[Onshore Wind Power]]+Tabel1[[#This Row],[Offshore Wind Power]]</f>
        <v>932.39</v>
      </c>
      <c r="R385">
        <f>Tabel1[[#This Row],[Fossil Gas]]+Tabel1[[#This Row],[Fossil Hard Coal]]+Tabel1[[#This Row],[Fossil Oil]]</f>
        <v>565.6</v>
      </c>
      <c r="S385">
        <f>Tabel1[[#This Row],[Renewables]]+Tabel1[[#This Row],[Fossils]]</f>
        <v>1497.99</v>
      </c>
    </row>
    <row r="386" spans="1:19" x14ac:dyDescent="0.25">
      <c r="A386" t="s">
        <v>2474</v>
      </c>
      <c r="B386" t="s">
        <v>6</v>
      </c>
      <c r="C386">
        <v>1939.33</v>
      </c>
      <c r="D386">
        <v>44.68</v>
      </c>
      <c r="E386">
        <v>195.91</v>
      </c>
      <c r="F386">
        <v>629.46</v>
      </c>
      <c r="G386">
        <v>11.3</v>
      </c>
      <c r="H386">
        <v>2</v>
      </c>
      <c r="I386">
        <v>5.67</v>
      </c>
      <c r="J386">
        <v>0</v>
      </c>
      <c r="K386">
        <v>89.98</v>
      </c>
      <c r="L386">
        <v>1953.75</v>
      </c>
      <c r="M386">
        <v>735.21</v>
      </c>
      <c r="N386">
        <v>507</v>
      </c>
      <c r="O386">
        <v>-568</v>
      </c>
      <c r="P386">
        <v>-1510</v>
      </c>
      <c r="Q386">
        <f>Tabel1[[#This Row],[Biomass]]+Tabel1[[#This Row],[Hydro Power]]+Tabel1[[#This Row],[Other Renewable]]+Tabel1[[#This Row],[Solar Power]]+Tabel1[[#This Row],[Onshore Wind Power]]+Tabel1[[#This Row],[Offshore Wind Power]]</f>
        <v>2741.31</v>
      </c>
      <c r="R386">
        <f>Tabel1[[#This Row],[Fossil Gas]]+Tabel1[[#This Row],[Fossil Hard Coal]]+Tabel1[[#This Row],[Fossil Oil]]</f>
        <v>836.67</v>
      </c>
      <c r="S386">
        <f>Tabel1[[#This Row],[Renewables]]+Tabel1[[#This Row],[Fossils]]</f>
        <v>3577.98</v>
      </c>
    </row>
    <row r="387" spans="1:19" x14ac:dyDescent="0.25">
      <c r="A387" t="s">
        <v>2474</v>
      </c>
      <c r="B387" t="s">
        <v>5</v>
      </c>
      <c r="C387">
        <v>1355.5</v>
      </c>
      <c r="D387">
        <v>31.61</v>
      </c>
      <c r="E387">
        <v>257.76</v>
      </c>
      <c r="F387">
        <v>353.39</v>
      </c>
      <c r="G387">
        <v>5.78</v>
      </c>
      <c r="J387">
        <v>0</v>
      </c>
      <c r="K387">
        <v>69.11</v>
      </c>
      <c r="L387">
        <v>543.37</v>
      </c>
      <c r="M387">
        <v>369.48</v>
      </c>
      <c r="N387">
        <v>-452</v>
      </c>
      <c r="O387">
        <v>568</v>
      </c>
      <c r="P387">
        <v>-358</v>
      </c>
      <c r="Q387">
        <f>Tabel1[[#This Row],[Biomass]]+Tabel1[[#This Row],[Hydro Power]]+Tabel1[[#This Row],[Other Renewable]]+Tabel1[[#This Row],[Solar Power]]+Tabel1[[#This Row],[Onshore Wind Power]]+Tabel1[[#This Row],[Offshore Wind Power]]</f>
        <v>944.46</v>
      </c>
      <c r="R387">
        <f>Tabel1[[#This Row],[Fossil Gas]]+Tabel1[[#This Row],[Fossil Hard Coal]]+Tabel1[[#This Row],[Fossil Oil]]</f>
        <v>616.92999999999995</v>
      </c>
      <c r="S387">
        <f>Tabel1[[#This Row],[Renewables]]+Tabel1[[#This Row],[Fossils]]</f>
        <v>1561.3899999999999</v>
      </c>
    </row>
    <row r="388" spans="1:19" x14ac:dyDescent="0.25">
      <c r="A388" t="s">
        <v>2473</v>
      </c>
      <c r="B388" t="s">
        <v>6</v>
      </c>
      <c r="C388">
        <v>1897.95</v>
      </c>
      <c r="D388">
        <v>43.35</v>
      </c>
      <c r="E388">
        <v>172.54</v>
      </c>
      <c r="F388">
        <v>454.75</v>
      </c>
      <c r="G388">
        <v>5.44</v>
      </c>
      <c r="H388">
        <v>1.99</v>
      </c>
      <c r="I388">
        <v>5.53</v>
      </c>
      <c r="J388">
        <v>0</v>
      </c>
      <c r="K388">
        <v>87.61</v>
      </c>
      <c r="L388">
        <v>1925.04</v>
      </c>
      <c r="M388">
        <v>729.39</v>
      </c>
      <c r="N388">
        <v>504</v>
      </c>
      <c r="O388">
        <v>-279</v>
      </c>
      <c r="P388">
        <v>-1585</v>
      </c>
      <c r="Q388">
        <f>Tabel1[[#This Row],[Biomass]]+Tabel1[[#This Row],[Hydro Power]]+Tabel1[[#This Row],[Other Renewable]]+Tabel1[[#This Row],[Solar Power]]+Tabel1[[#This Row],[Onshore Wind Power]]+Tabel1[[#This Row],[Offshore Wind Power]]</f>
        <v>2705.2999999999997</v>
      </c>
      <c r="R388">
        <f>Tabel1[[#This Row],[Fossil Gas]]+Tabel1[[#This Row],[Fossil Hard Coal]]+Tabel1[[#This Row],[Fossil Oil]]</f>
        <v>632.73</v>
      </c>
      <c r="S388">
        <f>Tabel1[[#This Row],[Renewables]]+Tabel1[[#This Row],[Fossils]]</f>
        <v>3338.0299999999997</v>
      </c>
    </row>
    <row r="389" spans="1:19" x14ac:dyDescent="0.25">
      <c r="A389" t="s">
        <v>2473</v>
      </c>
      <c r="B389" t="s">
        <v>5</v>
      </c>
      <c r="C389">
        <v>1278.2</v>
      </c>
      <c r="D389">
        <v>30.96</v>
      </c>
      <c r="E389">
        <v>273.39999999999998</v>
      </c>
      <c r="F389">
        <v>404.15</v>
      </c>
      <c r="G389">
        <v>5.79</v>
      </c>
      <c r="J389">
        <v>0</v>
      </c>
      <c r="K389">
        <v>68.569999999999993</v>
      </c>
      <c r="L389">
        <v>540.30999999999995</v>
      </c>
      <c r="M389">
        <v>369.11</v>
      </c>
      <c r="N389">
        <v>-461</v>
      </c>
      <c r="O389">
        <v>279</v>
      </c>
      <c r="P389">
        <v>-198</v>
      </c>
      <c r="Q389">
        <f>Tabel1[[#This Row],[Biomass]]+Tabel1[[#This Row],[Hydro Power]]+Tabel1[[#This Row],[Other Renewable]]+Tabel1[[#This Row],[Solar Power]]+Tabel1[[#This Row],[Onshore Wind Power]]+Tabel1[[#This Row],[Offshore Wind Power]]</f>
        <v>940.38</v>
      </c>
      <c r="R389">
        <f>Tabel1[[#This Row],[Fossil Gas]]+Tabel1[[#This Row],[Fossil Hard Coal]]+Tabel1[[#This Row],[Fossil Oil]]</f>
        <v>683.33999999999992</v>
      </c>
      <c r="S389">
        <f>Tabel1[[#This Row],[Renewables]]+Tabel1[[#This Row],[Fossils]]</f>
        <v>1623.7199999999998</v>
      </c>
    </row>
    <row r="390" spans="1:19" x14ac:dyDescent="0.25">
      <c r="A390" t="s">
        <v>2472</v>
      </c>
      <c r="B390" t="s">
        <v>6</v>
      </c>
      <c r="C390">
        <v>1880.87</v>
      </c>
      <c r="D390">
        <v>42</v>
      </c>
      <c r="E390">
        <v>167.51</v>
      </c>
      <c r="F390">
        <v>420.77</v>
      </c>
      <c r="G390">
        <v>3.18</v>
      </c>
      <c r="H390">
        <v>1.99</v>
      </c>
      <c r="I390">
        <v>5.27</v>
      </c>
      <c r="J390">
        <v>0</v>
      </c>
      <c r="K390">
        <v>87.91</v>
      </c>
      <c r="L390">
        <v>2110.61</v>
      </c>
      <c r="M390">
        <v>741.62</v>
      </c>
      <c r="N390">
        <v>437</v>
      </c>
      <c r="O390">
        <v>-369</v>
      </c>
      <c r="P390">
        <v>-1562</v>
      </c>
      <c r="Q390">
        <f>Tabel1[[#This Row],[Biomass]]+Tabel1[[#This Row],[Hydro Power]]+Tabel1[[#This Row],[Other Renewable]]+Tabel1[[#This Row],[Solar Power]]+Tabel1[[#This Row],[Onshore Wind Power]]+Tabel1[[#This Row],[Offshore Wind Power]]</f>
        <v>2901.4900000000002</v>
      </c>
      <c r="R390">
        <f>Tabel1[[#This Row],[Fossil Gas]]+Tabel1[[#This Row],[Fossil Hard Coal]]+Tabel1[[#This Row],[Fossil Oil]]</f>
        <v>591.45999999999992</v>
      </c>
      <c r="S390">
        <f>Tabel1[[#This Row],[Renewables]]+Tabel1[[#This Row],[Fossils]]</f>
        <v>3492.9500000000003</v>
      </c>
    </row>
    <row r="391" spans="1:19" x14ac:dyDescent="0.25">
      <c r="A391" t="s">
        <v>2472</v>
      </c>
      <c r="B391" t="s">
        <v>5</v>
      </c>
      <c r="C391">
        <v>1236.07</v>
      </c>
      <c r="D391">
        <v>30.82</v>
      </c>
      <c r="E391">
        <v>211.9</v>
      </c>
      <c r="F391">
        <v>407.61</v>
      </c>
      <c r="G391">
        <v>5.77</v>
      </c>
      <c r="J391">
        <v>0</v>
      </c>
      <c r="K391">
        <v>68.66</v>
      </c>
      <c r="L391">
        <v>545.88</v>
      </c>
      <c r="M391">
        <v>370.01</v>
      </c>
      <c r="N391">
        <v>-571</v>
      </c>
      <c r="O391">
        <v>369</v>
      </c>
      <c r="P391">
        <v>-171</v>
      </c>
      <c r="Q391">
        <f>Tabel1[[#This Row],[Biomass]]+Tabel1[[#This Row],[Hydro Power]]+Tabel1[[#This Row],[Other Renewable]]+Tabel1[[#This Row],[Solar Power]]+Tabel1[[#This Row],[Onshore Wind Power]]+Tabel1[[#This Row],[Offshore Wind Power]]</f>
        <v>946.71</v>
      </c>
      <c r="R391">
        <f>Tabel1[[#This Row],[Fossil Gas]]+Tabel1[[#This Row],[Fossil Hard Coal]]+Tabel1[[#This Row],[Fossil Oil]]</f>
        <v>625.28</v>
      </c>
      <c r="S391">
        <f>Tabel1[[#This Row],[Renewables]]+Tabel1[[#This Row],[Fossils]]</f>
        <v>1571.99</v>
      </c>
    </row>
    <row r="392" spans="1:19" x14ac:dyDescent="0.25">
      <c r="A392" t="s">
        <v>2471</v>
      </c>
      <c r="B392" t="s">
        <v>6</v>
      </c>
      <c r="C392">
        <v>1937.56</v>
      </c>
      <c r="D392">
        <v>43</v>
      </c>
      <c r="E392">
        <v>161.55000000000001</v>
      </c>
      <c r="F392">
        <v>379.38</v>
      </c>
      <c r="G392">
        <v>2.38</v>
      </c>
      <c r="H392">
        <v>1.99</v>
      </c>
      <c r="I392">
        <v>4.78</v>
      </c>
      <c r="J392">
        <v>0</v>
      </c>
      <c r="K392">
        <v>87</v>
      </c>
      <c r="L392">
        <v>2147.64</v>
      </c>
      <c r="M392">
        <v>786.45</v>
      </c>
      <c r="N392">
        <v>405</v>
      </c>
      <c r="O392">
        <v>-241</v>
      </c>
      <c r="P392">
        <v>-1596</v>
      </c>
      <c r="Q392">
        <f>Tabel1[[#This Row],[Biomass]]+Tabel1[[#This Row],[Hydro Power]]+Tabel1[[#This Row],[Other Renewable]]+Tabel1[[#This Row],[Solar Power]]+Tabel1[[#This Row],[Onshore Wind Power]]+Tabel1[[#This Row],[Offshore Wind Power]]</f>
        <v>2983.8599999999997</v>
      </c>
      <c r="R392">
        <f>Tabel1[[#This Row],[Fossil Gas]]+Tabel1[[#This Row],[Fossil Hard Coal]]+Tabel1[[#This Row],[Fossil Oil]]</f>
        <v>543.31000000000006</v>
      </c>
      <c r="S392">
        <f>Tabel1[[#This Row],[Renewables]]+Tabel1[[#This Row],[Fossils]]</f>
        <v>3527.1699999999996</v>
      </c>
    </row>
    <row r="393" spans="1:19" x14ac:dyDescent="0.25">
      <c r="A393" t="s">
        <v>2471</v>
      </c>
      <c r="B393" t="s">
        <v>5</v>
      </c>
      <c r="C393">
        <v>1230.83</v>
      </c>
      <c r="D393">
        <v>30.25</v>
      </c>
      <c r="E393">
        <v>197.24</v>
      </c>
      <c r="F393">
        <v>347.34</v>
      </c>
      <c r="G393">
        <v>5.78</v>
      </c>
      <c r="J393">
        <v>0</v>
      </c>
      <c r="K393">
        <v>68.13</v>
      </c>
      <c r="L393">
        <v>534.82000000000005</v>
      </c>
      <c r="M393">
        <v>369.71</v>
      </c>
      <c r="N393">
        <v>-252</v>
      </c>
      <c r="O393">
        <v>241</v>
      </c>
      <c r="P393">
        <v>-280</v>
      </c>
      <c r="Q393">
        <f>Tabel1[[#This Row],[Biomass]]+Tabel1[[#This Row],[Hydro Power]]+Tabel1[[#This Row],[Other Renewable]]+Tabel1[[#This Row],[Solar Power]]+Tabel1[[#This Row],[Onshore Wind Power]]+Tabel1[[#This Row],[Offshore Wind Power]]</f>
        <v>934.78</v>
      </c>
      <c r="R393">
        <f>Tabel1[[#This Row],[Fossil Gas]]+Tabel1[[#This Row],[Fossil Hard Coal]]+Tabel1[[#This Row],[Fossil Oil]]</f>
        <v>550.3599999999999</v>
      </c>
      <c r="S393">
        <f>Tabel1[[#This Row],[Renewables]]+Tabel1[[#This Row],[Fossils]]</f>
        <v>1485.1399999999999</v>
      </c>
    </row>
    <row r="394" spans="1:19" x14ac:dyDescent="0.25">
      <c r="A394" t="s">
        <v>2470</v>
      </c>
      <c r="B394" t="s">
        <v>6</v>
      </c>
      <c r="C394">
        <v>1973.96</v>
      </c>
      <c r="D394">
        <v>43.19</v>
      </c>
      <c r="E394">
        <v>162.16</v>
      </c>
      <c r="F394">
        <v>389.33</v>
      </c>
      <c r="G394">
        <v>3.37</v>
      </c>
      <c r="H394">
        <v>2</v>
      </c>
      <c r="I394">
        <v>5.16</v>
      </c>
      <c r="J394">
        <v>0</v>
      </c>
      <c r="K394">
        <v>88.66</v>
      </c>
      <c r="L394">
        <v>2003.89</v>
      </c>
      <c r="M394">
        <v>680.19</v>
      </c>
      <c r="N394">
        <v>747</v>
      </c>
      <c r="O394">
        <v>-280</v>
      </c>
      <c r="P394">
        <v>-1629</v>
      </c>
      <c r="Q394">
        <f>Tabel1[[#This Row],[Biomass]]+Tabel1[[#This Row],[Hydro Power]]+Tabel1[[#This Row],[Other Renewable]]+Tabel1[[#This Row],[Solar Power]]+Tabel1[[#This Row],[Onshore Wind Power]]+Tabel1[[#This Row],[Offshore Wind Power]]</f>
        <v>2734.4300000000003</v>
      </c>
      <c r="R394">
        <f>Tabel1[[#This Row],[Fossil Gas]]+Tabel1[[#This Row],[Fossil Hard Coal]]+Tabel1[[#This Row],[Fossil Oil]]</f>
        <v>554.86</v>
      </c>
      <c r="S394">
        <f>Tabel1[[#This Row],[Renewables]]+Tabel1[[#This Row],[Fossils]]</f>
        <v>3289.2900000000004</v>
      </c>
    </row>
    <row r="395" spans="1:19" x14ac:dyDescent="0.25">
      <c r="A395" t="s">
        <v>2470</v>
      </c>
      <c r="B395" t="s">
        <v>5</v>
      </c>
      <c r="C395">
        <v>1238.1199999999999</v>
      </c>
      <c r="D395">
        <v>29.27</v>
      </c>
      <c r="E395">
        <v>200.77</v>
      </c>
      <c r="F395">
        <v>278.45</v>
      </c>
      <c r="G395">
        <v>5.78</v>
      </c>
      <c r="J395">
        <v>0</v>
      </c>
      <c r="K395">
        <v>68.69</v>
      </c>
      <c r="L395">
        <v>516.91</v>
      </c>
      <c r="M395">
        <v>365.62</v>
      </c>
      <c r="N395">
        <v>-294</v>
      </c>
      <c r="O395">
        <v>280</v>
      </c>
      <c r="P395">
        <v>-183</v>
      </c>
      <c r="Q395">
        <f>Tabel1[[#This Row],[Biomass]]+Tabel1[[#This Row],[Hydro Power]]+Tabel1[[#This Row],[Other Renewable]]+Tabel1[[#This Row],[Solar Power]]+Tabel1[[#This Row],[Onshore Wind Power]]+Tabel1[[#This Row],[Offshore Wind Power]]</f>
        <v>911.8</v>
      </c>
      <c r="R395">
        <f>Tabel1[[#This Row],[Fossil Gas]]+Tabel1[[#This Row],[Fossil Hard Coal]]+Tabel1[[#This Row],[Fossil Oil]]</f>
        <v>485</v>
      </c>
      <c r="S395">
        <f>Tabel1[[#This Row],[Renewables]]+Tabel1[[#This Row],[Fossils]]</f>
        <v>1396.8</v>
      </c>
    </row>
    <row r="396" spans="1:19" x14ac:dyDescent="0.25">
      <c r="A396" t="s">
        <v>2469</v>
      </c>
      <c r="B396" t="s">
        <v>6</v>
      </c>
      <c r="C396">
        <v>2000.85</v>
      </c>
      <c r="D396">
        <v>42.95</v>
      </c>
      <c r="E396">
        <v>159.33000000000001</v>
      </c>
      <c r="F396">
        <v>444.55</v>
      </c>
      <c r="G396">
        <v>2.5</v>
      </c>
      <c r="H396">
        <v>2</v>
      </c>
      <c r="I396">
        <v>5.35</v>
      </c>
      <c r="J396">
        <v>0</v>
      </c>
      <c r="K396">
        <v>88.26</v>
      </c>
      <c r="L396">
        <v>2105.92</v>
      </c>
      <c r="M396">
        <v>772.8</v>
      </c>
      <c r="N396">
        <v>633</v>
      </c>
      <c r="O396">
        <v>-290</v>
      </c>
      <c r="P396">
        <v>-1706</v>
      </c>
      <c r="Q396">
        <f>Tabel1[[#This Row],[Biomass]]+Tabel1[[#This Row],[Hydro Power]]+Tabel1[[#This Row],[Other Renewable]]+Tabel1[[#This Row],[Solar Power]]+Tabel1[[#This Row],[Onshore Wind Power]]+Tabel1[[#This Row],[Offshore Wind Power]]</f>
        <v>2929.0200000000004</v>
      </c>
      <c r="R396">
        <f>Tabel1[[#This Row],[Fossil Gas]]+Tabel1[[#This Row],[Fossil Hard Coal]]+Tabel1[[#This Row],[Fossil Oil]]</f>
        <v>606.38</v>
      </c>
      <c r="S396">
        <f>Tabel1[[#This Row],[Renewables]]+Tabel1[[#This Row],[Fossils]]</f>
        <v>3535.4000000000005</v>
      </c>
    </row>
    <row r="397" spans="1:19" x14ac:dyDescent="0.25">
      <c r="A397" t="s">
        <v>2469</v>
      </c>
      <c r="B397" t="s">
        <v>5</v>
      </c>
      <c r="C397">
        <v>1272.24</v>
      </c>
      <c r="D397">
        <v>28.6</v>
      </c>
      <c r="E397">
        <v>199.37</v>
      </c>
      <c r="F397">
        <v>277.38</v>
      </c>
      <c r="G397">
        <v>5.77</v>
      </c>
      <c r="J397">
        <v>0</v>
      </c>
      <c r="K397">
        <v>69.3</v>
      </c>
      <c r="L397">
        <v>494.68</v>
      </c>
      <c r="M397">
        <v>364.98</v>
      </c>
      <c r="N397">
        <v>-26</v>
      </c>
      <c r="O397">
        <v>290</v>
      </c>
      <c r="P397">
        <v>-400</v>
      </c>
      <c r="Q397">
        <f>Tabel1[[#This Row],[Biomass]]+Tabel1[[#This Row],[Hydro Power]]+Tabel1[[#This Row],[Other Renewable]]+Tabel1[[#This Row],[Solar Power]]+Tabel1[[#This Row],[Onshore Wind Power]]+Tabel1[[#This Row],[Offshore Wind Power]]</f>
        <v>888.26</v>
      </c>
      <c r="R397">
        <f>Tabel1[[#This Row],[Fossil Gas]]+Tabel1[[#This Row],[Fossil Hard Coal]]+Tabel1[[#This Row],[Fossil Oil]]</f>
        <v>482.52</v>
      </c>
      <c r="S397">
        <f>Tabel1[[#This Row],[Renewables]]+Tabel1[[#This Row],[Fossils]]</f>
        <v>1370.78</v>
      </c>
    </row>
    <row r="398" spans="1:19" x14ac:dyDescent="0.25">
      <c r="A398" t="s">
        <v>2468</v>
      </c>
      <c r="B398" t="s">
        <v>6</v>
      </c>
      <c r="C398">
        <v>2069.7399999999998</v>
      </c>
      <c r="D398">
        <v>42.2</v>
      </c>
      <c r="E398">
        <v>174.33</v>
      </c>
      <c r="F398">
        <v>429.31</v>
      </c>
      <c r="G398">
        <v>2.75</v>
      </c>
      <c r="H398">
        <v>2</v>
      </c>
      <c r="I398">
        <v>5.29</v>
      </c>
      <c r="J398">
        <v>0</v>
      </c>
      <c r="K398">
        <v>90.44</v>
      </c>
      <c r="L398">
        <v>2194.9</v>
      </c>
      <c r="M398">
        <v>781.09</v>
      </c>
      <c r="N398">
        <v>771</v>
      </c>
      <c r="O398">
        <v>-424</v>
      </c>
      <c r="P398">
        <v>-1782</v>
      </c>
      <c r="Q398">
        <f>Tabel1[[#This Row],[Biomass]]+Tabel1[[#This Row],[Hydro Power]]+Tabel1[[#This Row],[Other Renewable]]+Tabel1[[#This Row],[Solar Power]]+Tabel1[[#This Row],[Onshore Wind Power]]+Tabel1[[#This Row],[Offshore Wind Power]]</f>
        <v>3025.48</v>
      </c>
      <c r="R398">
        <f>Tabel1[[#This Row],[Fossil Gas]]+Tabel1[[#This Row],[Fossil Hard Coal]]+Tabel1[[#This Row],[Fossil Oil]]</f>
        <v>606.39</v>
      </c>
      <c r="S398">
        <f>Tabel1[[#This Row],[Renewables]]+Tabel1[[#This Row],[Fossils]]</f>
        <v>3631.87</v>
      </c>
    </row>
    <row r="399" spans="1:19" x14ac:dyDescent="0.25">
      <c r="A399" t="s">
        <v>2468</v>
      </c>
      <c r="B399" t="s">
        <v>5</v>
      </c>
      <c r="C399">
        <v>1315.23</v>
      </c>
      <c r="D399">
        <v>26.65</v>
      </c>
      <c r="E399">
        <v>208.57</v>
      </c>
      <c r="F399">
        <v>320.79000000000002</v>
      </c>
      <c r="G399">
        <v>5.77</v>
      </c>
      <c r="J399">
        <v>0</v>
      </c>
      <c r="K399">
        <v>70.94</v>
      </c>
      <c r="L399">
        <v>407.08</v>
      </c>
      <c r="M399">
        <v>366.32</v>
      </c>
      <c r="N399">
        <v>28</v>
      </c>
      <c r="O399">
        <v>424</v>
      </c>
      <c r="P399">
        <v>-515</v>
      </c>
      <c r="Q399">
        <f>Tabel1[[#This Row],[Biomass]]+Tabel1[[#This Row],[Hydro Power]]+Tabel1[[#This Row],[Other Renewable]]+Tabel1[[#This Row],[Solar Power]]+Tabel1[[#This Row],[Onshore Wind Power]]+Tabel1[[#This Row],[Offshore Wind Power]]</f>
        <v>800.05</v>
      </c>
      <c r="R399">
        <f>Tabel1[[#This Row],[Fossil Gas]]+Tabel1[[#This Row],[Fossil Hard Coal]]+Tabel1[[#This Row],[Fossil Oil]]</f>
        <v>535.13</v>
      </c>
      <c r="S399">
        <f>Tabel1[[#This Row],[Renewables]]+Tabel1[[#This Row],[Fossils]]</f>
        <v>1335.1799999999998</v>
      </c>
    </row>
    <row r="400" spans="1:19" x14ac:dyDescent="0.25">
      <c r="A400" t="s">
        <v>2467</v>
      </c>
      <c r="B400" t="s">
        <v>6</v>
      </c>
      <c r="C400">
        <v>2214.8200000000002</v>
      </c>
      <c r="D400">
        <v>42.88</v>
      </c>
      <c r="E400">
        <v>188.73</v>
      </c>
      <c r="F400">
        <v>591.1</v>
      </c>
      <c r="G400">
        <v>6.35</v>
      </c>
      <c r="H400">
        <v>2</v>
      </c>
      <c r="I400">
        <v>5.66</v>
      </c>
      <c r="J400">
        <v>0</v>
      </c>
      <c r="K400">
        <v>95.48</v>
      </c>
      <c r="L400">
        <v>2066.35</v>
      </c>
      <c r="M400">
        <v>792.98</v>
      </c>
      <c r="N400">
        <v>914</v>
      </c>
      <c r="O400">
        <v>-517</v>
      </c>
      <c r="P400">
        <v>-1811</v>
      </c>
      <c r="Q400">
        <f>Tabel1[[#This Row],[Biomass]]+Tabel1[[#This Row],[Hydro Power]]+Tabel1[[#This Row],[Other Renewable]]+Tabel1[[#This Row],[Solar Power]]+Tabel1[[#This Row],[Onshore Wind Power]]+Tabel1[[#This Row],[Offshore Wind Power]]</f>
        <v>2909.87</v>
      </c>
      <c r="R400">
        <f>Tabel1[[#This Row],[Fossil Gas]]+Tabel1[[#This Row],[Fossil Hard Coal]]+Tabel1[[#This Row],[Fossil Oil]]</f>
        <v>786.18000000000006</v>
      </c>
      <c r="S400">
        <f>Tabel1[[#This Row],[Renewables]]+Tabel1[[#This Row],[Fossils]]</f>
        <v>3696.05</v>
      </c>
    </row>
    <row r="401" spans="1:19" x14ac:dyDescent="0.25">
      <c r="A401" t="s">
        <v>2467</v>
      </c>
      <c r="B401" t="s">
        <v>5</v>
      </c>
      <c r="C401">
        <v>1432.96</v>
      </c>
      <c r="D401">
        <v>28.2</v>
      </c>
      <c r="E401">
        <v>271.56</v>
      </c>
      <c r="F401">
        <v>372.52</v>
      </c>
      <c r="G401">
        <v>5.76</v>
      </c>
      <c r="J401">
        <v>0.01</v>
      </c>
      <c r="K401">
        <v>70.98</v>
      </c>
      <c r="L401">
        <v>425.72</v>
      </c>
      <c r="M401">
        <v>349.44</v>
      </c>
      <c r="N401">
        <v>56</v>
      </c>
      <c r="O401">
        <v>517</v>
      </c>
      <c r="P401">
        <v>-633</v>
      </c>
      <c r="Q401">
        <f>Tabel1[[#This Row],[Biomass]]+Tabel1[[#This Row],[Hydro Power]]+Tabel1[[#This Row],[Other Renewable]]+Tabel1[[#This Row],[Solar Power]]+Tabel1[[#This Row],[Onshore Wind Power]]+Tabel1[[#This Row],[Offshore Wind Power]]</f>
        <v>803.37</v>
      </c>
      <c r="R401">
        <f>Tabel1[[#This Row],[Fossil Gas]]+Tabel1[[#This Row],[Fossil Hard Coal]]+Tabel1[[#This Row],[Fossil Oil]]</f>
        <v>649.83999999999992</v>
      </c>
      <c r="S401">
        <f>Tabel1[[#This Row],[Renewables]]+Tabel1[[#This Row],[Fossils]]</f>
        <v>1453.21</v>
      </c>
    </row>
    <row r="402" spans="1:19" x14ac:dyDescent="0.25">
      <c r="A402" t="s">
        <v>2466</v>
      </c>
      <c r="B402" t="s">
        <v>6</v>
      </c>
      <c r="C402">
        <v>2387.64</v>
      </c>
      <c r="D402">
        <v>40.630000000000003</v>
      </c>
      <c r="E402">
        <v>184.38</v>
      </c>
      <c r="F402">
        <v>443.72</v>
      </c>
      <c r="G402">
        <v>3.04</v>
      </c>
      <c r="H402">
        <v>2</v>
      </c>
      <c r="I402">
        <v>5</v>
      </c>
      <c r="J402">
        <v>0.97</v>
      </c>
      <c r="K402">
        <v>99.92</v>
      </c>
      <c r="L402">
        <v>2119.94</v>
      </c>
      <c r="M402">
        <v>796.35</v>
      </c>
      <c r="N402">
        <v>805</v>
      </c>
      <c r="O402">
        <v>-182</v>
      </c>
      <c r="P402">
        <v>-1755</v>
      </c>
      <c r="Q402">
        <f>Tabel1[[#This Row],[Biomass]]+Tabel1[[#This Row],[Hydro Power]]+Tabel1[[#This Row],[Other Renewable]]+Tabel1[[#This Row],[Solar Power]]+Tabel1[[#This Row],[Onshore Wind Power]]+Tabel1[[#This Row],[Offshore Wind Power]]</f>
        <v>2964.89</v>
      </c>
      <c r="R402">
        <f>Tabel1[[#This Row],[Fossil Gas]]+Tabel1[[#This Row],[Fossil Hard Coal]]+Tabel1[[#This Row],[Fossil Oil]]</f>
        <v>631.14</v>
      </c>
      <c r="S402">
        <f>Tabel1[[#This Row],[Renewables]]+Tabel1[[#This Row],[Fossils]]</f>
        <v>3596.0299999999997</v>
      </c>
    </row>
    <row r="403" spans="1:19" x14ac:dyDescent="0.25">
      <c r="A403" t="s">
        <v>2466</v>
      </c>
      <c r="B403" t="s">
        <v>5</v>
      </c>
      <c r="C403">
        <v>1581.1</v>
      </c>
      <c r="D403">
        <v>29.7</v>
      </c>
      <c r="E403">
        <v>269.37</v>
      </c>
      <c r="F403">
        <v>408.94</v>
      </c>
      <c r="G403">
        <v>9.69</v>
      </c>
      <c r="J403">
        <v>1.38</v>
      </c>
      <c r="K403">
        <v>71.03</v>
      </c>
      <c r="L403">
        <v>427.44</v>
      </c>
      <c r="M403">
        <v>355.72</v>
      </c>
      <c r="N403">
        <v>546</v>
      </c>
      <c r="O403">
        <v>182</v>
      </c>
      <c r="P403">
        <v>-692</v>
      </c>
      <c r="Q403">
        <f>Tabel1[[#This Row],[Biomass]]+Tabel1[[#This Row],[Hydro Power]]+Tabel1[[#This Row],[Other Renewable]]+Tabel1[[#This Row],[Solar Power]]+Tabel1[[#This Row],[Onshore Wind Power]]+Tabel1[[#This Row],[Offshore Wind Power]]</f>
        <v>814.24</v>
      </c>
      <c r="R403">
        <f>Tabel1[[#This Row],[Fossil Gas]]+Tabel1[[#This Row],[Fossil Hard Coal]]+Tabel1[[#This Row],[Fossil Oil]]</f>
        <v>688</v>
      </c>
      <c r="S403">
        <f>Tabel1[[#This Row],[Renewables]]+Tabel1[[#This Row],[Fossils]]</f>
        <v>1502.24</v>
      </c>
    </row>
    <row r="404" spans="1:19" x14ac:dyDescent="0.25">
      <c r="A404" t="s">
        <v>2465</v>
      </c>
      <c r="B404" t="s">
        <v>6</v>
      </c>
      <c r="C404">
        <v>2453.56</v>
      </c>
      <c r="D404">
        <v>42.04</v>
      </c>
      <c r="E404">
        <v>197.41</v>
      </c>
      <c r="F404">
        <v>502.77</v>
      </c>
      <c r="G404">
        <v>5.13</v>
      </c>
      <c r="H404">
        <v>2</v>
      </c>
      <c r="I404">
        <v>5.05</v>
      </c>
      <c r="J404">
        <v>17.37</v>
      </c>
      <c r="K404">
        <v>101.04</v>
      </c>
      <c r="L404">
        <v>2158.4499999999998</v>
      </c>
      <c r="M404">
        <v>794.11</v>
      </c>
      <c r="N404">
        <v>882</v>
      </c>
      <c r="O404">
        <v>-380</v>
      </c>
      <c r="P404">
        <v>-1705</v>
      </c>
      <c r="Q404">
        <f>Tabel1[[#This Row],[Biomass]]+Tabel1[[#This Row],[Hydro Power]]+Tabel1[[#This Row],[Other Renewable]]+Tabel1[[#This Row],[Solar Power]]+Tabel1[[#This Row],[Onshore Wind Power]]+Tabel1[[#This Row],[Offshore Wind Power]]</f>
        <v>3019.02</v>
      </c>
      <c r="R404">
        <f>Tabel1[[#This Row],[Fossil Gas]]+Tabel1[[#This Row],[Fossil Hard Coal]]+Tabel1[[#This Row],[Fossil Oil]]</f>
        <v>705.31</v>
      </c>
      <c r="S404">
        <f>Tabel1[[#This Row],[Renewables]]+Tabel1[[#This Row],[Fossils]]</f>
        <v>3724.33</v>
      </c>
    </row>
    <row r="405" spans="1:19" x14ac:dyDescent="0.25">
      <c r="A405" t="s">
        <v>2465</v>
      </c>
      <c r="B405" t="s">
        <v>5</v>
      </c>
      <c r="C405">
        <v>1699.22</v>
      </c>
      <c r="D405">
        <v>31.14</v>
      </c>
      <c r="E405">
        <v>274.25</v>
      </c>
      <c r="F405">
        <v>452.07</v>
      </c>
      <c r="G405">
        <v>18.82</v>
      </c>
      <c r="J405">
        <v>15.1</v>
      </c>
      <c r="K405">
        <v>71.77</v>
      </c>
      <c r="L405">
        <v>403.87</v>
      </c>
      <c r="M405">
        <v>356.38</v>
      </c>
      <c r="N405">
        <v>599</v>
      </c>
      <c r="O405">
        <v>380</v>
      </c>
      <c r="P405">
        <v>-862</v>
      </c>
      <c r="Q405">
        <f>Tabel1[[#This Row],[Biomass]]+Tabel1[[#This Row],[Hydro Power]]+Tabel1[[#This Row],[Other Renewable]]+Tabel1[[#This Row],[Solar Power]]+Tabel1[[#This Row],[Onshore Wind Power]]+Tabel1[[#This Row],[Offshore Wind Power]]</f>
        <v>806.49</v>
      </c>
      <c r="R405">
        <f>Tabel1[[#This Row],[Fossil Gas]]+Tabel1[[#This Row],[Fossil Hard Coal]]+Tabel1[[#This Row],[Fossil Oil]]</f>
        <v>745.14</v>
      </c>
      <c r="S405">
        <f>Tabel1[[#This Row],[Renewables]]+Tabel1[[#This Row],[Fossils]]</f>
        <v>1551.63</v>
      </c>
    </row>
    <row r="406" spans="1:19" x14ac:dyDescent="0.25">
      <c r="A406" t="s">
        <v>2464</v>
      </c>
      <c r="B406" t="s">
        <v>6</v>
      </c>
      <c r="C406">
        <v>2497.33</v>
      </c>
      <c r="D406">
        <v>42.47</v>
      </c>
      <c r="E406">
        <v>224.18</v>
      </c>
      <c r="F406">
        <v>574.95000000000005</v>
      </c>
      <c r="G406">
        <v>12.93</v>
      </c>
      <c r="H406">
        <v>2</v>
      </c>
      <c r="I406">
        <v>6.03</v>
      </c>
      <c r="J406">
        <v>55.97</v>
      </c>
      <c r="K406">
        <v>104.19</v>
      </c>
      <c r="L406">
        <v>2150.5300000000002</v>
      </c>
      <c r="M406">
        <v>796.54</v>
      </c>
      <c r="N406">
        <v>888</v>
      </c>
      <c r="O406">
        <v>-505</v>
      </c>
      <c r="P406">
        <v>-1649</v>
      </c>
      <c r="Q406">
        <f>Tabel1[[#This Row],[Biomass]]+Tabel1[[#This Row],[Hydro Power]]+Tabel1[[#This Row],[Other Renewable]]+Tabel1[[#This Row],[Solar Power]]+Tabel1[[#This Row],[Onshore Wind Power]]+Tabel1[[#This Row],[Offshore Wind Power]]</f>
        <v>3053.54</v>
      </c>
      <c r="R406">
        <f>Tabel1[[#This Row],[Fossil Gas]]+Tabel1[[#This Row],[Fossil Hard Coal]]+Tabel1[[#This Row],[Fossil Oil]]</f>
        <v>812.06000000000006</v>
      </c>
      <c r="S406">
        <f>Tabel1[[#This Row],[Renewables]]+Tabel1[[#This Row],[Fossils]]</f>
        <v>3865.6</v>
      </c>
    </row>
    <row r="407" spans="1:19" x14ac:dyDescent="0.25">
      <c r="A407" t="s">
        <v>2464</v>
      </c>
      <c r="B407" t="s">
        <v>5</v>
      </c>
      <c r="C407">
        <v>1759.35</v>
      </c>
      <c r="D407">
        <v>30.03</v>
      </c>
      <c r="E407">
        <v>279.55</v>
      </c>
      <c r="F407">
        <v>481.07</v>
      </c>
      <c r="G407">
        <v>20.2</v>
      </c>
      <c r="J407">
        <v>27.98</v>
      </c>
      <c r="K407">
        <v>72.819999999999993</v>
      </c>
      <c r="L407">
        <v>417.45</v>
      </c>
      <c r="M407">
        <v>353.42</v>
      </c>
      <c r="N407">
        <v>600</v>
      </c>
      <c r="O407">
        <v>505</v>
      </c>
      <c r="P407">
        <v>-970</v>
      </c>
      <c r="Q407">
        <f>Tabel1[[#This Row],[Biomass]]+Tabel1[[#This Row],[Hydro Power]]+Tabel1[[#This Row],[Other Renewable]]+Tabel1[[#This Row],[Solar Power]]+Tabel1[[#This Row],[Onshore Wind Power]]+Tabel1[[#This Row],[Offshore Wind Power]]</f>
        <v>828.88</v>
      </c>
      <c r="R407">
        <f>Tabel1[[#This Row],[Fossil Gas]]+Tabel1[[#This Row],[Fossil Hard Coal]]+Tabel1[[#This Row],[Fossil Oil]]</f>
        <v>780.82</v>
      </c>
      <c r="S407">
        <f>Tabel1[[#This Row],[Renewables]]+Tabel1[[#This Row],[Fossils]]</f>
        <v>1609.7</v>
      </c>
    </row>
    <row r="408" spans="1:19" x14ac:dyDescent="0.25">
      <c r="A408" t="s">
        <v>2463</v>
      </c>
      <c r="B408" t="s">
        <v>6</v>
      </c>
      <c r="C408">
        <v>2446.86</v>
      </c>
      <c r="D408">
        <v>43.44</v>
      </c>
      <c r="E408">
        <v>232.15</v>
      </c>
      <c r="F408">
        <v>634.97</v>
      </c>
      <c r="G408">
        <v>16.46</v>
      </c>
      <c r="H408">
        <v>2</v>
      </c>
      <c r="I408">
        <v>6.78</v>
      </c>
      <c r="J408">
        <v>83.51</v>
      </c>
      <c r="K408">
        <v>106.25</v>
      </c>
      <c r="L408">
        <v>2101.4299999999998</v>
      </c>
      <c r="M408">
        <v>790.97</v>
      </c>
      <c r="N408">
        <v>805</v>
      </c>
      <c r="O408">
        <v>-585</v>
      </c>
      <c r="P408">
        <v>-1556</v>
      </c>
      <c r="Q408">
        <f>Tabel1[[#This Row],[Biomass]]+Tabel1[[#This Row],[Hydro Power]]+Tabel1[[#This Row],[Other Renewable]]+Tabel1[[#This Row],[Solar Power]]+Tabel1[[#This Row],[Onshore Wind Power]]+Tabel1[[#This Row],[Offshore Wind Power]]</f>
        <v>3028.13</v>
      </c>
      <c r="R408">
        <f>Tabel1[[#This Row],[Fossil Gas]]+Tabel1[[#This Row],[Fossil Hard Coal]]+Tabel1[[#This Row],[Fossil Oil]]</f>
        <v>883.58</v>
      </c>
      <c r="S408">
        <f>Tabel1[[#This Row],[Renewables]]+Tabel1[[#This Row],[Fossils]]</f>
        <v>3911.71</v>
      </c>
    </row>
    <row r="409" spans="1:19" x14ac:dyDescent="0.25">
      <c r="A409" t="s">
        <v>2463</v>
      </c>
      <c r="B409" t="s">
        <v>5</v>
      </c>
      <c r="C409">
        <v>1765.68</v>
      </c>
      <c r="D409">
        <v>31.37</v>
      </c>
      <c r="E409">
        <v>282.38</v>
      </c>
      <c r="F409">
        <v>453.48</v>
      </c>
      <c r="G409">
        <v>17.149999999999999</v>
      </c>
      <c r="J409">
        <v>34.79</v>
      </c>
      <c r="K409">
        <v>73.790000000000006</v>
      </c>
      <c r="L409">
        <v>425.98</v>
      </c>
      <c r="M409">
        <v>352.31</v>
      </c>
      <c r="N409">
        <v>599</v>
      </c>
      <c r="O409">
        <v>585</v>
      </c>
      <c r="P409">
        <v>-1026</v>
      </c>
      <c r="Q409">
        <f>Tabel1[[#This Row],[Biomass]]+Tabel1[[#This Row],[Hydro Power]]+Tabel1[[#This Row],[Other Renewable]]+Tabel1[[#This Row],[Solar Power]]+Tabel1[[#This Row],[Onshore Wind Power]]+Tabel1[[#This Row],[Offshore Wind Power]]</f>
        <v>844.45</v>
      </c>
      <c r="R409">
        <f>Tabel1[[#This Row],[Fossil Gas]]+Tabel1[[#This Row],[Fossil Hard Coal]]+Tabel1[[#This Row],[Fossil Oil]]</f>
        <v>753.01</v>
      </c>
      <c r="S409">
        <f>Tabel1[[#This Row],[Renewables]]+Tabel1[[#This Row],[Fossils]]</f>
        <v>1597.46</v>
      </c>
    </row>
    <row r="410" spans="1:19" x14ac:dyDescent="0.25">
      <c r="A410" t="s">
        <v>2462</v>
      </c>
      <c r="B410" t="s">
        <v>6</v>
      </c>
      <c r="C410">
        <v>2399.63</v>
      </c>
      <c r="D410">
        <v>42.43</v>
      </c>
      <c r="E410">
        <v>206</v>
      </c>
      <c r="F410">
        <v>522.69000000000005</v>
      </c>
      <c r="G410">
        <v>11.34</v>
      </c>
      <c r="H410">
        <v>2.0099999999999998</v>
      </c>
      <c r="I410">
        <v>5.88</v>
      </c>
      <c r="J410">
        <v>83.36</v>
      </c>
      <c r="K410">
        <v>103.76</v>
      </c>
      <c r="L410">
        <v>2172.0500000000002</v>
      </c>
      <c r="M410">
        <v>786.94</v>
      </c>
      <c r="N410">
        <v>821</v>
      </c>
      <c r="O410">
        <v>-590</v>
      </c>
      <c r="P410">
        <v>-1462</v>
      </c>
      <c r="Q410">
        <f>Tabel1[[#This Row],[Biomass]]+Tabel1[[#This Row],[Hydro Power]]+Tabel1[[#This Row],[Other Renewable]]+Tabel1[[#This Row],[Solar Power]]+Tabel1[[#This Row],[Onshore Wind Power]]+Tabel1[[#This Row],[Offshore Wind Power]]</f>
        <v>3092.67</v>
      </c>
      <c r="R410">
        <f>Tabel1[[#This Row],[Fossil Gas]]+Tabel1[[#This Row],[Fossil Hard Coal]]+Tabel1[[#This Row],[Fossil Oil]]</f>
        <v>740.03000000000009</v>
      </c>
      <c r="S410">
        <f>Tabel1[[#This Row],[Renewables]]+Tabel1[[#This Row],[Fossils]]</f>
        <v>3832.7000000000003</v>
      </c>
    </row>
    <row r="411" spans="1:19" x14ac:dyDescent="0.25">
      <c r="A411" t="s">
        <v>2462</v>
      </c>
      <c r="B411" t="s">
        <v>5</v>
      </c>
      <c r="C411">
        <v>1756.31</v>
      </c>
      <c r="D411">
        <v>30.26</v>
      </c>
      <c r="E411">
        <v>284.45</v>
      </c>
      <c r="F411">
        <v>447.06</v>
      </c>
      <c r="G411">
        <v>21.9</v>
      </c>
      <c r="J411">
        <v>37.74</v>
      </c>
      <c r="K411">
        <v>72.91</v>
      </c>
      <c r="L411">
        <v>457.49</v>
      </c>
      <c r="M411">
        <v>356.5</v>
      </c>
      <c r="N411">
        <v>575</v>
      </c>
      <c r="O411">
        <v>590</v>
      </c>
      <c r="P411">
        <v>-1051</v>
      </c>
      <c r="Q411">
        <f>Tabel1[[#This Row],[Biomass]]+Tabel1[[#This Row],[Hydro Power]]+Tabel1[[#This Row],[Other Renewable]]+Tabel1[[#This Row],[Solar Power]]+Tabel1[[#This Row],[Onshore Wind Power]]+Tabel1[[#This Row],[Offshore Wind Power]]</f>
        <v>881.99</v>
      </c>
      <c r="R411">
        <f>Tabel1[[#This Row],[Fossil Gas]]+Tabel1[[#This Row],[Fossil Hard Coal]]+Tabel1[[#This Row],[Fossil Oil]]</f>
        <v>753.41</v>
      </c>
      <c r="S411">
        <f>Tabel1[[#This Row],[Renewables]]+Tabel1[[#This Row],[Fossils]]</f>
        <v>1635.4</v>
      </c>
    </row>
    <row r="412" spans="1:19" x14ac:dyDescent="0.25">
      <c r="A412" t="s">
        <v>2461</v>
      </c>
      <c r="B412" t="s">
        <v>6</v>
      </c>
      <c r="C412">
        <v>2380.39</v>
      </c>
      <c r="D412">
        <v>42.07</v>
      </c>
      <c r="E412">
        <v>207.48</v>
      </c>
      <c r="F412">
        <v>481.14</v>
      </c>
      <c r="G412">
        <v>9.6</v>
      </c>
      <c r="H412">
        <v>2</v>
      </c>
      <c r="I412">
        <v>5.5</v>
      </c>
      <c r="J412">
        <v>60.75</v>
      </c>
      <c r="K412">
        <v>102.85</v>
      </c>
      <c r="L412">
        <v>2178.59</v>
      </c>
      <c r="M412">
        <v>785.87</v>
      </c>
      <c r="N412">
        <v>1168</v>
      </c>
      <c r="O412">
        <v>-590</v>
      </c>
      <c r="P412">
        <v>-1801</v>
      </c>
      <c r="Q412">
        <f>Tabel1[[#This Row],[Biomass]]+Tabel1[[#This Row],[Hydro Power]]+Tabel1[[#This Row],[Other Renewable]]+Tabel1[[#This Row],[Solar Power]]+Tabel1[[#This Row],[Onshore Wind Power]]+Tabel1[[#This Row],[Offshore Wind Power]]</f>
        <v>3074.78</v>
      </c>
      <c r="R412">
        <f>Tabel1[[#This Row],[Fossil Gas]]+Tabel1[[#This Row],[Fossil Hard Coal]]+Tabel1[[#This Row],[Fossil Oil]]</f>
        <v>698.22</v>
      </c>
      <c r="S412">
        <f>Tabel1[[#This Row],[Renewables]]+Tabel1[[#This Row],[Fossils]]</f>
        <v>3773</v>
      </c>
    </row>
    <row r="413" spans="1:19" x14ac:dyDescent="0.25">
      <c r="A413" t="s">
        <v>2461</v>
      </c>
      <c r="B413" t="s">
        <v>5</v>
      </c>
      <c r="C413">
        <v>1729.01</v>
      </c>
      <c r="D413">
        <v>31.74</v>
      </c>
      <c r="E413">
        <v>285.18</v>
      </c>
      <c r="F413">
        <v>446.42</v>
      </c>
      <c r="G413">
        <v>22.01</v>
      </c>
      <c r="J413">
        <v>39.74</v>
      </c>
      <c r="K413">
        <v>72.849999999999994</v>
      </c>
      <c r="L413">
        <v>478.95</v>
      </c>
      <c r="M413">
        <v>363.95</v>
      </c>
      <c r="N413">
        <v>534</v>
      </c>
      <c r="O413">
        <v>590</v>
      </c>
      <c r="P413">
        <v>-1067</v>
      </c>
      <c r="Q413">
        <f>Tabel1[[#This Row],[Biomass]]+Tabel1[[#This Row],[Hydro Power]]+Tabel1[[#This Row],[Other Renewable]]+Tabel1[[#This Row],[Solar Power]]+Tabel1[[#This Row],[Onshore Wind Power]]+Tabel1[[#This Row],[Offshore Wind Power]]</f>
        <v>914.37999999999988</v>
      </c>
      <c r="R413">
        <f>Tabel1[[#This Row],[Fossil Gas]]+Tabel1[[#This Row],[Fossil Hard Coal]]+Tabel1[[#This Row],[Fossil Oil]]</f>
        <v>753.61</v>
      </c>
      <c r="S413">
        <f>Tabel1[[#This Row],[Renewables]]+Tabel1[[#This Row],[Fossils]]</f>
        <v>1667.9899999999998</v>
      </c>
    </row>
    <row r="414" spans="1:19" x14ac:dyDescent="0.25">
      <c r="A414" t="s">
        <v>2460</v>
      </c>
      <c r="B414" t="s">
        <v>6</v>
      </c>
      <c r="C414">
        <v>2381.5300000000002</v>
      </c>
      <c r="D414">
        <v>41.23</v>
      </c>
      <c r="E414">
        <v>192.32</v>
      </c>
      <c r="F414">
        <v>473.47</v>
      </c>
      <c r="G414">
        <v>6.45</v>
      </c>
      <c r="H414">
        <v>2.0099999999999998</v>
      </c>
      <c r="I414">
        <v>5.15</v>
      </c>
      <c r="J414">
        <v>37.86</v>
      </c>
      <c r="K414">
        <v>102.31</v>
      </c>
      <c r="L414">
        <v>2119.16</v>
      </c>
      <c r="M414">
        <v>767.97</v>
      </c>
      <c r="N414">
        <v>1302</v>
      </c>
      <c r="O414">
        <v>-582</v>
      </c>
      <c r="P414">
        <v>-1845</v>
      </c>
      <c r="Q414">
        <f>Tabel1[[#This Row],[Biomass]]+Tabel1[[#This Row],[Hydro Power]]+Tabel1[[#This Row],[Other Renewable]]+Tabel1[[#This Row],[Solar Power]]+Tabel1[[#This Row],[Onshore Wind Power]]+Tabel1[[#This Row],[Offshore Wind Power]]</f>
        <v>2973.38</v>
      </c>
      <c r="R414">
        <f>Tabel1[[#This Row],[Fossil Gas]]+Tabel1[[#This Row],[Fossil Hard Coal]]+Tabel1[[#This Row],[Fossil Oil]]</f>
        <v>672.24</v>
      </c>
      <c r="S414">
        <f>Tabel1[[#This Row],[Renewables]]+Tabel1[[#This Row],[Fossils]]</f>
        <v>3645.62</v>
      </c>
    </row>
    <row r="415" spans="1:19" x14ac:dyDescent="0.25">
      <c r="A415" t="s">
        <v>2460</v>
      </c>
      <c r="B415" t="s">
        <v>5</v>
      </c>
      <c r="C415">
        <v>1699.29</v>
      </c>
      <c r="D415">
        <v>29.88</v>
      </c>
      <c r="E415">
        <v>277.25</v>
      </c>
      <c r="F415">
        <v>433.31</v>
      </c>
      <c r="G415">
        <v>19.79</v>
      </c>
      <c r="J415">
        <v>25.21</v>
      </c>
      <c r="K415">
        <v>72.680000000000007</v>
      </c>
      <c r="L415">
        <v>456.78</v>
      </c>
      <c r="M415">
        <v>366.03</v>
      </c>
      <c r="N415">
        <v>598</v>
      </c>
      <c r="O415">
        <v>582</v>
      </c>
      <c r="P415">
        <v>-1107</v>
      </c>
      <c r="Q415">
        <f>Tabel1[[#This Row],[Biomass]]+Tabel1[[#This Row],[Hydro Power]]+Tabel1[[#This Row],[Other Renewable]]+Tabel1[[#This Row],[Solar Power]]+Tabel1[[#This Row],[Onshore Wind Power]]+Tabel1[[#This Row],[Offshore Wind Power]]</f>
        <v>877.9</v>
      </c>
      <c r="R415">
        <f>Tabel1[[#This Row],[Fossil Gas]]+Tabel1[[#This Row],[Fossil Hard Coal]]+Tabel1[[#This Row],[Fossil Oil]]</f>
        <v>730.34999999999991</v>
      </c>
      <c r="S415">
        <f>Tabel1[[#This Row],[Renewables]]+Tabel1[[#This Row],[Fossils]]</f>
        <v>1608.25</v>
      </c>
    </row>
    <row r="416" spans="1:19" x14ac:dyDescent="0.25">
      <c r="A416" t="s">
        <v>2459</v>
      </c>
      <c r="B416" t="s">
        <v>6</v>
      </c>
      <c r="C416">
        <v>2450.23</v>
      </c>
      <c r="D416">
        <v>42.18</v>
      </c>
      <c r="E416">
        <v>211.12</v>
      </c>
      <c r="F416">
        <v>595.01</v>
      </c>
      <c r="G416">
        <v>10.16</v>
      </c>
      <c r="H416">
        <v>2.0099999999999998</v>
      </c>
      <c r="I416">
        <v>4.4800000000000004</v>
      </c>
      <c r="J416">
        <v>7.58</v>
      </c>
      <c r="K416">
        <v>104.27</v>
      </c>
      <c r="L416">
        <v>1839.1</v>
      </c>
      <c r="M416">
        <v>770.11</v>
      </c>
      <c r="N416">
        <v>1546</v>
      </c>
      <c r="O416">
        <v>-442</v>
      </c>
      <c r="P416">
        <v>-2109</v>
      </c>
      <c r="Q416">
        <f>Tabel1[[#This Row],[Biomass]]+Tabel1[[#This Row],[Hydro Power]]+Tabel1[[#This Row],[Other Renewable]]+Tabel1[[#This Row],[Solar Power]]+Tabel1[[#This Row],[Onshore Wind Power]]+Tabel1[[#This Row],[Offshore Wind Power]]</f>
        <v>2665.46</v>
      </c>
      <c r="R416">
        <f>Tabel1[[#This Row],[Fossil Gas]]+Tabel1[[#This Row],[Fossil Hard Coal]]+Tabel1[[#This Row],[Fossil Oil]]</f>
        <v>816.29</v>
      </c>
      <c r="S416">
        <f>Tabel1[[#This Row],[Renewables]]+Tabel1[[#This Row],[Fossils]]</f>
        <v>3481.75</v>
      </c>
    </row>
    <row r="417" spans="1:19" x14ac:dyDescent="0.25">
      <c r="A417" t="s">
        <v>2459</v>
      </c>
      <c r="B417" t="s">
        <v>5</v>
      </c>
      <c r="C417">
        <v>1736.88</v>
      </c>
      <c r="D417">
        <v>30.82</v>
      </c>
      <c r="E417">
        <v>272.19</v>
      </c>
      <c r="F417">
        <v>424.26</v>
      </c>
      <c r="G417">
        <v>17.84</v>
      </c>
      <c r="J417">
        <v>5.8</v>
      </c>
      <c r="K417">
        <v>71.33</v>
      </c>
      <c r="L417">
        <v>425.28</v>
      </c>
      <c r="M417">
        <v>369.01</v>
      </c>
      <c r="N417">
        <v>599</v>
      </c>
      <c r="O417">
        <v>442</v>
      </c>
      <c r="P417">
        <v>-891</v>
      </c>
      <c r="Q417">
        <f>Tabel1[[#This Row],[Biomass]]+Tabel1[[#This Row],[Hydro Power]]+Tabel1[[#This Row],[Other Renewable]]+Tabel1[[#This Row],[Solar Power]]+Tabel1[[#This Row],[Onshore Wind Power]]+Tabel1[[#This Row],[Offshore Wind Power]]</f>
        <v>830.91</v>
      </c>
      <c r="R417">
        <f>Tabel1[[#This Row],[Fossil Gas]]+Tabel1[[#This Row],[Fossil Hard Coal]]+Tabel1[[#This Row],[Fossil Oil]]</f>
        <v>714.29000000000008</v>
      </c>
      <c r="S417">
        <f>Tabel1[[#This Row],[Renewables]]+Tabel1[[#This Row],[Fossils]]</f>
        <v>1545.2</v>
      </c>
    </row>
    <row r="418" spans="1:19" x14ac:dyDescent="0.25">
      <c r="A418" t="s">
        <v>2458</v>
      </c>
      <c r="B418" t="s">
        <v>6</v>
      </c>
      <c r="C418">
        <v>2588.21</v>
      </c>
      <c r="D418">
        <v>41.2</v>
      </c>
      <c r="E418">
        <v>217.19</v>
      </c>
      <c r="F418">
        <v>940.22</v>
      </c>
      <c r="G418">
        <v>4.5199999999999996</v>
      </c>
      <c r="H418">
        <v>2</v>
      </c>
      <c r="I418">
        <v>4.04</v>
      </c>
      <c r="J418">
        <v>0.35</v>
      </c>
      <c r="K418">
        <v>114.52</v>
      </c>
      <c r="L418">
        <v>1588.11</v>
      </c>
      <c r="M418">
        <v>747.85</v>
      </c>
      <c r="N418">
        <v>1320</v>
      </c>
      <c r="O418">
        <v>-541</v>
      </c>
      <c r="P418">
        <v>-1674</v>
      </c>
      <c r="Q418">
        <f>Tabel1[[#This Row],[Biomass]]+Tabel1[[#This Row],[Hydro Power]]+Tabel1[[#This Row],[Other Renewable]]+Tabel1[[#This Row],[Solar Power]]+Tabel1[[#This Row],[Onshore Wind Power]]+Tabel1[[#This Row],[Offshore Wind Power]]</f>
        <v>2383.5499999999997</v>
      </c>
      <c r="R418">
        <f>Tabel1[[#This Row],[Fossil Gas]]+Tabel1[[#This Row],[Fossil Hard Coal]]+Tabel1[[#This Row],[Fossil Oil]]</f>
        <v>1161.93</v>
      </c>
      <c r="S418">
        <f>Tabel1[[#This Row],[Renewables]]+Tabel1[[#This Row],[Fossils]]</f>
        <v>3545.4799999999996</v>
      </c>
    </row>
    <row r="419" spans="1:19" x14ac:dyDescent="0.25">
      <c r="A419" t="s">
        <v>2458</v>
      </c>
      <c r="B419" t="s">
        <v>5</v>
      </c>
      <c r="C419">
        <v>1897.65</v>
      </c>
      <c r="D419">
        <v>30.93</v>
      </c>
      <c r="E419">
        <v>283.77999999999997</v>
      </c>
      <c r="F419">
        <v>457.46</v>
      </c>
      <c r="G419">
        <v>17.39</v>
      </c>
      <c r="J419">
        <v>0.23</v>
      </c>
      <c r="K419">
        <v>70.739999999999995</v>
      </c>
      <c r="L419">
        <v>405.03</v>
      </c>
      <c r="M419">
        <v>363.89</v>
      </c>
      <c r="N419">
        <v>520</v>
      </c>
      <c r="O419">
        <v>541</v>
      </c>
      <c r="P419">
        <v>-774</v>
      </c>
      <c r="Q419">
        <f>Tabel1[[#This Row],[Biomass]]+Tabel1[[#This Row],[Hydro Power]]+Tabel1[[#This Row],[Other Renewable]]+Tabel1[[#This Row],[Solar Power]]+Tabel1[[#This Row],[Onshore Wind Power]]+Tabel1[[#This Row],[Offshore Wind Power]]</f>
        <v>800.07999999999993</v>
      </c>
      <c r="R419">
        <f>Tabel1[[#This Row],[Fossil Gas]]+Tabel1[[#This Row],[Fossil Hard Coal]]+Tabel1[[#This Row],[Fossil Oil]]</f>
        <v>758.63</v>
      </c>
      <c r="S419">
        <f>Tabel1[[#This Row],[Renewables]]+Tabel1[[#This Row],[Fossils]]</f>
        <v>1558.71</v>
      </c>
    </row>
    <row r="420" spans="1:19" x14ac:dyDescent="0.25">
      <c r="A420" t="s">
        <v>2457</v>
      </c>
      <c r="B420" t="s">
        <v>6</v>
      </c>
      <c r="C420">
        <v>2737.03</v>
      </c>
      <c r="D420">
        <v>42.04</v>
      </c>
      <c r="E420">
        <v>213.44</v>
      </c>
      <c r="F420">
        <v>866.13</v>
      </c>
      <c r="G420">
        <v>3.54</v>
      </c>
      <c r="H420">
        <v>2</v>
      </c>
      <c r="I420">
        <v>4.0599999999999996</v>
      </c>
      <c r="J420">
        <v>0</v>
      </c>
      <c r="K420">
        <v>116.03</v>
      </c>
      <c r="L420">
        <v>1508.22</v>
      </c>
      <c r="M420">
        <v>700.68</v>
      </c>
      <c r="N420">
        <v>844</v>
      </c>
      <c r="O420">
        <v>-79</v>
      </c>
      <c r="P420">
        <v>-1350</v>
      </c>
      <c r="Q420">
        <f>Tabel1[[#This Row],[Biomass]]+Tabel1[[#This Row],[Hydro Power]]+Tabel1[[#This Row],[Other Renewable]]+Tabel1[[#This Row],[Solar Power]]+Tabel1[[#This Row],[Onshore Wind Power]]+Tabel1[[#This Row],[Offshore Wind Power]]</f>
        <v>2257</v>
      </c>
      <c r="R420">
        <f>Tabel1[[#This Row],[Fossil Gas]]+Tabel1[[#This Row],[Fossil Hard Coal]]+Tabel1[[#This Row],[Fossil Oil]]</f>
        <v>1083.1099999999999</v>
      </c>
      <c r="S420">
        <f>Tabel1[[#This Row],[Renewables]]+Tabel1[[#This Row],[Fossils]]</f>
        <v>3340.1099999999997</v>
      </c>
    </row>
    <row r="421" spans="1:19" x14ac:dyDescent="0.25">
      <c r="A421" t="s">
        <v>2457</v>
      </c>
      <c r="B421" t="s">
        <v>5</v>
      </c>
      <c r="C421">
        <v>1982.06</v>
      </c>
      <c r="D421">
        <v>30.66</v>
      </c>
      <c r="E421">
        <v>291.94</v>
      </c>
      <c r="F421">
        <v>467.89</v>
      </c>
      <c r="G421">
        <v>17.260000000000002</v>
      </c>
      <c r="J421">
        <v>0</v>
      </c>
      <c r="K421">
        <v>71.16</v>
      </c>
      <c r="L421">
        <v>397.38</v>
      </c>
      <c r="M421">
        <v>364.94</v>
      </c>
      <c r="N421">
        <v>-28</v>
      </c>
      <c r="O421">
        <v>79</v>
      </c>
      <c r="P421">
        <v>322</v>
      </c>
      <c r="Q421">
        <f>Tabel1[[#This Row],[Biomass]]+Tabel1[[#This Row],[Hydro Power]]+Tabel1[[#This Row],[Other Renewable]]+Tabel1[[#This Row],[Solar Power]]+Tabel1[[#This Row],[Onshore Wind Power]]+Tabel1[[#This Row],[Offshore Wind Power]]</f>
        <v>792.98</v>
      </c>
      <c r="R421">
        <f>Tabel1[[#This Row],[Fossil Gas]]+Tabel1[[#This Row],[Fossil Hard Coal]]+Tabel1[[#This Row],[Fossil Oil]]</f>
        <v>777.08999999999992</v>
      </c>
      <c r="S421">
        <f>Tabel1[[#This Row],[Renewables]]+Tabel1[[#This Row],[Fossils]]</f>
        <v>1570.07</v>
      </c>
    </row>
    <row r="422" spans="1:19" x14ac:dyDescent="0.25">
      <c r="A422" t="s">
        <v>2456</v>
      </c>
      <c r="B422" t="s">
        <v>6</v>
      </c>
      <c r="C422">
        <v>2665.19</v>
      </c>
      <c r="D422">
        <v>41.18</v>
      </c>
      <c r="E422">
        <v>217.18</v>
      </c>
      <c r="F422">
        <v>929.65</v>
      </c>
      <c r="G422">
        <v>2.95</v>
      </c>
      <c r="H422">
        <v>2.0099999999999998</v>
      </c>
      <c r="I422">
        <v>3.98</v>
      </c>
      <c r="J422">
        <v>0</v>
      </c>
      <c r="K422">
        <v>116.33</v>
      </c>
      <c r="L422">
        <v>1487.18</v>
      </c>
      <c r="M422">
        <v>759.9</v>
      </c>
      <c r="N422">
        <v>1421</v>
      </c>
      <c r="O422">
        <v>-550</v>
      </c>
      <c r="P422">
        <v>-1565</v>
      </c>
      <c r="Q422">
        <f>Tabel1[[#This Row],[Biomass]]+Tabel1[[#This Row],[Hydro Power]]+Tabel1[[#This Row],[Other Renewable]]+Tabel1[[#This Row],[Solar Power]]+Tabel1[[#This Row],[Onshore Wind Power]]+Tabel1[[#This Row],[Offshore Wind Power]]</f>
        <v>2294.25</v>
      </c>
      <c r="R422">
        <f>Tabel1[[#This Row],[Fossil Gas]]+Tabel1[[#This Row],[Fossil Hard Coal]]+Tabel1[[#This Row],[Fossil Oil]]</f>
        <v>1149.78</v>
      </c>
      <c r="S422">
        <f>Tabel1[[#This Row],[Renewables]]+Tabel1[[#This Row],[Fossils]]</f>
        <v>3444.0299999999997</v>
      </c>
    </row>
    <row r="423" spans="1:19" x14ac:dyDescent="0.25">
      <c r="A423" t="s">
        <v>2456</v>
      </c>
      <c r="B423" t="s">
        <v>5</v>
      </c>
      <c r="C423">
        <v>1945.5</v>
      </c>
      <c r="D423">
        <v>30.46</v>
      </c>
      <c r="E423">
        <v>292.39999999999998</v>
      </c>
      <c r="F423">
        <v>464.9</v>
      </c>
      <c r="G423">
        <v>17.37</v>
      </c>
      <c r="J423">
        <v>0</v>
      </c>
      <c r="K423">
        <v>71.11</v>
      </c>
      <c r="L423">
        <v>378.24</v>
      </c>
      <c r="M423">
        <v>352.89</v>
      </c>
      <c r="N423">
        <v>-30</v>
      </c>
      <c r="O423">
        <v>550</v>
      </c>
      <c r="P423">
        <v>-158</v>
      </c>
      <c r="Q423">
        <f>Tabel1[[#This Row],[Biomass]]+Tabel1[[#This Row],[Hydro Power]]+Tabel1[[#This Row],[Other Renewable]]+Tabel1[[#This Row],[Solar Power]]+Tabel1[[#This Row],[Onshore Wind Power]]+Tabel1[[#This Row],[Offshore Wind Power]]</f>
        <v>761.58999999999992</v>
      </c>
      <c r="R423">
        <f>Tabel1[[#This Row],[Fossil Gas]]+Tabel1[[#This Row],[Fossil Hard Coal]]+Tabel1[[#This Row],[Fossil Oil]]</f>
        <v>774.67</v>
      </c>
      <c r="S423">
        <f>Tabel1[[#This Row],[Renewables]]+Tabel1[[#This Row],[Fossils]]</f>
        <v>1536.2599999999998</v>
      </c>
    </row>
    <row r="424" spans="1:19" x14ac:dyDescent="0.25">
      <c r="A424" t="s">
        <v>2455</v>
      </c>
      <c r="B424" t="s">
        <v>6</v>
      </c>
      <c r="C424">
        <v>2501.5100000000002</v>
      </c>
      <c r="D424">
        <v>42.3</v>
      </c>
      <c r="E424">
        <v>235.04</v>
      </c>
      <c r="F424">
        <v>947.71</v>
      </c>
      <c r="G424">
        <v>10.91</v>
      </c>
      <c r="H424">
        <v>2</v>
      </c>
      <c r="I424">
        <v>5.08</v>
      </c>
      <c r="J424">
        <v>0</v>
      </c>
      <c r="K424">
        <v>118.49</v>
      </c>
      <c r="L424">
        <v>1230.4100000000001</v>
      </c>
      <c r="M424">
        <v>684.12</v>
      </c>
      <c r="N424">
        <v>1523</v>
      </c>
      <c r="O424">
        <v>-573</v>
      </c>
      <c r="P424">
        <v>-1610</v>
      </c>
      <c r="Q424">
        <f>Tabel1[[#This Row],[Biomass]]+Tabel1[[#This Row],[Hydro Power]]+Tabel1[[#This Row],[Other Renewable]]+Tabel1[[#This Row],[Solar Power]]+Tabel1[[#This Row],[Onshore Wind Power]]+Tabel1[[#This Row],[Offshore Wind Power]]</f>
        <v>1963.9099999999999</v>
      </c>
      <c r="R424">
        <f>Tabel1[[#This Row],[Fossil Gas]]+Tabel1[[#This Row],[Fossil Hard Coal]]+Tabel1[[#This Row],[Fossil Oil]]</f>
        <v>1193.6600000000001</v>
      </c>
      <c r="S424">
        <f>Tabel1[[#This Row],[Renewables]]+Tabel1[[#This Row],[Fossils]]</f>
        <v>3157.5699999999997</v>
      </c>
    </row>
    <row r="425" spans="1:19" x14ac:dyDescent="0.25">
      <c r="A425" t="s">
        <v>2455</v>
      </c>
      <c r="B425" t="s">
        <v>5</v>
      </c>
      <c r="C425">
        <v>1835.29</v>
      </c>
      <c r="D425">
        <v>30.92</v>
      </c>
      <c r="E425">
        <v>275.10000000000002</v>
      </c>
      <c r="F425">
        <v>461.78</v>
      </c>
      <c r="G425">
        <v>17.399999999999999</v>
      </c>
      <c r="J425">
        <v>0</v>
      </c>
      <c r="K425">
        <v>71.22</v>
      </c>
      <c r="L425">
        <v>382.9</v>
      </c>
      <c r="M425">
        <v>361.51</v>
      </c>
      <c r="N425">
        <v>497</v>
      </c>
      <c r="O425">
        <v>573</v>
      </c>
      <c r="P425">
        <v>-810</v>
      </c>
      <c r="Q425">
        <f>Tabel1[[#This Row],[Biomass]]+Tabel1[[#This Row],[Hydro Power]]+Tabel1[[#This Row],[Other Renewable]]+Tabel1[[#This Row],[Solar Power]]+Tabel1[[#This Row],[Onshore Wind Power]]+Tabel1[[#This Row],[Offshore Wind Power]]</f>
        <v>775.32999999999993</v>
      </c>
      <c r="R425">
        <f>Tabel1[[#This Row],[Fossil Gas]]+Tabel1[[#This Row],[Fossil Hard Coal]]+Tabel1[[#This Row],[Fossil Oil]]</f>
        <v>754.28</v>
      </c>
      <c r="S425">
        <f>Tabel1[[#This Row],[Renewables]]+Tabel1[[#This Row],[Fossils]]</f>
        <v>1529.61</v>
      </c>
    </row>
    <row r="426" spans="1:19" x14ac:dyDescent="0.25">
      <c r="A426" t="s">
        <v>2454</v>
      </c>
      <c r="B426" t="s">
        <v>6</v>
      </c>
      <c r="C426">
        <v>2369.04</v>
      </c>
      <c r="D426">
        <v>40.4</v>
      </c>
      <c r="E426">
        <v>193.14</v>
      </c>
      <c r="F426">
        <v>606.5</v>
      </c>
      <c r="G426">
        <v>3.15</v>
      </c>
      <c r="H426">
        <v>2.0099999999999998</v>
      </c>
      <c r="I426">
        <v>4.3</v>
      </c>
      <c r="J426">
        <v>0</v>
      </c>
      <c r="K426">
        <v>116.05</v>
      </c>
      <c r="L426">
        <v>1281.72</v>
      </c>
      <c r="M426">
        <v>604.36</v>
      </c>
      <c r="N426">
        <v>1431</v>
      </c>
      <c r="O426">
        <v>-335</v>
      </c>
      <c r="P426">
        <v>-1369</v>
      </c>
      <c r="Q426">
        <f>Tabel1[[#This Row],[Biomass]]+Tabel1[[#This Row],[Hydro Power]]+Tabel1[[#This Row],[Other Renewable]]+Tabel1[[#This Row],[Solar Power]]+Tabel1[[#This Row],[Onshore Wind Power]]+Tabel1[[#This Row],[Offshore Wind Power]]</f>
        <v>1932.79</v>
      </c>
      <c r="R426">
        <f>Tabel1[[#This Row],[Fossil Gas]]+Tabel1[[#This Row],[Fossil Hard Coal]]+Tabel1[[#This Row],[Fossil Oil]]</f>
        <v>802.79</v>
      </c>
      <c r="S426">
        <f>Tabel1[[#This Row],[Renewables]]+Tabel1[[#This Row],[Fossils]]</f>
        <v>2735.58</v>
      </c>
    </row>
    <row r="427" spans="1:19" x14ac:dyDescent="0.25">
      <c r="A427" t="s">
        <v>2454</v>
      </c>
      <c r="B427" t="s">
        <v>5</v>
      </c>
      <c r="C427">
        <v>1741.58</v>
      </c>
      <c r="D427">
        <v>28.79</v>
      </c>
      <c r="E427">
        <v>276.24</v>
      </c>
      <c r="F427">
        <v>448.82</v>
      </c>
      <c r="G427">
        <v>17.28</v>
      </c>
      <c r="J427">
        <v>0</v>
      </c>
      <c r="K427">
        <v>70.64</v>
      </c>
      <c r="L427">
        <v>389.86</v>
      </c>
      <c r="M427">
        <v>364.51</v>
      </c>
      <c r="N427">
        <v>598</v>
      </c>
      <c r="O427">
        <v>335</v>
      </c>
      <c r="P427">
        <v>-762</v>
      </c>
      <c r="Q427">
        <f>Tabel1[[#This Row],[Biomass]]+Tabel1[[#This Row],[Hydro Power]]+Tabel1[[#This Row],[Other Renewable]]+Tabel1[[#This Row],[Solar Power]]+Tabel1[[#This Row],[Onshore Wind Power]]+Tabel1[[#This Row],[Offshore Wind Power]]</f>
        <v>783.16000000000008</v>
      </c>
      <c r="R427">
        <f>Tabel1[[#This Row],[Fossil Gas]]+Tabel1[[#This Row],[Fossil Hard Coal]]+Tabel1[[#This Row],[Fossil Oil]]</f>
        <v>742.33999999999992</v>
      </c>
      <c r="S427">
        <f>Tabel1[[#This Row],[Renewables]]+Tabel1[[#This Row],[Fossils]]</f>
        <v>1525.5</v>
      </c>
    </row>
    <row r="428" spans="1:19" x14ac:dyDescent="0.25">
      <c r="A428" t="s">
        <v>2453</v>
      </c>
      <c r="B428" t="s">
        <v>6</v>
      </c>
      <c r="C428">
        <v>2222.66</v>
      </c>
      <c r="D428">
        <v>41.2</v>
      </c>
      <c r="E428">
        <v>182.96</v>
      </c>
      <c r="F428">
        <v>545.78</v>
      </c>
      <c r="G428">
        <v>4.42</v>
      </c>
      <c r="H428">
        <v>2</v>
      </c>
      <c r="I428">
        <v>4.07</v>
      </c>
      <c r="J428">
        <v>0</v>
      </c>
      <c r="K428">
        <v>112.94</v>
      </c>
      <c r="L428">
        <v>1162.18</v>
      </c>
      <c r="M428">
        <v>664.83</v>
      </c>
      <c r="N428">
        <v>1440</v>
      </c>
      <c r="O428">
        <v>-285</v>
      </c>
      <c r="P428">
        <v>-1484</v>
      </c>
      <c r="Q428">
        <f>Tabel1[[#This Row],[Biomass]]+Tabel1[[#This Row],[Hydro Power]]+Tabel1[[#This Row],[Other Renewable]]+Tabel1[[#This Row],[Solar Power]]+Tabel1[[#This Row],[Onshore Wind Power]]+Tabel1[[#This Row],[Offshore Wind Power]]</f>
        <v>1874.2800000000002</v>
      </c>
      <c r="R428">
        <f>Tabel1[[#This Row],[Fossil Gas]]+Tabel1[[#This Row],[Fossil Hard Coal]]+Tabel1[[#This Row],[Fossil Oil]]</f>
        <v>733.16</v>
      </c>
      <c r="S428">
        <f>Tabel1[[#This Row],[Renewables]]+Tabel1[[#This Row],[Fossils]]</f>
        <v>2607.44</v>
      </c>
    </row>
    <row r="429" spans="1:19" x14ac:dyDescent="0.25">
      <c r="A429" t="s">
        <v>2453</v>
      </c>
      <c r="B429" t="s">
        <v>5</v>
      </c>
      <c r="C429">
        <v>1652.6</v>
      </c>
      <c r="D429">
        <v>29.97</v>
      </c>
      <c r="E429">
        <v>270.88</v>
      </c>
      <c r="F429">
        <v>408.96</v>
      </c>
      <c r="G429">
        <v>17.27</v>
      </c>
      <c r="J429">
        <v>0</v>
      </c>
      <c r="K429">
        <v>71.08</v>
      </c>
      <c r="L429">
        <v>411.88</v>
      </c>
      <c r="M429">
        <v>366.99</v>
      </c>
      <c r="N429">
        <v>600</v>
      </c>
      <c r="O429">
        <v>285</v>
      </c>
      <c r="P429">
        <v>-781</v>
      </c>
      <c r="Q429">
        <f>Tabel1[[#This Row],[Biomass]]+Tabel1[[#This Row],[Hydro Power]]+Tabel1[[#This Row],[Other Renewable]]+Tabel1[[#This Row],[Solar Power]]+Tabel1[[#This Row],[Onshore Wind Power]]+Tabel1[[#This Row],[Offshore Wind Power]]</f>
        <v>808.84</v>
      </c>
      <c r="R429">
        <f>Tabel1[[#This Row],[Fossil Gas]]+Tabel1[[#This Row],[Fossil Hard Coal]]+Tabel1[[#This Row],[Fossil Oil]]</f>
        <v>697.1099999999999</v>
      </c>
      <c r="S429">
        <f>Tabel1[[#This Row],[Renewables]]+Tabel1[[#This Row],[Fossils]]</f>
        <v>1505.9499999999998</v>
      </c>
    </row>
    <row r="430" spans="1:19" x14ac:dyDescent="0.25">
      <c r="A430" t="s">
        <v>2452</v>
      </c>
      <c r="B430" t="s">
        <v>6</v>
      </c>
      <c r="C430">
        <v>2106.38</v>
      </c>
      <c r="D430">
        <v>42.36</v>
      </c>
      <c r="E430">
        <v>190.86</v>
      </c>
      <c r="F430">
        <v>491.91</v>
      </c>
      <c r="G430">
        <v>9.6</v>
      </c>
      <c r="H430">
        <v>2</v>
      </c>
      <c r="I430">
        <v>4.71</v>
      </c>
      <c r="J430">
        <v>0</v>
      </c>
      <c r="K430">
        <v>104.86</v>
      </c>
      <c r="L430">
        <v>994.96</v>
      </c>
      <c r="M430">
        <v>592.30999999999995</v>
      </c>
      <c r="N430">
        <v>1486</v>
      </c>
      <c r="O430">
        <v>-112</v>
      </c>
      <c r="P430">
        <v>-1573</v>
      </c>
      <c r="Q430">
        <f>Tabel1[[#This Row],[Biomass]]+Tabel1[[#This Row],[Hydro Power]]+Tabel1[[#This Row],[Other Renewable]]+Tabel1[[#This Row],[Solar Power]]+Tabel1[[#This Row],[Onshore Wind Power]]+Tabel1[[#This Row],[Offshore Wind Power]]</f>
        <v>1636.34</v>
      </c>
      <c r="R430">
        <f>Tabel1[[#This Row],[Fossil Gas]]+Tabel1[[#This Row],[Fossil Hard Coal]]+Tabel1[[#This Row],[Fossil Oil]]</f>
        <v>692.37</v>
      </c>
      <c r="S430">
        <f>Tabel1[[#This Row],[Renewables]]+Tabel1[[#This Row],[Fossils]]</f>
        <v>2328.71</v>
      </c>
    </row>
    <row r="431" spans="1:19" x14ac:dyDescent="0.25">
      <c r="A431" t="s">
        <v>2452</v>
      </c>
      <c r="B431" t="s">
        <v>5</v>
      </c>
      <c r="C431">
        <v>1541.11</v>
      </c>
      <c r="D431">
        <v>28.85</v>
      </c>
      <c r="E431">
        <v>271.56</v>
      </c>
      <c r="F431">
        <v>398.76</v>
      </c>
      <c r="G431">
        <v>17.27</v>
      </c>
      <c r="J431">
        <v>0</v>
      </c>
      <c r="K431">
        <v>70.86</v>
      </c>
      <c r="L431">
        <v>404</v>
      </c>
      <c r="M431">
        <v>364.54</v>
      </c>
      <c r="N431">
        <v>599</v>
      </c>
      <c r="O431">
        <v>112</v>
      </c>
      <c r="P431">
        <v>-694</v>
      </c>
      <c r="Q431">
        <f>Tabel1[[#This Row],[Biomass]]+Tabel1[[#This Row],[Hydro Power]]+Tabel1[[#This Row],[Other Renewable]]+Tabel1[[#This Row],[Solar Power]]+Tabel1[[#This Row],[Onshore Wind Power]]+Tabel1[[#This Row],[Offshore Wind Power]]</f>
        <v>797.3900000000001</v>
      </c>
      <c r="R431">
        <f>Tabel1[[#This Row],[Fossil Gas]]+Tabel1[[#This Row],[Fossil Hard Coal]]+Tabel1[[#This Row],[Fossil Oil]]</f>
        <v>687.58999999999992</v>
      </c>
      <c r="S431">
        <f>Tabel1[[#This Row],[Renewables]]+Tabel1[[#This Row],[Fossils]]</f>
        <v>1484.98</v>
      </c>
    </row>
    <row r="432" spans="1:19" x14ac:dyDescent="0.25">
      <c r="A432" t="s">
        <v>2451</v>
      </c>
      <c r="B432" t="s">
        <v>6</v>
      </c>
      <c r="C432">
        <v>2000.64</v>
      </c>
      <c r="D432">
        <v>40.229999999999997</v>
      </c>
      <c r="E432">
        <v>171.82</v>
      </c>
      <c r="F432">
        <v>368.52</v>
      </c>
      <c r="G432">
        <v>3.13</v>
      </c>
      <c r="H432">
        <v>2</v>
      </c>
      <c r="I432">
        <v>5.22</v>
      </c>
      <c r="J432">
        <v>0</v>
      </c>
      <c r="K432">
        <v>101.3</v>
      </c>
      <c r="L432">
        <v>911.16</v>
      </c>
      <c r="M432">
        <v>684.92</v>
      </c>
      <c r="N432">
        <v>1456</v>
      </c>
      <c r="O432">
        <v>39</v>
      </c>
      <c r="P432">
        <v>-1596</v>
      </c>
      <c r="Q432">
        <f>Tabel1[[#This Row],[Biomass]]+Tabel1[[#This Row],[Hydro Power]]+Tabel1[[#This Row],[Other Renewable]]+Tabel1[[#This Row],[Solar Power]]+Tabel1[[#This Row],[Onshore Wind Power]]+Tabel1[[#This Row],[Offshore Wind Power]]</f>
        <v>1643.53</v>
      </c>
      <c r="R432">
        <f>Tabel1[[#This Row],[Fossil Gas]]+Tabel1[[#This Row],[Fossil Hard Coal]]+Tabel1[[#This Row],[Fossil Oil]]</f>
        <v>543.46999999999991</v>
      </c>
      <c r="S432">
        <f>Tabel1[[#This Row],[Renewables]]+Tabel1[[#This Row],[Fossils]]</f>
        <v>2187</v>
      </c>
    </row>
    <row r="433" spans="1:19" x14ac:dyDescent="0.25">
      <c r="A433" t="s">
        <v>2451</v>
      </c>
      <c r="B433" t="s">
        <v>5</v>
      </c>
      <c r="C433">
        <v>1435.26</v>
      </c>
      <c r="D433">
        <v>30.58</v>
      </c>
      <c r="E433">
        <v>250.4</v>
      </c>
      <c r="F433">
        <v>404.94</v>
      </c>
      <c r="G433">
        <v>17.25</v>
      </c>
      <c r="J433">
        <v>0</v>
      </c>
      <c r="K433">
        <v>71.17</v>
      </c>
      <c r="L433">
        <v>378.42</v>
      </c>
      <c r="M433">
        <v>364.79</v>
      </c>
      <c r="N433">
        <v>569</v>
      </c>
      <c r="O433">
        <v>-39</v>
      </c>
      <c r="P433">
        <v>-585</v>
      </c>
      <c r="Q433">
        <f>Tabel1[[#This Row],[Biomass]]+Tabel1[[#This Row],[Hydro Power]]+Tabel1[[#This Row],[Other Renewable]]+Tabel1[[#This Row],[Solar Power]]+Tabel1[[#This Row],[Onshore Wind Power]]+Tabel1[[#This Row],[Offshore Wind Power]]</f>
        <v>773.79</v>
      </c>
      <c r="R433">
        <f>Tabel1[[#This Row],[Fossil Gas]]+Tabel1[[#This Row],[Fossil Hard Coal]]+Tabel1[[#This Row],[Fossil Oil]]</f>
        <v>672.59</v>
      </c>
      <c r="S433">
        <f>Tabel1[[#This Row],[Renewables]]+Tabel1[[#This Row],[Fossils]]</f>
        <v>1446.38</v>
      </c>
    </row>
    <row r="434" spans="1:19" x14ac:dyDescent="0.25">
      <c r="A434" t="s">
        <v>2450</v>
      </c>
      <c r="B434" t="s">
        <v>6</v>
      </c>
      <c r="C434">
        <v>1920.77</v>
      </c>
      <c r="D434">
        <v>40.85</v>
      </c>
      <c r="E434">
        <v>177.5</v>
      </c>
      <c r="F434">
        <v>310.02999999999997</v>
      </c>
      <c r="G434">
        <v>2.4700000000000002</v>
      </c>
      <c r="H434">
        <v>2</v>
      </c>
      <c r="I434">
        <v>4.87</v>
      </c>
      <c r="J434">
        <v>0</v>
      </c>
      <c r="K434">
        <v>83.05</v>
      </c>
      <c r="L434">
        <v>874.18</v>
      </c>
      <c r="M434">
        <v>708.96</v>
      </c>
      <c r="N434">
        <v>1412</v>
      </c>
      <c r="O434">
        <v>146</v>
      </c>
      <c r="P434">
        <v>-1638</v>
      </c>
      <c r="Q434">
        <f>Tabel1[[#This Row],[Biomass]]+Tabel1[[#This Row],[Hydro Power]]+Tabel1[[#This Row],[Other Renewable]]+Tabel1[[#This Row],[Solar Power]]+Tabel1[[#This Row],[Onshore Wind Power]]+Tabel1[[#This Row],[Offshore Wind Power]]</f>
        <v>1630.8600000000001</v>
      </c>
      <c r="R434">
        <f>Tabel1[[#This Row],[Fossil Gas]]+Tabel1[[#This Row],[Fossil Hard Coal]]+Tabel1[[#This Row],[Fossil Oil]]</f>
        <v>490</v>
      </c>
      <c r="S434">
        <f>Tabel1[[#This Row],[Renewables]]+Tabel1[[#This Row],[Fossils]]</f>
        <v>2120.86</v>
      </c>
    </row>
    <row r="435" spans="1:19" x14ac:dyDescent="0.25">
      <c r="A435" t="s">
        <v>2450</v>
      </c>
      <c r="B435" t="s">
        <v>5</v>
      </c>
      <c r="C435">
        <v>1345.48</v>
      </c>
      <c r="D435">
        <v>30.63</v>
      </c>
      <c r="E435">
        <v>267.17</v>
      </c>
      <c r="F435">
        <v>402.6</v>
      </c>
      <c r="G435">
        <v>17.29</v>
      </c>
      <c r="J435">
        <v>0</v>
      </c>
      <c r="K435">
        <v>67.37</v>
      </c>
      <c r="L435">
        <v>372.29</v>
      </c>
      <c r="M435">
        <v>366.86</v>
      </c>
      <c r="N435">
        <v>599</v>
      </c>
      <c r="O435">
        <v>-146</v>
      </c>
      <c r="P435">
        <v>-605</v>
      </c>
      <c r="Q435">
        <f>Tabel1[[#This Row],[Biomass]]+Tabel1[[#This Row],[Hydro Power]]+Tabel1[[#This Row],[Other Renewable]]+Tabel1[[#This Row],[Solar Power]]+Tabel1[[#This Row],[Onshore Wind Power]]+Tabel1[[#This Row],[Offshore Wind Power]]</f>
        <v>769.78</v>
      </c>
      <c r="R435">
        <f>Tabel1[[#This Row],[Fossil Gas]]+Tabel1[[#This Row],[Fossil Hard Coal]]+Tabel1[[#This Row],[Fossil Oil]]</f>
        <v>687.06</v>
      </c>
      <c r="S435">
        <f>Tabel1[[#This Row],[Renewables]]+Tabel1[[#This Row],[Fossils]]</f>
        <v>1456.84</v>
      </c>
    </row>
    <row r="436" spans="1:19" x14ac:dyDescent="0.25">
      <c r="A436" t="s">
        <v>2449</v>
      </c>
      <c r="B436" t="s">
        <v>6</v>
      </c>
      <c r="C436">
        <v>1858.79</v>
      </c>
      <c r="D436">
        <v>42.92</v>
      </c>
      <c r="E436">
        <v>175.99</v>
      </c>
      <c r="F436">
        <v>339.67</v>
      </c>
      <c r="G436">
        <v>2.4500000000000002</v>
      </c>
      <c r="H436">
        <v>2</v>
      </c>
      <c r="I436">
        <v>4.79</v>
      </c>
      <c r="J436">
        <v>0</v>
      </c>
      <c r="K436">
        <v>76.41</v>
      </c>
      <c r="L436">
        <v>894.55</v>
      </c>
      <c r="M436">
        <v>712.45</v>
      </c>
      <c r="N436">
        <v>1454</v>
      </c>
      <c r="O436">
        <v>41</v>
      </c>
      <c r="P436">
        <v>-1636</v>
      </c>
      <c r="Q436">
        <f>Tabel1[[#This Row],[Biomass]]+Tabel1[[#This Row],[Hydro Power]]+Tabel1[[#This Row],[Other Renewable]]+Tabel1[[#This Row],[Solar Power]]+Tabel1[[#This Row],[Onshore Wind Power]]+Tabel1[[#This Row],[Offshore Wind Power]]</f>
        <v>1656.71</v>
      </c>
      <c r="R436">
        <f>Tabel1[[#This Row],[Fossil Gas]]+Tabel1[[#This Row],[Fossil Hard Coal]]+Tabel1[[#This Row],[Fossil Oil]]</f>
        <v>518.11000000000013</v>
      </c>
      <c r="S436">
        <f>Tabel1[[#This Row],[Renewables]]+Tabel1[[#This Row],[Fossils]]</f>
        <v>2174.8200000000002</v>
      </c>
    </row>
    <row r="437" spans="1:19" x14ac:dyDescent="0.25">
      <c r="A437" t="s">
        <v>2449</v>
      </c>
      <c r="B437" t="s">
        <v>5</v>
      </c>
      <c r="C437">
        <v>1312.66</v>
      </c>
      <c r="D437">
        <v>30.19</v>
      </c>
      <c r="E437">
        <v>189.45</v>
      </c>
      <c r="F437">
        <v>321.56</v>
      </c>
      <c r="G437">
        <v>14.85</v>
      </c>
      <c r="J437">
        <v>0</v>
      </c>
      <c r="K437">
        <v>67.5</v>
      </c>
      <c r="L437">
        <v>421.56</v>
      </c>
      <c r="M437">
        <v>367.75</v>
      </c>
      <c r="N437">
        <v>600</v>
      </c>
      <c r="O437">
        <v>-41</v>
      </c>
      <c r="P437">
        <v>-630</v>
      </c>
      <c r="Q437">
        <f>Tabel1[[#This Row],[Biomass]]+Tabel1[[#This Row],[Hydro Power]]+Tabel1[[#This Row],[Other Renewable]]+Tabel1[[#This Row],[Solar Power]]+Tabel1[[#This Row],[Onshore Wind Power]]+Tabel1[[#This Row],[Offshore Wind Power]]</f>
        <v>819.5</v>
      </c>
      <c r="R437">
        <f>Tabel1[[#This Row],[Fossil Gas]]+Tabel1[[#This Row],[Fossil Hard Coal]]+Tabel1[[#This Row],[Fossil Oil]]</f>
        <v>525.86</v>
      </c>
      <c r="S437">
        <f>Tabel1[[#This Row],[Renewables]]+Tabel1[[#This Row],[Fossils]]</f>
        <v>1345.3600000000001</v>
      </c>
    </row>
    <row r="438" spans="1:19" x14ac:dyDescent="0.25">
      <c r="A438" t="s">
        <v>2448</v>
      </c>
      <c r="B438" t="s">
        <v>6</v>
      </c>
      <c r="C438">
        <v>1819.41</v>
      </c>
      <c r="D438">
        <v>43.48</v>
      </c>
      <c r="E438">
        <v>181.23</v>
      </c>
      <c r="F438">
        <v>347.66</v>
      </c>
      <c r="G438">
        <v>4.22</v>
      </c>
      <c r="H438">
        <v>2</v>
      </c>
      <c r="I438">
        <v>5.22</v>
      </c>
      <c r="J438">
        <v>0</v>
      </c>
      <c r="K438">
        <v>77.66</v>
      </c>
      <c r="L438">
        <v>927.14</v>
      </c>
      <c r="M438">
        <v>607.44000000000005</v>
      </c>
      <c r="N438">
        <v>1466</v>
      </c>
      <c r="O438">
        <v>101</v>
      </c>
      <c r="P438">
        <v>-1720</v>
      </c>
      <c r="Q438">
        <f>Tabel1[[#This Row],[Biomass]]+Tabel1[[#This Row],[Hydro Power]]+Tabel1[[#This Row],[Other Renewable]]+Tabel1[[#This Row],[Solar Power]]+Tabel1[[#This Row],[Onshore Wind Power]]+Tabel1[[#This Row],[Offshore Wind Power]]</f>
        <v>1585.2800000000002</v>
      </c>
      <c r="R438">
        <f>Tabel1[[#This Row],[Fossil Gas]]+Tabel1[[#This Row],[Fossil Hard Coal]]+Tabel1[[#This Row],[Fossil Oil]]</f>
        <v>533.11</v>
      </c>
      <c r="S438">
        <f>Tabel1[[#This Row],[Renewables]]+Tabel1[[#This Row],[Fossils]]</f>
        <v>2118.3900000000003</v>
      </c>
    </row>
    <row r="439" spans="1:19" x14ac:dyDescent="0.25">
      <c r="A439" t="s">
        <v>2448</v>
      </c>
      <c r="B439" t="s">
        <v>5</v>
      </c>
      <c r="C439">
        <v>1269.76</v>
      </c>
      <c r="D439">
        <v>30.56</v>
      </c>
      <c r="E439">
        <v>194.99</v>
      </c>
      <c r="F439">
        <v>269.22000000000003</v>
      </c>
      <c r="G439">
        <v>5.78</v>
      </c>
      <c r="J439">
        <v>0</v>
      </c>
      <c r="K439">
        <v>67.03</v>
      </c>
      <c r="L439">
        <v>408.78</v>
      </c>
      <c r="M439">
        <v>367.12</v>
      </c>
      <c r="N439">
        <v>600</v>
      </c>
      <c r="O439">
        <v>-101</v>
      </c>
      <c r="P439">
        <v>-544</v>
      </c>
      <c r="Q439">
        <f>Tabel1[[#This Row],[Biomass]]+Tabel1[[#This Row],[Hydro Power]]+Tabel1[[#This Row],[Other Renewable]]+Tabel1[[#This Row],[Solar Power]]+Tabel1[[#This Row],[Onshore Wind Power]]+Tabel1[[#This Row],[Offshore Wind Power]]</f>
        <v>806.46</v>
      </c>
      <c r="R439">
        <f>Tabel1[[#This Row],[Fossil Gas]]+Tabel1[[#This Row],[Fossil Hard Coal]]+Tabel1[[#This Row],[Fossil Oil]]</f>
        <v>469.99</v>
      </c>
      <c r="S439">
        <f>Tabel1[[#This Row],[Renewables]]+Tabel1[[#This Row],[Fossils]]</f>
        <v>1276.45</v>
      </c>
    </row>
    <row r="440" spans="1:19" x14ac:dyDescent="0.25">
      <c r="A440" t="s">
        <v>2447</v>
      </c>
      <c r="B440" t="s">
        <v>6</v>
      </c>
      <c r="C440">
        <v>1852.68</v>
      </c>
      <c r="D440">
        <v>43.39</v>
      </c>
      <c r="E440">
        <v>181.06</v>
      </c>
      <c r="F440">
        <v>332.32</v>
      </c>
      <c r="G440">
        <v>5.9</v>
      </c>
      <c r="H440">
        <v>2</v>
      </c>
      <c r="I440">
        <v>5.67</v>
      </c>
      <c r="J440">
        <v>0</v>
      </c>
      <c r="K440">
        <v>80.45</v>
      </c>
      <c r="L440">
        <v>849.46</v>
      </c>
      <c r="M440">
        <v>561.91</v>
      </c>
      <c r="N440">
        <v>1496</v>
      </c>
      <c r="O440">
        <v>218</v>
      </c>
      <c r="P440">
        <v>-1756</v>
      </c>
      <c r="Q440">
        <f>Tabel1[[#This Row],[Biomass]]+Tabel1[[#This Row],[Hydro Power]]+Tabel1[[#This Row],[Other Renewable]]+Tabel1[[#This Row],[Solar Power]]+Tabel1[[#This Row],[Onshore Wind Power]]+Tabel1[[#This Row],[Offshore Wind Power]]</f>
        <v>1462.4299999999998</v>
      </c>
      <c r="R440">
        <f>Tabel1[[#This Row],[Fossil Gas]]+Tabel1[[#This Row],[Fossil Hard Coal]]+Tabel1[[#This Row],[Fossil Oil]]</f>
        <v>519.28</v>
      </c>
      <c r="S440">
        <f>Tabel1[[#This Row],[Renewables]]+Tabel1[[#This Row],[Fossils]]</f>
        <v>1981.7099999999998</v>
      </c>
    </row>
    <row r="441" spans="1:19" x14ac:dyDescent="0.25">
      <c r="A441" t="s">
        <v>2447</v>
      </c>
      <c r="B441" t="s">
        <v>5</v>
      </c>
      <c r="C441">
        <v>1255.6199999999999</v>
      </c>
      <c r="D441">
        <v>30.32</v>
      </c>
      <c r="E441">
        <v>274.45999999999998</v>
      </c>
      <c r="F441">
        <v>235.73</v>
      </c>
      <c r="G441">
        <v>5.77</v>
      </c>
      <c r="J441">
        <v>0</v>
      </c>
      <c r="K441">
        <v>67.430000000000007</v>
      </c>
      <c r="L441">
        <v>410.07</v>
      </c>
      <c r="M441">
        <v>367.05</v>
      </c>
      <c r="N441">
        <v>598</v>
      </c>
      <c r="O441">
        <v>-218</v>
      </c>
      <c r="P441">
        <v>-486</v>
      </c>
      <c r="Q441">
        <f>Tabel1[[#This Row],[Biomass]]+Tabel1[[#This Row],[Hydro Power]]+Tabel1[[#This Row],[Other Renewable]]+Tabel1[[#This Row],[Solar Power]]+Tabel1[[#This Row],[Onshore Wind Power]]+Tabel1[[#This Row],[Offshore Wind Power]]</f>
        <v>807.44</v>
      </c>
      <c r="R441">
        <f>Tabel1[[#This Row],[Fossil Gas]]+Tabel1[[#This Row],[Fossil Hard Coal]]+Tabel1[[#This Row],[Fossil Oil]]</f>
        <v>515.95999999999992</v>
      </c>
      <c r="S441">
        <f>Tabel1[[#This Row],[Renewables]]+Tabel1[[#This Row],[Fossils]]</f>
        <v>1323.4</v>
      </c>
    </row>
    <row r="442" spans="1:19" x14ac:dyDescent="0.25">
      <c r="A442" t="s">
        <v>2446</v>
      </c>
      <c r="B442" t="s">
        <v>6</v>
      </c>
      <c r="C442">
        <v>1850.19</v>
      </c>
      <c r="D442">
        <v>42.66</v>
      </c>
      <c r="E442">
        <v>190.08</v>
      </c>
      <c r="F442">
        <v>383.54</v>
      </c>
      <c r="G442">
        <v>2.93</v>
      </c>
      <c r="H442">
        <v>2</v>
      </c>
      <c r="I442">
        <v>5.35</v>
      </c>
      <c r="J442">
        <v>0</v>
      </c>
      <c r="K442">
        <v>93.9</v>
      </c>
      <c r="L442">
        <v>691.05</v>
      </c>
      <c r="M442">
        <v>645.59</v>
      </c>
      <c r="N442">
        <v>1483</v>
      </c>
      <c r="O442">
        <v>107</v>
      </c>
      <c r="P442">
        <v>-1619</v>
      </c>
      <c r="Q442">
        <f>Tabel1[[#This Row],[Biomass]]+Tabel1[[#This Row],[Hydro Power]]+Tabel1[[#This Row],[Other Renewable]]+Tabel1[[#This Row],[Solar Power]]+Tabel1[[#This Row],[Onshore Wind Power]]+Tabel1[[#This Row],[Offshore Wind Power]]</f>
        <v>1386.65</v>
      </c>
      <c r="R442">
        <f>Tabel1[[#This Row],[Fossil Gas]]+Tabel1[[#This Row],[Fossil Hard Coal]]+Tabel1[[#This Row],[Fossil Oil]]</f>
        <v>576.54999999999995</v>
      </c>
      <c r="S442">
        <f>Tabel1[[#This Row],[Renewables]]+Tabel1[[#This Row],[Fossils]]</f>
        <v>1963.2</v>
      </c>
    </row>
    <row r="443" spans="1:19" x14ac:dyDescent="0.25">
      <c r="A443" t="s">
        <v>2446</v>
      </c>
      <c r="B443" t="s">
        <v>5</v>
      </c>
      <c r="C443">
        <v>1251.81</v>
      </c>
      <c r="D443">
        <v>29.08</v>
      </c>
      <c r="E443">
        <v>270.7</v>
      </c>
      <c r="F443">
        <v>273.55</v>
      </c>
      <c r="G443">
        <v>5.78</v>
      </c>
      <c r="J443">
        <v>0</v>
      </c>
      <c r="K443">
        <v>66.599999999999994</v>
      </c>
      <c r="L443">
        <v>421.94</v>
      </c>
      <c r="M443">
        <v>361.97</v>
      </c>
      <c r="N443">
        <v>502</v>
      </c>
      <c r="O443">
        <v>-107</v>
      </c>
      <c r="P443">
        <v>-547</v>
      </c>
      <c r="Q443">
        <f>Tabel1[[#This Row],[Biomass]]+Tabel1[[#This Row],[Hydro Power]]+Tabel1[[#This Row],[Other Renewable]]+Tabel1[[#This Row],[Solar Power]]+Tabel1[[#This Row],[Onshore Wind Power]]+Tabel1[[#This Row],[Offshore Wind Power]]</f>
        <v>812.99</v>
      </c>
      <c r="R443">
        <f>Tabel1[[#This Row],[Fossil Gas]]+Tabel1[[#This Row],[Fossil Hard Coal]]+Tabel1[[#This Row],[Fossil Oil]]</f>
        <v>550.03</v>
      </c>
      <c r="S443">
        <f>Tabel1[[#This Row],[Renewables]]+Tabel1[[#This Row],[Fossils]]</f>
        <v>1363.02</v>
      </c>
    </row>
    <row r="444" spans="1:19" x14ac:dyDescent="0.25">
      <c r="A444" t="s">
        <v>2445</v>
      </c>
      <c r="B444" t="s">
        <v>6</v>
      </c>
      <c r="C444">
        <v>1881.77</v>
      </c>
      <c r="D444">
        <v>42.59</v>
      </c>
      <c r="E444">
        <v>190.14</v>
      </c>
      <c r="F444">
        <v>376.12</v>
      </c>
      <c r="G444">
        <v>3.06</v>
      </c>
      <c r="H444">
        <v>2</v>
      </c>
      <c r="I444">
        <v>5.15</v>
      </c>
      <c r="J444">
        <v>0</v>
      </c>
      <c r="K444">
        <v>95.95</v>
      </c>
      <c r="L444">
        <v>607.4</v>
      </c>
      <c r="M444">
        <v>603</v>
      </c>
      <c r="N444">
        <v>1486</v>
      </c>
      <c r="O444">
        <v>233</v>
      </c>
      <c r="P444">
        <v>-1621</v>
      </c>
      <c r="Q444">
        <f>Tabel1[[#This Row],[Biomass]]+Tabel1[[#This Row],[Hydro Power]]+Tabel1[[#This Row],[Other Renewable]]+Tabel1[[#This Row],[Solar Power]]+Tabel1[[#This Row],[Onshore Wind Power]]+Tabel1[[#This Row],[Offshore Wind Power]]</f>
        <v>1260.1399999999999</v>
      </c>
      <c r="R444">
        <f>Tabel1[[#This Row],[Fossil Gas]]+Tabel1[[#This Row],[Fossil Hard Coal]]+Tabel1[[#This Row],[Fossil Oil]]</f>
        <v>569.31999999999994</v>
      </c>
      <c r="S444">
        <f>Tabel1[[#This Row],[Renewables]]+Tabel1[[#This Row],[Fossils]]</f>
        <v>1829.4599999999998</v>
      </c>
    </row>
    <row r="445" spans="1:19" x14ac:dyDescent="0.25">
      <c r="A445" t="s">
        <v>2445</v>
      </c>
      <c r="B445" t="s">
        <v>5</v>
      </c>
      <c r="C445">
        <v>1262.8699999999999</v>
      </c>
      <c r="D445">
        <v>30.08</v>
      </c>
      <c r="E445">
        <v>271.17</v>
      </c>
      <c r="F445">
        <v>309.2</v>
      </c>
      <c r="G445">
        <v>5.8</v>
      </c>
      <c r="J445">
        <v>0</v>
      </c>
      <c r="K445">
        <v>67.11</v>
      </c>
      <c r="L445">
        <v>411</v>
      </c>
      <c r="M445">
        <v>359.96</v>
      </c>
      <c r="N445">
        <v>597</v>
      </c>
      <c r="O445">
        <v>-233</v>
      </c>
      <c r="P445">
        <v>-532</v>
      </c>
      <c r="Q445">
        <f>Tabel1[[#This Row],[Biomass]]+Tabel1[[#This Row],[Hydro Power]]+Tabel1[[#This Row],[Other Renewable]]+Tabel1[[#This Row],[Solar Power]]+Tabel1[[#This Row],[Onshore Wind Power]]+Tabel1[[#This Row],[Offshore Wind Power]]</f>
        <v>801.04</v>
      </c>
      <c r="R445">
        <f>Tabel1[[#This Row],[Fossil Gas]]+Tabel1[[#This Row],[Fossil Hard Coal]]+Tabel1[[#This Row],[Fossil Oil]]</f>
        <v>586.16999999999996</v>
      </c>
      <c r="S445">
        <f>Tabel1[[#This Row],[Renewables]]+Tabel1[[#This Row],[Fossils]]</f>
        <v>1387.21</v>
      </c>
    </row>
    <row r="446" spans="1:19" x14ac:dyDescent="0.25">
      <c r="A446" t="s">
        <v>2444</v>
      </c>
      <c r="B446" t="s">
        <v>6</v>
      </c>
      <c r="C446">
        <v>1960.46</v>
      </c>
      <c r="D446">
        <v>43.98</v>
      </c>
      <c r="E446">
        <v>230.01</v>
      </c>
      <c r="F446">
        <v>470.82</v>
      </c>
      <c r="G446">
        <v>9.06</v>
      </c>
      <c r="H446">
        <v>2</v>
      </c>
      <c r="I446">
        <v>5.45</v>
      </c>
      <c r="J446">
        <v>0</v>
      </c>
      <c r="K446">
        <v>106.18</v>
      </c>
      <c r="L446">
        <v>506.46</v>
      </c>
      <c r="M446">
        <v>453.2</v>
      </c>
      <c r="N446">
        <v>1506</v>
      </c>
      <c r="O446">
        <v>214</v>
      </c>
      <c r="P446">
        <v>-1497</v>
      </c>
      <c r="Q446">
        <f>Tabel1[[#This Row],[Biomass]]+Tabel1[[#This Row],[Hydro Power]]+Tabel1[[#This Row],[Other Renewable]]+Tabel1[[#This Row],[Solar Power]]+Tabel1[[#This Row],[Onshore Wind Power]]+Tabel1[[#This Row],[Offshore Wind Power]]</f>
        <v>1011.0899999999999</v>
      </c>
      <c r="R446">
        <f>Tabel1[[#This Row],[Fossil Gas]]+Tabel1[[#This Row],[Fossil Hard Coal]]+Tabel1[[#This Row],[Fossil Oil]]</f>
        <v>709.88999999999987</v>
      </c>
      <c r="S446">
        <f>Tabel1[[#This Row],[Renewables]]+Tabel1[[#This Row],[Fossils]]</f>
        <v>1720.9799999999998</v>
      </c>
    </row>
    <row r="447" spans="1:19" x14ac:dyDescent="0.25">
      <c r="A447" t="s">
        <v>2444</v>
      </c>
      <c r="B447" t="s">
        <v>5</v>
      </c>
      <c r="C447">
        <v>1311.83</v>
      </c>
      <c r="D447">
        <v>33.31</v>
      </c>
      <c r="E447">
        <v>270.23</v>
      </c>
      <c r="F447">
        <v>340.4</v>
      </c>
      <c r="G447">
        <v>5.79</v>
      </c>
      <c r="J447">
        <v>0</v>
      </c>
      <c r="K447">
        <v>67.34</v>
      </c>
      <c r="L447">
        <v>388.38</v>
      </c>
      <c r="M447">
        <v>364.75</v>
      </c>
      <c r="N447">
        <v>600</v>
      </c>
      <c r="O447">
        <v>-214</v>
      </c>
      <c r="P447">
        <v>-514</v>
      </c>
      <c r="Q447">
        <f>Tabel1[[#This Row],[Biomass]]+Tabel1[[#This Row],[Hydro Power]]+Tabel1[[#This Row],[Other Renewable]]+Tabel1[[#This Row],[Solar Power]]+Tabel1[[#This Row],[Onshore Wind Power]]+Tabel1[[#This Row],[Offshore Wind Power]]</f>
        <v>786.44</v>
      </c>
      <c r="R447">
        <f>Tabel1[[#This Row],[Fossil Gas]]+Tabel1[[#This Row],[Fossil Hard Coal]]+Tabel1[[#This Row],[Fossil Oil]]</f>
        <v>616.41999999999996</v>
      </c>
      <c r="S447">
        <f>Tabel1[[#This Row],[Renewables]]+Tabel1[[#This Row],[Fossils]]</f>
        <v>1402.8600000000001</v>
      </c>
    </row>
    <row r="448" spans="1:19" x14ac:dyDescent="0.25">
      <c r="A448" t="s">
        <v>2443</v>
      </c>
      <c r="B448" t="s">
        <v>6</v>
      </c>
      <c r="C448">
        <v>2112.4499999999998</v>
      </c>
      <c r="D448">
        <v>44.37</v>
      </c>
      <c r="E448">
        <v>232.43</v>
      </c>
      <c r="F448">
        <v>491</v>
      </c>
      <c r="G448">
        <v>8.17</v>
      </c>
      <c r="H448">
        <v>2</v>
      </c>
      <c r="I448">
        <v>5.49</v>
      </c>
      <c r="J448">
        <v>0</v>
      </c>
      <c r="K448">
        <v>105.08</v>
      </c>
      <c r="L448">
        <v>511.86</v>
      </c>
      <c r="M448">
        <v>348.65</v>
      </c>
      <c r="N448">
        <v>1505</v>
      </c>
      <c r="O448">
        <v>-62</v>
      </c>
      <c r="P448">
        <v>-983</v>
      </c>
      <c r="Q448">
        <f>Tabel1[[#This Row],[Biomass]]+Tabel1[[#This Row],[Hydro Power]]+Tabel1[[#This Row],[Other Renewable]]+Tabel1[[#This Row],[Solar Power]]+Tabel1[[#This Row],[Onshore Wind Power]]+Tabel1[[#This Row],[Offshore Wind Power]]</f>
        <v>912.37</v>
      </c>
      <c r="R448">
        <f>Tabel1[[#This Row],[Fossil Gas]]+Tabel1[[#This Row],[Fossil Hard Coal]]+Tabel1[[#This Row],[Fossil Oil]]</f>
        <v>731.6</v>
      </c>
      <c r="S448">
        <f>Tabel1[[#This Row],[Renewables]]+Tabel1[[#This Row],[Fossils]]</f>
        <v>1643.97</v>
      </c>
    </row>
    <row r="449" spans="1:19" x14ac:dyDescent="0.25">
      <c r="A449" t="s">
        <v>2443</v>
      </c>
      <c r="B449" t="s">
        <v>5</v>
      </c>
      <c r="C449">
        <v>1439.2</v>
      </c>
      <c r="D449">
        <v>35.200000000000003</v>
      </c>
      <c r="E449">
        <v>272.32</v>
      </c>
      <c r="F449">
        <v>339.3</v>
      </c>
      <c r="G449">
        <v>7.07</v>
      </c>
      <c r="J449">
        <v>0</v>
      </c>
      <c r="K449">
        <v>64.77</v>
      </c>
      <c r="L449">
        <v>384.79</v>
      </c>
      <c r="M449">
        <v>363.5</v>
      </c>
      <c r="N449">
        <v>600</v>
      </c>
      <c r="O449">
        <v>62</v>
      </c>
      <c r="P449">
        <v>-666</v>
      </c>
      <c r="Q449">
        <f>Tabel1[[#This Row],[Biomass]]+Tabel1[[#This Row],[Hydro Power]]+Tabel1[[#This Row],[Other Renewable]]+Tabel1[[#This Row],[Solar Power]]+Tabel1[[#This Row],[Onshore Wind Power]]+Tabel1[[#This Row],[Offshore Wind Power]]</f>
        <v>783.49</v>
      </c>
      <c r="R449">
        <f>Tabel1[[#This Row],[Fossil Gas]]+Tabel1[[#This Row],[Fossil Hard Coal]]+Tabel1[[#This Row],[Fossil Oil]]</f>
        <v>618.69000000000005</v>
      </c>
      <c r="S449">
        <f>Tabel1[[#This Row],[Renewables]]+Tabel1[[#This Row],[Fossils]]</f>
        <v>1402.18</v>
      </c>
    </row>
    <row r="450" spans="1:19" x14ac:dyDescent="0.25">
      <c r="A450" t="s">
        <v>2442</v>
      </c>
      <c r="B450" t="s">
        <v>6</v>
      </c>
      <c r="C450">
        <v>2272.54</v>
      </c>
      <c r="D450">
        <v>43.19</v>
      </c>
      <c r="E450">
        <v>227.19</v>
      </c>
      <c r="F450">
        <v>517.85</v>
      </c>
      <c r="G450">
        <v>4.67</v>
      </c>
      <c r="H450">
        <v>2.0099999999999998</v>
      </c>
      <c r="I450">
        <v>5.6</v>
      </c>
      <c r="J450">
        <v>0.38</v>
      </c>
      <c r="K450">
        <v>104.11</v>
      </c>
      <c r="L450">
        <v>547.71</v>
      </c>
      <c r="M450">
        <v>272.95</v>
      </c>
      <c r="N450">
        <v>1428</v>
      </c>
      <c r="O450">
        <v>-75</v>
      </c>
      <c r="P450">
        <v>-693</v>
      </c>
      <c r="Q450">
        <f>Tabel1[[#This Row],[Biomass]]+Tabel1[[#This Row],[Hydro Power]]+Tabel1[[#This Row],[Other Renewable]]+Tabel1[[#This Row],[Solar Power]]+Tabel1[[#This Row],[Onshore Wind Power]]+Tabel1[[#This Row],[Offshore Wind Power]]</f>
        <v>871.83999999999992</v>
      </c>
      <c r="R450">
        <f>Tabel1[[#This Row],[Fossil Gas]]+Tabel1[[#This Row],[Fossil Hard Coal]]+Tabel1[[#This Row],[Fossil Oil]]</f>
        <v>749.70999999999992</v>
      </c>
      <c r="S450">
        <f>Tabel1[[#This Row],[Renewables]]+Tabel1[[#This Row],[Fossils]]</f>
        <v>1621.5499999999997</v>
      </c>
    </row>
    <row r="451" spans="1:19" x14ac:dyDescent="0.25">
      <c r="A451" t="s">
        <v>2442</v>
      </c>
      <c r="B451" t="s">
        <v>5</v>
      </c>
      <c r="C451">
        <v>1566.82</v>
      </c>
      <c r="D451">
        <v>32.270000000000003</v>
      </c>
      <c r="E451">
        <v>273.02999999999997</v>
      </c>
      <c r="F451">
        <v>349.02</v>
      </c>
      <c r="G451">
        <v>16.47</v>
      </c>
      <c r="J451">
        <v>1.1200000000000001</v>
      </c>
      <c r="K451">
        <v>67.89</v>
      </c>
      <c r="L451">
        <v>368.45</v>
      </c>
      <c r="M451">
        <v>362.44</v>
      </c>
      <c r="N451">
        <v>600</v>
      </c>
      <c r="O451">
        <v>75</v>
      </c>
      <c r="P451">
        <v>-555</v>
      </c>
      <c r="Q451">
        <f>Tabel1[[#This Row],[Biomass]]+Tabel1[[#This Row],[Hydro Power]]+Tabel1[[#This Row],[Other Renewable]]+Tabel1[[#This Row],[Solar Power]]+Tabel1[[#This Row],[Onshore Wind Power]]+Tabel1[[#This Row],[Offshore Wind Power]]</f>
        <v>764.28</v>
      </c>
      <c r="R451">
        <f>Tabel1[[#This Row],[Fossil Gas]]+Tabel1[[#This Row],[Fossil Hard Coal]]+Tabel1[[#This Row],[Fossil Oil]]</f>
        <v>638.52</v>
      </c>
      <c r="S451">
        <f>Tabel1[[#This Row],[Renewables]]+Tabel1[[#This Row],[Fossils]]</f>
        <v>1402.8</v>
      </c>
    </row>
    <row r="452" spans="1:19" x14ac:dyDescent="0.25">
      <c r="A452" t="s">
        <v>2441</v>
      </c>
      <c r="B452" t="s">
        <v>6</v>
      </c>
      <c r="C452">
        <v>2355.89</v>
      </c>
      <c r="D452">
        <v>44.45</v>
      </c>
      <c r="E452">
        <v>251.29</v>
      </c>
      <c r="F452">
        <v>728.03</v>
      </c>
      <c r="G452">
        <v>10.119999999999999</v>
      </c>
      <c r="H452">
        <v>2</v>
      </c>
      <c r="I452">
        <v>5.65</v>
      </c>
      <c r="J452">
        <v>4.22</v>
      </c>
      <c r="K452">
        <v>109.1</v>
      </c>
      <c r="L452">
        <v>549.52</v>
      </c>
      <c r="M452">
        <v>219.86</v>
      </c>
      <c r="N452">
        <v>495</v>
      </c>
      <c r="O452">
        <v>208</v>
      </c>
      <c r="P452">
        <v>-154</v>
      </c>
      <c r="Q452">
        <f>Tabel1[[#This Row],[Biomass]]+Tabel1[[#This Row],[Hydro Power]]+Tabel1[[#This Row],[Other Renewable]]+Tabel1[[#This Row],[Solar Power]]+Tabel1[[#This Row],[Onshore Wind Power]]+Tabel1[[#This Row],[Offshore Wind Power]]</f>
        <v>825.7</v>
      </c>
      <c r="R452">
        <f>Tabel1[[#This Row],[Fossil Gas]]+Tabel1[[#This Row],[Fossil Hard Coal]]+Tabel1[[#This Row],[Fossil Oil]]</f>
        <v>989.43999999999994</v>
      </c>
      <c r="S452">
        <f>Tabel1[[#This Row],[Renewables]]+Tabel1[[#This Row],[Fossils]]</f>
        <v>1815.1399999999999</v>
      </c>
    </row>
    <row r="453" spans="1:19" x14ac:dyDescent="0.25">
      <c r="A453" t="s">
        <v>2441</v>
      </c>
      <c r="B453" t="s">
        <v>5</v>
      </c>
      <c r="C453">
        <v>1680.4</v>
      </c>
      <c r="D453">
        <v>31.59</v>
      </c>
      <c r="E453">
        <v>276.22000000000003</v>
      </c>
      <c r="F453">
        <v>329.14</v>
      </c>
      <c r="G453">
        <v>18.600000000000001</v>
      </c>
      <c r="J453">
        <v>10.34</v>
      </c>
      <c r="K453">
        <v>68.92</v>
      </c>
      <c r="L453">
        <v>358.62</v>
      </c>
      <c r="M453">
        <v>358.98</v>
      </c>
      <c r="N453">
        <v>598</v>
      </c>
      <c r="O453">
        <v>-208</v>
      </c>
      <c r="P453">
        <v>-130</v>
      </c>
      <c r="Q453">
        <f>Tabel1[[#This Row],[Biomass]]+Tabel1[[#This Row],[Hydro Power]]+Tabel1[[#This Row],[Other Renewable]]+Tabel1[[#This Row],[Solar Power]]+Tabel1[[#This Row],[Onshore Wind Power]]+Tabel1[[#This Row],[Offshore Wind Power]]</f>
        <v>759.53</v>
      </c>
      <c r="R453">
        <f>Tabel1[[#This Row],[Fossil Gas]]+Tabel1[[#This Row],[Fossil Hard Coal]]+Tabel1[[#This Row],[Fossil Oil]]</f>
        <v>623.96</v>
      </c>
      <c r="S453">
        <f>Tabel1[[#This Row],[Renewables]]+Tabel1[[#This Row],[Fossils]]</f>
        <v>1383.49</v>
      </c>
    </row>
    <row r="454" spans="1:19" x14ac:dyDescent="0.25">
      <c r="A454" t="s">
        <v>2440</v>
      </c>
      <c r="B454" t="s">
        <v>6</v>
      </c>
      <c r="C454">
        <v>2427.56</v>
      </c>
      <c r="D454">
        <v>45.56</v>
      </c>
      <c r="E454">
        <v>259.24</v>
      </c>
      <c r="F454">
        <v>861.68</v>
      </c>
      <c r="G454">
        <v>12.92</v>
      </c>
      <c r="H454">
        <v>2</v>
      </c>
      <c r="I454">
        <v>6.25</v>
      </c>
      <c r="J454">
        <v>10.76</v>
      </c>
      <c r="K454">
        <v>109.69</v>
      </c>
      <c r="L454">
        <v>555.64</v>
      </c>
      <c r="M454">
        <v>206.1</v>
      </c>
      <c r="N454">
        <v>77</v>
      </c>
      <c r="O454">
        <v>396</v>
      </c>
      <c r="P454">
        <v>2</v>
      </c>
      <c r="Q454">
        <f>Tabel1[[#This Row],[Biomass]]+Tabel1[[#This Row],[Hydro Power]]+Tabel1[[#This Row],[Other Renewable]]+Tabel1[[#This Row],[Solar Power]]+Tabel1[[#This Row],[Onshore Wind Power]]+Tabel1[[#This Row],[Offshore Wind Power]]</f>
        <v>826.31000000000006</v>
      </c>
      <c r="R454">
        <f>Tabel1[[#This Row],[Fossil Gas]]+Tabel1[[#This Row],[Fossil Hard Coal]]+Tabel1[[#This Row],[Fossil Oil]]</f>
        <v>1133.8400000000001</v>
      </c>
      <c r="S454">
        <f>Tabel1[[#This Row],[Renewables]]+Tabel1[[#This Row],[Fossils]]</f>
        <v>1960.15</v>
      </c>
    </row>
    <row r="455" spans="1:19" x14ac:dyDescent="0.25">
      <c r="A455" t="s">
        <v>2440</v>
      </c>
      <c r="B455" t="s">
        <v>5</v>
      </c>
      <c r="C455">
        <v>1753.35</v>
      </c>
      <c r="D455">
        <v>30.27</v>
      </c>
      <c r="E455">
        <v>280.05</v>
      </c>
      <c r="F455">
        <v>331.9</v>
      </c>
      <c r="G455">
        <v>18.37</v>
      </c>
      <c r="J455">
        <v>13.73</v>
      </c>
      <c r="K455">
        <v>69.36</v>
      </c>
      <c r="L455">
        <v>352.88</v>
      </c>
      <c r="M455">
        <v>356.91</v>
      </c>
      <c r="N455">
        <v>495</v>
      </c>
      <c r="O455">
        <v>-396</v>
      </c>
      <c r="P455">
        <v>239</v>
      </c>
      <c r="Q455">
        <f>Tabel1[[#This Row],[Biomass]]+Tabel1[[#This Row],[Hydro Power]]+Tabel1[[#This Row],[Other Renewable]]+Tabel1[[#This Row],[Solar Power]]+Tabel1[[#This Row],[Onshore Wind Power]]+Tabel1[[#This Row],[Offshore Wind Power]]</f>
        <v>753.79</v>
      </c>
      <c r="R455">
        <f>Tabel1[[#This Row],[Fossil Gas]]+Tabel1[[#This Row],[Fossil Hard Coal]]+Tabel1[[#This Row],[Fossil Oil]]</f>
        <v>630.32000000000005</v>
      </c>
      <c r="S455">
        <f>Tabel1[[#This Row],[Renewables]]+Tabel1[[#This Row],[Fossils]]</f>
        <v>1384.1100000000001</v>
      </c>
    </row>
    <row r="456" spans="1:19" x14ac:dyDescent="0.25">
      <c r="A456" t="s">
        <v>2439</v>
      </c>
      <c r="B456" t="s">
        <v>6</v>
      </c>
      <c r="C456">
        <v>2434.4</v>
      </c>
      <c r="D456">
        <v>45.6</v>
      </c>
      <c r="E456">
        <v>261.08999999999997</v>
      </c>
      <c r="F456">
        <v>986.92</v>
      </c>
      <c r="G456">
        <v>13.31</v>
      </c>
      <c r="H456">
        <v>2</v>
      </c>
      <c r="I456">
        <v>6.19</v>
      </c>
      <c r="J456">
        <v>15.52</v>
      </c>
      <c r="K456">
        <v>108.19</v>
      </c>
      <c r="L456">
        <v>530.53</v>
      </c>
      <c r="M456">
        <v>252.33</v>
      </c>
      <c r="N456">
        <v>20</v>
      </c>
      <c r="O456">
        <v>124</v>
      </c>
      <c r="P456">
        <v>196</v>
      </c>
      <c r="Q456">
        <f>Tabel1[[#This Row],[Biomass]]+Tabel1[[#This Row],[Hydro Power]]+Tabel1[[#This Row],[Other Renewable]]+Tabel1[[#This Row],[Solar Power]]+Tabel1[[#This Row],[Onshore Wind Power]]+Tabel1[[#This Row],[Offshore Wind Power]]</f>
        <v>852.17</v>
      </c>
      <c r="R456">
        <f>Tabel1[[#This Row],[Fossil Gas]]+Tabel1[[#This Row],[Fossil Hard Coal]]+Tabel1[[#This Row],[Fossil Oil]]</f>
        <v>1261.32</v>
      </c>
      <c r="S456">
        <f>Tabel1[[#This Row],[Renewables]]+Tabel1[[#This Row],[Fossils]]</f>
        <v>2113.4899999999998</v>
      </c>
    </row>
    <row r="457" spans="1:19" x14ac:dyDescent="0.25">
      <c r="A457" t="s">
        <v>2439</v>
      </c>
      <c r="B457" t="s">
        <v>5</v>
      </c>
      <c r="C457">
        <v>1778.63</v>
      </c>
      <c r="D457">
        <v>31.43</v>
      </c>
      <c r="E457">
        <v>281.77999999999997</v>
      </c>
      <c r="F457">
        <v>354.96</v>
      </c>
      <c r="G457">
        <v>17.149999999999999</v>
      </c>
      <c r="J457">
        <v>16.61</v>
      </c>
      <c r="K457">
        <v>69.28</v>
      </c>
      <c r="L457">
        <v>313.27999999999997</v>
      </c>
      <c r="M457">
        <v>322.72000000000003</v>
      </c>
      <c r="N457">
        <v>261</v>
      </c>
      <c r="O457">
        <v>-124</v>
      </c>
      <c r="P457">
        <v>270</v>
      </c>
      <c r="Q457">
        <f>Tabel1[[#This Row],[Biomass]]+Tabel1[[#This Row],[Hydro Power]]+Tabel1[[#This Row],[Other Renewable]]+Tabel1[[#This Row],[Solar Power]]+Tabel1[[#This Row],[Onshore Wind Power]]+Tabel1[[#This Row],[Offshore Wind Power]]</f>
        <v>684.04</v>
      </c>
      <c r="R457">
        <f>Tabel1[[#This Row],[Fossil Gas]]+Tabel1[[#This Row],[Fossil Hard Coal]]+Tabel1[[#This Row],[Fossil Oil]]</f>
        <v>653.89</v>
      </c>
      <c r="S457">
        <f>Tabel1[[#This Row],[Renewables]]+Tabel1[[#This Row],[Fossils]]</f>
        <v>1337.9299999999998</v>
      </c>
    </row>
    <row r="458" spans="1:19" x14ac:dyDescent="0.25">
      <c r="A458" t="s">
        <v>2438</v>
      </c>
      <c r="B458" t="s">
        <v>6</v>
      </c>
      <c r="C458">
        <v>2411.1</v>
      </c>
      <c r="D458">
        <v>44.03</v>
      </c>
      <c r="E458">
        <v>238.61</v>
      </c>
      <c r="F458">
        <v>935.68</v>
      </c>
      <c r="G458">
        <v>7.4</v>
      </c>
      <c r="H458">
        <v>2.0099999999999998</v>
      </c>
      <c r="I458">
        <v>5.58</v>
      </c>
      <c r="J458">
        <v>14.67</v>
      </c>
      <c r="K458">
        <v>97.15</v>
      </c>
      <c r="L458">
        <v>511.48</v>
      </c>
      <c r="M458">
        <v>301.20999999999998</v>
      </c>
      <c r="N458">
        <v>321</v>
      </c>
      <c r="O458">
        <v>49</v>
      </c>
      <c r="P458">
        <v>3</v>
      </c>
      <c r="Q458">
        <f>Tabel1[[#This Row],[Biomass]]+Tabel1[[#This Row],[Hydro Power]]+Tabel1[[#This Row],[Other Renewable]]+Tabel1[[#This Row],[Solar Power]]+Tabel1[[#This Row],[Onshore Wind Power]]+Tabel1[[#This Row],[Offshore Wind Power]]</f>
        <v>878.98</v>
      </c>
      <c r="R458">
        <f>Tabel1[[#This Row],[Fossil Gas]]+Tabel1[[#This Row],[Fossil Hard Coal]]+Tabel1[[#This Row],[Fossil Oil]]</f>
        <v>1181.69</v>
      </c>
      <c r="S458">
        <f>Tabel1[[#This Row],[Renewables]]+Tabel1[[#This Row],[Fossils]]</f>
        <v>2060.67</v>
      </c>
    </row>
    <row r="459" spans="1:19" x14ac:dyDescent="0.25">
      <c r="A459" t="s">
        <v>2438</v>
      </c>
      <c r="B459" t="s">
        <v>5</v>
      </c>
      <c r="C459">
        <v>1793.34</v>
      </c>
      <c r="D459">
        <v>30.76</v>
      </c>
      <c r="E459">
        <v>282.24</v>
      </c>
      <c r="F459">
        <v>386.39</v>
      </c>
      <c r="G459">
        <v>19.23</v>
      </c>
      <c r="J459">
        <v>15.91</v>
      </c>
      <c r="K459">
        <v>68.95</v>
      </c>
      <c r="L459">
        <v>250.01</v>
      </c>
      <c r="M459">
        <v>290.52</v>
      </c>
      <c r="N459">
        <v>424</v>
      </c>
      <c r="O459">
        <v>-49</v>
      </c>
      <c r="P459">
        <v>107</v>
      </c>
      <c r="Q459">
        <f>Tabel1[[#This Row],[Biomass]]+Tabel1[[#This Row],[Hydro Power]]+Tabel1[[#This Row],[Other Renewable]]+Tabel1[[#This Row],[Solar Power]]+Tabel1[[#This Row],[Onshore Wind Power]]+Tabel1[[#This Row],[Offshore Wind Power]]</f>
        <v>587.20000000000005</v>
      </c>
      <c r="R459">
        <f>Tabel1[[#This Row],[Fossil Gas]]+Tabel1[[#This Row],[Fossil Hard Coal]]+Tabel1[[#This Row],[Fossil Oil]]</f>
        <v>687.86</v>
      </c>
      <c r="S459">
        <f>Tabel1[[#This Row],[Renewables]]+Tabel1[[#This Row],[Fossils]]</f>
        <v>1275.06</v>
      </c>
    </row>
    <row r="460" spans="1:19" x14ac:dyDescent="0.25">
      <c r="A460" t="s">
        <v>2437</v>
      </c>
      <c r="B460" t="s">
        <v>6</v>
      </c>
      <c r="C460">
        <v>2401.34</v>
      </c>
      <c r="D460">
        <v>43.71</v>
      </c>
      <c r="E460">
        <v>242.74</v>
      </c>
      <c r="F460">
        <v>960.68</v>
      </c>
      <c r="G460">
        <v>7.77</v>
      </c>
      <c r="H460">
        <v>2.0099999999999998</v>
      </c>
      <c r="I460">
        <v>5.31</v>
      </c>
      <c r="J460">
        <v>11.93</v>
      </c>
      <c r="K460">
        <v>96.4</v>
      </c>
      <c r="L460">
        <v>469.56</v>
      </c>
      <c r="M460">
        <v>332.66</v>
      </c>
      <c r="N460">
        <v>1237</v>
      </c>
      <c r="O460">
        <v>-470</v>
      </c>
      <c r="P460">
        <v>-440</v>
      </c>
      <c r="Q460">
        <f>Tabel1[[#This Row],[Biomass]]+Tabel1[[#This Row],[Hydro Power]]+Tabel1[[#This Row],[Other Renewable]]+Tabel1[[#This Row],[Solar Power]]+Tabel1[[#This Row],[Onshore Wind Power]]+Tabel1[[#This Row],[Offshore Wind Power]]</f>
        <v>865.18000000000006</v>
      </c>
      <c r="R460">
        <f>Tabel1[[#This Row],[Fossil Gas]]+Tabel1[[#This Row],[Fossil Hard Coal]]+Tabel1[[#This Row],[Fossil Oil]]</f>
        <v>1211.19</v>
      </c>
      <c r="S460">
        <f>Tabel1[[#This Row],[Renewables]]+Tabel1[[#This Row],[Fossils]]</f>
        <v>2076.37</v>
      </c>
    </row>
    <row r="461" spans="1:19" x14ac:dyDescent="0.25">
      <c r="A461" t="s">
        <v>2437</v>
      </c>
      <c r="B461" t="s">
        <v>5</v>
      </c>
      <c r="C461">
        <v>1785.49</v>
      </c>
      <c r="D461">
        <v>31.6</v>
      </c>
      <c r="E461">
        <v>281.5</v>
      </c>
      <c r="F461">
        <v>402.65</v>
      </c>
      <c r="G461">
        <v>18.86</v>
      </c>
      <c r="J461">
        <v>13.29</v>
      </c>
      <c r="K461">
        <v>68.56</v>
      </c>
      <c r="L461">
        <v>197.08</v>
      </c>
      <c r="M461">
        <v>228.25</v>
      </c>
      <c r="N461">
        <v>-113</v>
      </c>
      <c r="O461">
        <v>470</v>
      </c>
      <c r="P461">
        <v>213</v>
      </c>
      <c r="Q461">
        <f>Tabel1[[#This Row],[Biomass]]+Tabel1[[#This Row],[Hydro Power]]+Tabel1[[#This Row],[Other Renewable]]+Tabel1[[#This Row],[Solar Power]]+Tabel1[[#This Row],[Onshore Wind Power]]+Tabel1[[#This Row],[Offshore Wind Power]]</f>
        <v>470.22</v>
      </c>
      <c r="R461">
        <f>Tabel1[[#This Row],[Fossil Gas]]+Tabel1[[#This Row],[Fossil Hard Coal]]+Tabel1[[#This Row],[Fossil Oil]]</f>
        <v>703.01</v>
      </c>
      <c r="S461">
        <f>Tabel1[[#This Row],[Renewables]]+Tabel1[[#This Row],[Fossils]]</f>
        <v>1173.23</v>
      </c>
    </row>
    <row r="462" spans="1:19" x14ac:dyDescent="0.25">
      <c r="A462" t="s">
        <v>2436</v>
      </c>
      <c r="B462" t="s">
        <v>6</v>
      </c>
      <c r="C462">
        <v>2425.5100000000002</v>
      </c>
      <c r="D462">
        <v>43.75</v>
      </c>
      <c r="E462">
        <v>245.84</v>
      </c>
      <c r="F462">
        <v>889.88</v>
      </c>
      <c r="G462">
        <v>8.2799999999999994</v>
      </c>
      <c r="H462">
        <v>2.0099999999999998</v>
      </c>
      <c r="I462">
        <v>5.64</v>
      </c>
      <c r="J462">
        <v>6.03</v>
      </c>
      <c r="K462">
        <v>95.91</v>
      </c>
      <c r="L462">
        <v>407.31</v>
      </c>
      <c r="M462">
        <v>415.28</v>
      </c>
      <c r="N462">
        <v>1471</v>
      </c>
      <c r="O462">
        <v>-581</v>
      </c>
      <c r="P462">
        <v>-509</v>
      </c>
      <c r="Q462">
        <f>Tabel1[[#This Row],[Biomass]]+Tabel1[[#This Row],[Hydro Power]]+Tabel1[[#This Row],[Other Renewable]]+Tabel1[[#This Row],[Solar Power]]+Tabel1[[#This Row],[Onshore Wind Power]]+Tabel1[[#This Row],[Offshore Wind Power]]</f>
        <v>880.02</v>
      </c>
      <c r="R462">
        <f>Tabel1[[#This Row],[Fossil Gas]]+Tabel1[[#This Row],[Fossil Hard Coal]]+Tabel1[[#This Row],[Fossil Oil]]</f>
        <v>1144</v>
      </c>
      <c r="S462">
        <f>Tabel1[[#This Row],[Renewables]]+Tabel1[[#This Row],[Fossils]]</f>
        <v>2024.02</v>
      </c>
    </row>
    <row r="463" spans="1:19" x14ac:dyDescent="0.25">
      <c r="A463" t="s">
        <v>2436</v>
      </c>
      <c r="B463" t="s">
        <v>5</v>
      </c>
      <c r="C463">
        <v>1784.12</v>
      </c>
      <c r="D463">
        <v>27.94</v>
      </c>
      <c r="E463">
        <v>282.13</v>
      </c>
      <c r="F463">
        <v>401.43</v>
      </c>
      <c r="G463">
        <v>18.57</v>
      </c>
      <c r="J463">
        <v>11.75</v>
      </c>
      <c r="K463">
        <v>68.61</v>
      </c>
      <c r="L463">
        <v>188.69</v>
      </c>
      <c r="M463">
        <v>202.57</v>
      </c>
      <c r="N463">
        <v>21</v>
      </c>
      <c r="O463">
        <v>581</v>
      </c>
      <c r="P463">
        <v>8</v>
      </c>
      <c r="Q463">
        <f>Tabel1[[#This Row],[Biomass]]+Tabel1[[#This Row],[Hydro Power]]+Tabel1[[#This Row],[Other Renewable]]+Tabel1[[#This Row],[Solar Power]]+Tabel1[[#This Row],[Onshore Wind Power]]+Tabel1[[#This Row],[Offshore Wind Power]]</f>
        <v>430.95</v>
      </c>
      <c r="R463">
        <f>Tabel1[[#This Row],[Fossil Gas]]+Tabel1[[#This Row],[Fossil Hard Coal]]+Tabel1[[#This Row],[Fossil Oil]]</f>
        <v>702.13</v>
      </c>
      <c r="S463">
        <f>Tabel1[[#This Row],[Renewables]]+Tabel1[[#This Row],[Fossils]]</f>
        <v>1133.08</v>
      </c>
    </row>
    <row r="464" spans="1:19" x14ac:dyDescent="0.25">
      <c r="A464" t="s">
        <v>2435</v>
      </c>
      <c r="B464" t="s">
        <v>6</v>
      </c>
      <c r="C464">
        <v>2462.88</v>
      </c>
      <c r="D464">
        <v>44.79</v>
      </c>
      <c r="E464">
        <v>242.1</v>
      </c>
      <c r="F464">
        <v>965.92</v>
      </c>
      <c r="G464">
        <v>6.85</v>
      </c>
      <c r="H464">
        <v>2.0099999999999998</v>
      </c>
      <c r="I464">
        <v>4.87</v>
      </c>
      <c r="J464">
        <v>1.77</v>
      </c>
      <c r="K464">
        <v>95.38</v>
      </c>
      <c r="L464">
        <v>410.85</v>
      </c>
      <c r="M464">
        <v>370.48</v>
      </c>
      <c r="N464">
        <v>1495</v>
      </c>
      <c r="O464">
        <v>-543</v>
      </c>
      <c r="P464">
        <v>-567</v>
      </c>
      <c r="Q464">
        <f>Tabel1[[#This Row],[Biomass]]+Tabel1[[#This Row],[Hydro Power]]+Tabel1[[#This Row],[Other Renewable]]+Tabel1[[#This Row],[Solar Power]]+Tabel1[[#This Row],[Onshore Wind Power]]+Tabel1[[#This Row],[Offshore Wind Power]]</f>
        <v>834.77</v>
      </c>
      <c r="R464">
        <f>Tabel1[[#This Row],[Fossil Gas]]+Tabel1[[#This Row],[Fossil Hard Coal]]+Tabel1[[#This Row],[Fossil Oil]]</f>
        <v>1214.8699999999999</v>
      </c>
      <c r="S464">
        <f>Tabel1[[#This Row],[Renewables]]+Tabel1[[#This Row],[Fossils]]</f>
        <v>2049.64</v>
      </c>
    </row>
    <row r="465" spans="1:19" x14ac:dyDescent="0.25">
      <c r="A465" t="s">
        <v>2435</v>
      </c>
      <c r="B465" t="s">
        <v>5</v>
      </c>
      <c r="C465">
        <v>1829.97</v>
      </c>
      <c r="D465">
        <v>27.96</v>
      </c>
      <c r="E465">
        <v>282.48</v>
      </c>
      <c r="F465">
        <v>429.34</v>
      </c>
      <c r="G465">
        <v>17.809999999999999</v>
      </c>
      <c r="J465">
        <v>2.16</v>
      </c>
      <c r="K465">
        <v>68.91</v>
      </c>
      <c r="L465">
        <v>160.69</v>
      </c>
      <c r="M465">
        <v>255.33</v>
      </c>
      <c r="N465">
        <v>569</v>
      </c>
      <c r="O465">
        <v>543</v>
      </c>
      <c r="P465">
        <v>-507</v>
      </c>
      <c r="Q465">
        <f>Tabel1[[#This Row],[Biomass]]+Tabel1[[#This Row],[Hydro Power]]+Tabel1[[#This Row],[Other Renewable]]+Tabel1[[#This Row],[Solar Power]]+Tabel1[[#This Row],[Onshore Wind Power]]+Tabel1[[#This Row],[Offshore Wind Power]]</f>
        <v>446.14</v>
      </c>
      <c r="R465">
        <f>Tabel1[[#This Row],[Fossil Gas]]+Tabel1[[#This Row],[Fossil Hard Coal]]+Tabel1[[#This Row],[Fossil Oil]]</f>
        <v>729.62999999999988</v>
      </c>
      <c r="S465">
        <f>Tabel1[[#This Row],[Renewables]]+Tabel1[[#This Row],[Fossils]]</f>
        <v>1175.77</v>
      </c>
    </row>
    <row r="466" spans="1:19" x14ac:dyDescent="0.25">
      <c r="A466" t="s">
        <v>2434</v>
      </c>
      <c r="B466" t="s">
        <v>6</v>
      </c>
      <c r="C466">
        <v>2642.52</v>
      </c>
      <c r="D466">
        <v>43.16</v>
      </c>
      <c r="E466">
        <v>236.9</v>
      </c>
      <c r="F466">
        <v>966.85</v>
      </c>
      <c r="G466">
        <v>4.0199999999999996</v>
      </c>
      <c r="H466">
        <v>2.0099999999999998</v>
      </c>
      <c r="I466">
        <v>3.87</v>
      </c>
      <c r="J466">
        <v>0.18</v>
      </c>
      <c r="K466">
        <v>94.8</v>
      </c>
      <c r="L466">
        <v>495.38</v>
      </c>
      <c r="M466">
        <v>557.97</v>
      </c>
      <c r="N466">
        <v>1404</v>
      </c>
      <c r="O466">
        <v>-540</v>
      </c>
      <c r="P466">
        <v>-493</v>
      </c>
      <c r="Q466">
        <f>Tabel1[[#This Row],[Biomass]]+Tabel1[[#This Row],[Hydro Power]]+Tabel1[[#This Row],[Other Renewable]]+Tabel1[[#This Row],[Solar Power]]+Tabel1[[#This Row],[Onshore Wind Power]]+Tabel1[[#This Row],[Offshore Wind Power]]</f>
        <v>1102.5700000000002</v>
      </c>
      <c r="R466">
        <f>Tabel1[[#This Row],[Fossil Gas]]+Tabel1[[#This Row],[Fossil Hard Coal]]+Tabel1[[#This Row],[Fossil Oil]]</f>
        <v>1207.77</v>
      </c>
      <c r="S466">
        <f>Tabel1[[#This Row],[Renewables]]+Tabel1[[#This Row],[Fossils]]</f>
        <v>2310.34</v>
      </c>
    </row>
    <row r="467" spans="1:19" x14ac:dyDescent="0.25">
      <c r="A467" t="s">
        <v>2434</v>
      </c>
      <c r="B467" t="s">
        <v>5</v>
      </c>
      <c r="C467">
        <v>1939.55</v>
      </c>
      <c r="D467">
        <v>27.97</v>
      </c>
      <c r="E467">
        <v>293.14</v>
      </c>
      <c r="F467">
        <v>445.81</v>
      </c>
      <c r="G467">
        <v>17.66</v>
      </c>
      <c r="J467">
        <v>0.13</v>
      </c>
      <c r="K467">
        <v>67.73</v>
      </c>
      <c r="L467">
        <v>204.33</v>
      </c>
      <c r="M467">
        <v>323.52999999999997</v>
      </c>
      <c r="N467">
        <v>454</v>
      </c>
      <c r="O467">
        <v>540</v>
      </c>
      <c r="P467">
        <v>-411</v>
      </c>
      <c r="Q467">
        <f>Tabel1[[#This Row],[Biomass]]+Tabel1[[#This Row],[Hydro Power]]+Tabel1[[#This Row],[Other Renewable]]+Tabel1[[#This Row],[Solar Power]]+Tabel1[[#This Row],[Onshore Wind Power]]+Tabel1[[#This Row],[Offshore Wind Power]]</f>
        <v>555.96</v>
      </c>
      <c r="R467">
        <f>Tabel1[[#This Row],[Fossil Gas]]+Tabel1[[#This Row],[Fossil Hard Coal]]+Tabel1[[#This Row],[Fossil Oil]]</f>
        <v>756.61</v>
      </c>
      <c r="S467">
        <f>Tabel1[[#This Row],[Renewables]]+Tabel1[[#This Row],[Fossils]]</f>
        <v>1312.5700000000002</v>
      </c>
    </row>
    <row r="468" spans="1:19" x14ac:dyDescent="0.25">
      <c r="A468" t="s">
        <v>2433</v>
      </c>
      <c r="B468" t="s">
        <v>6</v>
      </c>
      <c r="C468">
        <v>2853.87</v>
      </c>
      <c r="D468">
        <v>43.19</v>
      </c>
      <c r="E468">
        <v>224.48</v>
      </c>
      <c r="F468">
        <v>972.6</v>
      </c>
      <c r="G468">
        <v>4.4000000000000004</v>
      </c>
      <c r="H468">
        <v>2.0099999999999998</v>
      </c>
      <c r="I468">
        <v>3.99</v>
      </c>
      <c r="J468">
        <v>0</v>
      </c>
      <c r="K468">
        <v>94.7</v>
      </c>
      <c r="L468">
        <v>531.32000000000005</v>
      </c>
      <c r="M468">
        <v>731.04</v>
      </c>
      <c r="N468">
        <v>1416</v>
      </c>
      <c r="O468">
        <v>-542</v>
      </c>
      <c r="P468">
        <v>-542</v>
      </c>
      <c r="Q468">
        <f>Tabel1[[#This Row],[Biomass]]+Tabel1[[#This Row],[Hydro Power]]+Tabel1[[#This Row],[Other Renewable]]+Tabel1[[#This Row],[Solar Power]]+Tabel1[[#This Row],[Onshore Wind Power]]+Tabel1[[#This Row],[Offshore Wind Power]]</f>
        <v>1311.55</v>
      </c>
      <c r="R468">
        <f>Tabel1[[#This Row],[Fossil Gas]]+Tabel1[[#This Row],[Fossil Hard Coal]]+Tabel1[[#This Row],[Fossil Oil]]</f>
        <v>1201.48</v>
      </c>
      <c r="S468">
        <f>Tabel1[[#This Row],[Renewables]]+Tabel1[[#This Row],[Fossils]]</f>
        <v>2513.0299999999997</v>
      </c>
    </row>
    <row r="469" spans="1:19" x14ac:dyDescent="0.25">
      <c r="A469" t="s">
        <v>2433</v>
      </c>
      <c r="B469" t="s">
        <v>5</v>
      </c>
      <c r="C469">
        <v>2040.67</v>
      </c>
      <c r="D469">
        <v>27.88</v>
      </c>
      <c r="E469">
        <v>292.24</v>
      </c>
      <c r="F469">
        <v>480.23</v>
      </c>
      <c r="G469">
        <v>17.53</v>
      </c>
      <c r="J469">
        <v>0</v>
      </c>
      <c r="K469">
        <v>67.86</v>
      </c>
      <c r="L469">
        <v>217.45</v>
      </c>
      <c r="M469">
        <v>351.13</v>
      </c>
      <c r="N469">
        <v>415</v>
      </c>
      <c r="O469">
        <v>542</v>
      </c>
      <c r="P469">
        <v>-348</v>
      </c>
      <c r="Q469">
        <f>Tabel1[[#This Row],[Biomass]]+Tabel1[[#This Row],[Hydro Power]]+Tabel1[[#This Row],[Other Renewable]]+Tabel1[[#This Row],[Solar Power]]+Tabel1[[#This Row],[Onshore Wind Power]]+Tabel1[[#This Row],[Offshore Wind Power]]</f>
        <v>596.46</v>
      </c>
      <c r="R469">
        <f>Tabel1[[#This Row],[Fossil Gas]]+Tabel1[[#This Row],[Fossil Hard Coal]]+Tabel1[[#This Row],[Fossil Oil]]</f>
        <v>790</v>
      </c>
      <c r="S469">
        <f>Tabel1[[#This Row],[Renewables]]+Tabel1[[#This Row],[Fossils]]</f>
        <v>1386.46</v>
      </c>
    </row>
    <row r="470" spans="1:19" x14ac:dyDescent="0.25">
      <c r="A470" t="s">
        <v>2432</v>
      </c>
      <c r="B470" t="s">
        <v>6</v>
      </c>
      <c r="C470">
        <v>2783.29</v>
      </c>
      <c r="D470">
        <v>45.14</v>
      </c>
      <c r="E470">
        <v>262.37</v>
      </c>
      <c r="F470">
        <v>971.78</v>
      </c>
      <c r="G470">
        <v>13.65</v>
      </c>
      <c r="H470">
        <v>2</v>
      </c>
      <c r="I470">
        <v>5.43</v>
      </c>
      <c r="J470">
        <v>0</v>
      </c>
      <c r="K470">
        <v>98.3</v>
      </c>
      <c r="L470">
        <v>503.79</v>
      </c>
      <c r="M470">
        <v>660.06</v>
      </c>
      <c r="N470">
        <v>1517</v>
      </c>
      <c r="O470">
        <v>-565</v>
      </c>
      <c r="P470">
        <v>-638</v>
      </c>
      <c r="Q470">
        <f>Tabel1[[#This Row],[Biomass]]+Tabel1[[#This Row],[Hydro Power]]+Tabel1[[#This Row],[Other Renewable]]+Tabel1[[#This Row],[Solar Power]]+Tabel1[[#This Row],[Onshore Wind Power]]+Tabel1[[#This Row],[Offshore Wind Power]]</f>
        <v>1216.42</v>
      </c>
      <c r="R470">
        <f>Tabel1[[#This Row],[Fossil Gas]]+Tabel1[[#This Row],[Fossil Hard Coal]]+Tabel1[[#This Row],[Fossil Oil]]</f>
        <v>1247.8000000000002</v>
      </c>
      <c r="S470">
        <f>Tabel1[[#This Row],[Renewables]]+Tabel1[[#This Row],[Fossils]]</f>
        <v>2464.2200000000003</v>
      </c>
    </row>
    <row r="471" spans="1:19" x14ac:dyDescent="0.25">
      <c r="A471" t="s">
        <v>2432</v>
      </c>
      <c r="B471" t="s">
        <v>5</v>
      </c>
      <c r="C471">
        <v>1987.67</v>
      </c>
      <c r="D471">
        <v>27.97</v>
      </c>
      <c r="E471">
        <v>270.5</v>
      </c>
      <c r="F471">
        <v>481.12</v>
      </c>
      <c r="G471">
        <v>17.55</v>
      </c>
      <c r="J471">
        <v>0</v>
      </c>
      <c r="K471">
        <v>68.67</v>
      </c>
      <c r="L471">
        <v>228.22</v>
      </c>
      <c r="M471">
        <v>355.99</v>
      </c>
      <c r="N471">
        <v>109</v>
      </c>
      <c r="O471">
        <v>565</v>
      </c>
      <c r="P471">
        <v>-112</v>
      </c>
      <c r="Q471">
        <f>Tabel1[[#This Row],[Biomass]]+Tabel1[[#This Row],[Hydro Power]]+Tabel1[[#This Row],[Other Renewable]]+Tabel1[[#This Row],[Solar Power]]+Tabel1[[#This Row],[Onshore Wind Power]]+Tabel1[[#This Row],[Offshore Wind Power]]</f>
        <v>612.18000000000006</v>
      </c>
      <c r="R471">
        <f>Tabel1[[#This Row],[Fossil Gas]]+Tabel1[[#This Row],[Fossil Hard Coal]]+Tabel1[[#This Row],[Fossil Oil]]</f>
        <v>769.17</v>
      </c>
      <c r="S471">
        <f>Tabel1[[#This Row],[Renewables]]+Tabel1[[#This Row],[Fossils]]</f>
        <v>1381.35</v>
      </c>
    </row>
    <row r="472" spans="1:19" x14ac:dyDescent="0.25">
      <c r="A472" t="s">
        <v>2431</v>
      </c>
      <c r="B472" t="s">
        <v>6</v>
      </c>
      <c r="C472">
        <v>2604.3000000000002</v>
      </c>
      <c r="D472">
        <v>44.33</v>
      </c>
      <c r="E472">
        <v>237.54</v>
      </c>
      <c r="F472">
        <v>850.09</v>
      </c>
      <c r="G472">
        <v>8.6999999999999993</v>
      </c>
      <c r="H472">
        <v>2.0099999999999998</v>
      </c>
      <c r="I472">
        <v>4.8099999999999996</v>
      </c>
      <c r="J472">
        <v>0</v>
      </c>
      <c r="K472">
        <v>96.56</v>
      </c>
      <c r="L472">
        <v>420.94</v>
      </c>
      <c r="M472">
        <v>580.29</v>
      </c>
      <c r="N472">
        <v>1475</v>
      </c>
      <c r="O472">
        <v>-498</v>
      </c>
      <c r="P472">
        <v>-514</v>
      </c>
      <c r="Q472">
        <f>Tabel1[[#This Row],[Biomass]]+Tabel1[[#This Row],[Hydro Power]]+Tabel1[[#This Row],[Other Renewable]]+Tabel1[[#This Row],[Solar Power]]+Tabel1[[#This Row],[Onshore Wind Power]]+Tabel1[[#This Row],[Offshore Wind Power]]</f>
        <v>1052.3799999999999</v>
      </c>
      <c r="R472">
        <f>Tabel1[[#This Row],[Fossil Gas]]+Tabel1[[#This Row],[Fossil Hard Coal]]+Tabel1[[#This Row],[Fossil Oil]]</f>
        <v>1096.3300000000002</v>
      </c>
      <c r="S472">
        <f>Tabel1[[#This Row],[Renewables]]+Tabel1[[#This Row],[Fossils]]</f>
        <v>2148.71</v>
      </c>
    </row>
    <row r="473" spans="1:19" x14ac:dyDescent="0.25">
      <c r="A473" t="s">
        <v>2431</v>
      </c>
      <c r="B473" t="s">
        <v>5</v>
      </c>
      <c r="C473">
        <v>1899.42</v>
      </c>
      <c r="D473">
        <v>24.98</v>
      </c>
      <c r="E473">
        <v>273.5</v>
      </c>
      <c r="F473">
        <v>483.27</v>
      </c>
      <c r="G473">
        <v>17.64</v>
      </c>
      <c r="J473">
        <v>0</v>
      </c>
      <c r="K473">
        <v>68.78</v>
      </c>
      <c r="L473">
        <v>225.98</v>
      </c>
      <c r="M473">
        <v>356.17</v>
      </c>
      <c r="N473">
        <v>458</v>
      </c>
      <c r="O473">
        <v>498</v>
      </c>
      <c r="P473">
        <v>-483</v>
      </c>
      <c r="Q473">
        <f>Tabel1[[#This Row],[Biomass]]+Tabel1[[#This Row],[Hydro Power]]+Tabel1[[#This Row],[Other Renewable]]+Tabel1[[#This Row],[Solar Power]]+Tabel1[[#This Row],[Onshore Wind Power]]+Tabel1[[#This Row],[Offshore Wind Power]]</f>
        <v>607.13</v>
      </c>
      <c r="R473">
        <f>Tabel1[[#This Row],[Fossil Gas]]+Tabel1[[#This Row],[Fossil Hard Coal]]+Tabel1[[#This Row],[Fossil Oil]]</f>
        <v>774.41</v>
      </c>
      <c r="S473">
        <f>Tabel1[[#This Row],[Renewables]]+Tabel1[[#This Row],[Fossils]]</f>
        <v>1381.54</v>
      </c>
    </row>
    <row r="474" spans="1:19" x14ac:dyDescent="0.25">
      <c r="A474" t="s">
        <v>2430</v>
      </c>
      <c r="B474" t="s">
        <v>6</v>
      </c>
      <c r="C474">
        <v>2438.13</v>
      </c>
      <c r="D474">
        <v>44.14</v>
      </c>
      <c r="E474">
        <v>238.18</v>
      </c>
      <c r="F474">
        <v>727.31</v>
      </c>
      <c r="G474">
        <v>10.119999999999999</v>
      </c>
      <c r="H474">
        <v>2.0099999999999998</v>
      </c>
      <c r="I474">
        <v>4.9400000000000004</v>
      </c>
      <c r="J474">
        <v>0</v>
      </c>
      <c r="K474">
        <v>96.8</v>
      </c>
      <c r="L474">
        <v>378.94</v>
      </c>
      <c r="M474">
        <v>426.49</v>
      </c>
      <c r="N474">
        <v>1471</v>
      </c>
      <c r="O474">
        <v>-109</v>
      </c>
      <c r="P474">
        <v>-750</v>
      </c>
      <c r="Q474">
        <f>Tabel1[[#This Row],[Biomass]]+Tabel1[[#This Row],[Hydro Power]]+Tabel1[[#This Row],[Other Renewable]]+Tabel1[[#This Row],[Solar Power]]+Tabel1[[#This Row],[Onshore Wind Power]]+Tabel1[[#This Row],[Offshore Wind Power]]</f>
        <v>856.52</v>
      </c>
      <c r="R474">
        <f>Tabel1[[#This Row],[Fossil Gas]]+Tabel1[[#This Row],[Fossil Hard Coal]]+Tabel1[[#This Row],[Fossil Oil]]</f>
        <v>975.61</v>
      </c>
      <c r="S474">
        <f>Tabel1[[#This Row],[Renewables]]+Tabel1[[#This Row],[Fossils]]</f>
        <v>1832.13</v>
      </c>
    </row>
    <row r="475" spans="1:19" x14ac:dyDescent="0.25">
      <c r="A475" t="s">
        <v>2430</v>
      </c>
      <c r="B475" t="s">
        <v>5</v>
      </c>
      <c r="C475">
        <v>1802.19</v>
      </c>
      <c r="D475">
        <v>25.63</v>
      </c>
      <c r="E475">
        <v>273.02</v>
      </c>
      <c r="F475">
        <v>492.26</v>
      </c>
      <c r="G475">
        <v>17.440000000000001</v>
      </c>
      <c r="J475">
        <v>0</v>
      </c>
      <c r="K475">
        <v>68.81</v>
      </c>
      <c r="L475">
        <v>203.36</v>
      </c>
      <c r="M475">
        <v>292.17</v>
      </c>
      <c r="N475">
        <v>597</v>
      </c>
      <c r="O475">
        <v>109</v>
      </c>
      <c r="P475">
        <v>-252</v>
      </c>
      <c r="Q475">
        <f>Tabel1[[#This Row],[Biomass]]+Tabel1[[#This Row],[Hydro Power]]+Tabel1[[#This Row],[Other Renewable]]+Tabel1[[#This Row],[Solar Power]]+Tabel1[[#This Row],[Onshore Wind Power]]+Tabel1[[#This Row],[Offshore Wind Power]]</f>
        <v>521.16000000000008</v>
      </c>
      <c r="R475">
        <f>Tabel1[[#This Row],[Fossil Gas]]+Tabel1[[#This Row],[Fossil Hard Coal]]+Tabel1[[#This Row],[Fossil Oil]]</f>
        <v>782.72</v>
      </c>
      <c r="S475">
        <f>Tabel1[[#This Row],[Renewables]]+Tabel1[[#This Row],[Fossils]]</f>
        <v>1303.8800000000001</v>
      </c>
    </row>
    <row r="476" spans="1:19" x14ac:dyDescent="0.25">
      <c r="A476" t="s">
        <v>2429</v>
      </c>
      <c r="B476" t="s">
        <v>6</v>
      </c>
      <c r="C476">
        <v>2309.2199999999998</v>
      </c>
      <c r="D476">
        <v>43.53</v>
      </c>
      <c r="E476">
        <v>218.49</v>
      </c>
      <c r="F476">
        <v>750.96</v>
      </c>
      <c r="G476">
        <v>6.03</v>
      </c>
      <c r="H476">
        <v>2.0099999999999998</v>
      </c>
      <c r="I476">
        <v>4.53</v>
      </c>
      <c r="J476">
        <v>0</v>
      </c>
      <c r="K476">
        <v>93.22</v>
      </c>
      <c r="L476">
        <v>416.83</v>
      </c>
      <c r="M476">
        <v>355.41</v>
      </c>
      <c r="N476">
        <v>1422</v>
      </c>
      <c r="O476">
        <v>94</v>
      </c>
      <c r="P476">
        <v>-1001</v>
      </c>
      <c r="Q476">
        <f>Tabel1[[#This Row],[Biomass]]+Tabel1[[#This Row],[Hydro Power]]+Tabel1[[#This Row],[Other Renewable]]+Tabel1[[#This Row],[Solar Power]]+Tabel1[[#This Row],[Onshore Wind Power]]+Tabel1[[#This Row],[Offshore Wind Power]]</f>
        <v>822.31</v>
      </c>
      <c r="R476">
        <f>Tabel1[[#This Row],[Fossil Gas]]+Tabel1[[#This Row],[Fossil Hard Coal]]+Tabel1[[#This Row],[Fossil Oil]]</f>
        <v>975.48</v>
      </c>
      <c r="S476">
        <f>Tabel1[[#This Row],[Renewables]]+Tabel1[[#This Row],[Fossils]]</f>
        <v>1797.79</v>
      </c>
    </row>
    <row r="477" spans="1:19" x14ac:dyDescent="0.25">
      <c r="A477" t="s">
        <v>2429</v>
      </c>
      <c r="B477" t="s">
        <v>5</v>
      </c>
      <c r="C477">
        <v>1692.51</v>
      </c>
      <c r="D477">
        <v>26.27</v>
      </c>
      <c r="E477">
        <v>275.55</v>
      </c>
      <c r="F477">
        <v>508.45</v>
      </c>
      <c r="G477">
        <v>17.309999999999999</v>
      </c>
      <c r="J477">
        <v>0</v>
      </c>
      <c r="K477">
        <v>68.19</v>
      </c>
      <c r="L477">
        <v>173.68</v>
      </c>
      <c r="M477">
        <v>298.23</v>
      </c>
      <c r="N477">
        <v>600</v>
      </c>
      <c r="O477">
        <v>-94</v>
      </c>
      <c r="P477">
        <v>-158</v>
      </c>
      <c r="Q477">
        <f>Tabel1[[#This Row],[Biomass]]+Tabel1[[#This Row],[Hydro Power]]+Tabel1[[#This Row],[Other Renewable]]+Tabel1[[#This Row],[Solar Power]]+Tabel1[[#This Row],[Onshore Wind Power]]+Tabel1[[#This Row],[Offshore Wind Power]]</f>
        <v>498.18000000000006</v>
      </c>
      <c r="R477">
        <f>Tabel1[[#This Row],[Fossil Gas]]+Tabel1[[#This Row],[Fossil Hard Coal]]+Tabel1[[#This Row],[Fossil Oil]]</f>
        <v>801.31</v>
      </c>
      <c r="S477">
        <f>Tabel1[[#This Row],[Renewables]]+Tabel1[[#This Row],[Fossils]]</f>
        <v>1299.49</v>
      </c>
    </row>
    <row r="478" spans="1:19" x14ac:dyDescent="0.25">
      <c r="A478" t="s">
        <v>2428</v>
      </c>
      <c r="B478" t="s">
        <v>6</v>
      </c>
      <c r="C478">
        <v>2181.79</v>
      </c>
      <c r="D478">
        <v>42.66</v>
      </c>
      <c r="E478">
        <v>202.21</v>
      </c>
      <c r="F478">
        <v>680.4</v>
      </c>
      <c r="G478">
        <v>4.29</v>
      </c>
      <c r="H478">
        <v>2</v>
      </c>
      <c r="I478">
        <v>4.3600000000000003</v>
      </c>
      <c r="J478">
        <v>0</v>
      </c>
      <c r="K478">
        <v>91.8</v>
      </c>
      <c r="L478">
        <v>451.71</v>
      </c>
      <c r="M478">
        <v>364.92</v>
      </c>
      <c r="N478">
        <v>1434</v>
      </c>
      <c r="O478">
        <v>114</v>
      </c>
      <c r="P478">
        <v>-1133</v>
      </c>
      <c r="Q478">
        <f>Tabel1[[#This Row],[Biomass]]+Tabel1[[#This Row],[Hydro Power]]+Tabel1[[#This Row],[Other Renewable]]+Tabel1[[#This Row],[Solar Power]]+Tabel1[[#This Row],[Onshore Wind Power]]+Tabel1[[#This Row],[Offshore Wind Power]]</f>
        <v>865.65</v>
      </c>
      <c r="R478">
        <f>Tabel1[[#This Row],[Fossil Gas]]+Tabel1[[#This Row],[Fossil Hard Coal]]+Tabel1[[#This Row],[Fossil Oil]]</f>
        <v>886.9</v>
      </c>
      <c r="S478">
        <f>Tabel1[[#This Row],[Renewables]]+Tabel1[[#This Row],[Fossils]]</f>
        <v>1752.55</v>
      </c>
    </row>
    <row r="479" spans="1:19" x14ac:dyDescent="0.25">
      <c r="A479" t="s">
        <v>2428</v>
      </c>
      <c r="B479" t="s">
        <v>5</v>
      </c>
      <c r="C479">
        <v>1574.29</v>
      </c>
      <c r="D479">
        <v>24.37</v>
      </c>
      <c r="E479">
        <v>270.33999999999997</v>
      </c>
      <c r="F479">
        <v>499.21</v>
      </c>
      <c r="G479">
        <v>17.25</v>
      </c>
      <c r="J479">
        <v>0</v>
      </c>
      <c r="K479">
        <v>69.03</v>
      </c>
      <c r="L479">
        <v>165.79</v>
      </c>
      <c r="M479">
        <v>344.6</v>
      </c>
      <c r="N479">
        <v>600</v>
      </c>
      <c r="O479">
        <v>-114</v>
      </c>
      <c r="P479">
        <v>-282</v>
      </c>
      <c r="Q479">
        <f>Tabel1[[#This Row],[Biomass]]+Tabel1[[#This Row],[Hydro Power]]+Tabel1[[#This Row],[Other Renewable]]+Tabel1[[#This Row],[Solar Power]]+Tabel1[[#This Row],[Onshore Wind Power]]+Tabel1[[#This Row],[Offshore Wind Power]]</f>
        <v>534.76</v>
      </c>
      <c r="R479">
        <f>Tabel1[[#This Row],[Fossil Gas]]+Tabel1[[#This Row],[Fossil Hard Coal]]+Tabel1[[#This Row],[Fossil Oil]]</f>
        <v>786.8</v>
      </c>
      <c r="S479">
        <f>Tabel1[[#This Row],[Renewables]]+Tabel1[[#This Row],[Fossils]]</f>
        <v>1321.56</v>
      </c>
    </row>
    <row r="480" spans="1:19" x14ac:dyDescent="0.25">
      <c r="A480" t="s">
        <v>2427</v>
      </c>
      <c r="B480" t="s">
        <v>6</v>
      </c>
      <c r="C480">
        <v>2032.43</v>
      </c>
      <c r="D480">
        <v>42.29</v>
      </c>
      <c r="E480">
        <v>199.06</v>
      </c>
      <c r="F480">
        <v>663</v>
      </c>
      <c r="G480">
        <v>2.78</v>
      </c>
      <c r="H480">
        <v>2.0099999999999998</v>
      </c>
      <c r="I480">
        <v>4.7300000000000004</v>
      </c>
      <c r="J480">
        <v>0</v>
      </c>
      <c r="K480">
        <v>92.81</v>
      </c>
      <c r="L480">
        <v>381.97</v>
      </c>
      <c r="M480">
        <v>358.17</v>
      </c>
      <c r="N480">
        <v>1449</v>
      </c>
      <c r="O480">
        <v>101</v>
      </c>
      <c r="P480">
        <v>-1165</v>
      </c>
      <c r="Q480">
        <f>Tabel1[[#This Row],[Biomass]]+Tabel1[[#This Row],[Hydro Power]]+Tabel1[[#This Row],[Other Renewable]]+Tabel1[[#This Row],[Solar Power]]+Tabel1[[#This Row],[Onshore Wind Power]]+Tabel1[[#This Row],[Offshore Wind Power]]</f>
        <v>789.17000000000007</v>
      </c>
      <c r="R480">
        <f>Tabel1[[#This Row],[Fossil Gas]]+Tabel1[[#This Row],[Fossil Hard Coal]]+Tabel1[[#This Row],[Fossil Oil]]</f>
        <v>864.83999999999992</v>
      </c>
      <c r="S480">
        <f>Tabel1[[#This Row],[Renewables]]+Tabel1[[#This Row],[Fossils]]</f>
        <v>1654.01</v>
      </c>
    </row>
    <row r="481" spans="1:19" x14ac:dyDescent="0.25">
      <c r="A481" t="s">
        <v>2427</v>
      </c>
      <c r="B481" t="s">
        <v>5</v>
      </c>
      <c r="C481">
        <v>1434.96</v>
      </c>
      <c r="D481">
        <v>25.47</v>
      </c>
      <c r="E481">
        <v>272.42</v>
      </c>
      <c r="F481">
        <v>489.91</v>
      </c>
      <c r="G481">
        <v>17.23</v>
      </c>
      <c r="J481">
        <v>0</v>
      </c>
      <c r="K481">
        <v>68.44</v>
      </c>
      <c r="L481">
        <v>159.41999999999999</v>
      </c>
      <c r="M481">
        <v>324.16000000000003</v>
      </c>
      <c r="N481">
        <v>600</v>
      </c>
      <c r="O481">
        <v>-101</v>
      </c>
      <c r="P481">
        <v>-405</v>
      </c>
      <c r="Q481">
        <f>Tabel1[[#This Row],[Biomass]]+Tabel1[[#This Row],[Hydro Power]]+Tabel1[[#This Row],[Other Renewable]]+Tabel1[[#This Row],[Solar Power]]+Tabel1[[#This Row],[Onshore Wind Power]]+Tabel1[[#This Row],[Offshore Wind Power]]</f>
        <v>509.05</v>
      </c>
      <c r="R481">
        <f>Tabel1[[#This Row],[Fossil Gas]]+Tabel1[[#This Row],[Fossil Hard Coal]]+Tabel1[[#This Row],[Fossil Oil]]</f>
        <v>779.56000000000006</v>
      </c>
      <c r="S481">
        <f>Tabel1[[#This Row],[Renewables]]+Tabel1[[#This Row],[Fossils]]</f>
        <v>1288.6100000000001</v>
      </c>
    </row>
    <row r="482" spans="1:19" x14ac:dyDescent="0.25">
      <c r="A482" t="s">
        <v>2426</v>
      </c>
      <c r="B482" t="s">
        <v>6</v>
      </c>
      <c r="C482">
        <v>1935.82</v>
      </c>
      <c r="D482">
        <v>44.05</v>
      </c>
      <c r="E482">
        <v>211.65</v>
      </c>
      <c r="F482">
        <v>677.5</v>
      </c>
      <c r="G482">
        <v>6.92</v>
      </c>
      <c r="H482">
        <v>2.0099999999999998</v>
      </c>
      <c r="I482">
        <v>5.23</v>
      </c>
      <c r="J482">
        <v>0</v>
      </c>
      <c r="K482">
        <v>94.65</v>
      </c>
      <c r="L482">
        <v>311.44</v>
      </c>
      <c r="M482">
        <v>225.15</v>
      </c>
      <c r="N482">
        <v>1499</v>
      </c>
      <c r="O482">
        <v>140</v>
      </c>
      <c r="P482">
        <v>-1230</v>
      </c>
      <c r="Q482">
        <f>Tabel1[[#This Row],[Biomass]]+Tabel1[[#This Row],[Hydro Power]]+Tabel1[[#This Row],[Other Renewable]]+Tabel1[[#This Row],[Solar Power]]+Tabel1[[#This Row],[Onshore Wind Power]]+Tabel1[[#This Row],[Offshore Wind Power]]</f>
        <v>587.88</v>
      </c>
      <c r="R482">
        <f>Tabel1[[#This Row],[Fossil Gas]]+Tabel1[[#This Row],[Fossil Hard Coal]]+Tabel1[[#This Row],[Fossil Oil]]</f>
        <v>896.06999999999994</v>
      </c>
      <c r="S482">
        <f>Tabel1[[#This Row],[Renewables]]+Tabel1[[#This Row],[Fossils]]</f>
        <v>1483.9499999999998</v>
      </c>
    </row>
    <row r="483" spans="1:19" x14ac:dyDescent="0.25">
      <c r="A483" t="s">
        <v>2426</v>
      </c>
      <c r="B483" t="s">
        <v>5</v>
      </c>
      <c r="C483">
        <v>1349.68</v>
      </c>
      <c r="D483">
        <v>25.68</v>
      </c>
      <c r="E483">
        <v>307.77999999999997</v>
      </c>
      <c r="F483">
        <v>442.05</v>
      </c>
      <c r="G483">
        <v>17.329999999999998</v>
      </c>
      <c r="J483">
        <v>0</v>
      </c>
      <c r="K483">
        <v>68.91</v>
      </c>
      <c r="L483">
        <v>147.1</v>
      </c>
      <c r="M483">
        <v>306.23</v>
      </c>
      <c r="N483">
        <v>600</v>
      </c>
      <c r="O483">
        <v>-140</v>
      </c>
      <c r="P483">
        <v>-412</v>
      </c>
      <c r="Q483">
        <f>Tabel1[[#This Row],[Biomass]]+Tabel1[[#This Row],[Hydro Power]]+Tabel1[[#This Row],[Other Renewable]]+Tabel1[[#This Row],[Solar Power]]+Tabel1[[#This Row],[Onshore Wind Power]]+Tabel1[[#This Row],[Offshore Wind Power]]</f>
        <v>479.01</v>
      </c>
      <c r="R483">
        <f>Tabel1[[#This Row],[Fossil Gas]]+Tabel1[[#This Row],[Fossil Hard Coal]]+Tabel1[[#This Row],[Fossil Oil]]</f>
        <v>767.16</v>
      </c>
      <c r="S483">
        <f>Tabel1[[#This Row],[Renewables]]+Tabel1[[#This Row],[Fossils]]</f>
        <v>1246.17</v>
      </c>
    </row>
    <row r="484" spans="1:19" x14ac:dyDescent="0.25">
      <c r="A484" t="s">
        <v>2425</v>
      </c>
      <c r="B484" t="s">
        <v>6</v>
      </c>
      <c r="C484">
        <v>1884.83</v>
      </c>
      <c r="D484">
        <v>44.42</v>
      </c>
      <c r="E484">
        <v>215.16</v>
      </c>
      <c r="F484">
        <v>758.87</v>
      </c>
      <c r="G484">
        <v>8.75</v>
      </c>
      <c r="H484">
        <v>2.0099999999999998</v>
      </c>
      <c r="I484">
        <v>5.53</v>
      </c>
      <c r="J484">
        <v>0</v>
      </c>
      <c r="K484">
        <v>95.12</v>
      </c>
      <c r="L484">
        <v>267.5</v>
      </c>
      <c r="M484">
        <v>128.62</v>
      </c>
      <c r="N484">
        <v>1514</v>
      </c>
      <c r="O484">
        <v>153</v>
      </c>
      <c r="P484">
        <v>-1256</v>
      </c>
      <c r="Q484">
        <f>Tabel1[[#This Row],[Biomass]]+Tabel1[[#This Row],[Hydro Power]]+Tabel1[[#This Row],[Other Renewable]]+Tabel1[[#This Row],[Solar Power]]+Tabel1[[#This Row],[Onshore Wind Power]]+Tabel1[[#This Row],[Offshore Wind Power]]</f>
        <v>448.08</v>
      </c>
      <c r="R484">
        <f>Tabel1[[#This Row],[Fossil Gas]]+Tabel1[[#This Row],[Fossil Hard Coal]]+Tabel1[[#This Row],[Fossil Oil]]</f>
        <v>982.78</v>
      </c>
      <c r="S484">
        <f>Tabel1[[#This Row],[Renewables]]+Tabel1[[#This Row],[Fossils]]</f>
        <v>1430.86</v>
      </c>
    </row>
    <row r="485" spans="1:19" x14ac:dyDescent="0.25">
      <c r="A485" t="s">
        <v>2425</v>
      </c>
      <c r="B485" t="s">
        <v>5</v>
      </c>
      <c r="C485">
        <v>1286.3800000000001</v>
      </c>
      <c r="D485">
        <v>25.74</v>
      </c>
      <c r="E485">
        <v>306.11</v>
      </c>
      <c r="F485">
        <v>390.89</v>
      </c>
      <c r="G485">
        <v>14.76</v>
      </c>
      <c r="J485">
        <v>0</v>
      </c>
      <c r="K485">
        <v>68.63</v>
      </c>
      <c r="L485">
        <v>141.61000000000001</v>
      </c>
      <c r="M485">
        <v>228.27</v>
      </c>
      <c r="N485">
        <v>600</v>
      </c>
      <c r="O485">
        <v>-153</v>
      </c>
      <c r="P485">
        <v>-320</v>
      </c>
      <c r="Q485">
        <f>Tabel1[[#This Row],[Biomass]]+Tabel1[[#This Row],[Hydro Power]]+Tabel1[[#This Row],[Other Renewable]]+Tabel1[[#This Row],[Solar Power]]+Tabel1[[#This Row],[Onshore Wind Power]]+Tabel1[[#This Row],[Offshore Wind Power]]</f>
        <v>395.62</v>
      </c>
      <c r="R485">
        <f>Tabel1[[#This Row],[Fossil Gas]]+Tabel1[[#This Row],[Fossil Hard Coal]]+Tabel1[[#This Row],[Fossil Oil]]</f>
        <v>711.76</v>
      </c>
      <c r="S485">
        <f>Tabel1[[#This Row],[Renewables]]+Tabel1[[#This Row],[Fossils]]</f>
        <v>1107.3800000000001</v>
      </c>
    </row>
    <row r="486" spans="1:19" x14ac:dyDescent="0.25">
      <c r="A486" t="s">
        <v>2424</v>
      </c>
      <c r="B486" t="s">
        <v>6</v>
      </c>
      <c r="C486">
        <v>1865.77</v>
      </c>
      <c r="D486">
        <v>43.23</v>
      </c>
      <c r="E486">
        <v>207.37</v>
      </c>
      <c r="F486">
        <v>729.47</v>
      </c>
      <c r="G486">
        <v>6.84</v>
      </c>
      <c r="H486">
        <v>2.0099999999999998</v>
      </c>
      <c r="I486">
        <v>5.69</v>
      </c>
      <c r="J486">
        <v>0</v>
      </c>
      <c r="K486">
        <v>94.16</v>
      </c>
      <c r="L486">
        <v>223.11</v>
      </c>
      <c r="M486">
        <v>94.1</v>
      </c>
      <c r="N486">
        <v>1533</v>
      </c>
      <c r="O486">
        <v>173</v>
      </c>
      <c r="P486">
        <v>-1200</v>
      </c>
      <c r="Q486">
        <f>Tabel1[[#This Row],[Biomass]]+Tabel1[[#This Row],[Hydro Power]]+Tabel1[[#This Row],[Other Renewable]]+Tabel1[[#This Row],[Solar Power]]+Tabel1[[#This Row],[Onshore Wind Power]]+Tabel1[[#This Row],[Offshore Wind Power]]</f>
        <v>368.14</v>
      </c>
      <c r="R486">
        <f>Tabel1[[#This Row],[Fossil Gas]]+Tabel1[[#This Row],[Fossil Hard Coal]]+Tabel1[[#This Row],[Fossil Oil]]</f>
        <v>943.68000000000006</v>
      </c>
      <c r="S486">
        <f>Tabel1[[#This Row],[Renewables]]+Tabel1[[#This Row],[Fossils]]</f>
        <v>1311.8200000000002</v>
      </c>
    </row>
    <row r="487" spans="1:19" x14ac:dyDescent="0.25">
      <c r="A487" t="s">
        <v>2424</v>
      </c>
      <c r="B487" t="s">
        <v>5</v>
      </c>
      <c r="C487">
        <v>1270.0999999999999</v>
      </c>
      <c r="D487">
        <v>27.18</v>
      </c>
      <c r="E487">
        <v>266.8</v>
      </c>
      <c r="F487">
        <v>391.47</v>
      </c>
      <c r="G487">
        <v>5.89</v>
      </c>
      <c r="J487">
        <v>0</v>
      </c>
      <c r="K487">
        <v>68.930000000000007</v>
      </c>
      <c r="L487">
        <v>144.32</v>
      </c>
      <c r="M487">
        <v>228.85</v>
      </c>
      <c r="N487">
        <v>600</v>
      </c>
      <c r="O487">
        <v>-173</v>
      </c>
      <c r="P487">
        <v>-273</v>
      </c>
      <c r="Q487">
        <f>Tabel1[[#This Row],[Biomass]]+Tabel1[[#This Row],[Hydro Power]]+Tabel1[[#This Row],[Other Renewable]]+Tabel1[[#This Row],[Solar Power]]+Tabel1[[#This Row],[Onshore Wind Power]]+Tabel1[[#This Row],[Offshore Wind Power]]</f>
        <v>400.35</v>
      </c>
      <c r="R487">
        <f>Tabel1[[#This Row],[Fossil Gas]]+Tabel1[[#This Row],[Fossil Hard Coal]]+Tabel1[[#This Row],[Fossil Oil]]</f>
        <v>664.16</v>
      </c>
      <c r="S487">
        <f>Tabel1[[#This Row],[Renewables]]+Tabel1[[#This Row],[Fossils]]</f>
        <v>1064.51</v>
      </c>
    </row>
    <row r="488" spans="1:19" x14ac:dyDescent="0.25">
      <c r="A488" t="s">
        <v>2423</v>
      </c>
      <c r="B488" t="s">
        <v>6</v>
      </c>
      <c r="C488">
        <v>1892.65</v>
      </c>
      <c r="D488">
        <v>43.61</v>
      </c>
      <c r="E488">
        <v>208.68</v>
      </c>
      <c r="F488">
        <v>697.22</v>
      </c>
      <c r="G488">
        <v>9.39</v>
      </c>
      <c r="H488">
        <v>2.0099999999999998</v>
      </c>
      <c r="I488">
        <v>5.95</v>
      </c>
      <c r="J488">
        <v>0</v>
      </c>
      <c r="K488">
        <v>94.04</v>
      </c>
      <c r="L488">
        <v>188.86</v>
      </c>
      <c r="M488">
        <v>128.49</v>
      </c>
      <c r="N488">
        <v>1543</v>
      </c>
      <c r="O488">
        <v>-535</v>
      </c>
      <c r="P488">
        <v>-452</v>
      </c>
      <c r="Q488">
        <f>Tabel1[[#This Row],[Biomass]]+Tabel1[[#This Row],[Hydro Power]]+Tabel1[[#This Row],[Other Renewable]]+Tabel1[[#This Row],[Solar Power]]+Tabel1[[#This Row],[Onshore Wind Power]]+Tabel1[[#This Row],[Offshore Wind Power]]</f>
        <v>368.92</v>
      </c>
      <c r="R488">
        <f>Tabel1[[#This Row],[Fossil Gas]]+Tabel1[[#This Row],[Fossil Hard Coal]]+Tabel1[[#This Row],[Fossil Oil]]</f>
        <v>915.29000000000008</v>
      </c>
      <c r="S488">
        <f>Tabel1[[#This Row],[Renewables]]+Tabel1[[#This Row],[Fossils]]</f>
        <v>1284.21</v>
      </c>
    </row>
    <row r="489" spans="1:19" x14ac:dyDescent="0.25">
      <c r="A489" t="s">
        <v>2423</v>
      </c>
      <c r="B489" t="s">
        <v>5</v>
      </c>
      <c r="C489">
        <v>1271.6500000000001</v>
      </c>
      <c r="D489">
        <v>28.9</v>
      </c>
      <c r="E489">
        <v>265.73</v>
      </c>
      <c r="F489">
        <v>387.91</v>
      </c>
      <c r="G489">
        <v>5.76</v>
      </c>
      <c r="J489">
        <v>0</v>
      </c>
      <c r="K489">
        <v>68.95</v>
      </c>
      <c r="L489">
        <v>155.06</v>
      </c>
      <c r="M489">
        <v>207</v>
      </c>
      <c r="N489">
        <v>600</v>
      </c>
      <c r="O489">
        <v>535</v>
      </c>
      <c r="P489">
        <v>-961</v>
      </c>
      <c r="Q489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89">
        <f>Tabel1[[#This Row],[Fossil Gas]]+Tabel1[[#This Row],[Fossil Hard Coal]]+Tabel1[[#This Row],[Fossil Oil]]</f>
        <v>659.40000000000009</v>
      </c>
      <c r="S489">
        <f>Tabel1[[#This Row],[Renewables]]+Tabel1[[#This Row],[Fossils]]</f>
        <v>1050.3600000000001</v>
      </c>
    </row>
    <row r="490" spans="1:19" x14ac:dyDescent="0.25">
      <c r="A490" t="s">
        <v>2422</v>
      </c>
      <c r="B490" t="s">
        <v>6</v>
      </c>
      <c r="C490">
        <v>1942.43</v>
      </c>
      <c r="D490">
        <v>41.97</v>
      </c>
      <c r="E490">
        <v>195.27</v>
      </c>
      <c r="F490">
        <v>614.34</v>
      </c>
      <c r="G490">
        <v>2.68</v>
      </c>
      <c r="H490">
        <v>2.02</v>
      </c>
      <c r="I490">
        <v>5.28</v>
      </c>
      <c r="J490">
        <v>0</v>
      </c>
      <c r="K490">
        <v>89.14</v>
      </c>
      <c r="L490">
        <v>180.38</v>
      </c>
      <c r="M490">
        <v>209.14</v>
      </c>
      <c r="N490">
        <v>1218</v>
      </c>
      <c r="O490">
        <v>-589</v>
      </c>
      <c r="P490">
        <v>37</v>
      </c>
      <c r="Q490">
        <f>Tabel1[[#This Row],[Biomass]]+Tabel1[[#This Row],[Hydro Power]]+Tabel1[[#This Row],[Other Renewable]]+Tabel1[[#This Row],[Solar Power]]+Tabel1[[#This Row],[Onshore Wind Power]]+Tabel1[[#This Row],[Offshore Wind Power]]</f>
        <v>438.78999999999996</v>
      </c>
      <c r="R490">
        <f>Tabel1[[#This Row],[Fossil Gas]]+Tabel1[[#This Row],[Fossil Hard Coal]]+Tabel1[[#This Row],[Fossil Oil]]</f>
        <v>812.29</v>
      </c>
      <c r="S490">
        <f>Tabel1[[#This Row],[Renewables]]+Tabel1[[#This Row],[Fossils]]</f>
        <v>1251.08</v>
      </c>
    </row>
    <row r="491" spans="1:19" x14ac:dyDescent="0.25">
      <c r="A491" t="s">
        <v>2422</v>
      </c>
      <c r="B491" t="s">
        <v>5</v>
      </c>
      <c r="C491">
        <v>1303.77</v>
      </c>
      <c r="D491">
        <v>27.85</v>
      </c>
      <c r="E491">
        <v>271.76</v>
      </c>
      <c r="F491">
        <v>383.37</v>
      </c>
      <c r="G491">
        <v>5.76</v>
      </c>
      <c r="J491">
        <v>0</v>
      </c>
      <c r="K491">
        <v>68.599999999999994</v>
      </c>
      <c r="L491">
        <v>138.24</v>
      </c>
      <c r="M491">
        <v>193.31</v>
      </c>
      <c r="N491">
        <v>586</v>
      </c>
      <c r="O491">
        <v>589</v>
      </c>
      <c r="P491">
        <v>-944</v>
      </c>
      <c r="Q491">
        <f>Tabel1[[#This Row],[Biomass]]+Tabel1[[#This Row],[Hydro Power]]+Tabel1[[#This Row],[Other Renewable]]+Tabel1[[#This Row],[Solar Power]]+Tabel1[[#This Row],[Onshore Wind Power]]+Tabel1[[#This Row],[Offshore Wind Power]]</f>
        <v>359.4</v>
      </c>
      <c r="R491">
        <f>Tabel1[[#This Row],[Fossil Gas]]+Tabel1[[#This Row],[Fossil Hard Coal]]+Tabel1[[#This Row],[Fossil Oil]]</f>
        <v>660.89</v>
      </c>
      <c r="S491">
        <f>Tabel1[[#This Row],[Renewables]]+Tabel1[[#This Row],[Fossils]]</f>
        <v>1020.29</v>
      </c>
    </row>
    <row r="492" spans="1:19" x14ac:dyDescent="0.25">
      <c r="A492" t="s">
        <v>2421</v>
      </c>
      <c r="B492" t="s">
        <v>6</v>
      </c>
      <c r="C492">
        <v>2126.25</v>
      </c>
      <c r="D492">
        <v>43.31</v>
      </c>
      <c r="E492">
        <v>216.69</v>
      </c>
      <c r="F492">
        <v>819.69</v>
      </c>
      <c r="G492">
        <v>3.52</v>
      </c>
      <c r="H492">
        <v>2.02</v>
      </c>
      <c r="I492">
        <v>5.24</v>
      </c>
      <c r="J492">
        <v>0</v>
      </c>
      <c r="K492">
        <v>92.91</v>
      </c>
      <c r="L492">
        <v>166.25</v>
      </c>
      <c r="M492">
        <v>206.03</v>
      </c>
      <c r="N492">
        <v>468</v>
      </c>
      <c r="O492">
        <v>-539</v>
      </c>
      <c r="P492">
        <v>703</v>
      </c>
      <c r="Q492">
        <f>Tabel1[[#This Row],[Biomass]]+Tabel1[[#This Row],[Hydro Power]]+Tabel1[[#This Row],[Other Renewable]]+Tabel1[[#This Row],[Solar Power]]+Tabel1[[#This Row],[Onshore Wind Power]]+Tabel1[[#This Row],[Offshore Wind Power]]</f>
        <v>422.85</v>
      </c>
      <c r="R492">
        <f>Tabel1[[#This Row],[Fossil Gas]]+Tabel1[[#This Row],[Fossil Hard Coal]]+Tabel1[[#This Row],[Fossil Oil]]</f>
        <v>1039.9000000000001</v>
      </c>
      <c r="S492">
        <f>Tabel1[[#This Row],[Renewables]]+Tabel1[[#This Row],[Fossils]]</f>
        <v>1462.75</v>
      </c>
    </row>
    <row r="493" spans="1:19" x14ac:dyDescent="0.25">
      <c r="A493" t="s">
        <v>2421</v>
      </c>
      <c r="B493" t="s">
        <v>5</v>
      </c>
      <c r="C493">
        <v>1403.08</v>
      </c>
      <c r="D493">
        <v>28.57</v>
      </c>
      <c r="E493">
        <v>271.5</v>
      </c>
      <c r="F493">
        <v>464.67</v>
      </c>
      <c r="G493">
        <v>5.77</v>
      </c>
      <c r="J493">
        <v>0</v>
      </c>
      <c r="K493">
        <v>69</v>
      </c>
      <c r="L493">
        <v>130.03</v>
      </c>
      <c r="M493">
        <v>150.88</v>
      </c>
      <c r="N493">
        <v>185</v>
      </c>
      <c r="O493">
        <v>539</v>
      </c>
      <c r="P493">
        <v>-428</v>
      </c>
      <c r="Q493">
        <f>Tabel1[[#This Row],[Biomass]]+Tabel1[[#This Row],[Hydro Power]]+Tabel1[[#This Row],[Other Renewable]]+Tabel1[[#This Row],[Solar Power]]+Tabel1[[#This Row],[Onshore Wind Power]]+Tabel1[[#This Row],[Offshore Wind Power]]</f>
        <v>309.48</v>
      </c>
      <c r="R493">
        <f>Tabel1[[#This Row],[Fossil Gas]]+Tabel1[[#This Row],[Fossil Hard Coal]]+Tabel1[[#This Row],[Fossil Oil]]</f>
        <v>741.94</v>
      </c>
      <c r="S493">
        <f>Tabel1[[#This Row],[Renewables]]+Tabel1[[#This Row],[Fossils]]</f>
        <v>1051.42</v>
      </c>
    </row>
    <row r="494" spans="1:19" x14ac:dyDescent="0.25">
      <c r="A494" t="s">
        <v>2420</v>
      </c>
      <c r="B494" t="s">
        <v>6</v>
      </c>
      <c r="C494">
        <v>2579.39</v>
      </c>
      <c r="D494">
        <v>45</v>
      </c>
      <c r="E494">
        <v>392.58</v>
      </c>
      <c r="F494">
        <v>1615.96</v>
      </c>
      <c r="G494">
        <v>12.47</v>
      </c>
      <c r="H494">
        <v>2.0099999999999998</v>
      </c>
      <c r="I494">
        <v>5.79</v>
      </c>
      <c r="J494">
        <v>0</v>
      </c>
      <c r="K494">
        <v>112.37</v>
      </c>
      <c r="L494">
        <v>113.98</v>
      </c>
      <c r="M494">
        <v>219.18</v>
      </c>
      <c r="N494">
        <v>-997</v>
      </c>
      <c r="O494">
        <v>-221</v>
      </c>
      <c r="P494">
        <v>1326</v>
      </c>
      <c r="Q494">
        <f>Tabel1[[#This Row],[Biomass]]+Tabel1[[#This Row],[Hydro Power]]+Tabel1[[#This Row],[Other Renewable]]+Tabel1[[#This Row],[Solar Power]]+Tabel1[[#This Row],[Onshore Wind Power]]+Tabel1[[#This Row],[Offshore Wind Power]]</f>
        <v>385.96000000000004</v>
      </c>
      <c r="R494">
        <f>Tabel1[[#This Row],[Fossil Gas]]+Tabel1[[#This Row],[Fossil Hard Coal]]+Tabel1[[#This Row],[Fossil Oil]]</f>
        <v>2021.01</v>
      </c>
      <c r="S494">
        <f>Tabel1[[#This Row],[Renewables]]+Tabel1[[#This Row],[Fossils]]</f>
        <v>2406.9700000000003</v>
      </c>
    </row>
    <row r="495" spans="1:19" x14ac:dyDescent="0.25">
      <c r="A495" t="s">
        <v>2420</v>
      </c>
      <c r="B495" t="s">
        <v>5</v>
      </c>
      <c r="C495">
        <v>1670.43</v>
      </c>
      <c r="D495">
        <v>26.29</v>
      </c>
      <c r="E495">
        <v>336.4</v>
      </c>
      <c r="F495">
        <v>526.41999999999996</v>
      </c>
      <c r="G495">
        <v>6.68</v>
      </c>
      <c r="J495">
        <v>0</v>
      </c>
      <c r="K495">
        <v>68.930000000000007</v>
      </c>
      <c r="L495">
        <v>133.53</v>
      </c>
      <c r="M495">
        <v>89.41</v>
      </c>
      <c r="N495">
        <v>-345</v>
      </c>
      <c r="O495">
        <v>221</v>
      </c>
      <c r="P495">
        <v>619</v>
      </c>
      <c r="Q495">
        <f>Tabel1[[#This Row],[Biomass]]+Tabel1[[#This Row],[Hydro Power]]+Tabel1[[#This Row],[Other Renewable]]+Tabel1[[#This Row],[Solar Power]]+Tabel1[[#This Row],[Onshore Wind Power]]+Tabel1[[#This Row],[Offshore Wind Power]]</f>
        <v>249.23</v>
      </c>
      <c r="R495">
        <f>Tabel1[[#This Row],[Fossil Gas]]+Tabel1[[#This Row],[Fossil Hard Coal]]+Tabel1[[#This Row],[Fossil Oil]]</f>
        <v>869.49999999999989</v>
      </c>
      <c r="S495">
        <f>Tabel1[[#This Row],[Renewables]]+Tabel1[[#This Row],[Fossils]]</f>
        <v>1118.7299999999998</v>
      </c>
    </row>
    <row r="496" spans="1:19" x14ac:dyDescent="0.25">
      <c r="A496" t="s">
        <v>2419</v>
      </c>
      <c r="B496" t="s">
        <v>6</v>
      </c>
      <c r="C496">
        <v>3052.8</v>
      </c>
      <c r="D496">
        <v>45.4</v>
      </c>
      <c r="E496">
        <v>582.52</v>
      </c>
      <c r="F496">
        <v>1834.91</v>
      </c>
      <c r="G496">
        <v>17.07</v>
      </c>
      <c r="H496">
        <v>2</v>
      </c>
      <c r="I496">
        <v>6.25</v>
      </c>
      <c r="J496">
        <v>0</v>
      </c>
      <c r="K496">
        <v>131.57</v>
      </c>
      <c r="L496">
        <v>82.38</v>
      </c>
      <c r="M496">
        <v>129.13</v>
      </c>
      <c r="N496">
        <v>-1382</v>
      </c>
      <c r="O496">
        <v>-283</v>
      </c>
      <c r="P496">
        <v>1924</v>
      </c>
      <c r="Q496">
        <f>Tabel1[[#This Row],[Biomass]]+Tabel1[[#This Row],[Hydro Power]]+Tabel1[[#This Row],[Other Renewable]]+Tabel1[[#This Row],[Solar Power]]+Tabel1[[#This Row],[Onshore Wind Power]]+Tabel1[[#This Row],[Offshore Wind Power]]</f>
        <v>265.15999999999997</v>
      </c>
      <c r="R496">
        <f>Tabel1[[#This Row],[Fossil Gas]]+Tabel1[[#This Row],[Fossil Hard Coal]]+Tabel1[[#This Row],[Fossil Oil]]</f>
        <v>2434.5000000000005</v>
      </c>
      <c r="S496">
        <f>Tabel1[[#This Row],[Renewables]]+Tabel1[[#This Row],[Fossils]]</f>
        <v>2699.6600000000003</v>
      </c>
    </row>
    <row r="497" spans="1:19" x14ac:dyDescent="0.25">
      <c r="A497" t="s">
        <v>2419</v>
      </c>
      <c r="B497" t="s">
        <v>5</v>
      </c>
      <c r="C497">
        <v>1940.53</v>
      </c>
      <c r="D497">
        <v>26.05</v>
      </c>
      <c r="E497">
        <v>451.67</v>
      </c>
      <c r="F497">
        <v>595.96</v>
      </c>
      <c r="G497">
        <v>11.16</v>
      </c>
      <c r="J497">
        <v>0</v>
      </c>
      <c r="K497">
        <v>69.260000000000005</v>
      </c>
      <c r="L497">
        <v>110.14</v>
      </c>
      <c r="M497">
        <v>35.81</v>
      </c>
      <c r="N497">
        <v>-205</v>
      </c>
      <c r="O497">
        <v>283</v>
      </c>
      <c r="P497">
        <v>575</v>
      </c>
      <c r="Q497">
        <f>Tabel1[[#This Row],[Biomass]]+Tabel1[[#This Row],[Hydro Power]]+Tabel1[[#This Row],[Other Renewable]]+Tabel1[[#This Row],[Solar Power]]+Tabel1[[#This Row],[Onshore Wind Power]]+Tabel1[[#This Row],[Offshore Wind Power]]</f>
        <v>172</v>
      </c>
      <c r="R497">
        <f>Tabel1[[#This Row],[Fossil Gas]]+Tabel1[[#This Row],[Fossil Hard Coal]]+Tabel1[[#This Row],[Fossil Oil]]</f>
        <v>1058.7900000000002</v>
      </c>
      <c r="S497">
        <f>Tabel1[[#This Row],[Renewables]]+Tabel1[[#This Row],[Fossils]]</f>
        <v>1230.7900000000002</v>
      </c>
    </row>
    <row r="498" spans="1:19" x14ac:dyDescent="0.25">
      <c r="A498" t="s">
        <v>2418</v>
      </c>
      <c r="B498" t="s">
        <v>6</v>
      </c>
      <c r="C498">
        <v>3178.15</v>
      </c>
      <c r="D498">
        <v>43.01</v>
      </c>
      <c r="E498">
        <v>562.61</v>
      </c>
      <c r="F498">
        <v>1729.38</v>
      </c>
      <c r="G498">
        <v>8.02</v>
      </c>
      <c r="H498">
        <v>2.0499999999999998</v>
      </c>
      <c r="I498">
        <v>5.54</v>
      </c>
      <c r="J498">
        <v>0.5</v>
      </c>
      <c r="K498">
        <v>125.57</v>
      </c>
      <c r="L498">
        <v>216.38</v>
      </c>
      <c r="M498">
        <v>113.21</v>
      </c>
      <c r="N498">
        <v>-1546</v>
      </c>
      <c r="O498">
        <v>-183</v>
      </c>
      <c r="P498">
        <v>2175</v>
      </c>
      <c r="Q498">
        <f>Tabel1[[#This Row],[Biomass]]+Tabel1[[#This Row],[Hydro Power]]+Tabel1[[#This Row],[Other Renewable]]+Tabel1[[#This Row],[Solar Power]]+Tabel1[[#This Row],[Onshore Wind Power]]+Tabel1[[#This Row],[Offshore Wind Power]]</f>
        <v>380.69</v>
      </c>
      <c r="R498">
        <f>Tabel1[[#This Row],[Fossil Gas]]+Tabel1[[#This Row],[Fossil Hard Coal]]+Tabel1[[#This Row],[Fossil Oil]]</f>
        <v>2300.0100000000002</v>
      </c>
      <c r="S498">
        <f>Tabel1[[#This Row],[Renewables]]+Tabel1[[#This Row],[Fossils]]</f>
        <v>2680.7000000000003</v>
      </c>
    </row>
    <row r="499" spans="1:19" x14ac:dyDescent="0.25">
      <c r="A499" t="s">
        <v>2418</v>
      </c>
      <c r="B499" t="s">
        <v>5</v>
      </c>
      <c r="C499">
        <v>2003.99</v>
      </c>
      <c r="D499">
        <v>26.15</v>
      </c>
      <c r="E499">
        <v>456.14</v>
      </c>
      <c r="F499">
        <v>605.01</v>
      </c>
      <c r="G499">
        <v>19.190000000000001</v>
      </c>
      <c r="J499">
        <v>0.64</v>
      </c>
      <c r="K499">
        <v>69.78</v>
      </c>
      <c r="L499">
        <v>153.21</v>
      </c>
      <c r="M499">
        <v>156.28</v>
      </c>
      <c r="N499">
        <v>-330</v>
      </c>
      <c r="O499">
        <v>183</v>
      </c>
      <c r="P499">
        <v>677</v>
      </c>
      <c r="Q499">
        <f>Tabel1[[#This Row],[Biomass]]+Tabel1[[#This Row],[Hydro Power]]+Tabel1[[#This Row],[Other Renewable]]+Tabel1[[#This Row],[Solar Power]]+Tabel1[[#This Row],[Onshore Wind Power]]+Tabel1[[#This Row],[Offshore Wind Power]]</f>
        <v>336.28</v>
      </c>
      <c r="R499">
        <f>Tabel1[[#This Row],[Fossil Gas]]+Tabel1[[#This Row],[Fossil Hard Coal]]+Tabel1[[#This Row],[Fossil Oil]]</f>
        <v>1080.3400000000001</v>
      </c>
      <c r="S499">
        <f>Tabel1[[#This Row],[Renewables]]+Tabel1[[#This Row],[Fossils]]</f>
        <v>1416.6200000000001</v>
      </c>
    </row>
    <row r="500" spans="1:19" x14ac:dyDescent="0.25">
      <c r="A500" t="s">
        <v>2417</v>
      </c>
      <c r="B500" t="s">
        <v>6</v>
      </c>
      <c r="C500">
        <v>3179.43</v>
      </c>
      <c r="D500">
        <v>44.87</v>
      </c>
      <c r="E500">
        <v>570.89</v>
      </c>
      <c r="F500">
        <v>1689.2</v>
      </c>
      <c r="G500">
        <v>10.6</v>
      </c>
      <c r="H500">
        <v>2.09</v>
      </c>
      <c r="I500">
        <v>5.9</v>
      </c>
      <c r="J500">
        <v>5.97</v>
      </c>
      <c r="K500">
        <v>126.14</v>
      </c>
      <c r="L500">
        <v>329.06</v>
      </c>
      <c r="M500">
        <v>173.28</v>
      </c>
      <c r="N500">
        <v>-1465</v>
      </c>
      <c r="O500">
        <v>-430</v>
      </c>
      <c r="P500">
        <v>2195</v>
      </c>
      <c r="Q500">
        <f>Tabel1[[#This Row],[Biomass]]+Tabel1[[#This Row],[Hydro Power]]+Tabel1[[#This Row],[Other Renewable]]+Tabel1[[#This Row],[Solar Power]]+Tabel1[[#This Row],[Onshore Wind Power]]+Tabel1[[#This Row],[Offshore Wind Power]]</f>
        <v>561.16999999999996</v>
      </c>
      <c r="R500">
        <f>Tabel1[[#This Row],[Fossil Gas]]+Tabel1[[#This Row],[Fossil Hard Coal]]+Tabel1[[#This Row],[Fossil Oil]]</f>
        <v>2270.69</v>
      </c>
      <c r="S500">
        <f>Tabel1[[#This Row],[Renewables]]+Tabel1[[#This Row],[Fossils]]</f>
        <v>2831.86</v>
      </c>
    </row>
    <row r="501" spans="1:19" x14ac:dyDescent="0.25">
      <c r="A501" t="s">
        <v>2417</v>
      </c>
      <c r="B501" t="s">
        <v>5</v>
      </c>
      <c r="C501">
        <v>2032.9</v>
      </c>
      <c r="D501">
        <v>26.51</v>
      </c>
      <c r="E501">
        <v>450.24</v>
      </c>
      <c r="F501">
        <v>579.4</v>
      </c>
      <c r="G501">
        <v>19.53</v>
      </c>
      <c r="J501">
        <v>6.28</v>
      </c>
      <c r="K501">
        <v>70.319999999999993</v>
      </c>
      <c r="L501">
        <v>202.31</v>
      </c>
      <c r="M501">
        <v>128.5</v>
      </c>
      <c r="N501">
        <v>-527</v>
      </c>
      <c r="O501">
        <v>430</v>
      </c>
      <c r="P501">
        <v>666</v>
      </c>
      <c r="Q501">
        <f>Tabel1[[#This Row],[Biomass]]+Tabel1[[#This Row],[Hydro Power]]+Tabel1[[#This Row],[Other Renewable]]+Tabel1[[#This Row],[Solar Power]]+Tabel1[[#This Row],[Onshore Wind Power]]+Tabel1[[#This Row],[Offshore Wind Power]]</f>
        <v>363.6</v>
      </c>
      <c r="R501">
        <f>Tabel1[[#This Row],[Fossil Gas]]+Tabel1[[#This Row],[Fossil Hard Coal]]+Tabel1[[#This Row],[Fossil Oil]]</f>
        <v>1049.1699999999998</v>
      </c>
      <c r="S501">
        <f>Tabel1[[#This Row],[Renewables]]+Tabel1[[#This Row],[Fossils]]</f>
        <v>1412.77</v>
      </c>
    </row>
    <row r="502" spans="1:19" x14ac:dyDescent="0.25">
      <c r="A502" t="s">
        <v>2416</v>
      </c>
      <c r="B502" t="s">
        <v>6</v>
      </c>
      <c r="C502">
        <v>3212.82</v>
      </c>
      <c r="D502">
        <v>44.34</v>
      </c>
      <c r="E502">
        <v>578.78</v>
      </c>
      <c r="F502">
        <v>1582.24</v>
      </c>
      <c r="G502">
        <v>15.89</v>
      </c>
      <c r="H502">
        <v>2.1</v>
      </c>
      <c r="I502">
        <v>6.13</v>
      </c>
      <c r="J502">
        <v>12.62</v>
      </c>
      <c r="K502">
        <v>128.31</v>
      </c>
      <c r="L502">
        <v>260.64999999999998</v>
      </c>
      <c r="M502">
        <v>287.56</v>
      </c>
      <c r="N502">
        <v>-1500</v>
      </c>
      <c r="O502">
        <v>-348</v>
      </c>
      <c r="P502">
        <v>2210</v>
      </c>
      <c r="Q502">
        <f>Tabel1[[#This Row],[Biomass]]+Tabel1[[#This Row],[Hydro Power]]+Tabel1[[#This Row],[Other Renewable]]+Tabel1[[#This Row],[Solar Power]]+Tabel1[[#This Row],[Onshore Wind Power]]+Tabel1[[#This Row],[Offshore Wind Power]]</f>
        <v>613.4</v>
      </c>
      <c r="R502">
        <f>Tabel1[[#This Row],[Fossil Gas]]+Tabel1[[#This Row],[Fossil Hard Coal]]+Tabel1[[#This Row],[Fossil Oil]]</f>
        <v>2176.91</v>
      </c>
      <c r="S502">
        <f>Tabel1[[#This Row],[Renewables]]+Tabel1[[#This Row],[Fossils]]</f>
        <v>2790.31</v>
      </c>
    </row>
    <row r="503" spans="1:19" x14ac:dyDescent="0.25">
      <c r="A503" t="s">
        <v>2416</v>
      </c>
      <c r="B503" t="s">
        <v>5</v>
      </c>
      <c r="C503">
        <v>2127.66</v>
      </c>
      <c r="D503">
        <v>24.85</v>
      </c>
      <c r="E503">
        <v>471.71</v>
      </c>
      <c r="F503">
        <v>545.27</v>
      </c>
      <c r="G503">
        <v>17.920000000000002</v>
      </c>
      <c r="J503">
        <v>10.4</v>
      </c>
      <c r="K503">
        <v>70.099999999999994</v>
      </c>
      <c r="L503">
        <v>141.91</v>
      </c>
      <c r="M503">
        <v>102.94</v>
      </c>
      <c r="N503">
        <v>-584</v>
      </c>
      <c r="O503">
        <v>348</v>
      </c>
      <c r="P503">
        <v>1003</v>
      </c>
      <c r="Q503">
        <f>Tabel1[[#This Row],[Biomass]]+Tabel1[[#This Row],[Hydro Power]]+Tabel1[[#This Row],[Other Renewable]]+Tabel1[[#This Row],[Solar Power]]+Tabel1[[#This Row],[Onshore Wind Power]]+Tabel1[[#This Row],[Offshore Wind Power]]</f>
        <v>280.10000000000002</v>
      </c>
      <c r="R503">
        <f>Tabel1[[#This Row],[Fossil Gas]]+Tabel1[[#This Row],[Fossil Hard Coal]]+Tabel1[[#This Row],[Fossil Oil]]</f>
        <v>1034.9000000000001</v>
      </c>
      <c r="S503">
        <f>Tabel1[[#This Row],[Renewables]]+Tabel1[[#This Row],[Fossils]]</f>
        <v>1315</v>
      </c>
    </row>
    <row r="504" spans="1:19" x14ac:dyDescent="0.25">
      <c r="A504" t="s">
        <v>2415</v>
      </c>
      <c r="B504" t="s">
        <v>6</v>
      </c>
      <c r="C504">
        <v>3188.39</v>
      </c>
      <c r="D504">
        <v>44.79</v>
      </c>
      <c r="E504">
        <v>601.76</v>
      </c>
      <c r="F504">
        <v>1767.12</v>
      </c>
      <c r="G504">
        <v>17.88</v>
      </c>
      <c r="H504">
        <v>2.12</v>
      </c>
      <c r="I504">
        <v>6.7</v>
      </c>
      <c r="J504">
        <v>17.989999999999998</v>
      </c>
      <c r="K504">
        <v>131.31</v>
      </c>
      <c r="L504">
        <v>192.51</v>
      </c>
      <c r="M504">
        <v>189.53</v>
      </c>
      <c r="N504">
        <v>-1515</v>
      </c>
      <c r="O504">
        <v>-415</v>
      </c>
      <c r="P504">
        <v>2209</v>
      </c>
      <c r="Q504">
        <f>Tabel1[[#This Row],[Biomass]]+Tabel1[[#This Row],[Hydro Power]]+Tabel1[[#This Row],[Other Renewable]]+Tabel1[[#This Row],[Solar Power]]+Tabel1[[#This Row],[Onshore Wind Power]]+Tabel1[[#This Row],[Offshore Wind Power]]</f>
        <v>453.64</v>
      </c>
      <c r="R504">
        <f>Tabel1[[#This Row],[Fossil Gas]]+Tabel1[[#This Row],[Fossil Hard Coal]]+Tabel1[[#This Row],[Fossil Oil]]</f>
        <v>2386.7600000000002</v>
      </c>
      <c r="S504">
        <f>Tabel1[[#This Row],[Renewables]]+Tabel1[[#This Row],[Fossils]]</f>
        <v>2840.4</v>
      </c>
    </row>
    <row r="505" spans="1:19" x14ac:dyDescent="0.25">
      <c r="A505" t="s">
        <v>2415</v>
      </c>
      <c r="B505" t="s">
        <v>5</v>
      </c>
      <c r="C505">
        <v>2133.2600000000002</v>
      </c>
      <c r="D505">
        <v>25.91</v>
      </c>
      <c r="E505">
        <v>512.72</v>
      </c>
      <c r="F505">
        <v>610.05999999999995</v>
      </c>
      <c r="G505">
        <v>18.440000000000001</v>
      </c>
      <c r="J505">
        <v>11.39</v>
      </c>
      <c r="K505">
        <v>69.540000000000006</v>
      </c>
      <c r="L505">
        <v>101.27</v>
      </c>
      <c r="M505">
        <v>62.64</v>
      </c>
      <c r="N505">
        <v>-585</v>
      </c>
      <c r="O505">
        <v>415</v>
      </c>
      <c r="P505">
        <v>915</v>
      </c>
      <c r="Q505">
        <f>Tabel1[[#This Row],[Biomass]]+Tabel1[[#This Row],[Hydro Power]]+Tabel1[[#This Row],[Other Renewable]]+Tabel1[[#This Row],[Solar Power]]+Tabel1[[#This Row],[Onshore Wind Power]]+Tabel1[[#This Row],[Offshore Wind Power]]</f>
        <v>201.20999999999998</v>
      </c>
      <c r="R505">
        <f>Tabel1[[#This Row],[Fossil Gas]]+Tabel1[[#This Row],[Fossil Hard Coal]]+Tabel1[[#This Row],[Fossil Oil]]</f>
        <v>1141.22</v>
      </c>
      <c r="S505">
        <f>Tabel1[[#This Row],[Renewables]]+Tabel1[[#This Row],[Fossils]]</f>
        <v>1342.43</v>
      </c>
    </row>
    <row r="506" spans="1:19" x14ac:dyDescent="0.25">
      <c r="A506" t="s">
        <v>2414</v>
      </c>
      <c r="B506" t="s">
        <v>6</v>
      </c>
      <c r="C506">
        <v>3117.87</v>
      </c>
      <c r="D506">
        <v>45.64</v>
      </c>
      <c r="E506">
        <v>573.86</v>
      </c>
      <c r="F506">
        <v>1761.4</v>
      </c>
      <c r="G506">
        <v>10.59</v>
      </c>
      <c r="H506">
        <v>2.1</v>
      </c>
      <c r="I506">
        <v>5.78</v>
      </c>
      <c r="J506">
        <v>19.649999999999999</v>
      </c>
      <c r="K506">
        <v>128.24</v>
      </c>
      <c r="L506">
        <v>267.2</v>
      </c>
      <c r="M506">
        <v>201.07</v>
      </c>
      <c r="N506">
        <v>-1551</v>
      </c>
      <c r="O506">
        <v>-461</v>
      </c>
      <c r="P506">
        <v>2207</v>
      </c>
      <c r="Q506">
        <f>Tabel1[[#This Row],[Biomass]]+Tabel1[[#This Row],[Hydro Power]]+Tabel1[[#This Row],[Other Renewable]]+Tabel1[[#This Row],[Solar Power]]+Tabel1[[#This Row],[Onshore Wind Power]]+Tabel1[[#This Row],[Offshore Wind Power]]</f>
        <v>541.44000000000005</v>
      </c>
      <c r="R506">
        <f>Tabel1[[#This Row],[Fossil Gas]]+Tabel1[[#This Row],[Fossil Hard Coal]]+Tabel1[[#This Row],[Fossil Oil]]</f>
        <v>2345.8500000000004</v>
      </c>
      <c r="S506">
        <f>Tabel1[[#This Row],[Renewables]]+Tabel1[[#This Row],[Fossils]]</f>
        <v>2887.2900000000004</v>
      </c>
    </row>
    <row r="507" spans="1:19" x14ac:dyDescent="0.25">
      <c r="A507" t="s">
        <v>2414</v>
      </c>
      <c r="B507" t="s">
        <v>5</v>
      </c>
      <c r="C507">
        <v>2119.39</v>
      </c>
      <c r="D507">
        <v>25.23</v>
      </c>
      <c r="E507">
        <v>526.34</v>
      </c>
      <c r="F507">
        <v>613.55999999999995</v>
      </c>
      <c r="G507">
        <v>18.95</v>
      </c>
      <c r="J507">
        <v>9.08</v>
      </c>
      <c r="K507">
        <v>66</v>
      </c>
      <c r="L507">
        <v>99.74</v>
      </c>
      <c r="M507">
        <v>83.9</v>
      </c>
      <c r="N507">
        <v>-585</v>
      </c>
      <c r="O507">
        <v>461</v>
      </c>
      <c r="P507">
        <v>819</v>
      </c>
      <c r="Q507">
        <f>Tabel1[[#This Row],[Biomass]]+Tabel1[[#This Row],[Hydro Power]]+Tabel1[[#This Row],[Other Renewable]]+Tabel1[[#This Row],[Solar Power]]+Tabel1[[#This Row],[Onshore Wind Power]]+Tabel1[[#This Row],[Offshore Wind Power]]</f>
        <v>217.95000000000002</v>
      </c>
      <c r="R507">
        <f>Tabel1[[#This Row],[Fossil Gas]]+Tabel1[[#This Row],[Fossil Hard Coal]]+Tabel1[[#This Row],[Fossil Oil]]</f>
        <v>1158.8500000000001</v>
      </c>
      <c r="S507">
        <f>Tabel1[[#This Row],[Renewables]]+Tabel1[[#This Row],[Fossils]]</f>
        <v>1376.8000000000002</v>
      </c>
    </row>
    <row r="508" spans="1:19" x14ac:dyDescent="0.25">
      <c r="A508" t="s">
        <v>2413</v>
      </c>
      <c r="B508" t="s">
        <v>6</v>
      </c>
      <c r="C508">
        <v>3155.15</v>
      </c>
      <c r="D508">
        <v>44.58</v>
      </c>
      <c r="E508">
        <v>576.41</v>
      </c>
      <c r="F508">
        <v>1759.58</v>
      </c>
      <c r="G508">
        <v>9.7899999999999991</v>
      </c>
      <c r="H508">
        <v>2.1</v>
      </c>
      <c r="I508">
        <v>5.52</v>
      </c>
      <c r="J508">
        <v>14.97</v>
      </c>
      <c r="K508">
        <v>146.34</v>
      </c>
      <c r="L508">
        <v>455.78</v>
      </c>
      <c r="M508">
        <v>236.65</v>
      </c>
      <c r="N508">
        <v>-1585</v>
      </c>
      <c r="O508">
        <v>-580</v>
      </c>
      <c r="P508">
        <v>2193</v>
      </c>
      <c r="Q508">
        <f>Tabel1[[#This Row],[Biomass]]+Tabel1[[#This Row],[Hydro Power]]+Tabel1[[#This Row],[Other Renewable]]+Tabel1[[#This Row],[Solar Power]]+Tabel1[[#This Row],[Onshore Wind Power]]+Tabel1[[#This Row],[Offshore Wind Power]]</f>
        <v>759.59999999999991</v>
      </c>
      <c r="R508">
        <f>Tabel1[[#This Row],[Fossil Gas]]+Tabel1[[#This Row],[Fossil Hard Coal]]+Tabel1[[#This Row],[Fossil Oil]]</f>
        <v>2345.7799999999997</v>
      </c>
      <c r="S508">
        <f>Tabel1[[#This Row],[Renewables]]+Tabel1[[#This Row],[Fossils]]</f>
        <v>3105.3799999999997</v>
      </c>
    </row>
    <row r="509" spans="1:19" x14ac:dyDescent="0.25">
      <c r="A509" t="s">
        <v>2413</v>
      </c>
      <c r="B509" t="s">
        <v>5</v>
      </c>
      <c r="C509">
        <v>2099.2399999999998</v>
      </c>
      <c r="D509">
        <v>26.85</v>
      </c>
      <c r="E509">
        <v>554.57000000000005</v>
      </c>
      <c r="F509">
        <v>598.89</v>
      </c>
      <c r="G509">
        <v>21.14</v>
      </c>
      <c r="J509">
        <v>7.05</v>
      </c>
      <c r="K509">
        <v>57.63</v>
      </c>
      <c r="L509">
        <v>130.96</v>
      </c>
      <c r="M509">
        <v>95.94</v>
      </c>
      <c r="N509">
        <v>-582</v>
      </c>
      <c r="O509">
        <v>580</v>
      </c>
      <c r="P509">
        <v>627</v>
      </c>
      <c r="Q509">
        <f>Tabel1[[#This Row],[Biomass]]+Tabel1[[#This Row],[Hydro Power]]+Tabel1[[#This Row],[Other Renewable]]+Tabel1[[#This Row],[Solar Power]]+Tabel1[[#This Row],[Onshore Wind Power]]+Tabel1[[#This Row],[Offshore Wind Power]]</f>
        <v>260.8</v>
      </c>
      <c r="R509">
        <f>Tabel1[[#This Row],[Fossil Gas]]+Tabel1[[#This Row],[Fossil Hard Coal]]+Tabel1[[#This Row],[Fossil Oil]]</f>
        <v>1174.6000000000001</v>
      </c>
      <c r="S509">
        <f>Tabel1[[#This Row],[Renewables]]+Tabel1[[#This Row],[Fossils]]</f>
        <v>1435.4</v>
      </c>
    </row>
    <row r="510" spans="1:19" x14ac:dyDescent="0.25">
      <c r="A510" t="s">
        <v>2412</v>
      </c>
      <c r="B510" t="s">
        <v>6</v>
      </c>
      <c r="C510">
        <v>3114.9</v>
      </c>
      <c r="D510">
        <v>47.6</v>
      </c>
      <c r="E510">
        <v>546.03</v>
      </c>
      <c r="F510">
        <v>1746.48</v>
      </c>
      <c r="G510">
        <v>8.56</v>
      </c>
      <c r="H510">
        <v>2.1</v>
      </c>
      <c r="I510">
        <v>5.66</v>
      </c>
      <c r="J510">
        <v>7.02</v>
      </c>
      <c r="K510">
        <v>136.78</v>
      </c>
      <c r="L510">
        <v>573.72</v>
      </c>
      <c r="M510">
        <v>294.60000000000002</v>
      </c>
      <c r="N510">
        <v>-1485</v>
      </c>
      <c r="O510">
        <v>-590</v>
      </c>
      <c r="P510">
        <v>1955</v>
      </c>
      <c r="Q510">
        <f>Tabel1[[#This Row],[Biomass]]+Tabel1[[#This Row],[Hydro Power]]+Tabel1[[#This Row],[Other Renewable]]+Tabel1[[#This Row],[Solar Power]]+Tabel1[[#This Row],[Onshore Wind Power]]+Tabel1[[#This Row],[Offshore Wind Power]]</f>
        <v>930.7</v>
      </c>
      <c r="R510">
        <f>Tabel1[[#This Row],[Fossil Gas]]+Tabel1[[#This Row],[Fossil Hard Coal]]+Tabel1[[#This Row],[Fossil Oil]]</f>
        <v>2301.0700000000002</v>
      </c>
      <c r="S510">
        <f>Tabel1[[#This Row],[Renewables]]+Tabel1[[#This Row],[Fossils]]</f>
        <v>3231.7700000000004</v>
      </c>
    </row>
    <row r="511" spans="1:19" x14ac:dyDescent="0.25">
      <c r="A511" t="s">
        <v>2412</v>
      </c>
      <c r="B511" t="s">
        <v>5</v>
      </c>
      <c r="C511">
        <v>2111.4</v>
      </c>
      <c r="D511">
        <v>25.83</v>
      </c>
      <c r="E511">
        <v>508.15</v>
      </c>
      <c r="F511">
        <v>586.76</v>
      </c>
      <c r="G511">
        <v>21.37</v>
      </c>
      <c r="J511">
        <v>3.12</v>
      </c>
      <c r="K511">
        <v>69.39</v>
      </c>
      <c r="L511">
        <v>121.54</v>
      </c>
      <c r="M511">
        <v>56.41</v>
      </c>
      <c r="N511">
        <v>-435</v>
      </c>
      <c r="O511">
        <v>590</v>
      </c>
      <c r="P511">
        <v>580</v>
      </c>
      <c r="Q511">
        <f>Tabel1[[#This Row],[Biomass]]+Tabel1[[#This Row],[Hydro Power]]+Tabel1[[#This Row],[Other Renewable]]+Tabel1[[#This Row],[Solar Power]]+Tabel1[[#This Row],[Onshore Wind Power]]+Tabel1[[#This Row],[Offshore Wind Power]]</f>
        <v>206.9</v>
      </c>
      <c r="R511">
        <f>Tabel1[[#This Row],[Fossil Gas]]+Tabel1[[#This Row],[Fossil Hard Coal]]+Tabel1[[#This Row],[Fossil Oil]]</f>
        <v>1116.2799999999997</v>
      </c>
      <c r="S511">
        <f>Tabel1[[#This Row],[Renewables]]+Tabel1[[#This Row],[Fossils]]</f>
        <v>1323.1799999999998</v>
      </c>
    </row>
    <row r="512" spans="1:19" x14ac:dyDescent="0.25">
      <c r="A512" t="s">
        <v>2411</v>
      </c>
      <c r="B512" t="s">
        <v>6</v>
      </c>
      <c r="C512">
        <v>3050.93</v>
      </c>
      <c r="D512">
        <v>46.89</v>
      </c>
      <c r="E512">
        <v>533.14</v>
      </c>
      <c r="F512">
        <v>1730.55</v>
      </c>
      <c r="G512">
        <v>7.69</v>
      </c>
      <c r="H512">
        <v>2.1</v>
      </c>
      <c r="I512">
        <v>5.4</v>
      </c>
      <c r="J512">
        <v>1.63</v>
      </c>
      <c r="K512">
        <v>127.63</v>
      </c>
      <c r="L512">
        <v>700.31</v>
      </c>
      <c r="M512">
        <v>435.28</v>
      </c>
      <c r="N512">
        <v>-1394</v>
      </c>
      <c r="O512">
        <v>-590</v>
      </c>
      <c r="P512">
        <v>1582</v>
      </c>
      <c r="Q512">
        <f>Tabel1[[#This Row],[Biomass]]+Tabel1[[#This Row],[Hydro Power]]+Tabel1[[#This Row],[Other Renewable]]+Tabel1[[#This Row],[Solar Power]]+Tabel1[[#This Row],[Onshore Wind Power]]+Tabel1[[#This Row],[Offshore Wind Power]]</f>
        <v>1191.6099999999999</v>
      </c>
      <c r="R512">
        <f>Tabel1[[#This Row],[Fossil Gas]]+Tabel1[[#This Row],[Fossil Hard Coal]]+Tabel1[[#This Row],[Fossil Oil]]</f>
        <v>2271.38</v>
      </c>
      <c r="S512">
        <f>Tabel1[[#This Row],[Renewables]]+Tabel1[[#This Row],[Fossils]]</f>
        <v>3462.99</v>
      </c>
    </row>
    <row r="513" spans="1:19" x14ac:dyDescent="0.25">
      <c r="A513" t="s">
        <v>2411</v>
      </c>
      <c r="B513" t="s">
        <v>5</v>
      </c>
      <c r="C513">
        <v>2094.77</v>
      </c>
      <c r="D513">
        <v>26.68</v>
      </c>
      <c r="E513">
        <v>498.88</v>
      </c>
      <c r="F513">
        <v>577.85</v>
      </c>
      <c r="G513">
        <v>21.85</v>
      </c>
      <c r="J513">
        <v>0.84</v>
      </c>
      <c r="K513">
        <v>70.12</v>
      </c>
      <c r="L513">
        <v>141.78</v>
      </c>
      <c r="M513">
        <v>89.17</v>
      </c>
      <c r="N513">
        <v>-72</v>
      </c>
      <c r="O513">
        <v>590</v>
      </c>
      <c r="P513">
        <v>164</v>
      </c>
      <c r="Q513">
        <f>Tabel1[[#This Row],[Biomass]]+Tabel1[[#This Row],[Hydro Power]]+Tabel1[[#This Row],[Other Renewable]]+Tabel1[[#This Row],[Solar Power]]+Tabel1[[#This Row],[Onshore Wind Power]]+Tabel1[[#This Row],[Offshore Wind Power]]</f>
        <v>258.47000000000003</v>
      </c>
      <c r="R513">
        <f>Tabel1[[#This Row],[Fossil Gas]]+Tabel1[[#This Row],[Fossil Hard Coal]]+Tabel1[[#This Row],[Fossil Oil]]</f>
        <v>1098.58</v>
      </c>
      <c r="S513">
        <f>Tabel1[[#This Row],[Renewables]]+Tabel1[[#This Row],[Fossils]]</f>
        <v>1357.05</v>
      </c>
    </row>
    <row r="514" spans="1:19" x14ac:dyDescent="0.25">
      <c r="A514" t="s">
        <v>2410</v>
      </c>
      <c r="B514" t="s">
        <v>6</v>
      </c>
      <c r="C514">
        <v>3144.39</v>
      </c>
      <c r="D514">
        <v>46.98</v>
      </c>
      <c r="E514">
        <v>531.39</v>
      </c>
      <c r="F514">
        <v>1648.45</v>
      </c>
      <c r="G514">
        <v>9.0299999999999994</v>
      </c>
      <c r="H514">
        <v>2.1</v>
      </c>
      <c r="I514">
        <v>5.44</v>
      </c>
      <c r="J514">
        <v>0.15</v>
      </c>
      <c r="K514">
        <v>127.64</v>
      </c>
      <c r="L514">
        <v>859.8</v>
      </c>
      <c r="M514">
        <v>549.97</v>
      </c>
      <c r="N514">
        <v>-883</v>
      </c>
      <c r="O514">
        <v>-590</v>
      </c>
      <c r="P514">
        <v>972</v>
      </c>
      <c r="Q514">
        <f>Tabel1[[#This Row],[Biomass]]+Tabel1[[#This Row],[Hydro Power]]+Tabel1[[#This Row],[Other Renewable]]+Tabel1[[#This Row],[Solar Power]]+Tabel1[[#This Row],[Onshore Wind Power]]+Tabel1[[#This Row],[Offshore Wind Power]]</f>
        <v>1464.44</v>
      </c>
      <c r="R514">
        <f>Tabel1[[#This Row],[Fossil Gas]]+Tabel1[[#This Row],[Fossil Hard Coal]]+Tabel1[[#This Row],[Fossil Oil]]</f>
        <v>2188.8700000000003</v>
      </c>
      <c r="S514">
        <f>Tabel1[[#This Row],[Renewables]]+Tabel1[[#This Row],[Fossils]]</f>
        <v>3653.3100000000004</v>
      </c>
    </row>
    <row r="515" spans="1:19" x14ac:dyDescent="0.25">
      <c r="A515" t="s">
        <v>2410</v>
      </c>
      <c r="B515" t="s">
        <v>5</v>
      </c>
      <c r="C515">
        <v>2162.5700000000002</v>
      </c>
      <c r="D515">
        <v>26.28</v>
      </c>
      <c r="E515">
        <v>496.15</v>
      </c>
      <c r="F515">
        <v>606.22</v>
      </c>
      <c r="G515">
        <v>21.26</v>
      </c>
      <c r="J515">
        <v>0.08</v>
      </c>
      <c r="K515">
        <v>69.75</v>
      </c>
      <c r="L515">
        <v>179.74</v>
      </c>
      <c r="M515">
        <v>113.36</v>
      </c>
      <c r="N515">
        <v>256</v>
      </c>
      <c r="O515">
        <v>590</v>
      </c>
      <c r="P515">
        <v>-181</v>
      </c>
      <c r="Q515">
        <f>Tabel1[[#This Row],[Biomass]]+Tabel1[[#This Row],[Hydro Power]]+Tabel1[[#This Row],[Other Renewable]]+Tabel1[[#This Row],[Solar Power]]+Tabel1[[#This Row],[Onshore Wind Power]]+Tabel1[[#This Row],[Offshore Wind Power]]</f>
        <v>319.46000000000004</v>
      </c>
      <c r="R515">
        <f>Tabel1[[#This Row],[Fossil Gas]]+Tabel1[[#This Row],[Fossil Hard Coal]]+Tabel1[[#This Row],[Fossil Oil]]</f>
        <v>1123.6299999999999</v>
      </c>
      <c r="S515">
        <f>Tabel1[[#This Row],[Renewables]]+Tabel1[[#This Row],[Fossils]]</f>
        <v>1443.09</v>
      </c>
    </row>
    <row r="516" spans="1:19" x14ac:dyDescent="0.25">
      <c r="A516" t="s">
        <v>2409</v>
      </c>
      <c r="B516" t="s">
        <v>6</v>
      </c>
      <c r="C516">
        <v>3286.49</v>
      </c>
      <c r="D516">
        <v>48.15</v>
      </c>
      <c r="E516">
        <v>510.73</v>
      </c>
      <c r="F516">
        <v>1386.81</v>
      </c>
      <c r="G516">
        <v>11.93</v>
      </c>
      <c r="H516">
        <v>2.1</v>
      </c>
      <c r="I516">
        <v>5.73</v>
      </c>
      <c r="J516">
        <v>0</v>
      </c>
      <c r="K516">
        <v>128.4</v>
      </c>
      <c r="L516">
        <v>870.38</v>
      </c>
      <c r="M516">
        <v>557.35</v>
      </c>
      <c r="N516">
        <v>-255</v>
      </c>
      <c r="O516">
        <v>-586</v>
      </c>
      <c r="P516">
        <v>708</v>
      </c>
      <c r="Q516">
        <f>Tabel1[[#This Row],[Biomass]]+Tabel1[[#This Row],[Hydro Power]]+Tabel1[[#This Row],[Other Renewable]]+Tabel1[[#This Row],[Solar Power]]+Tabel1[[#This Row],[Onshore Wind Power]]+Tabel1[[#This Row],[Offshore Wind Power]]</f>
        <v>1483.71</v>
      </c>
      <c r="R516">
        <f>Tabel1[[#This Row],[Fossil Gas]]+Tabel1[[#This Row],[Fossil Hard Coal]]+Tabel1[[#This Row],[Fossil Oil]]</f>
        <v>1909.47</v>
      </c>
      <c r="S516">
        <f>Tabel1[[#This Row],[Renewables]]+Tabel1[[#This Row],[Fossils]]</f>
        <v>3393.1800000000003</v>
      </c>
    </row>
    <row r="517" spans="1:19" x14ac:dyDescent="0.25">
      <c r="A517" t="s">
        <v>2409</v>
      </c>
      <c r="B517" t="s">
        <v>5</v>
      </c>
      <c r="C517">
        <v>2274.12</v>
      </c>
      <c r="D517">
        <v>25.94</v>
      </c>
      <c r="E517">
        <v>465.92</v>
      </c>
      <c r="F517">
        <v>548.35</v>
      </c>
      <c r="G517">
        <v>18.38</v>
      </c>
      <c r="J517">
        <v>0</v>
      </c>
      <c r="K517">
        <v>68.36</v>
      </c>
      <c r="L517">
        <v>164.02</v>
      </c>
      <c r="M517">
        <v>39.17</v>
      </c>
      <c r="N517">
        <v>-154</v>
      </c>
      <c r="O517">
        <v>586</v>
      </c>
      <c r="P517">
        <v>525</v>
      </c>
      <c r="Q517">
        <f>Tabel1[[#This Row],[Biomass]]+Tabel1[[#This Row],[Hydro Power]]+Tabel1[[#This Row],[Other Renewable]]+Tabel1[[#This Row],[Solar Power]]+Tabel1[[#This Row],[Onshore Wind Power]]+Tabel1[[#This Row],[Offshore Wind Power]]</f>
        <v>229.13</v>
      </c>
      <c r="R517">
        <f>Tabel1[[#This Row],[Fossil Gas]]+Tabel1[[#This Row],[Fossil Hard Coal]]+Tabel1[[#This Row],[Fossil Oil]]</f>
        <v>1032.6500000000001</v>
      </c>
      <c r="S517">
        <f>Tabel1[[#This Row],[Renewables]]+Tabel1[[#This Row],[Fossils]]</f>
        <v>1261.7800000000002</v>
      </c>
    </row>
    <row r="518" spans="1:19" x14ac:dyDescent="0.25">
      <c r="A518" t="s">
        <v>2408</v>
      </c>
      <c r="B518" t="s">
        <v>6</v>
      </c>
      <c r="C518">
        <v>3131.98</v>
      </c>
      <c r="D518">
        <v>47.43</v>
      </c>
      <c r="E518">
        <v>438.32</v>
      </c>
      <c r="F518">
        <v>1080.48</v>
      </c>
      <c r="G518">
        <v>5.18</v>
      </c>
      <c r="H518">
        <v>2.1</v>
      </c>
      <c r="I518">
        <v>5.26</v>
      </c>
      <c r="J518">
        <v>0</v>
      </c>
      <c r="K518">
        <v>126.65</v>
      </c>
      <c r="L518">
        <v>916.21</v>
      </c>
      <c r="M518">
        <v>618.73</v>
      </c>
      <c r="N518">
        <v>-252</v>
      </c>
      <c r="O518">
        <v>-591</v>
      </c>
      <c r="P518">
        <v>878</v>
      </c>
      <c r="Q518">
        <f>Tabel1[[#This Row],[Biomass]]+Tabel1[[#This Row],[Hydro Power]]+Tabel1[[#This Row],[Other Renewable]]+Tabel1[[#This Row],[Solar Power]]+Tabel1[[#This Row],[Onshore Wind Power]]+Tabel1[[#This Row],[Offshore Wind Power]]</f>
        <v>1589.73</v>
      </c>
      <c r="R518">
        <f>Tabel1[[#This Row],[Fossil Gas]]+Tabel1[[#This Row],[Fossil Hard Coal]]+Tabel1[[#This Row],[Fossil Oil]]</f>
        <v>1523.98</v>
      </c>
      <c r="S518">
        <f>Tabel1[[#This Row],[Renewables]]+Tabel1[[#This Row],[Fossils]]</f>
        <v>3113.71</v>
      </c>
    </row>
    <row r="519" spans="1:19" x14ac:dyDescent="0.25">
      <c r="A519" t="s">
        <v>2408</v>
      </c>
      <c r="B519" t="s">
        <v>5</v>
      </c>
      <c r="C519">
        <v>2185.81</v>
      </c>
      <c r="D519">
        <v>25.78</v>
      </c>
      <c r="E519">
        <v>460.85</v>
      </c>
      <c r="F519">
        <v>555.47</v>
      </c>
      <c r="G519">
        <v>18.63</v>
      </c>
      <c r="J519">
        <v>0</v>
      </c>
      <c r="K519">
        <v>67.63</v>
      </c>
      <c r="L519">
        <v>175.6</v>
      </c>
      <c r="M519">
        <v>84.66</v>
      </c>
      <c r="N519">
        <v>-448</v>
      </c>
      <c r="O519">
        <v>591</v>
      </c>
      <c r="P519">
        <v>670</v>
      </c>
      <c r="Q519">
        <f>Tabel1[[#This Row],[Biomass]]+Tabel1[[#This Row],[Hydro Power]]+Tabel1[[#This Row],[Other Renewable]]+Tabel1[[#This Row],[Solar Power]]+Tabel1[[#This Row],[Onshore Wind Power]]+Tabel1[[#This Row],[Offshore Wind Power]]</f>
        <v>286.03999999999996</v>
      </c>
      <c r="R519">
        <f>Tabel1[[#This Row],[Fossil Gas]]+Tabel1[[#This Row],[Fossil Hard Coal]]+Tabel1[[#This Row],[Fossil Oil]]</f>
        <v>1034.95</v>
      </c>
      <c r="S519">
        <f>Tabel1[[#This Row],[Renewables]]+Tabel1[[#This Row],[Fossils]]</f>
        <v>1320.99</v>
      </c>
    </row>
    <row r="520" spans="1:19" x14ac:dyDescent="0.25">
      <c r="A520" t="s">
        <v>2407</v>
      </c>
      <c r="B520" t="s">
        <v>6</v>
      </c>
      <c r="C520">
        <v>2991.23</v>
      </c>
      <c r="D520">
        <v>46.35</v>
      </c>
      <c r="E520">
        <v>466.54</v>
      </c>
      <c r="F520">
        <v>887.81</v>
      </c>
      <c r="G520">
        <v>3.38</v>
      </c>
      <c r="H520">
        <v>2.09</v>
      </c>
      <c r="I520">
        <v>5.32</v>
      </c>
      <c r="J520">
        <v>0</v>
      </c>
      <c r="K520">
        <v>102.15</v>
      </c>
      <c r="L520">
        <v>1087.54</v>
      </c>
      <c r="M520">
        <v>618.52</v>
      </c>
      <c r="N520">
        <v>-82</v>
      </c>
      <c r="O520">
        <v>-579</v>
      </c>
      <c r="P520">
        <v>648</v>
      </c>
      <c r="Q520">
        <f>Tabel1[[#This Row],[Biomass]]+Tabel1[[#This Row],[Hydro Power]]+Tabel1[[#This Row],[Other Renewable]]+Tabel1[[#This Row],[Solar Power]]+Tabel1[[#This Row],[Onshore Wind Power]]+Tabel1[[#This Row],[Offshore Wind Power]]</f>
        <v>1759.82</v>
      </c>
      <c r="R520">
        <f>Tabel1[[#This Row],[Fossil Gas]]+Tabel1[[#This Row],[Fossil Hard Coal]]+Tabel1[[#This Row],[Fossil Oil]]</f>
        <v>1357.73</v>
      </c>
      <c r="S520">
        <f>Tabel1[[#This Row],[Renewables]]+Tabel1[[#This Row],[Fossils]]</f>
        <v>3117.55</v>
      </c>
    </row>
    <row r="521" spans="1:19" x14ac:dyDescent="0.25">
      <c r="A521" t="s">
        <v>2407</v>
      </c>
      <c r="B521" t="s">
        <v>5</v>
      </c>
      <c r="C521">
        <v>2094.7800000000002</v>
      </c>
      <c r="D521">
        <v>26.73</v>
      </c>
      <c r="E521">
        <v>462.39</v>
      </c>
      <c r="F521">
        <v>603.48</v>
      </c>
      <c r="G521">
        <v>20.54</v>
      </c>
      <c r="J521">
        <v>0</v>
      </c>
      <c r="K521">
        <v>67</v>
      </c>
      <c r="L521">
        <v>162.77000000000001</v>
      </c>
      <c r="M521">
        <v>153.49</v>
      </c>
      <c r="N521">
        <v>-582</v>
      </c>
      <c r="O521">
        <v>579</v>
      </c>
      <c r="P521">
        <v>620</v>
      </c>
      <c r="Q521">
        <f>Tabel1[[#This Row],[Biomass]]+Tabel1[[#This Row],[Hydro Power]]+Tabel1[[#This Row],[Other Renewable]]+Tabel1[[#This Row],[Solar Power]]+Tabel1[[#This Row],[Onshore Wind Power]]+Tabel1[[#This Row],[Offshore Wind Power]]</f>
        <v>342.99</v>
      </c>
      <c r="R521">
        <f>Tabel1[[#This Row],[Fossil Gas]]+Tabel1[[#This Row],[Fossil Hard Coal]]+Tabel1[[#This Row],[Fossil Oil]]</f>
        <v>1086.4099999999999</v>
      </c>
      <c r="S521">
        <f>Tabel1[[#This Row],[Renewables]]+Tabel1[[#This Row],[Fossils]]</f>
        <v>1429.3999999999999</v>
      </c>
    </row>
    <row r="522" spans="1:19" x14ac:dyDescent="0.25">
      <c r="A522" t="s">
        <v>2406</v>
      </c>
      <c r="B522" t="s">
        <v>6</v>
      </c>
      <c r="C522">
        <v>2831.63</v>
      </c>
      <c r="D522">
        <v>45.9</v>
      </c>
      <c r="E522">
        <v>349.55</v>
      </c>
      <c r="F522">
        <v>777.52</v>
      </c>
      <c r="G522">
        <v>3.03</v>
      </c>
      <c r="H522">
        <v>2.09</v>
      </c>
      <c r="I522">
        <v>5.22</v>
      </c>
      <c r="J522">
        <v>0</v>
      </c>
      <c r="K522">
        <v>77.81</v>
      </c>
      <c r="L522">
        <v>1067.77</v>
      </c>
      <c r="M522">
        <v>614.77</v>
      </c>
      <c r="N522">
        <v>135</v>
      </c>
      <c r="O522">
        <v>-590</v>
      </c>
      <c r="P522">
        <v>564</v>
      </c>
      <c r="Q522">
        <f>Tabel1[[#This Row],[Biomass]]+Tabel1[[#This Row],[Hydro Power]]+Tabel1[[#This Row],[Other Renewable]]+Tabel1[[#This Row],[Solar Power]]+Tabel1[[#This Row],[Onshore Wind Power]]+Tabel1[[#This Row],[Offshore Wind Power]]</f>
        <v>1735.75</v>
      </c>
      <c r="R522">
        <f>Tabel1[[#This Row],[Fossil Gas]]+Tabel1[[#This Row],[Fossil Hard Coal]]+Tabel1[[#This Row],[Fossil Oil]]</f>
        <v>1130.0999999999999</v>
      </c>
      <c r="S522">
        <f>Tabel1[[#This Row],[Renewables]]+Tabel1[[#This Row],[Fossils]]</f>
        <v>2865.85</v>
      </c>
    </row>
    <row r="523" spans="1:19" x14ac:dyDescent="0.25">
      <c r="A523" t="s">
        <v>2406</v>
      </c>
      <c r="B523" t="s">
        <v>5</v>
      </c>
      <c r="C523">
        <v>1993.45</v>
      </c>
      <c r="D523">
        <v>23.99</v>
      </c>
      <c r="E523">
        <v>451.77</v>
      </c>
      <c r="F523">
        <v>488.11</v>
      </c>
      <c r="G523">
        <v>19.25</v>
      </c>
      <c r="J523">
        <v>0</v>
      </c>
      <c r="K523">
        <v>65.45</v>
      </c>
      <c r="L523">
        <v>123.27</v>
      </c>
      <c r="M523">
        <v>49.8</v>
      </c>
      <c r="N523">
        <v>-584</v>
      </c>
      <c r="O523">
        <v>590</v>
      </c>
      <c r="P523">
        <v>779</v>
      </c>
      <c r="Q523">
        <f>Tabel1[[#This Row],[Biomass]]+Tabel1[[#This Row],[Hydro Power]]+Tabel1[[#This Row],[Other Renewable]]+Tabel1[[#This Row],[Solar Power]]+Tabel1[[#This Row],[Onshore Wind Power]]+Tabel1[[#This Row],[Offshore Wind Power]]</f>
        <v>197.06</v>
      </c>
      <c r="R523">
        <f>Tabel1[[#This Row],[Fossil Gas]]+Tabel1[[#This Row],[Fossil Hard Coal]]+Tabel1[[#This Row],[Fossil Oil]]</f>
        <v>959.13</v>
      </c>
      <c r="S523">
        <f>Tabel1[[#This Row],[Renewables]]+Tabel1[[#This Row],[Fossils]]</f>
        <v>1156.19</v>
      </c>
    </row>
    <row r="524" spans="1:19" x14ac:dyDescent="0.25">
      <c r="A524" t="s">
        <v>2405</v>
      </c>
      <c r="B524" t="s">
        <v>6</v>
      </c>
      <c r="C524">
        <v>2631.59</v>
      </c>
      <c r="D524">
        <v>46.15</v>
      </c>
      <c r="E524">
        <v>264.91000000000003</v>
      </c>
      <c r="F524">
        <v>659.91</v>
      </c>
      <c r="G524">
        <v>5.91</v>
      </c>
      <c r="H524">
        <v>2.09</v>
      </c>
      <c r="I524">
        <v>5.48</v>
      </c>
      <c r="J524">
        <v>0</v>
      </c>
      <c r="K524">
        <v>76</v>
      </c>
      <c r="L524">
        <v>1087.24</v>
      </c>
      <c r="M524">
        <v>612.69000000000005</v>
      </c>
      <c r="N524">
        <v>234</v>
      </c>
      <c r="O524">
        <v>-582</v>
      </c>
      <c r="P524">
        <v>414</v>
      </c>
      <c r="Q524">
        <f>Tabel1[[#This Row],[Biomass]]+Tabel1[[#This Row],[Hydro Power]]+Tabel1[[#This Row],[Other Renewable]]+Tabel1[[#This Row],[Solar Power]]+Tabel1[[#This Row],[Onshore Wind Power]]+Tabel1[[#This Row],[Offshore Wind Power]]</f>
        <v>1753.65</v>
      </c>
      <c r="R524">
        <f>Tabel1[[#This Row],[Fossil Gas]]+Tabel1[[#This Row],[Fossil Hard Coal]]+Tabel1[[#This Row],[Fossil Oil]]</f>
        <v>930.7299999999999</v>
      </c>
      <c r="S524">
        <f>Tabel1[[#This Row],[Renewables]]+Tabel1[[#This Row],[Fossils]]</f>
        <v>2684.38</v>
      </c>
    </row>
    <row r="525" spans="1:19" x14ac:dyDescent="0.25">
      <c r="A525" t="s">
        <v>2405</v>
      </c>
      <c r="B525" t="s">
        <v>5</v>
      </c>
      <c r="C525">
        <v>1872.85</v>
      </c>
      <c r="D525">
        <v>26.33</v>
      </c>
      <c r="E525">
        <v>412.72</v>
      </c>
      <c r="F525">
        <v>428.28</v>
      </c>
      <c r="G525">
        <v>19.2</v>
      </c>
      <c r="J525">
        <v>0</v>
      </c>
      <c r="K525">
        <v>66.930000000000007</v>
      </c>
      <c r="L525">
        <v>98.94</v>
      </c>
      <c r="M525">
        <v>8.0399999999999991</v>
      </c>
      <c r="N525">
        <v>-529</v>
      </c>
      <c r="O525">
        <v>582</v>
      </c>
      <c r="P525">
        <v>769</v>
      </c>
      <c r="Q525">
        <f>Tabel1[[#This Row],[Biomass]]+Tabel1[[#This Row],[Hydro Power]]+Tabel1[[#This Row],[Other Renewable]]+Tabel1[[#This Row],[Solar Power]]+Tabel1[[#This Row],[Onshore Wind Power]]+Tabel1[[#This Row],[Offshore Wind Power]]</f>
        <v>133.31</v>
      </c>
      <c r="R525">
        <f>Tabel1[[#This Row],[Fossil Gas]]+Tabel1[[#This Row],[Fossil Hard Coal]]+Tabel1[[#This Row],[Fossil Oil]]</f>
        <v>860.2</v>
      </c>
      <c r="S525">
        <f>Tabel1[[#This Row],[Renewables]]+Tabel1[[#This Row],[Fossils]]</f>
        <v>993.51</v>
      </c>
    </row>
    <row r="526" spans="1:19" x14ac:dyDescent="0.25">
      <c r="A526" t="s">
        <v>2404</v>
      </c>
      <c r="B526" t="s">
        <v>6</v>
      </c>
      <c r="C526">
        <v>2443.48</v>
      </c>
      <c r="D526">
        <v>47.38</v>
      </c>
      <c r="E526">
        <v>270.73</v>
      </c>
      <c r="F526">
        <v>795.68</v>
      </c>
      <c r="G526">
        <v>3.09</v>
      </c>
      <c r="H526">
        <v>2.09</v>
      </c>
      <c r="I526">
        <v>5.29</v>
      </c>
      <c r="J526">
        <v>0</v>
      </c>
      <c r="K526">
        <v>95.02</v>
      </c>
      <c r="L526">
        <v>1199.8499999999999</v>
      </c>
      <c r="M526">
        <v>692.37</v>
      </c>
      <c r="N526">
        <v>61</v>
      </c>
      <c r="O526">
        <v>-498</v>
      </c>
      <c r="P526">
        <v>-90</v>
      </c>
      <c r="Q526">
        <f>Tabel1[[#This Row],[Biomass]]+Tabel1[[#This Row],[Hydro Power]]+Tabel1[[#This Row],[Other Renewable]]+Tabel1[[#This Row],[Solar Power]]+Tabel1[[#This Row],[Onshore Wind Power]]+Tabel1[[#This Row],[Offshore Wind Power]]</f>
        <v>1946.98</v>
      </c>
      <c r="R526">
        <f>Tabel1[[#This Row],[Fossil Gas]]+Tabel1[[#This Row],[Fossil Hard Coal]]+Tabel1[[#This Row],[Fossil Oil]]</f>
        <v>1069.4999999999998</v>
      </c>
      <c r="S526">
        <f>Tabel1[[#This Row],[Renewables]]+Tabel1[[#This Row],[Fossils]]</f>
        <v>3016.4799999999996</v>
      </c>
    </row>
    <row r="527" spans="1:19" x14ac:dyDescent="0.25">
      <c r="A527" t="s">
        <v>2404</v>
      </c>
      <c r="B527" t="s">
        <v>5</v>
      </c>
      <c r="C527">
        <v>1699.86</v>
      </c>
      <c r="D527">
        <v>27.39</v>
      </c>
      <c r="E527">
        <v>377.39</v>
      </c>
      <c r="F527">
        <v>407.28</v>
      </c>
      <c r="G527">
        <v>19.260000000000002</v>
      </c>
      <c r="J527">
        <v>0</v>
      </c>
      <c r="K527">
        <v>67.17</v>
      </c>
      <c r="L527">
        <v>95.72</v>
      </c>
      <c r="M527">
        <v>21.62</v>
      </c>
      <c r="N527">
        <v>-555</v>
      </c>
      <c r="O527">
        <v>498</v>
      </c>
      <c r="P527">
        <v>757</v>
      </c>
      <c r="Q527">
        <f>Tabel1[[#This Row],[Biomass]]+Tabel1[[#This Row],[Hydro Power]]+Tabel1[[#This Row],[Other Renewable]]+Tabel1[[#This Row],[Solar Power]]+Tabel1[[#This Row],[Onshore Wind Power]]+Tabel1[[#This Row],[Offshore Wind Power]]</f>
        <v>144.72999999999999</v>
      </c>
      <c r="R527">
        <f>Tabel1[[#This Row],[Fossil Gas]]+Tabel1[[#This Row],[Fossil Hard Coal]]+Tabel1[[#This Row],[Fossil Oil]]</f>
        <v>803.93</v>
      </c>
      <c r="S527">
        <f>Tabel1[[#This Row],[Renewables]]+Tabel1[[#This Row],[Fossils]]</f>
        <v>948.66</v>
      </c>
    </row>
    <row r="528" spans="1:19" x14ac:dyDescent="0.25">
      <c r="A528" t="s">
        <v>2403</v>
      </c>
      <c r="B528" t="s">
        <v>6</v>
      </c>
      <c r="C528">
        <v>2213.64</v>
      </c>
      <c r="D528">
        <v>45.94</v>
      </c>
      <c r="E528">
        <v>276.67</v>
      </c>
      <c r="F528">
        <v>720.16</v>
      </c>
      <c r="G528">
        <v>3.22</v>
      </c>
      <c r="H528">
        <v>2.09</v>
      </c>
      <c r="I528">
        <v>5.31</v>
      </c>
      <c r="J528">
        <v>0</v>
      </c>
      <c r="K528">
        <v>96.87</v>
      </c>
      <c r="L528">
        <v>1432.96</v>
      </c>
      <c r="M528">
        <v>710.01</v>
      </c>
      <c r="N528">
        <v>337</v>
      </c>
      <c r="O528">
        <v>-582</v>
      </c>
      <c r="P528">
        <v>-633</v>
      </c>
      <c r="Q528">
        <f>Tabel1[[#This Row],[Biomass]]+Tabel1[[#This Row],[Hydro Power]]+Tabel1[[#This Row],[Other Renewable]]+Tabel1[[#This Row],[Solar Power]]+Tabel1[[#This Row],[Onshore Wind Power]]+Tabel1[[#This Row],[Offshore Wind Power]]</f>
        <v>2196.31</v>
      </c>
      <c r="R528">
        <f>Tabel1[[#This Row],[Fossil Gas]]+Tabel1[[#This Row],[Fossil Hard Coal]]+Tabel1[[#This Row],[Fossil Oil]]</f>
        <v>1000.05</v>
      </c>
      <c r="S528">
        <f>Tabel1[[#This Row],[Renewables]]+Tabel1[[#This Row],[Fossils]]</f>
        <v>3196.3599999999997</v>
      </c>
    </row>
    <row r="529" spans="1:19" x14ac:dyDescent="0.25">
      <c r="A529" t="s">
        <v>2403</v>
      </c>
      <c r="B529" t="s">
        <v>5</v>
      </c>
      <c r="C529">
        <v>1532.98</v>
      </c>
      <c r="D529">
        <v>29.47</v>
      </c>
      <c r="E529">
        <v>337.54</v>
      </c>
      <c r="F529">
        <v>384.45</v>
      </c>
      <c r="G529">
        <v>19.22</v>
      </c>
      <c r="J529">
        <v>0</v>
      </c>
      <c r="K529">
        <v>66.489999999999995</v>
      </c>
      <c r="L529">
        <v>97.28</v>
      </c>
      <c r="M529">
        <v>42.76</v>
      </c>
      <c r="N529">
        <v>1</v>
      </c>
      <c r="O529">
        <v>582</v>
      </c>
      <c r="P529">
        <v>-16</v>
      </c>
      <c r="Q529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529">
        <f>Tabel1[[#This Row],[Fossil Gas]]+Tabel1[[#This Row],[Fossil Hard Coal]]+Tabel1[[#This Row],[Fossil Oil]]</f>
        <v>741.21</v>
      </c>
      <c r="S529">
        <f>Tabel1[[#This Row],[Renewables]]+Tabel1[[#This Row],[Fossils]]</f>
        <v>910.72</v>
      </c>
    </row>
    <row r="530" spans="1:19" x14ac:dyDescent="0.25">
      <c r="A530" t="s">
        <v>2402</v>
      </c>
      <c r="B530" t="s">
        <v>6</v>
      </c>
      <c r="C530">
        <v>2061.2600000000002</v>
      </c>
      <c r="D530">
        <v>46.29</v>
      </c>
      <c r="E530">
        <v>255.4</v>
      </c>
      <c r="F530">
        <v>473.74</v>
      </c>
      <c r="G530">
        <v>2.87</v>
      </c>
      <c r="H530">
        <v>2.09</v>
      </c>
      <c r="I530">
        <v>5.27</v>
      </c>
      <c r="J530">
        <v>0</v>
      </c>
      <c r="K530">
        <v>88.2</v>
      </c>
      <c r="L530">
        <v>1485.62</v>
      </c>
      <c r="M530">
        <v>758.44</v>
      </c>
      <c r="N530">
        <v>488</v>
      </c>
      <c r="O530">
        <v>-590</v>
      </c>
      <c r="P530">
        <v>-764</v>
      </c>
      <c r="Q530">
        <f>Tabel1[[#This Row],[Biomass]]+Tabel1[[#This Row],[Hydro Power]]+Tabel1[[#This Row],[Other Renewable]]+Tabel1[[#This Row],[Solar Power]]+Tabel1[[#This Row],[Onshore Wind Power]]+Tabel1[[#This Row],[Offshore Wind Power]]</f>
        <v>2297.71</v>
      </c>
      <c r="R530">
        <f>Tabel1[[#This Row],[Fossil Gas]]+Tabel1[[#This Row],[Fossil Hard Coal]]+Tabel1[[#This Row],[Fossil Oil]]</f>
        <v>732.01</v>
      </c>
      <c r="S530">
        <f>Tabel1[[#This Row],[Renewables]]+Tabel1[[#This Row],[Fossils]]</f>
        <v>3029.7200000000003</v>
      </c>
    </row>
    <row r="531" spans="1:19" x14ac:dyDescent="0.25">
      <c r="A531" t="s">
        <v>2402</v>
      </c>
      <c r="B531" t="s">
        <v>5</v>
      </c>
      <c r="C531">
        <v>1451.58</v>
      </c>
      <c r="D531">
        <v>29.39</v>
      </c>
      <c r="E531">
        <v>281.22000000000003</v>
      </c>
      <c r="F531">
        <v>418.99</v>
      </c>
      <c r="G531">
        <v>17.5</v>
      </c>
      <c r="J531">
        <v>0</v>
      </c>
      <c r="K531">
        <v>66.17</v>
      </c>
      <c r="L531">
        <v>86.82</v>
      </c>
      <c r="M531">
        <v>19.97</v>
      </c>
      <c r="N531">
        <v>573</v>
      </c>
      <c r="O531">
        <v>590</v>
      </c>
      <c r="P531">
        <v>-621</v>
      </c>
      <c r="Q531">
        <f>Tabel1[[#This Row],[Biomass]]+Tabel1[[#This Row],[Hydro Power]]+Tabel1[[#This Row],[Other Renewable]]+Tabel1[[#This Row],[Solar Power]]+Tabel1[[#This Row],[Onshore Wind Power]]+Tabel1[[#This Row],[Offshore Wind Power]]</f>
        <v>136.18</v>
      </c>
      <c r="R531">
        <f>Tabel1[[#This Row],[Fossil Gas]]+Tabel1[[#This Row],[Fossil Hard Coal]]+Tabel1[[#This Row],[Fossil Oil]]</f>
        <v>717.71</v>
      </c>
      <c r="S531">
        <f>Tabel1[[#This Row],[Renewables]]+Tabel1[[#This Row],[Fossils]]</f>
        <v>853.8900000000001</v>
      </c>
    </row>
    <row r="532" spans="1:19" x14ac:dyDescent="0.25">
      <c r="A532" t="s">
        <v>2401</v>
      </c>
      <c r="B532" t="s">
        <v>6</v>
      </c>
      <c r="C532">
        <v>2011.46</v>
      </c>
      <c r="D532">
        <v>46.78</v>
      </c>
      <c r="E532">
        <v>266.92</v>
      </c>
      <c r="F532">
        <v>428.69</v>
      </c>
      <c r="G532">
        <v>6.84</v>
      </c>
      <c r="H532">
        <v>2.1</v>
      </c>
      <c r="I532">
        <v>5.44</v>
      </c>
      <c r="J532">
        <v>0</v>
      </c>
      <c r="K532">
        <v>89.25</v>
      </c>
      <c r="L532">
        <v>1524.26</v>
      </c>
      <c r="M532">
        <v>756.16</v>
      </c>
      <c r="N532">
        <v>1104</v>
      </c>
      <c r="O532">
        <v>-590</v>
      </c>
      <c r="P532">
        <v>-1534</v>
      </c>
      <c r="Q532">
        <f>Tabel1[[#This Row],[Biomass]]+Tabel1[[#This Row],[Hydro Power]]+Tabel1[[#This Row],[Other Renewable]]+Tabel1[[#This Row],[Solar Power]]+Tabel1[[#This Row],[Onshore Wind Power]]+Tabel1[[#This Row],[Offshore Wind Power]]</f>
        <v>2334.7399999999998</v>
      </c>
      <c r="R532">
        <f>Tabel1[[#This Row],[Fossil Gas]]+Tabel1[[#This Row],[Fossil Hard Coal]]+Tabel1[[#This Row],[Fossil Oil]]</f>
        <v>702.45</v>
      </c>
      <c r="S532">
        <f>Tabel1[[#This Row],[Renewables]]+Tabel1[[#This Row],[Fossils]]</f>
        <v>3037.1899999999996</v>
      </c>
    </row>
    <row r="533" spans="1:19" x14ac:dyDescent="0.25">
      <c r="A533" t="s">
        <v>2401</v>
      </c>
      <c r="B533" t="s">
        <v>5</v>
      </c>
      <c r="C533">
        <v>1397.33</v>
      </c>
      <c r="D533">
        <v>29.51</v>
      </c>
      <c r="E533">
        <v>326.98</v>
      </c>
      <c r="F533">
        <v>376.73</v>
      </c>
      <c r="G533">
        <v>7.83</v>
      </c>
      <c r="J533">
        <v>0</v>
      </c>
      <c r="K533">
        <v>66.59</v>
      </c>
      <c r="L533">
        <v>79.430000000000007</v>
      </c>
      <c r="M533">
        <v>3.98</v>
      </c>
      <c r="N533">
        <v>600</v>
      </c>
      <c r="O533">
        <v>590</v>
      </c>
      <c r="P533">
        <v>-673</v>
      </c>
      <c r="Q533">
        <f>Tabel1[[#This Row],[Biomass]]+Tabel1[[#This Row],[Hydro Power]]+Tabel1[[#This Row],[Other Renewable]]+Tabel1[[#This Row],[Solar Power]]+Tabel1[[#This Row],[Onshore Wind Power]]+Tabel1[[#This Row],[Offshore Wind Power]]</f>
        <v>112.92000000000002</v>
      </c>
      <c r="R533">
        <f>Tabel1[[#This Row],[Fossil Gas]]+Tabel1[[#This Row],[Fossil Hard Coal]]+Tabel1[[#This Row],[Fossil Oil]]</f>
        <v>711.54000000000008</v>
      </c>
      <c r="S533">
        <f>Tabel1[[#This Row],[Renewables]]+Tabel1[[#This Row],[Fossils]]</f>
        <v>824.46</v>
      </c>
    </row>
    <row r="534" spans="1:19" x14ac:dyDescent="0.25">
      <c r="A534" t="s">
        <v>2400</v>
      </c>
      <c r="B534" t="s">
        <v>6</v>
      </c>
      <c r="C534">
        <v>2015.29</v>
      </c>
      <c r="D534">
        <v>47.34</v>
      </c>
      <c r="E534">
        <v>261.04000000000002</v>
      </c>
      <c r="F534">
        <v>435.71</v>
      </c>
      <c r="G534">
        <v>5.23</v>
      </c>
      <c r="H534">
        <v>2.1</v>
      </c>
      <c r="I534">
        <v>5.03</v>
      </c>
      <c r="J534">
        <v>0</v>
      </c>
      <c r="K534">
        <v>89.05</v>
      </c>
      <c r="L534">
        <v>1599.9</v>
      </c>
      <c r="M534">
        <v>755.22</v>
      </c>
      <c r="N534">
        <v>1504</v>
      </c>
      <c r="O534">
        <v>-590</v>
      </c>
      <c r="P534">
        <v>-2008</v>
      </c>
      <c r="Q534">
        <f>Tabel1[[#This Row],[Biomass]]+Tabel1[[#This Row],[Hydro Power]]+Tabel1[[#This Row],[Other Renewable]]+Tabel1[[#This Row],[Solar Power]]+Tabel1[[#This Row],[Onshore Wind Power]]+Tabel1[[#This Row],[Offshore Wind Power]]</f>
        <v>2409.59</v>
      </c>
      <c r="R534">
        <f>Tabel1[[#This Row],[Fossil Gas]]+Tabel1[[#This Row],[Fossil Hard Coal]]+Tabel1[[#This Row],[Fossil Oil]]</f>
        <v>701.98</v>
      </c>
      <c r="S534">
        <f>Tabel1[[#This Row],[Renewables]]+Tabel1[[#This Row],[Fossils]]</f>
        <v>3111.57</v>
      </c>
    </row>
    <row r="535" spans="1:19" x14ac:dyDescent="0.25">
      <c r="A535" t="s">
        <v>2400</v>
      </c>
      <c r="B535" t="s">
        <v>5</v>
      </c>
      <c r="C535">
        <v>1369.13</v>
      </c>
      <c r="D535">
        <v>29.44</v>
      </c>
      <c r="E535">
        <v>327.33</v>
      </c>
      <c r="F535">
        <v>403.33</v>
      </c>
      <c r="G535">
        <v>7.89</v>
      </c>
      <c r="J535">
        <v>0</v>
      </c>
      <c r="K535">
        <v>66.760000000000005</v>
      </c>
      <c r="L535">
        <v>75.91</v>
      </c>
      <c r="M535">
        <v>2.34</v>
      </c>
      <c r="N535">
        <v>600</v>
      </c>
      <c r="O535">
        <v>590</v>
      </c>
      <c r="P535">
        <v>-722</v>
      </c>
      <c r="Q535">
        <f>Tabel1[[#This Row],[Biomass]]+Tabel1[[#This Row],[Hydro Power]]+Tabel1[[#This Row],[Other Renewable]]+Tabel1[[#This Row],[Solar Power]]+Tabel1[[#This Row],[Onshore Wind Power]]+Tabel1[[#This Row],[Offshore Wind Power]]</f>
        <v>107.69</v>
      </c>
      <c r="R535">
        <f>Tabel1[[#This Row],[Fossil Gas]]+Tabel1[[#This Row],[Fossil Hard Coal]]+Tabel1[[#This Row],[Fossil Oil]]</f>
        <v>738.55</v>
      </c>
      <c r="S535">
        <f>Tabel1[[#This Row],[Renewables]]+Tabel1[[#This Row],[Fossils]]</f>
        <v>846.24</v>
      </c>
    </row>
    <row r="536" spans="1:19" x14ac:dyDescent="0.25">
      <c r="A536" t="s">
        <v>2399</v>
      </c>
      <c r="B536" t="s">
        <v>6</v>
      </c>
      <c r="C536">
        <v>2022.21</v>
      </c>
      <c r="D536">
        <v>46.79</v>
      </c>
      <c r="E536">
        <v>256.14</v>
      </c>
      <c r="F536">
        <v>435.28</v>
      </c>
      <c r="G536">
        <v>2.94</v>
      </c>
      <c r="H536">
        <v>2.1</v>
      </c>
      <c r="I536">
        <v>5.16</v>
      </c>
      <c r="J536">
        <v>0</v>
      </c>
      <c r="K536">
        <v>87.62</v>
      </c>
      <c r="L536">
        <v>1667.24</v>
      </c>
      <c r="M536">
        <v>764.29</v>
      </c>
      <c r="N536">
        <v>1451</v>
      </c>
      <c r="O536">
        <v>-590</v>
      </c>
      <c r="P536">
        <v>-1994</v>
      </c>
      <c r="Q536">
        <f>Tabel1[[#This Row],[Biomass]]+Tabel1[[#This Row],[Hydro Power]]+Tabel1[[#This Row],[Other Renewable]]+Tabel1[[#This Row],[Solar Power]]+Tabel1[[#This Row],[Onshore Wind Power]]+Tabel1[[#This Row],[Offshore Wind Power]]</f>
        <v>2485.58</v>
      </c>
      <c r="R536">
        <f>Tabel1[[#This Row],[Fossil Gas]]+Tabel1[[#This Row],[Fossil Hard Coal]]+Tabel1[[#This Row],[Fossil Oil]]</f>
        <v>694.36</v>
      </c>
      <c r="S536">
        <f>Tabel1[[#This Row],[Renewables]]+Tabel1[[#This Row],[Fossils]]</f>
        <v>3179.94</v>
      </c>
    </row>
    <row r="537" spans="1:19" x14ac:dyDescent="0.25">
      <c r="A537" t="s">
        <v>2399</v>
      </c>
      <c r="B537" t="s">
        <v>5</v>
      </c>
      <c r="C537">
        <v>1369.87</v>
      </c>
      <c r="D537">
        <v>29.78</v>
      </c>
      <c r="E537">
        <v>336.93</v>
      </c>
      <c r="F537">
        <v>409.93</v>
      </c>
      <c r="G537">
        <v>7.89</v>
      </c>
      <c r="J537">
        <v>0</v>
      </c>
      <c r="K537">
        <v>66.23</v>
      </c>
      <c r="L537">
        <v>80.209999999999994</v>
      </c>
      <c r="M537">
        <v>5.2</v>
      </c>
      <c r="N537">
        <v>600</v>
      </c>
      <c r="O537">
        <v>590</v>
      </c>
      <c r="P537">
        <v>-744</v>
      </c>
      <c r="Q537">
        <f>Tabel1[[#This Row],[Biomass]]+Tabel1[[#This Row],[Hydro Power]]+Tabel1[[#This Row],[Other Renewable]]+Tabel1[[#This Row],[Solar Power]]+Tabel1[[#This Row],[Onshore Wind Power]]+Tabel1[[#This Row],[Offshore Wind Power]]</f>
        <v>115.19</v>
      </c>
      <c r="R537">
        <f>Tabel1[[#This Row],[Fossil Gas]]+Tabel1[[#This Row],[Fossil Hard Coal]]+Tabel1[[#This Row],[Fossil Oil]]</f>
        <v>754.75</v>
      </c>
      <c r="S537">
        <f>Tabel1[[#This Row],[Renewables]]+Tabel1[[#This Row],[Fossils]]</f>
        <v>869.94</v>
      </c>
    </row>
    <row r="538" spans="1:19" x14ac:dyDescent="0.25">
      <c r="A538" t="s">
        <v>2398</v>
      </c>
      <c r="B538" t="s">
        <v>6</v>
      </c>
      <c r="C538">
        <v>2087.25</v>
      </c>
      <c r="D538">
        <v>45.6</v>
      </c>
      <c r="E538">
        <v>262.93</v>
      </c>
      <c r="F538">
        <v>436.19</v>
      </c>
      <c r="G538">
        <v>3.47</v>
      </c>
      <c r="H538">
        <v>2.1</v>
      </c>
      <c r="I538">
        <v>5.33</v>
      </c>
      <c r="J538">
        <v>0</v>
      </c>
      <c r="K538">
        <v>87.91</v>
      </c>
      <c r="L538">
        <v>1681.55</v>
      </c>
      <c r="M538">
        <v>757.07</v>
      </c>
      <c r="N538">
        <v>1500</v>
      </c>
      <c r="O538">
        <v>-590</v>
      </c>
      <c r="P538">
        <v>-2028</v>
      </c>
      <c r="Q538">
        <f>Tabel1[[#This Row],[Biomass]]+Tabel1[[#This Row],[Hydro Power]]+Tabel1[[#This Row],[Other Renewable]]+Tabel1[[#This Row],[Solar Power]]+Tabel1[[#This Row],[Onshore Wind Power]]+Tabel1[[#This Row],[Offshore Wind Power]]</f>
        <v>2491.65</v>
      </c>
      <c r="R538">
        <f>Tabel1[[#This Row],[Fossil Gas]]+Tabel1[[#This Row],[Fossil Hard Coal]]+Tabel1[[#This Row],[Fossil Oil]]</f>
        <v>702.59</v>
      </c>
      <c r="S538">
        <f>Tabel1[[#This Row],[Renewables]]+Tabel1[[#This Row],[Fossils]]</f>
        <v>3194.2400000000002</v>
      </c>
    </row>
    <row r="539" spans="1:19" x14ac:dyDescent="0.25">
      <c r="A539" t="s">
        <v>2398</v>
      </c>
      <c r="B539" t="s">
        <v>5</v>
      </c>
      <c r="C539">
        <v>1398.27</v>
      </c>
      <c r="D539">
        <v>28.06</v>
      </c>
      <c r="E539">
        <v>336.6</v>
      </c>
      <c r="F539">
        <v>404.28</v>
      </c>
      <c r="G539">
        <v>7.89</v>
      </c>
      <c r="J539">
        <v>0</v>
      </c>
      <c r="K539">
        <v>66.540000000000006</v>
      </c>
      <c r="L539">
        <v>83.28</v>
      </c>
      <c r="M539">
        <v>22.39</v>
      </c>
      <c r="N539">
        <v>599</v>
      </c>
      <c r="O539">
        <v>590</v>
      </c>
      <c r="P539">
        <v>-727</v>
      </c>
      <c r="Q539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539">
        <f>Tabel1[[#This Row],[Fossil Gas]]+Tabel1[[#This Row],[Fossil Hard Coal]]+Tabel1[[#This Row],[Fossil Oil]]</f>
        <v>748.77</v>
      </c>
      <c r="S539">
        <f>Tabel1[[#This Row],[Renewables]]+Tabel1[[#This Row],[Fossils]]</f>
        <v>882.5</v>
      </c>
    </row>
    <row r="540" spans="1:19" x14ac:dyDescent="0.25">
      <c r="A540" t="s">
        <v>2397</v>
      </c>
      <c r="B540" t="s">
        <v>6</v>
      </c>
      <c r="C540">
        <v>2203.42</v>
      </c>
      <c r="D540">
        <v>47.03</v>
      </c>
      <c r="E540">
        <v>264.10000000000002</v>
      </c>
      <c r="F540">
        <v>464.94</v>
      </c>
      <c r="G540">
        <v>5.34</v>
      </c>
      <c r="H540">
        <v>2.1</v>
      </c>
      <c r="I540">
        <v>4.5999999999999996</v>
      </c>
      <c r="J540">
        <v>0</v>
      </c>
      <c r="K540">
        <v>89.37</v>
      </c>
      <c r="L540">
        <v>1580.86</v>
      </c>
      <c r="M540">
        <v>764.44</v>
      </c>
      <c r="N540">
        <v>1416</v>
      </c>
      <c r="O540">
        <v>-573</v>
      </c>
      <c r="P540">
        <v>-1766</v>
      </c>
      <c r="Q540">
        <f>Tabel1[[#This Row],[Biomass]]+Tabel1[[#This Row],[Hydro Power]]+Tabel1[[#This Row],[Other Renewable]]+Tabel1[[#This Row],[Solar Power]]+Tabel1[[#This Row],[Onshore Wind Power]]+Tabel1[[#This Row],[Offshore Wind Power]]</f>
        <v>2399.0299999999997</v>
      </c>
      <c r="R540">
        <f>Tabel1[[#This Row],[Fossil Gas]]+Tabel1[[#This Row],[Fossil Hard Coal]]+Tabel1[[#This Row],[Fossil Oil]]</f>
        <v>734.38</v>
      </c>
      <c r="S540">
        <f>Tabel1[[#This Row],[Renewables]]+Tabel1[[#This Row],[Fossils]]</f>
        <v>3133.41</v>
      </c>
    </row>
    <row r="541" spans="1:19" x14ac:dyDescent="0.25">
      <c r="A541" t="s">
        <v>2397</v>
      </c>
      <c r="B541" t="s">
        <v>5</v>
      </c>
      <c r="C541">
        <v>1500.61</v>
      </c>
      <c r="D541">
        <v>29.03</v>
      </c>
      <c r="E541">
        <v>338.12</v>
      </c>
      <c r="F541">
        <v>443.25</v>
      </c>
      <c r="G541">
        <v>7.89</v>
      </c>
      <c r="J541">
        <v>0</v>
      </c>
      <c r="K541">
        <v>61.6</v>
      </c>
      <c r="L541">
        <v>87.25</v>
      </c>
      <c r="M541">
        <v>27.92</v>
      </c>
      <c r="N541">
        <v>547</v>
      </c>
      <c r="O541">
        <v>573</v>
      </c>
      <c r="P541">
        <v>-603</v>
      </c>
      <c r="Q541">
        <f>Tabel1[[#This Row],[Biomass]]+Tabel1[[#This Row],[Hydro Power]]+Tabel1[[#This Row],[Other Renewable]]+Tabel1[[#This Row],[Solar Power]]+Tabel1[[#This Row],[Onshore Wind Power]]+Tabel1[[#This Row],[Offshore Wind Power]]</f>
        <v>144.19999999999999</v>
      </c>
      <c r="R541">
        <f>Tabel1[[#This Row],[Fossil Gas]]+Tabel1[[#This Row],[Fossil Hard Coal]]+Tabel1[[#This Row],[Fossil Oil]]</f>
        <v>789.26</v>
      </c>
      <c r="S541">
        <f>Tabel1[[#This Row],[Renewables]]+Tabel1[[#This Row],[Fossils]]</f>
        <v>933.46</v>
      </c>
    </row>
    <row r="542" spans="1:19" x14ac:dyDescent="0.25">
      <c r="A542" t="s">
        <v>2396</v>
      </c>
      <c r="B542" t="s">
        <v>6</v>
      </c>
      <c r="C542">
        <v>2633.62</v>
      </c>
      <c r="D542">
        <v>45.63</v>
      </c>
      <c r="E542">
        <v>305.54000000000002</v>
      </c>
      <c r="F542">
        <v>849.52</v>
      </c>
      <c r="G542">
        <v>2.72</v>
      </c>
      <c r="H542">
        <v>2.1</v>
      </c>
      <c r="I542">
        <v>3.73</v>
      </c>
      <c r="J542">
        <v>0</v>
      </c>
      <c r="K542">
        <v>91.62</v>
      </c>
      <c r="L542">
        <v>1467.42</v>
      </c>
      <c r="M542">
        <v>772.88</v>
      </c>
      <c r="N542">
        <v>681</v>
      </c>
      <c r="O542">
        <v>-571</v>
      </c>
      <c r="P542">
        <v>-908</v>
      </c>
      <c r="Q542">
        <f>Tabel1[[#This Row],[Biomass]]+Tabel1[[#This Row],[Hydro Power]]+Tabel1[[#This Row],[Other Renewable]]+Tabel1[[#This Row],[Solar Power]]+Tabel1[[#This Row],[Onshore Wind Power]]+Tabel1[[#This Row],[Offshore Wind Power]]</f>
        <v>2291.7600000000002</v>
      </c>
      <c r="R542">
        <f>Tabel1[[#This Row],[Fossil Gas]]+Tabel1[[#This Row],[Fossil Hard Coal]]+Tabel1[[#This Row],[Fossil Oil]]</f>
        <v>1157.78</v>
      </c>
      <c r="S542">
        <f>Tabel1[[#This Row],[Renewables]]+Tabel1[[#This Row],[Fossils]]</f>
        <v>3449.54</v>
      </c>
    </row>
    <row r="543" spans="1:19" x14ac:dyDescent="0.25">
      <c r="A543" t="s">
        <v>2396</v>
      </c>
      <c r="B543" t="s">
        <v>5</v>
      </c>
      <c r="C543">
        <v>1755.78</v>
      </c>
      <c r="D543">
        <v>28.64</v>
      </c>
      <c r="E543">
        <v>337.82</v>
      </c>
      <c r="F543">
        <v>479.99</v>
      </c>
      <c r="G543">
        <v>7.81</v>
      </c>
      <c r="J543">
        <v>0</v>
      </c>
      <c r="K543">
        <v>61.65</v>
      </c>
      <c r="L543">
        <v>104.17</v>
      </c>
      <c r="M543">
        <v>36.369999999999997</v>
      </c>
      <c r="N543">
        <v>10</v>
      </c>
      <c r="O543">
        <v>571</v>
      </c>
      <c r="P543">
        <v>135</v>
      </c>
      <c r="Q543">
        <f>Tabel1[[#This Row],[Biomass]]+Tabel1[[#This Row],[Hydro Power]]+Tabel1[[#This Row],[Other Renewable]]+Tabel1[[#This Row],[Solar Power]]+Tabel1[[#This Row],[Onshore Wind Power]]+Tabel1[[#This Row],[Offshore Wind Power]]</f>
        <v>169.18</v>
      </c>
      <c r="R543">
        <f>Tabel1[[#This Row],[Fossil Gas]]+Tabel1[[#This Row],[Fossil Hard Coal]]+Tabel1[[#This Row],[Fossil Oil]]</f>
        <v>825.61999999999989</v>
      </c>
      <c r="S543">
        <f>Tabel1[[#This Row],[Renewables]]+Tabel1[[#This Row],[Fossils]]</f>
        <v>994.8</v>
      </c>
    </row>
    <row r="544" spans="1:19" x14ac:dyDescent="0.25">
      <c r="A544" t="s">
        <v>2395</v>
      </c>
      <c r="B544" t="s">
        <v>6</v>
      </c>
      <c r="C544">
        <v>3014.9</v>
      </c>
      <c r="D544">
        <v>44.55</v>
      </c>
      <c r="E544">
        <v>455.73</v>
      </c>
      <c r="F544">
        <v>964.98</v>
      </c>
      <c r="G544">
        <v>4.55</v>
      </c>
      <c r="H544">
        <v>2.1</v>
      </c>
      <c r="I544">
        <v>3.92</v>
      </c>
      <c r="J544">
        <v>0</v>
      </c>
      <c r="K544">
        <v>92.28</v>
      </c>
      <c r="L544">
        <v>1368.65</v>
      </c>
      <c r="M544">
        <v>768.44</v>
      </c>
      <c r="N544">
        <v>305</v>
      </c>
      <c r="O544">
        <v>-480</v>
      </c>
      <c r="P544">
        <v>-412</v>
      </c>
      <c r="Q544">
        <f>Tabel1[[#This Row],[Biomass]]+Tabel1[[#This Row],[Hydro Power]]+Tabel1[[#This Row],[Other Renewable]]+Tabel1[[#This Row],[Solar Power]]+Tabel1[[#This Row],[Onshore Wind Power]]+Tabel1[[#This Row],[Offshore Wind Power]]</f>
        <v>2187.66</v>
      </c>
      <c r="R544">
        <f>Tabel1[[#This Row],[Fossil Gas]]+Tabel1[[#This Row],[Fossil Hard Coal]]+Tabel1[[#This Row],[Fossil Oil]]</f>
        <v>1425.26</v>
      </c>
      <c r="S544">
        <f>Tabel1[[#This Row],[Renewables]]+Tabel1[[#This Row],[Fossils]]</f>
        <v>3612.92</v>
      </c>
    </row>
    <row r="545" spans="1:19" x14ac:dyDescent="0.25">
      <c r="A545" t="s">
        <v>2395</v>
      </c>
      <c r="B545" t="s">
        <v>5</v>
      </c>
      <c r="C545">
        <v>2012.64</v>
      </c>
      <c r="D545">
        <v>29.4</v>
      </c>
      <c r="E545">
        <v>365.44</v>
      </c>
      <c r="F545">
        <v>538.82000000000005</v>
      </c>
      <c r="G545">
        <v>9.11</v>
      </c>
      <c r="J545">
        <v>0</v>
      </c>
      <c r="K545">
        <v>63.41</v>
      </c>
      <c r="L545">
        <v>137.08000000000001</v>
      </c>
      <c r="M545">
        <v>80.67</v>
      </c>
      <c r="N545">
        <v>279</v>
      </c>
      <c r="O545">
        <v>480</v>
      </c>
      <c r="P545">
        <v>47</v>
      </c>
      <c r="Q545">
        <f>Tabel1[[#This Row],[Biomass]]+Tabel1[[#This Row],[Hydro Power]]+Tabel1[[#This Row],[Other Renewable]]+Tabel1[[#This Row],[Solar Power]]+Tabel1[[#This Row],[Onshore Wind Power]]+Tabel1[[#This Row],[Offshore Wind Power]]</f>
        <v>247.15000000000003</v>
      </c>
      <c r="R545">
        <f>Tabel1[[#This Row],[Fossil Gas]]+Tabel1[[#This Row],[Fossil Hard Coal]]+Tabel1[[#This Row],[Fossil Oil]]</f>
        <v>913.37</v>
      </c>
      <c r="S545">
        <f>Tabel1[[#This Row],[Renewables]]+Tabel1[[#This Row],[Fossils]]</f>
        <v>1160.52</v>
      </c>
    </row>
    <row r="546" spans="1:19" x14ac:dyDescent="0.25">
      <c r="A546" t="s">
        <v>2394</v>
      </c>
      <c r="B546" t="s">
        <v>6</v>
      </c>
      <c r="C546">
        <v>3126.9</v>
      </c>
      <c r="D546">
        <v>44.47</v>
      </c>
      <c r="E546">
        <v>522.6</v>
      </c>
      <c r="F546">
        <v>1107.78</v>
      </c>
      <c r="G546">
        <v>5.1100000000000003</v>
      </c>
      <c r="H546">
        <v>2.1</v>
      </c>
      <c r="I546">
        <v>3.97</v>
      </c>
      <c r="J546">
        <v>0.42</v>
      </c>
      <c r="K546">
        <v>92.2</v>
      </c>
      <c r="L546">
        <v>1227.6099999999999</v>
      </c>
      <c r="M546">
        <v>790.45</v>
      </c>
      <c r="N546">
        <v>30</v>
      </c>
      <c r="O546">
        <v>-568</v>
      </c>
      <c r="P546">
        <v>-2</v>
      </c>
      <c r="Q546">
        <f>Tabel1[[#This Row],[Biomass]]+Tabel1[[#This Row],[Hydro Power]]+Tabel1[[#This Row],[Other Renewable]]+Tabel1[[#This Row],[Solar Power]]+Tabel1[[#This Row],[Onshore Wind Power]]+Tabel1[[#This Row],[Offshore Wind Power]]</f>
        <v>2069.02</v>
      </c>
      <c r="R546">
        <f>Tabel1[[#This Row],[Fossil Gas]]+Tabel1[[#This Row],[Fossil Hard Coal]]+Tabel1[[#This Row],[Fossil Oil]]</f>
        <v>1635.49</v>
      </c>
      <c r="S546">
        <f>Tabel1[[#This Row],[Renewables]]+Tabel1[[#This Row],[Fossils]]</f>
        <v>3704.51</v>
      </c>
    </row>
    <row r="547" spans="1:19" x14ac:dyDescent="0.25">
      <c r="A547" t="s">
        <v>2394</v>
      </c>
      <c r="B547" t="s">
        <v>5</v>
      </c>
      <c r="C547">
        <v>2072.9499999999998</v>
      </c>
      <c r="D547">
        <v>29.28</v>
      </c>
      <c r="E547">
        <v>398.71</v>
      </c>
      <c r="F547">
        <v>509.53</v>
      </c>
      <c r="G547">
        <v>18.87</v>
      </c>
      <c r="J547">
        <v>0.4</v>
      </c>
      <c r="K547">
        <v>65.06</v>
      </c>
      <c r="L547">
        <v>167.57</v>
      </c>
      <c r="M547">
        <v>117.25</v>
      </c>
      <c r="N547">
        <v>-86</v>
      </c>
      <c r="O547">
        <v>568</v>
      </c>
      <c r="P547">
        <v>302</v>
      </c>
      <c r="Q547">
        <f>Tabel1[[#This Row],[Biomass]]+Tabel1[[#This Row],[Hydro Power]]+Tabel1[[#This Row],[Other Renewable]]+Tabel1[[#This Row],[Solar Power]]+Tabel1[[#This Row],[Onshore Wind Power]]+Tabel1[[#This Row],[Offshore Wind Power]]</f>
        <v>314.5</v>
      </c>
      <c r="R547">
        <f>Tabel1[[#This Row],[Fossil Gas]]+Tabel1[[#This Row],[Fossil Hard Coal]]+Tabel1[[#This Row],[Fossil Oil]]</f>
        <v>927.11</v>
      </c>
      <c r="S547">
        <f>Tabel1[[#This Row],[Renewables]]+Tabel1[[#This Row],[Fossils]]</f>
        <v>1241.6100000000001</v>
      </c>
    </row>
    <row r="548" spans="1:19" x14ac:dyDescent="0.25">
      <c r="A548" t="s">
        <v>2393</v>
      </c>
      <c r="B548" t="s">
        <v>6</v>
      </c>
      <c r="C548">
        <v>3126.18</v>
      </c>
      <c r="D548">
        <v>43.51</v>
      </c>
      <c r="E548">
        <v>522.04</v>
      </c>
      <c r="F548">
        <v>894.45</v>
      </c>
      <c r="G548">
        <v>4.38</v>
      </c>
      <c r="H548">
        <v>2.1</v>
      </c>
      <c r="I548">
        <v>3.9</v>
      </c>
      <c r="J548">
        <v>4.43</v>
      </c>
      <c r="K548">
        <v>88.04</v>
      </c>
      <c r="L548">
        <v>1142.21</v>
      </c>
      <c r="M548">
        <v>756.3</v>
      </c>
      <c r="N548">
        <v>-56</v>
      </c>
      <c r="O548">
        <v>-590</v>
      </c>
      <c r="P548">
        <v>443</v>
      </c>
      <c r="Q548">
        <f>Tabel1[[#This Row],[Biomass]]+Tabel1[[#This Row],[Hydro Power]]+Tabel1[[#This Row],[Other Renewable]]+Tabel1[[#This Row],[Solar Power]]+Tabel1[[#This Row],[Onshore Wind Power]]+Tabel1[[#This Row],[Offshore Wind Power]]</f>
        <v>1952.45</v>
      </c>
      <c r="R548">
        <f>Tabel1[[#This Row],[Fossil Gas]]+Tabel1[[#This Row],[Fossil Hard Coal]]+Tabel1[[#This Row],[Fossil Oil]]</f>
        <v>1420.8700000000001</v>
      </c>
      <c r="S548">
        <f>Tabel1[[#This Row],[Renewables]]+Tabel1[[#This Row],[Fossils]]</f>
        <v>3373.32</v>
      </c>
    </row>
    <row r="549" spans="1:19" x14ac:dyDescent="0.25">
      <c r="A549" t="s">
        <v>2393</v>
      </c>
      <c r="B549" t="s">
        <v>5</v>
      </c>
      <c r="C549">
        <v>2048.5</v>
      </c>
      <c r="D549">
        <v>29.33</v>
      </c>
      <c r="E549">
        <v>400.98</v>
      </c>
      <c r="F549">
        <v>475.56</v>
      </c>
      <c r="G549">
        <v>19.690000000000001</v>
      </c>
      <c r="J549">
        <v>1.33</v>
      </c>
      <c r="K549">
        <v>68.87</v>
      </c>
      <c r="L549">
        <v>198.15</v>
      </c>
      <c r="M549">
        <v>125.46</v>
      </c>
      <c r="N549">
        <v>-286</v>
      </c>
      <c r="O549">
        <v>590</v>
      </c>
      <c r="P549">
        <v>446</v>
      </c>
      <c r="Q549">
        <f>Tabel1[[#This Row],[Biomass]]+Tabel1[[#This Row],[Hydro Power]]+Tabel1[[#This Row],[Other Renewable]]+Tabel1[[#This Row],[Solar Power]]+Tabel1[[#This Row],[Onshore Wind Power]]+Tabel1[[#This Row],[Offshore Wind Power]]</f>
        <v>354.27</v>
      </c>
      <c r="R549">
        <f>Tabel1[[#This Row],[Fossil Gas]]+Tabel1[[#This Row],[Fossil Hard Coal]]+Tabel1[[#This Row],[Fossil Oil]]</f>
        <v>896.23</v>
      </c>
      <c r="S549">
        <f>Tabel1[[#This Row],[Renewables]]+Tabel1[[#This Row],[Fossils]]</f>
        <v>1250.5</v>
      </c>
    </row>
    <row r="550" spans="1:19" x14ac:dyDescent="0.25">
      <c r="A550" t="s">
        <v>2392</v>
      </c>
      <c r="B550" t="s">
        <v>6</v>
      </c>
      <c r="C550">
        <v>3170.63</v>
      </c>
      <c r="D550">
        <v>44.95</v>
      </c>
      <c r="E550">
        <v>561.79999999999995</v>
      </c>
      <c r="F550">
        <v>1061</v>
      </c>
      <c r="G550">
        <v>6.52</v>
      </c>
      <c r="H550">
        <v>2.1</v>
      </c>
      <c r="I550">
        <v>4.1100000000000003</v>
      </c>
      <c r="J550">
        <v>15.29</v>
      </c>
      <c r="K550">
        <v>91.05</v>
      </c>
      <c r="L550">
        <v>1037.31</v>
      </c>
      <c r="M550">
        <v>760.72</v>
      </c>
      <c r="N550">
        <v>-182</v>
      </c>
      <c r="O550">
        <v>-590</v>
      </c>
      <c r="P550">
        <v>496</v>
      </c>
      <c r="Q550">
        <f>Tabel1[[#This Row],[Biomass]]+Tabel1[[#This Row],[Hydro Power]]+Tabel1[[#This Row],[Other Renewable]]+Tabel1[[#This Row],[Solar Power]]+Tabel1[[#This Row],[Onshore Wind Power]]+Tabel1[[#This Row],[Offshore Wind Power]]</f>
        <v>1864.48</v>
      </c>
      <c r="R550">
        <f>Tabel1[[#This Row],[Fossil Gas]]+Tabel1[[#This Row],[Fossil Hard Coal]]+Tabel1[[#This Row],[Fossil Oil]]</f>
        <v>1629.32</v>
      </c>
      <c r="S550">
        <f>Tabel1[[#This Row],[Renewables]]+Tabel1[[#This Row],[Fossils]]</f>
        <v>3493.8</v>
      </c>
    </row>
    <row r="551" spans="1:19" x14ac:dyDescent="0.25">
      <c r="A551" t="s">
        <v>2392</v>
      </c>
      <c r="B551" t="s">
        <v>5</v>
      </c>
      <c r="C551">
        <v>2072.5300000000002</v>
      </c>
      <c r="D551">
        <v>28.29</v>
      </c>
      <c r="E551">
        <v>405.18</v>
      </c>
      <c r="F551">
        <v>497.84</v>
      </c>
      <c r="G551">
        <v>18.489999999999998</v>
      </c>
      <c r="J551">
        <v>3.41</v>
      </c>
      <c r="K551">
        <v>69.94</v>
      </c>
      <c r="L551">
        <v>221.06</v>
      </c>
      <c r="M551">
        <v>140.69999999999999</v>
      </c>
      <c r="N551">
        <v>-575</v>
      </c>
      <c r="O551">
        <v>590</v>
      </c>
      <c r="P551">
        <v>696</v>
      </c>
      <c r="Q551">
        <f>Tabel1[[#This Row],[Biomass]]+Tabel1[[#This Row],[Hydro Power]]+Tabel1[[#This Row],[Other Renewable]]+Tabel1[[#This Row],[Solar Power]]+Tabel1[[#This Row],[Onshore Wind Power]]+Tabel1[[#This Row],[Offshore Wind Power]]</f>
        <v>393.46</v>
      </c>
      <c r="R551">
        <f>Tabel1[[#This Row],[Fossil Gas]]+Tabel1[[#This Row],[Fossil Hard Coal]]+Tabel1[[#This Row],[Fossil Oil]]</f>
        <v>921.51</v>
      </c>
      <c r="S551">
        <f>Tabel1[[#This Row],[Renewables]]+Tabel1[[#This Row],[Fossils]]</f>
        <v>1314.97</v>
      </c>
    </row>
    <row r="552" spans="1:19" x14ac:dyDescent="0.25">
      <c r="A552" t="s">
        <v>2391</v>
      </c>
      <c r="B552" t="s">
        <v>6</v>
      </c>
      <c r="C552">
        <v>3147.89</v>
      </c>
      <c r="D552">
        <v>44.5</v>
      </c>
      <c r="E552">
        <v>587.04999999999995</v>
      </c>
      <c r="F552">
        <v>1152.99</v>
      </c>
      <c r="G552">
        <v>7.69</v>
      </c>
      <c r="H552">
        <v>2.1</v>
      </c>
      <c r="I552">
        <v>4.2300000000000004</v>
      </c>
      <c r="J552">
        <v>28.72</v>
      </c>
      <c r="K552">
        <v>94.31</v>
      </c>
      <c r="L552">
        <v>865.68</v>
      </c>
      <c r="M552">
        <v>706.09</v>
      </c>
      <c r="N552">
        <v>-401</v>
      </c>
      <c r="O552">
        <v>-590</v>
      </c>
      <c r="P552">
        <v>799</v>
      </c>
      <c r="Q552">
        <f>Tabel1[[#This Row],[Biomass]]+Tabel1[[#This Row],[Hydro Power]]+Tabel1[[#This Row],[Other Renewable]]+Tabel1[[#This Row],[Solar Power]]+Tabel1[[#This Row],[Onshore Wind Power]]+Tabel1[[#This Row],[Offshore Wind Power]]</f>
        <v>1651.32</v>
      </c>
      <c r="R552">
        <f>Tabel1[[#This Row],[Fossil Gas]]+Tabel1[[#This Row],[Fossil Hard Coal]]+Tabel1[[#This Row],[Fossil Oil]]</f>
        <v>1747.73</v>
      </c>
      <c r="S552">
        <f>Tabel1[[#This Row],[Renewables]]+Tabel1[[#This Row],[Fossils]]</f>
        <v>3399.05</v>
      </c>
    </row>
    <row r="553" spans="1:19" x14ac:dyDescent="0.25">
      <c r="A553" t="s">
        <v>2391</v>
      </c>
      <c r="B553" t="s">
        <v>5</v>
      </c>
      <c r="C553">
        <v>2060.91</v>
      </c>
      <c r="D553">
        <v>30.27</v>
      </c>
      <c r="E553">
        <v>412.55</v>
      </c>
      <c r="F553">
        <v>522.95000000000005</v>
      </c>
      <c r="G553">
        <v>17.239999999999998</v>
      </c>
      <c r="J553">
        <v>5.34</v>
      </c>
      <c r="K553">
        <v>70.45</v>
      </c>
      <c r="L553">
        <v>254.31</v>
      </c>
      <c r="M553">
        <v>151.44</v>
      </c>
      <c r="N553">
        <v>-585</v>
      </c>
      <c r="O553">
        <v>590</v>
      </c>
      <c r="P553">
        <v>618</v>
      </c>
      <c r="Q553">
        <f>Tabel1[[#This Row],[Biomass]]+Tabel1[[#This Row],[Hydro Power]]+Tabel1[[#This Row],[Other Renewable]]+Tabel1[[#This Row],[Solar Power]]+Tabel1[[#This Row],[Onshore Wind Power]]+Tabel1[[#This Row],[Offshore Wind Power]]</f>
        <v>441.36</v>
      </c>
      <c r="R553">
        <f>Tabel1[[#This Row],[Fossil Gas]]+Tabel1[[#This Row],[Fossil Hard Coal]]+Tabel1[[#This Row],[Fossil Oil]]</f>
        <v>952.74</v>
      </c>
      <c r="S553">
        <f>Tabel1[[#This Row],[Renewables]]+Tabel1[[#This Row],[Fossils]]</f>
        <v>1394.1</v>
      </c>
    </row>
    <row r="554" spans="1:19" x14ac:dyDescent="0.25">
      <c r="A554" t="s">
        <v>2390</v>
      </c>
      <c r="B554" t="s">
        <v>6</v>
      </c>
      <c r="C554">
        <v>3038.63</v>
      </c>
      <c r="D554">
        <v>41.73</v>
      </c>
      <c r="E554">
        <v>625.66</v>
      </c>
      <c r="F554">
        <v>1145.73</v>
      </c>
      <c r="G554">
        <v>10.16</v>
      </c>
      <c r="H554">
        <v>2.1</v>
      </c>
      <c r="I554">
        <v>4.4800000000000004</v>
      </c>
      <c r="J554">
        <v>51.01</v>
      </c>
      <c r="K554">
        <v>94.12</v>
      </c>
      <c r="L554">
        <v>704.21</v>
      </c>
      <c r="M554">
        <v>626.29</v>
      </c>
      <c r="N554">
        <v>-410</v>
      </c>
      <c r="O554">
        <v>-590</v>
      </c>
      <c r="P554">
        <v>904</v>
      </c>
      <c r="Q554">
        <f>Tabel1[[#This Row],[Biomass]]+Tabel1[[#This Row],[Hydro Power]]+Tabel1[[#This Row],[Other Renewable]]+Tabel1[[#This Row],[Solar Power]]+Tabel1[[#This Row],[Onshore Wind Power]]+Tabel1[[#This Row],[Offshore Wind Power]]</f>
        <v>1429.82</v>
      </c>
      <c r="R554">
        <f>Tabel1[[#This Row],[Fossil Gas]]+Tabel1[[#This Row],[Fossil Hard Coal]]+Tabel1[[#This Row],[Fossil Oil]]</f>
        <v>1781.55</v>
      </c>
      <c r="S554">
        <f>Tabel1[[#This Row],[Renewables]]+Tabel1[[#This Row],[Fossils]]</f>
        <v>3211.37</v>
      </c>
    </row>
    <row r="555" spans="1:19" x14ac:dyDescent="0.25">
      <c r="A555" t="s">
        <v>2390</v>
      </c>
      <c r="B555" t="s">
        <v>5</v>
      </c>
      <c r="C555">
        <v>2035.27</v>
      </c>
      <c r="D555">
        <v>27.8</v>
      </c>
      <c r="E555">
        <v>428.49</v>
      </c>
      <c r="F555">
        <v>421.7</v>
      </c>
      <c r="G555">
        <v>20.46</v>
      </c>
      <c r="J555">
        <v>5.61</v>
      </c>
      <c r="K555">
        <v>69.88</v>
      </c>
      <c r="L555">
        <v>291.57</v>
      </c>
      <c r="M555">
        <v>238.83</v>
      </c>
      <c r="N555">
        <v>-585</v>
      </c>
      <c r="O555">
        <v>590</v>
      </c>
      <c r="P555">
        <v>551</v>
      </c>
      <c r="Q555">
        <f>Tabel1[[#This Row],[Biomass]]+Tabel1[[#This Row],[Hydro Power]]+Tabel1[[#This Row],[Other Renewable]]+Tabel1[[#This Row],[Solar Power]]+Tabel1[[#This Row],[Onshore Wind Power]]+Tabel1[[#This Row],[Offshore Wind Power]]</f>
        <v>563.81000000000006</v>
      </c>
      <c r="R555">
        <f>Tabel1[[#This Row],[Fossil Gas]]+Tabel1[[#This Row],[Fossil Hard Coal]]+Tabel1[[#This Row],[Fossil Oil]]</f>
        <v>870.65000000000009</v>
      </c>
      <c r="S555">
        <f>Tabel1[[#This Row],[Renewables]]+Tabel1[[#This Row],[Fossils]]</f>
        <v>1434.46</v>
      </c>
    </row>
    <row r="556" spans="1:19" x14ac:dyDescent="0.25">
      <c r="A556" t="s">
        <v>2389</v>
      </c>
      <c r="B556" t="s">
        <v>6</v>
      </c>
      <c r="C556">
        <v>3044.86</v>
      </c>
      <c r="D556">
        <v>39.14</v>
      </c>
      <c r="E556">
        <v>628.39</v>
      </c>
      <c r="F556">
        <v>1277.3</v>
      </c>
      <c r="G556">
        <v>11.58</v>
      </c>
      <c r="H556">
        <v>2.09</v>
      </c>
      <c r="I556">
        <v>5.5</v>
      </c>
      <c r="J556">
        <v>53.81</v>
      </c>
      <c r="K556">
        <v>109.1</v>
      </c>
      <c r="L556">
        <v>567.71</v>
      </c>
      <c r="M556">
        <v>561.88</v>
      </c>
      <c r="N556">
        <v>-746</v>
      </c>
      <c r="O556">
        <v>-445</v>
      </c>
      <c r="P556">
        <v>1142</v>
      </c>
      <c r="Q556">
        <f>Tabel1[[#This Row],[Biomass]]+Tabel1[[#This Row],[Hydro Power]]+Tabel1[[#This Row],[Other Renewable]]+Tabel1[[#This Row],[Solar Power]]+Tabel1[[#This Row],[Onshore Wind Power]]+Tabel1[[#This Row],[Offshore Wind Power]]</f>
        <v>1230.1300000000001</v>
      </c>
      <c r="R556">
        <f>Tabel1[[#This Row],[Fossil Gas]]+Tabel1[[#This Row],[Fossil Hard Coal]]+Tabel1[[#This Row],[Fossil Oil]]</f>
        <v>1917.27</v>
      </c>
      <c r="S556">
        <f>Tabel1[[#This Row],[Renewables]]+Tabel1[[#This Row],[Fossils]]</f>
        <v>3147.4</v>
      </c>
    </row>
    <row r="557" spans="1:19" x14ac:dyDescent="0.25">
      <c r="A557" t="s">
        <v>2389</v>
      </c>
      <c r="B557" t="s">
        <v>5</v>
      </c>
      <c r="C557">
        <v>2012.66</v>
      </c>
      <c r="D557">
        <v>29.98</v>
      </c>
      <c r="E557">
        <v>504.33</v>
      </c>
      <c r="F557">
        <v>517.9</v>
      </c>
      <c r="G557">
        <v>22.96</v>
      </c>
      <c r="J557">
        <v>6.39</v>
      </c>
      <c r="K557">
        <v>71.67</v>
      </c>
      <c r="L557">
        <v>307.81</v>
      </c>
      <c r="M557">
        <v>263.81</v>
      </c>
      <c r="N557">
        <v>-585</v>
      </c>
      <c r="O557">
        <v>445</v>
      </c>
      <c r="P557">
        <v>458</v>
      </c>
      <c r="Q557">
        <f>Tabel1[[#This Row],[Biomass]]+Tabel1[[#This Row],[Hydro Power]]+Tabel1[[#This Row],[Other Renewable]]+Tabel1[[#This Row],[Solar Power]]+Tabel1[[#This Row],[Onshore Wind Power]]+Tabel1[[#This Row],[Offshore Wind Power]]</f>
        <v>607.99</v>
      </c>
      <c r="R557">
        <f>Tabel1[[#This Row],[Fossil Gas]]+Tabel1[[#This Row],[Fossil Hard Coal]]+Tabel1[[#This Row],[Fossil Oil]]</f>
        <v>1045.19</v>
      </c>
      <c r="S557">
        <f>Tabel1[[#This Row],[Renewables]]+Tabel1[[#This Row],[Fossils]]</f>
        <v>1653.18</v>
      </c>
    </row>
    <row r="558" spans="1:19" x14ac:dyDescent="0.25">
      <c r="A558" t="s">
        <v>2388</v>
      </c>
      <c r="B558" t="s">
        <v>6</v>
      </c>
      <c r="C558">
        <v>3002.23</v>
      </c>
      <c r="D558">
        <v>44.03</v>
      </c>
      <c r="E558">
        <v>602.41</v>
      </c>
      <c r="F558">
        <v>1358.02</v>
      </c>
      <c r="G558">
        <v>9.83</v>
      </c>
      <c r="H558">
        <v>2.1</v>
      </c>
      <c r="I558">
        <v>5.97</v>
      </c>
      <c r="J558">
        <v>33.93</v>
      </c>
      <c r="K558">
        <v>121.24</v>
      </c>
      <c r="L558">
        <v>481.89</v>
      </c>
      <c r="M558">
        <v>536.85</v>
      </c>
      <c r="N558">
        <v>-993</v>
      </c>
      <c r="O558">
        <v>-226</v>
      </c>
      <c r="P558">
        <v>1158</v>
      </c>
      <c r="Q558">
        <f>Tabel1[[#This Row],[Biomass]]+Tabel1[[#This Row],[Hydro Power]]+Tabel1[[#This Row],[Other Renewable]]+Tabel1[[#This Row],[Solar Power]]+Tabel1[[#This Row],[Onshore Wind Power]]+Tabel1[[#This Row],[Offshore Wind Power]]</f>
        <v>1104.77</v>
      </c>
      <c r="R558">
        <f>Tabel1[[#This Row],[Fossil Gas]]+Tabel1[[#This Row],[Fossil Hard Coal]]+Tabel1[[#This Row],[Fossil Oil]]</f>
        <v>1970.2599999999998</v>
      </c>
      <c r="S558">
        <f>Tabel1[[#This Row],[Renewables]]+Tabel1[[#This Row],[Fossils]]</f>
        <v>3075.0299999999997</v>
      </c>
    </row>
    <row r="559" spans="1:19" x14ac:dyDescent="0.25">
      <c r="A559" t="s">
        <v>2388</v>
      </c>
      <c r="B559" t="s">
        <v>5</v>
      </c>
      <c r="C559">
        <v>1998.16</v>
      </c>
      <c r="D559">
        <v>31.57</v>
      </c>
      <c r="E559">
        <v>504.31</v>
      </c>
      <c r="F559">
        <v>575.51</v>
      </c>
      <c r="G559">
        <v>23.02</v>
      </c>
      <c r="J559">
        <v>5.22</v>
      </c>
      <c r="K559">
        <v>71.31</v>
      </c>
      <c r="L559">
        <v>324.04000000000002</v>
      </c>
      <c r="M559">
        <v>303.32</v>
      </c>
      <c r="N559">
        <v>-585</v>
      </c>
      <c r="O559">
        <v>226</v>
      </c>
      <c r="P559">
        <v>551</v>
      </c>
      <c r="Q559">
        <f>Tabel1[[#This Row],[Biomass]]+Tabel1[[#This Row],[Hydro Power]]+Tabel1[[#This Row],[Other Renewable]]+Tabel1[[#This Row],[Solar Power]]+Tabel1[[#This Row],[Onshore Wind Power]]+Tabel1[[#This Row],[Offshore Wind Power]]</f>
        <v>664.15000000000009</v>
      </c>
      <c r="R559">
        <f>Tabel1[[#This Row],[Fossil Gas]]+Tabel1[[#This Row],[Fossil Hard Coal]]+Tabel1[[#This Row],[Fossil Oil]]</f>
        <v>1102.8399999999999</v>
      </c>
      <c r="S559">
        <f>Tabel1[[#This Row],[Renewables]]+Tabel1[[#This Row],[Fossils]]</f>
        <v>1766.99</v>
      </c>
    </row>
    <row r="560" spans="1:19" x14ac:dyDescent="0.25">
      <c r="A560" t="s">
        <v>2387</v>
      </c>
      <c r="B560" t="s">
        <v>6</v>
      </c>
      <c r="C560">
        <v>2941.53</v>
      </c>
      <c r="D560">
        <v>45.09</v>
      </c>
      <c r="E560">
        <v>577.72</v>
      </c>
      <c r="F560">
        <v>1306.9000000000001</v>
      </c>
      <c r="G560">
        <v>7.32</v>
      </c>
      <c r="H560">
        <v>2.11</v>
      </c>
      <c r="I560">
        <v>5.75</v>
      </c>
      <c r="J560">
        <v>9.3000000000000007</v>
      </c>
      <c r="K560">
        <v>126.81</v>
      </c>
      <c r="L560">
        <v>497.74</v>
      </c>
      <c r="M560">
        <v>530.08000000000004</v>
      </c>
      <c r="N560">
        <v>-1191</v>
      </c>
      <c r="O560">
        <v>-28</v>
      </c>
      <c r="P560">
        <v>1158</v>
      </c>
      <c r="Q560">
        <f>Tabel1[[#This Row],[Biomass]]+Tabel1[[#This Row],[Hydro Power]]+Tabel1[[#This Row],[Other Renewable]]+Tabel1[[#This Row],[Solar Power]]+Tabel1[[#This Row],[Onshore Wind Power]]+Tabel1[[#This Row],[Offshore Wind Power]]</f>
        <v>1090.0700000000002</v>
      </c>
      <c r="R560">
        <f>Tabel1[[#This Row],[Fossil Gas]]+Tabel1[[#This Row],[Fossil Hard Coal]]+Tabel1[[#This Row],[Fossil Oil]]</f>
        <v>1891.94</v>
      </c>
      <c r="S560">
        <f>Tabel1[[#This Row],[Renewables]]+Tabel1[[#This Row],[Fossils]]</f>
        <v>2982.01</v>
      </c>
    </row>
    <row r="561" spans="1:19" x14ac:dyDescent="0.25">
      <c r="A561" t="s">
        <v>2387</v>
      </c>
      <c r="B561" t="s">
        <v>5</v>
      </c>
      <c r="C561">
        <v>2030.05</v>
      </c>
      <c r="D561">
        <v>31.33</v>
      </c>
      <c r="E561">
        <v>488.01</v>
      </c>
      <c r="F561">
        <v>565.42999999999995</v>
      </c>
      <c r="G561">
        <v>24.08</v>
      </c>
      <c r="J561">
        <v>1.47</v>
      </c>
      <c r="K561">
        <v>69.72</v>
      </c>
      <c r="L561">
        <v>319.62</v>
      </c>
      <c r="M561">
        <v>340.91</v>
      </c>
      <c r="N561">
        <v>-572</v>
      </c>
      <c r="O561">
        <v>28</v>
      </c>
      <c r="P561">
        <v>761</v>
      </c>
      <c r="Q561">
        <f>Tabel1[[#This Row],[Biomass]]+Tabel1[[#This Row],[Hydro Power]]+Tabel1[[#This Row],[Other Renewable]]+Tabel1[[#This Row],[Solar Power]]+Tabel1[[#This Row],[Onshore Wind Power]]+Tabel1[[#This Row],[Offshore Wind Power]]</f>
        <v>693.33</v>
      </c>
      <c r="R561">
        <f>Tabel1[[#This Row],[Fossil Gas]]+Tabel1[[#This Row],[Fossil Hard Coal]]+Tabel1[[#This Row],[Fossil Oil]]</f>
        <v>1077.52</v>
      </c>
      <c r="S561">
        <f>Tabel1[[#This Row],[Renewables]]+Tabel1[[#This Row],[Fossils]]</f>
        <v>1770.85</v>
      </c>
    </row>
    <row r="562" spans="1:19" x14ac:dyDescent="0.25">
      <c r="A562" t="s">
        <v>2386</v>
      </c>
      <c r="B562" t="s">
        <v>6</v>
      </c>
      <c r="C562">
        <v>3125.93</v>
      </c>
      <c r="D562">
        <v>45.13</v>
      </c>
      <c r="E562">
        <v>516.85</v>
      </c>
      <c r="F562">
        <v>1197.1500000000001</v>
      </c>
      <c r="G562">
        <v>5.95</v>
      </c>
      <c r="H562">
        <v>2.1</v>
      </c>
      <c r="I562">
        <v>5.65</v>
      </c>
      <c r="J562">
        <v>0.46</v>
      </c>
      <c r="K562">
        <v>124.81</v>
      </c>
      <c r="L562">
        <v>499.1</v>
      </c>
      <c r="M562">
        <v>601.76</v>
      </c>
      <c r="N562">
        <v>-1094</v>
      </c>
      <c r="O562">
        <v>154</v>
      </c>
      <c r="P562">
        <v>1158</v>
      </c>
      <c r="Q562">
        <f>Tabel1[[#This Row],[Biomass]]+Tabel1[[#This Row],[Hydro Power]]+Tabel1[[#This Row],[Other Renewable]]+Tabel1[[#This Row],[Solar Power]]+Tabel1[[#This Row],[Onshore Wind Power]]+Tabel1[[#This Row],[Offshore Wind Power]]</f>
        <v>1154.2</v>
      </c>
      <c r="R562">
        <f>Tabel1[[#This Row],[Fossil Gas]]+Tabel1[[#This Row],[Fossil Hard Coal]]+Tabel1[[#This Row],[Fossil Oil]]</f>
        <v>1719.95</v>
      </c>
      <c r="S562">
        <f>Tabel1[[#This Row],[Renewables]]+Tabel1[[#This Row],[Fossils]]</f>
        <v>2874.15</v>
      </c>
    </row>
    <row r="563" spans="1:19" x14ac:dyDescent="0.25">
      <c r="A563" t="s">
        <v>2386</v>
      </c>
      <c r="B563" t="s">
        <v>5</v>
      </c>
      <c r="C563">
        <v>2150.27</v>
      </c>
      <c r="D563">
        <v>31.17</v>
      </c>
      <c r="E563">
        <v>454.56</v>
      </c>
      <c r="F563">
        <v>600.11</v>
      </c>
      <c r="G563">
        <v>23</v>
      </c>
      <c r="J563">
        <v>0.19</v>
      </c>
      <c r="K563">
        <v>71.430000000000007</v>
      </c>
      <c r="L563">
        <v>271.49</v>
      </c>
      <c r="M563">
        <v>336.3</v>
      </c>
      <c r="N563">
        <v>-230</v>
      </c>
      <c r="O563">
        <v>-154</v>
      </c>
      <c r="P563">
        <v>765</v>
      </c>
      <c r="Q563">
        <f>Tabel1[[#This Row],[Biomass]]+Tabel1[[#This Row],[Hydro Power]]+Tabel1[[#This Row],[Other Renewable]]+Tabel1[[#This Row],[Solar Power]]+Tabel1[[#This Row],[Onshore Wind Power]]+Tabel1[[#This Row],[Offshore Wind Power]]</f>
        <v>639.15000000000009</v>
      </c>
      <c r="R563">
        <f>Tabel1[[#This Row],[Fossil Gas]]+Tabel1[[#This Row],[Fossil Hard Coal]]+Tabel1[[#This Row],[Fossil Oil]]</f>
        <v>1077.67</v>
      </c>
      <c r="S563">
        <f>Tabel1[[#This Row],[Renewables]]+Tabel1[[#This Row],[Fossils]]</f>
        <v>1716.8200000000002</v>
      </c>
    </row>
    <row r="564" spans="1:19" x14ac:dyDescent="0.25">
      <c r="A564" t="s">
        <v>2385</v>
      </c>
      <c r="B564" t="s">
        <v>6</v>
      </c>
      <c r="C564">
        <v>3281.72</v>
      </c>
      <c r="D564">
        <v>45.18</v>
      </c>
      <c r="E564">
        <v>541.95000000000005</v>
      </c>
      <c r="F564">
        <v>1157.17</v>
      </c>
      <c r="G564">
        <v>5.99</v>
      </c>
      <c r="H564">
        <v>2.1</v>
      </c>
      <c r="I564">
        <v>5.64</v>
      </c>
      <c r="J564">
        <v>0</v>
      </c>
      <c r="K564">
        <v>128.38</v>
      </c>
      <c r="L564">
        <v>658.25</v>
      </c>
      <c r="M564">
        <v>544.41999999999996</v>
      </c>
      <c r="N564">
        <v>-975</v>
      </c>
      <c r="O564">
        <v>82</v>
      </c>
      <c r="P564">
        <v>1158</v>
      </c>
      <c r="Q564">
        <f>Tabel1[[#This Row],[Biomass]]+Tabel1[[#This Row],[Hydro Power]]+Tabel1[[#This Row],[Other Renewable]]+Tabel1[[#This Row],[Solar Power]]+Tabel1[[#This Row],[Onshore Wind Power]]+Tabel1[[#This Row],[Offshore Wind Power]]</f>
        <v>1255.5899999999999</v>
      </c>
      <c r="R564">
        <f>Tabel1[[#This Row],[Fossil Gas]]+Tabel1[[#This Row],[Fossil Hard Coal]]+Tabel1[[#This Row],[Fossil Oil]]</f>
        <v>1705.1100000000001</v>
      </c>
      <c r="S564">
        <f>Tabel1[[#This Row],[Renewables]]+Tabel1[[#This Row],[Fossils]]</f>
        <v>2960.7</v>
      </c>
    </row>
    <row r="565" spans="1:19" x14ac:dyDescent="0.25">
      <c r="A565" t="s">
        <v>2385</v>
      </c>
      <c r="B565" t="s">
        <v>5</v>
      </c>
      <c r="C565">
        <v>2256.39</v>
      </c>
      <c r="D565">
        <v>30.94</v>
      </c>
      <c r="E565">
        <v>446.84</v>
      </c>
      <c r="F565">
        <v>543.51</v>
      </c>
      <c r="G565">
        <v>22.76</v>
      </c>
      <c r="J565">
        <v>0</v>
      </c>
      <c r="K565">
        <v>70.16</v>
      </c>
      <c r="L565">
        <v>233.02</v>
      </c>
      <c r="M565">
        <v>294.5</v>
      </c>
      <c r="N565">
        <v>52</v>
      </c>
      <c r="O565">
        <v>-82</v>
      </c>
      <c r="P565">
        <v>668</v>
      </c>
      <c r="Q565">
        <f>Tabel1[[#This Row],[Biomass]]+Tabel1[[#This Row],[Hydro Power]]+Tabel1[[#This Row],[Other Renewable]]+Tabel1[[#This Row],[Solar Power]]+Tabel1[[#This Row],[Onshore Wind Power]]+Tabel1[[#This Row],[Offshore Wind Power]]</f>
        <v>558.46</v>
      </c>
      <c r="R565">
        <f>Tabel1[[#This Row],[Fossil Gas]]+Tabel1[[#This Row],[Fossil Hard Coal]]+Tabel1[[#This Row],[Fossil Oil]]</f>
        <v>1013.1099999999999</v>
      </c>
      <c r="S565">
        <f>Tabel1[[#This Row],[Renewables]]+Tabel1[[#This Row],[Fossils]]</f>
        <v>1571.57</v>
      </c>
    </row>
    <row r="566" spans="1:19" x14ac:dyDescent="0.25">
      <c r="A566" t="s">
        <v>2384</v>
      </c>
      <c r="B566" t="s">
        <v>6</v>
      </c>
      <c r="C566">
        <v>3110.01</v>
      </c>
      <c r="D566">
        <v>44.64</v>
      </c>
      <c r="E566">
        <v>551.79</v>
      </c>
      <c r="F566">
        <v>1170.1600000000001</v>
      </c>
      <c r="G566">
        <v>5.85</v>
      </c>
      <c r="H566">
        <v>2.1</v>
      </c>
      <c r="I566">
        <v>5.48</v>
      </c>
      <c r="J566">
        <v>0</v>
      </c>
      <c r="K566">
        <v>128.83000000000001</v>
      </c>
      <c r="L566">
        <v>860.7</v>
      </c>
      <c r="M566">
        <v>512.59</v>
      </c>
      <c r="N566">
        <v>-1047</v>
      </c>
      <c r="O566">
        <v>-207</v>
      </c>
      <c r="P566">
        <v>1158</v>
      </c>
      <c r="Q566">
        <f>Tabel1[[#This Row],[Biomass]]+Tabel1[[#This Row],[Hydro Power]]+Tabel1[[#This Row],[Other Renewable]]+Tabel1[[#This Row],[Solar Power]]+Tabel1[[#This Row],[Onshore Wind Power]]+Tabel1[[#This Row],[Offshore Wind Power]]</f>
        <v>1425.5100000000002</v>
      </c>
      <c r="R566">
        <f>Tabel1[[#This Row],[Fossil Gas]]+Tabel1[[#This Row],[Fossil Hard Coal]]+Tabel1[[#This Row],[Fossil Oil]]</f>
        <v>1727.8</v>
      </c>
      <c r="S566">
        <f>Tabel1[[#This Row],[Renewables]]+Tabel1[[#This Row],[Fossils]]</f>
        <v>3153.3100000000004</v>
      </c>
    </row>
    <row r="567" spans="1:19" x14ac:dyDescent="0.25">
      <c r="A567" t="s">
        <v>2384</v>
      </c>
      <c r="B567" t="s">
        <v>5</v>
      </c>
      <c r="C567">
        <v>2206.84</v>
      </c>
      <c r="D567">
        <v>30.04</v>
      </c>
      <c r="E567">
        <v>444.46</v>
      </c>
      <c r="F567">
        <v>536.20000000000005</v>
      </c>
      <c r="G567">
        <v>22.92</v>
      </c>
      <c r="J567">
        <v>0</v>
      </c>
      <c r="K567">
        <v>70.430000000000007</v>
      </c>
      <c r="L567">
        <v>203.38</v>
      </c>
      <c r="M567">
        <v>247.13</v>
      </c>
      <c r="N567">
        <v>53</v>
      </c>
      <c r="O567">
        <v>207</v>
      </c>
      <c r="P567">
        <v>420</v>
      </c>
      <c r="Q567">
        <f>Tabel1[[#This Row],[Biomass]]+Tabel1[[#This Row],[Hydro Power]]+Tabel1[[#This Row],[Other Renewable]]+Tabel1[[#This Row],[Solar Power]]+Tabel1[[#This Row],[Onshore Wind Power]]+Tabel1[[#This Row],[Offshore Wind Power]]</f>
        <v>480.54999999999995</v>
      </c>
      <c r="R567">
        <f>Tabel1[[#This Row],[Fossil Gas]]+Tabel1[[#This Row],[Fossil Hard Coal]]+Tabel1[[#This Row],[Fossil Oil]]</f>
        <v>1003.58</v>
      </c>
      <c r="S567">
        <f>Tabel1[[#This Row],[Renewables]]+Tabel1[[#This Row],[Fossils]]</f>
        <v>1484.13</v>
      </c>
    </row>
    <row r="568" spans="1:19" x14ac:dyDescent="0.25">
      <c r="A568" t="s">
        <v>2383</v>
      </c>
      <c r="B568" t="s">
        <v>6</v>
      </c>
      <c r="C568">
        <v>2951.42</v>
      </c>
      <c r="D568">
        <v>44.6</v>
      </c>
      <c r="E568">
        <v>535.1</v>
      </c>
      <c r="F568">
        <v>1256.31</v>
      </c>
      <c r="G568">
        <v>5.59</v>
      </c>
      <c r="H568">
        <v>2.09</v>
      </c>
      <c r="I568">
        <v>5.0999999999999996</v>
      </c>
      <c r="J568">
        <v>0</v>
      </c>
      <c r="K568">
        <v>108.3</v>
      </c>
      <c r="L568">
        <v>1112.3900000000001</v>
      </c>
      <c r="M568">
        <v>459.42</v>
      </c>
      <c r="N568">
        <v>-999</v>
      </c>
      <c r="O568">
        <v>-557</v>
      </c>
      <c r="P568">
        <v>1060</v>
      </c>
      <c r="Q568">
        <f>Tabel1[[#This Row],[Biomass]]+Tabel1[[#This Row],[Hydro Power]]+Tabel1[[#This Row],[Other Renewable]]+Tabel1[[#This Row],[Solar Power]]+Tabel1[[#This Row],[Onshore Wind Power]]+Tabel1[[#This Row],[Offshore Wind Power]]</f>
        <v>1623.6000000000001</v>
      </c>
      <c r="R568">
        <f>Tabel1[[#This Row],[Fossil Gas]]+Tabel1[[#This Row],[Fossil Hard Coal]]+Tabel1[[#This Row],[Fossil Oil]]</f>
        <v>1796.9999999999998</v>
      </c>
      <c r="S568">
        <f>Tabel1[[#This Row],[Renewables]]+Tabel1[[#This Row],[Fossils]]</f>
        <v>3420.6</v>
      </c>
    </row>
    <row r="569" spans="1:19" x14ac:dyDescent="0.25">
      <c r="A569" t="s">
        <v>2383</v>
      </c>
      <c r="B569" t="s">
        <v>5</v>
      </c>
      <c r="C569">
        <v>2074.71</v>
      </c>
      <c r="D569">
        <v>30.98</v>
      </c>
      <c r="E569">
        <v>417.5</v>
      </c>
      <c r="F569">
        <v>504.71</v>
      </c>
      <c r="G569">
        <v>22.09</v>
      </c>
      <c r="J569">
        <v>0</v>
      </c>
      <c r="K569">
        <v>70.650000000000006</v>
      </c>
      <c r="L569">
        <v>186.29</v>
      </c>
      <c r="M569">
        <v>221.86</v>
      </c>
      <c r="N569">
        <v>-329</v>
      </c>
      <c r="O569">
        <v>557</v>
      </c>
      <c r="P569">
        <v>417</v>
      </c>
      <c r="Q569">
        <f>Tabel1[[#This Row],[Biomass]]+Tabel1[[#This Row],[Hydro Power]]+Tabel1[[#This Row],[Other Renewable]]+Tabel1[[#This Row],[Solar Power]]+Tabel1[[#This Row],[Onshore Wind Power]]+Tabel1[[#This Row],[Offshore Wind Power]]</f>
        <v>439.13</v>
      </c>
      <c r="R569">
        <f>Tabel1[[#This Row],[Fossil Gas]]+Tabel1[[#This Row],[Fossil Hard Coal]]+Tabel1[[#This Row],[Fossil Oil]]</f>
        <v>944.30000000000007</v>
      </c>
      <c r="S569">
        <f>Tabel1[[#This Row],[Renewables]]+Tabel1[[#This Row],[Fossils]]</f>
        <v>1383.43</v>
      </c>
    </row>
    <row r="570" spans="1:19" x14ac:dyDescent="0.25">
      <c r="A570" t="s">
        <v>2382</v>
      </c>
      <c r="B570" t="s">
        <v>6</v>
      </c>
      <c r="C570">
        <v>2764.43</v>
      </c>
      <c r="D570">
        <v>44.41</v>
      </c>
      <c r="E570">
        <v>412.11</v>
      </c>
      <c r="F570">
        <v>1179.1400000000001</v>
      </c>
      <c r="G570">
        <v>4.22</v>
      </c>
      <c r="H570">
        <v>2.08</v>
      </c>
      <c r="I570">
        <v>4.95</v>
      </c>
      <c r="J570">
        <v>0</v>
      </c>
      <c r="K570">
        <v>101.87</v>
      </c>
      <c r="L570">
        <v>1214.8</v>
      </c>
      <c r="M570">
        <v>621.72</v>
      </c>
      <c r="N570">
        <v>-1026</v>
      </c>
      <c r="O570">
        <v>-586</v>
      </c>
      <c r="P570">
        <v>891</v>
      </c>
      <c r="Q570">
        <f>Tabel1[[#This Row],[Biomass]]+Tabel1[[#This Row],[Hydro Power]]+Tabel1[[#This Row],[Other Renewable]]+Tabel1[[#This Row],[Solar Power]]+Tabel1[[#This Row],[Onshore Wind Power]]+Tabel1[[#This Row],[Offshore Wind Power]]</f>
        <v>1887.96</v>
      </c>
      <c r="R570">
        <f>Tabel1[[#This Row],[Fossil Gas]]+Tabel1[[#This Row],[Fossil Hard Coal]]+Tabel1[[#This Row],[Fossil Oil]]</f>
        <v>1595.47</v>
      </c>
      <c r="S570">
        <f>Tabel1[[#This Row],[Renewables]]+Tabel1[[#This Row],[Fossils]]</f>
        <v>3483.4300000000003</v>
      </c>
    </row>
    <row r="571" spans="1:19" x14ac:dyDescent="0.25">
      <c r="A571" t="s">
        <v>2382</v>
      </c>
      <c r="B571" t="s">
        <v>5</v>
      </c>
      <c r="C571">
        <v>1922.46</v>
      </c>
      <c r="D571">
        <v>28.38</v>
      </c>
      <c r="E571">
        <v>343.59</v>
      </c>
      <c r="F571">
        <v>426.83</v>
      </c>
      <c r="G571">
        <v>19.45</v>
      </c>
      <c r="J571">
        <v>0</v>
      </c>
      <c r="K571">
        <v>68.319999999999993</v>
      </c>
      <c r="L571">
        <v>193.84</v>
      </c>
      <c r="M571">
        <v>232.07</v>
      </c>
      <c r="N571">
        <v>-554</v>
      </c>
      <c r="O571">
        <v>586</v>
      </c>
      <c r="P571">
        <v>593</v>
      </c>
      <c r="Q571">
        <f>Tabel1[[#This Row],[Biomass]]+Tabel1[[#This Row],[Hydro Power]]+Tabel1[[#This Row],[Other Renewable]]+Tabel1[[#This Row],[Solar Power]]+Tabel1[[#This Row],[Onshore Wind Power]]+Tabel1[[#This Row],[Offshore Wind Power]]</f>
        <v>454.28999999999996</v>
      </c>
      <c r="R571">
        <f>Tabel1[[#This Row],[Fossil Gas]]+Tabel1[[#This Row],[Fossil Hard Coal]]+Tabel1[[#This Row],[Fossil Oil]]</f>
        <v>789.87</v>
      </c>
      <c r="S571">
        <f>Tabel1[[#This Row],[Renewables]]+Tabel1[[#This Row],[Fossils]]</f>
        <v>1244.1599999999999</v>
      </c>
    </row>
    <row r="572" spans="1:19" x14ac:dyDescent="0.25">
      <c r="A572" t="s">
        <v>2381</v>
      </c>
      <c r="B572" t="s">
        <v>6</v>
      </c>
      <c r="C572">
        <v>2629.31</v>
      </c>
      <c r="D572">
        <v>44.07</v>
      </c>
      <c r="E572">
        <v>332.32</v>
      </c>
      <c r="F572">
        <v>721.34</v>
      </c>
      <c r="G572">
        <v>2.2799999999999998</v>
      </c>
      <c r="H572">
        <v>2.09</v>
      </c>
      <c r="I572">
        <v>4.7699999999999996</v>
      </c>
      <c r="J572">
        <v>0</v>
      </c>
      <c r="K572">
        <v>84.44</v>
      </c>
      <c r="L572">
        <v>1246.49</v>
      </c>
      <c r="M572">
        <v>761.26</v>
      </c>
      <c r="N572">
        <v>-483</v>
      </c>
      <c r="O572">
        <v>-590</v>
      </c>
      <c r="P572">
        <v>793</v>
      </c>
      <c r="Q572">
        <f>Tabel1[[#This Row],[Biomass]]+Tabel1[[#This Row],[Hydro Power]]+Tabel1[[#This Row],[Other Renewable]]+Tabel1[[#This Row],[Solar Power]]+Tabel1[[#This Row],[Onshore Wind Power]]+Tabel1[[#This Row],[Offshore Wind Power]]</f>
        <v>2058.6800000000003</v>
      </c>
      <c r="R572">
        <f>Tabel1[[#This Row],[Fossil Gas]]+Tabel1[[#This Row],[Fossil Hard Coal]]+Tabel1[[#This Row],[Fossil Oil]]</f>
        <v>1055.94</v>
      </c>
      <c r="S572">
        <f>Tabel1[[#This Row],[Renewables]]+Tabel1[[#This Row],[Fossils]]</f>
        <v>3114.6200000000003</v>
      </c>
    </row>
    <row r="573" spans="1:19" x14ac:dyDescent="0.25">
      <c r="A573" t="s">
        <v>2381</v>
      </c>
      <c r="B573" t="s">
        <v>5</v>
      </c>
      <c r="C573">
        <v>1753.72</v>
      </c>
      <c r="D573">
        <v>30.19</v>
      </c>
      <c r="E573">
        <v>338.08</v>
      </c>
      <c r="F573">
        <v>438.22</v>
      </c>
      <c r="G573">
        <v>21.16</v>
      </c>
      <c r="J573">
        <v>0</v>
      </c>
      <c r="K573">
        <v>67.97</v>
      </c>
      <c r="L573">
        <v>225.75</v>
      </c>
      <c r="M573">
        <v>247.27</v>
      </c>
      <c r="N573">
        <v>-584</v>
      </c>
      <c r="O573">
        <v>590</v>
      </c>
      <c r="P573">
        <v>399</v>
      </c>
      <c r="Q573">
        <f>Tabel1[[#This Row],[Biomass]]+Tabel1[[#This Row],[Hydro Power]]+Tabel1[[#This Row],[Other Renewable]]+Tabel1[[#This Row],[Solar Power]]+Tabel1[[#This Row],[Onshore Wind Power]]+Tabel1[[#This Row],[Offshore Wind Power]]</f>
        <v>503.21000000000004</v>
      </c>
      <c r="R573">
        <f>Tabel1[[#This Row],[Fossil Gas]]+Tabel1[[#This Row],[Fossil Hard Coal]]+Tabel1[[#This Row],[Fossil Oil]]</f>
        <v>797.45999999999992</v>
      </c>
      <c r="S573">
        <f>Tabel1[[#This Row],[Renewables]]+Tabel1[[#This Row],[Fossils]]</f>
        <v>1300.67</v>
      </c>
    </row>
    <row r="574" spans="1:19" x14ac:dyDescent="0.25">
      <c r="A574" t="s">
        <v>2380</v>
      </c>
      <c r="B574" t="s">
        <v>6</v>
      </c>
      <c r="C574">
        <v>2438.3200000000002</v>
      </c>
      <c r="D574">
        <v>43.86</v>
      </c>
      <c r="E574">
        <v>277.56</v>
      </c>
      <c r="F574">
        <v>666.97</v>
      </c>
      <c r="G574">
        <v>2.8</v>
      </c>
      <c r="H574">
        <v>2.09</v>
      </c>
      <c r="I574">
        <v>4.82</v>
      </c>
      <c r="J574">
        <v>0</v>
      </c>
      <c r="K574">
        <v>92.6</v>
      </c>
      <c r="L574">
        <v>1546.38</v>
      </c>
      <c r="M574">
        <v>773.62</v>
      </c>
      <c r="N574">
        <v>-387</v>
      </c>
      <c r="O574">
        <v>-590</v>
      </c>
      <c r="P574">
        <v>193</v>
      </c>
      <c r="Q574">
        <f>Tabel1[[#This Row],[Biomass]]+Tabel1[[#This Row],[Hydro Power]]+Tabel1[[#This Row],[Other Renewable]]+Tabel1[[#This Row],[Solar Power]]+Tabel1[[#This Row],[Onshore Wind Power]]+Tabel1[[#This Row],[Offshore Wind Power]]</f>
        <v>2370.77</v>
      </c>
      <c r="R574">
        <f>Tabel1[[#This Row],[Fossil Gas]]+Tabel1[[#This Row],[Fossil Hard Coal]]+Tabel1[[#This Row],[Fossil Oil]]</f>
        <v>947.32999999999993</v>
      </c>
      <c r="S574">
        <f>Tabel1[[#This Row],[Renewables]]+Tabel1[[#This Row],[Fossils]]</f>
        <v>3318.1</v>
      </c>
    </row>
    <row r="575" spans="1:19" x14ac:dyDescent="0.25">
      <c r="A575" t="s">
        <v>2380</v>
      </c>
      <c r="B575" t="s">
        <v>5</v>
      </c>
      <c r="C575">
        <v>1569.1</v>
      </c>
      <c r="D575">
        <v>29.57</v>
      </c>
      <c r="E575">
        <v>340.22</v>
      </c>
      <c r="F575">
        <v>435.46</v>
      </c>
      <c r="G575">
        <v>21.54</v>
      </c>
      <c r="J575">
        <v>0</v>
      </c>
      <c r="K575">
        <v>68.33</v>
      </c>
      <c r="L575">
        <v>276.64999999999998</v>
      </c>
      <c r="M575">
        <v>280.67</v>
      </c>
      <c r="N575">
        <v>-585</v>
      </c>
      <c r="O575">
        <v>590</v>
      </c>
      <c r="P575">
        <v>141</v>
      </c>
      <c r="Q575">
        <f>Tabel1[[#This Row],[Biomass]]+Tabel1[[#This Row],[Hydro Power]]+Tabel1[[#This Row],[Other Renewable]]+Tabel1[[#This Row],[Solar Power]]+Tabel1[[#This Row],[Onshore Wind Power]]+Tabel1[[#This Row],[Offshore Wind Power]]</f>
        <v>586.89</v>
      </c>
      <c r="R575">
        <f>Tabel1[[#This Row],[Fossil Gas]]+Tabel1[[#This Row],[Fossil Hard Coal]]+Tabel1[[#This Row],[Fossil Oil]]</f>
        <v>797.22</v>
      </c>
      <c r="S575">
        <f>Tabel1[[#This Row],[Renewables]]+Tabel1[[#This Row],[Fossils]]</f>
        <v>1384.1100000000001</v>
      </c>
    </row>
    <row r="576" spans="1:19" x14ac:dyDescent="0.25">
      <c r="A576" t="s">
        <v>2379</v>
      </c>
      <c r="B576" t="s">
        <v>6</v>
      </c>
      <c r="C576">
        <v>2223.7199999999998</v>
      </c>
      <c r="D576">
        <v>44.13</v>
      </c>
      <c r="E576">
        <v>257.45</v>
      </c>
      <c r="F576">
        <v>542.41</v>
      </c>
      <c r="G576">
        <v>2.52</v>
      </c>
      <c r="H576">
        <v>2.09</v>
      </c>
      <c r="I576">
        <v>4.79</v>
      </c>
      <c r="J576">
        <v>0</v>
      </c>
      <c r="K576">
        <v>88.72</v>
      </c>
      <c r="L576">
        <v>1518.86</v>
      </c>
      <c r="M576">
        <v>665.13</v>
      </c>
      <c r="N576">
        <v>130</v>
      </c>
      <c r="O576">
        <v>-590</v>
      </c>
      <c r="P576">
        <v>-115</v>
      </c>
      <c r="Q576">
        <f>Tabel1[[#This Row],[Biomass]]+Tabel1[[#This Row],[Hydro Power]]+Tabel1[[#This Row],[Other Renewable]]+Tabel1[[#This Row],[Solar Power]]+Tabel1[[#This Row],[Onshore Wind Power]]+Tabel1[[#This Row],[Offshore Wind Power]]</f>
        <v>2235</v>
      </c>
      <c r="R576">
        <f>Tabel1[[#This Row],[Fossil Gas]]+Tabel1[[#This Row],[Fossil Hard Coal]]+Tabel1[[#This Row],[Fossil Oil]]</f>
        <v>802.37999999999988</v>
      </c>
      <c r="S576">
        <f>Tabel1[[#This Row],[Renewables]]+Tabel1[[#This Row],[Fossils]]</f>
        <v>3037.38</v>
      </c>
    </row>
    <row r="577" spans="1:19" x14ac:dyDescent="0.25">
      <c r="A577" t="s">
        <v>2379</v>
      </c>
      <c r="B577" t="s">
        <v>5</v>
      </c>
      <c r="C577">
        <v>1398.18</v>
      </c>
      <c r="D577">
        <v>29.87</v>
      </c>
      <c r="E577">
        <v>332.83</v>
      </c>
      <c r="F577">
        <v>419.31</v>
      </c>
      <c r="G577">
        <v>21.45</v>
      </c>
      <c r="J577">
        <v>0</v>
      </c>
      <c r="K577">
        <v>67.430000000000007</v>
      </c>
      <c r="L577">
        <v>314.89</v>
      </c>
      <c r="M577">
        <v>339.77</v>
      </c>
      <c r="N577">
        <v>-537</v>
      </c>
      <c r="O577">
        <v>590</v>
      </c>
      <c r="P577">
        <v>-149</v>
      </c>
      <c r="Q577">
        <f>Tabel1[[#This Row],[Biomass]]+Tabel1[[#This Row],[Hydro Power]]+Tabel1[[#This Row],[Other Renewable]]+Tabel1[[#This Row],[Solar Power]]+Tabel1[[#This Row],[Onshore Wind Power]]+Tabel1[[#This Row],[Offshore Wind Power]]</f>
        <v>684.53</v>
      </c>
      <c r="R577">
        <f>Tabel1[[#This Row],[Fossil Gas]]+Tabel1[[#This Row],[Fossil Hard Coal]]+Tabel1[[#This Row],[Fossil Oil]]</f>
        <v>773.59</v>
      </c>
      <c r="S577">
        <f>Tabel1[[#This Row],[Renewables]]+Tabel1[[#This Row],[Fossils]]</f>
        <v>1458.12</v>
      </c>
    </row>
    <row r="578" spans="1:19" x14ac:dyDescent="0.25">
      <c r="A578" t="s">
        <v>2378</v>
      </c>
      <c r="B578" t="s">
        <v>6</v>
      </c>
      <c r="C578">
        <v>2095.5</v>
      </c>
      <c r="D578">
        <v>44.98</v>
      </c>
      <c r="E578">
        <v>226.82</v>
      </c>
      <c r="F578">
        <v>570.89</v>
      </c>
      <c r="G578">
        <v>3.6</v>
      </c>
      <c r="H578">
        <v>2.09</v>
      </c>
      <c r="I578">
        <v>4.9000000000000004</v>
      </c>
      <c r="J578">
        <v>0</v>
      </c>
      <c r="K578">
        <v>82.14</v>
      </c>
      <c r="L578">
        <v>1691.79</v>
      </c>
      <c r="M578">
        <v>665.37</v>
      </c>
      <c r="N578">
        <v>310</v>
      </c>
      <c r="O578">
        <v>-590</v>
      </c>
      <c r="P578">
        <v>-622</v>
      </c>
      <c r="Q578">
        <f>Tabel1[[#This Row],[Biomass]]+Tabel1[[#This Row],[Hydro Power]]+Tabel1[[#This Row],[Other Renewable]]+Tabel1[[#This Row],[Solar Power]]+Tabel1[[#This Row],[Onshore Wind Power]]+Tabel1[[#This Row],[Offshore Wind Power]]</f>
        <v>2409.13</v>
      </c>
      <c r="R578">
        <f>Tabel1[[#This Row],[Fossil Gas]]+Tabel1[[#This Row],[Fossil Hard Coal]]+Tabel1[[#This Row],[Fossil Oil]]</f>
        <v>801.31000000000006</v>
      </c>
      <c r="S578">
        <f>Tabel1[[#This Row],[Renewables]]+Tabel1[[#This Row],[Fossils]]</f>
        <v>3210.44</v>
      </c>
    </row>
    <row r="579" spans="1:19" x14ac:dyDescent="0.25">
      <c r="A579" t="s">
        <v>2378</v>
      </c>
      <c r="B579" t="s">
        <v>5</v>
      </c>
      <c r="C579">
        <v>1297.71</v>
      </c>
      <c r="D579">
        <v>31.82</v>
      </c>
      <c r="E579">
        <v>290.36</v>
      </c>
      <c r="F579">
        <v>392.76</v>
      </c>
      <c r="G579">
        <v>19.190000000000001</v>
      </c>
      <c r="J579">
        <v>0</v>
      </c>
      <c r="K579">
        <v>62.08</v>
      </c>
      <c r="L579">
        <v>352.56</v>
      </c>
      <c r="M579">
        <v>365.53</v>
      </c>
      <c r="N579">
        <v>-1</v>
      </c>
      <c r="O579">
        <v>590</v>
      </c>
      <c r="P579">
        <v>-774</v>
      </c>
      <c r="Q579">
        <f>Tabel1[[#This Row],[Biomass]]+Tabel1[[#This Row],[Hydro Power]]+Tabel1[[#This Row],[Other Renewable]]+Tabel1[[#This Row],[Solar Power]]+Tabel1[[#This Row],[Onshore Wind Power]]+Tabel1[[#This Row],[Offshore Wind Power]]</f>
        <v>749.91</v>
      </c>
      <c r="R579">
        <f>Tabel1[[#This Row],[Fossil Gas]]+Tabel1[[#This Row],[Fossil Hard Coal]]+Tabel1[[#This Row],[Fossil Oil]]</f>
        <v>702.31000000000006</v>
      </c>
      <c r="S579">
        <f>Tabel1[[#This Row],[Renewables]]+Tabel1[[#This Row],[Fossils]]</f>
        <v>1452.22</v>
      </c>
    </row>
    <row r="580" spans="1:19" x14ac:dyDescent="0.25">
      <c r="A580" t="s">
        <v>2377</v>
      </c>
      <c r="B580" t="s">
        <v>6</v>
      </c>
      <c r="C580">
        <v>2043.16</v>
      </c>
      <c r="D580">
        <v>44.37</v>
      </c>
      <c r="E580">
        <v>227.04</v>
      </c>
      <c r="F580">
        <v>650.51</v>
      </c>
      <c r="G580">
        <v>3.21</v>
      </c>
      <c r="H580">
        <v>2.09</v>
      </c>
      <c r="I580">
        <v>4.8600000000000003</v>
      </c>
      <c r="J580">
        <v>0</v>
      </c>
      <c r="K580">
        <v>71.599999999999994</v>
      </c>
      <c r="L580">
        <v>1695.34</v>
      </c>
      <c r="M580">
        <v>662.16</v>
      </c>
      <c r="N580">
        <v>379</v>
      </c>
      <c r="O580">
        <v>-590</v>
      </c>
      <c r="P580">
        <v>-812</v>
      </c>
      <c r="Q580">
        <f>Tabel1[[#This Row],[Biomass]]+Tabel1[[#This Row],[Hydro Power]]+Tabel1[[#This Row],[Other Renewable]]+Tabel1[[#This Row],[Solar Power]]+Tabel1[[#This Row],[Onshore Wind Power]]+Tabel1[[#This Row],[Offshore Wind Power]]</f>
        <v>2408.8199999999997</v>
      </c>
      <c r="R580">
        <f>Tabel1[[#This Row],[Fossil Gas]]+Tabel1[[#This Row],[Fossil Hard Coal]]+Tabel1[[#This Row],[Fossil Oil]]</f>
        <v>880.76</v>
      </c>
      <c r="S580">
        <f>Tabel1[[#This Row],[Renewables]]+Tabel1[[#This Row],[Fossils]]</f>
        <v>3289.58</v>
      </c>
    </row>
    <row r="581" spans="1:19" x14ac:dyDescent="0.25">
      <c r="A581" t="s">
        <v>2377</v>
      </c>
      <c r="B581" t="s">
        <v>5</v>
      </c>
      <c r="C581">
        <v>1223.6099999999999</v>
      </c>
      <c r="D581">
        <v>31.97</v>
      </c>
      <c r="E581">
        <v>306.58999999999997</v>
      </c>
      <c r="F581">
        <v>366.36</v>
      </c>
      <c r="G581">
        <v>10.95</v>
      </c>
      <c r="J581">
        <v>0</v>
      </c>
      <c r="K581">
        <v>65.19</v>
      </c>
      <c r="L581">
        <v>364.81</v>
      </c>
      <c r="M581">
        <v>369.54</v>
      </c>
      <c r="N581">
        <v>-276</v>
      </c>
      <c r="O581">
        <v>590</v>
      </c>
      <c r="P581">
        <v>-571</v>
      </c>
      <c r="Q581">
        <f>Tabel1[[#This Row],[Biomass]]+Tabel1[[#This Row],[Hydro Power]]+Tabel1[[#This Row],[Other Renewable]]+Tabel1[[#This Row],[Solar Power]]+Tabel1[[#This Row],[Onshore Wind Power]]+Tabel1[[#This Row],[Offshore Wind Power]]</f>
        <v>766.31999999999994</v>
      </c>
      <c r="R581">
        <f>Tabel1[[#This Row],[Fossil Gas]]+Tabel1[[#This Row],[Fossil Hard Coal]]+Tabel1[[#This Row],[Fossil Oil]]</f>
        <v>683.90000000000009</v>
      </c>
      <c r="S581">
        <f>Tabel1[[#This Row],[Renewables]]+Tabel1[[#This Row],[Fossils]]</f>
        <v>1450.22</v>
      </c>
    </row>
    <row r="582" spans="1:19" x14ac:dyDescent="0.25">
      <c r="A582" t="s">
        <v>2376</v>
      </c>
      <c r="B582" t="s">
        <v>6</v>
      </c>
      <c r="C582">
        <v>1979.92</v>
      </c>
      <c r="D582">
        <v>43.55</v>
      </c>
      <c r="E582">
        <v>229.89</v>
      </c>
      <c r="F582">
        <v>634.51</v>
      </c>
      <c r="G582">
        <v>3.29</v>
      </c>
      <c r="H582">
        <v>2.09</v>
      </c>
      <c r="I582">
        <v>4.87</v>
      </c>
      <c r="J582">
        <v>0</v>
      </c>
      <c r="K582">
        <v>55.21</v>
      </c>
      <c r="L582">
        <v>1657.99</v>
      </c>
      <c r="M582">
        <v>552.70000000000005</v>
      </c>
      <c r="N582">
        <v>494</v>
      </c>
      <c r="O582">
        <v>-590</v>
      </c>
      <c r="P582">
        <v>-784</v>
      </c>
      <c r="Q582">
        <f>Tabel1[[#This Row],[Biomass]]+Tabel1[[#This Row],[Hydro Power]]+Tabel1[[#This Row],[Other Renewable]]+Tabel1[[#This Row],[Solar Power]]+Tabel1[[#This Row],[Onshore Wind Power]]+Tabel1[[#This Row],[Offshore Wind Power]]</f>
        <v>2261.1999999999998</v>
      </c>
      <c r="R582">
        <f>Tabel1[[#This Row],[Fossil Gas]]+Tabel1[[#This Row],[Fossil Hard Coal]]+Tabel1[[#This Row],[Fossil Oil]]</f>
        <v>867.68999999999994</v>
      </c>
      <c r="S582">
        <f>Tabel1[[#This Row],[Renewables]]+Tabel1[[#This Row],[Fossils]]</f>
        <v>3128.89</v>
      </c>
    </row>
    <row r="583" spans="1:19" x14ac:dyDescent="0.25">
      <c r="A583" t="s">
        <v>2376</v>
      </c>
      <c r="B583" t="s">
        <v>5</v>
      </c>
      <c r="C583">
        <v>1204.8499999999999</v>
      </c>
      <c r="D583">
        <v>31.9</v>
      </c>
      <c r="E583">
        <v>220.56</v>
      </c>
      <c r="F583">
        <v>360.22</v>
      </c>
      <c r="G583">
        <v>6.73</v>
      </c>
      <c r="J583">
        <v>0</v>
      </c>
      <c r="K583">
        <v>66</v>
      </c>
      <c r="L583">
        <v>390.61</v>
      </c>
      <c r="M583">
        <v>373.01</v>
      </c>
      <c r="N583">
        <v>-447</v>
      </c>
      <c r="O583">
        <v>590</v>
      </c>
      <c r="P583">
        <v>-349</v>
      </c>
      <c r="Q583">
        <f>Tabel1[[#This Row],[Biomass]]+Tabel1[[#This Row],[Hydro Power]]+Tabel1[[#This Row],[Other Renewable]]+Tabel1[[#This Row],[Solar Power]]+Tabel1[[#This Row],[Onshore Wind Power]]+Tabel1[[#This Row],[Offshore Wind Power]]</f>
        <v>795.52</v>
      </c>
      <c r="R583">
        <f>Tabel1[[#This Row],[Fossil Gas]]+Tabel1[[#This Row],[Fossil Hard Coal]]+Tabel1[[#This Row],[Fossil Oil]]</f>
        <v>587.51</v>
      </c>
      <c r="S583">
        <f>Tabel1[[#This Row],[Renewables]]+Tabel1[[#This Row],[Fossils]]</f>
        <v>1383.03</v>
      </c>
    </row>
    <row r="584" spans="1:19" x14ac:dyDescent="0.25">
      <c r="A584" t="s">
        <v>2375</v>
      </c>
      <c r="B584" t="s">
        <v>6</v>
      </c>
      <c r="C584">
        <v>1961.26</v>
      </c>
      <c r="D584">
        <v>44.09</v>
      </c>
      <c r="E584">
        <v>230.94</v>
      </c>
      <c r="F584">
        <v>572.32000000000005</v>
      </c>
      <c r="G584">
        <v>3.25</v>
      </c>
      <c r="H584">
        <v>2.09</v>
      </c>
      <c r="I584">
        <v>4.8600000000000003</v>
      </c>
      <c r="J584">
        <v>0</v>
      </c>
      <c r="K584">
        <v>53.37</v>
      </c>
      <c r="L584">
        <v>1752.91</v>
      </c>
      <c r="M584">
        <v>621.97</v>
      </c>
      <c r="N584">
        <v>506</v>
      </c>
      <c r="O584">
        <v>-590</v>
      </c>
      <c r="P584">
        <v>-904</v>
      </c>
      <c r="Q584">
        <f>Tabel1[[#This Row],[Biomass]]+Tabel1[[#This Row],[Hydro Power]]+Tabel1[[#This Row],[Other Renewable]]+Tabel1[[#This Row],[Solar Power]]+Tabel1[[#This Row],[Onshore Wind Power]]+Tabel1[[#This Row],[Offshore Wind Power]]</f>
        <v>2425.92</v>
      </c>
      <c r="R584">
        <f>Tabel1[[#This Row],[Fossil Gas]]+Tabel1[[#This Row],[Fossil Hard Coal]]+Tabel1[[#This Row],[Fossil Oil]]</f>
        <v>806.51</v>
      </c>
      <c r="S584">
        <f>Tabel1[[#This Row],[Renewables]]+Tabel1[[#This Row],[Fossils]]</f>
        <v>3232.4300000000003</v>
      </c>
    </row>
    <row r="585" spans="1:19" x14ac:dyDescent="0.25">
      <c r="A585" t="s">
        <v>2375</v>
      </c>
      <c r="B585" t="s">
        <v>5</v>
      </c>
      <c r="C585">
        <v>1227.8800000000001</v>
      </c>
      <c r="D585">
        <v>27.96</v>
      </c>
      <c r="E585">
        <v>187.27</v>
      </c>
      <c r="F585">
        <v>359.5</v>
      </c>
      <c r="G585">
        <v>6.41</v>
      </c>
      <c r="J585">
        <v>0</v>
      </c>
      <c r="K585">
        <v>67.23</v>
      </c>
      <c r="L585">
        <v>447.68</v>
      </c>
      <c r="M585">
        <v>373.54</v>
      </c>
      <c r="N585">
        <v>-387</v>
      </c>
      <c r="O585">
        <v>590</v>
      </c>
      <c r="P585">
        <v>-408</v>
      </c>
      <c r="Q585">
        <f>Tabel1[[#This Row],[Biomass]]+Tabel1[[#This Row],[Hydro Power]]+Tabel1[[#This Row],[Other Renewable]]+Tabel1[[#This Row],[Solar Power]]+Tabel1[[#This Row],[Onshore Wind Power]]+Tabel1[[#This Row],[Offshore Wind Power]]</f>
        <v>849.18000000000006</v>
      </c>
      <c r="R585">
        <f>Tabel1[[#This Row],[Fossil Gas]]+Tabel1[[#This Row],[Fossil Hard Coal]]+Tabel1[[#This Row],[Fossil Oil]]</f>
        <v>553.17999999999995</v>
      </c>
      <c r="S585">
        <f>Tabel1[[#This Row],[Renewables]]+Tabel1[[#This Row],[Fossils]]</f>
        <v>1402.3600000000001</v>
      </c>
    </row>
    <row r="586" spans="1:19" x14ac:dyDescent="0.25">
      <c r="A586" t="s">
        <v>2374</v>
      </c>
      <c r="B586" t="s">
        <v>6</v>
      </c>
      <c r="C586">
        <v>2034.31</v>
      </c>
      <c r="D586">
        <v>45.69</v>
      </c>
      <c r="E586">
        <v>231.23</v>
      </c>
      <c r="F586">
        <v>663.69</v>
      </c>
      <c r="G586">
        <v>3.21</v>
      </c>
      <c r="H586">
        <v>2.09</v>
      </c>
      <c r="I586">
        <v>5</v>
      </c>
      <c r="J586">
        <v>0</v>
      </c>
      <c r="K586">
        <v>69.06</v>
      </c>
      <c r="L586">
        <v>1772.96</v>
      </c>
      <c r="M586">
        <v>658.08</v>
      </c>
      <c r="N586">
        <v>431</v>
      </c>
      <c r="O586">
        <v>-590</v>
      </c>
      <c r="P586">
        <v>-944</v>
      </c>
      <c r="Q586">
        <f>Tabel1[[#This Row],[Biomass]]+Tabel1[[#This Row],[Hydro Power]]+Tabel1[[#This Row],[Other Renewable]]+Tabel1[[#This Row],[Solar Power]]+Tabel1[[#This Row],[Onshore Wind Power]]+Tabel1[[#This Row],[Offshore Wind Power]]</f>
        <v>2483.8200000000002</v>
      </c>
      <c r="R586">
        <f>Tabel1[[#This Row],[Fossil Gas]]+Tabel1[[#This Row],[Fossil Hard Coal]]+Tabel1[[#This Row],[Fossil Oil]]</f>
        <v>898.13000000000011</v>
      </c>
      <c r="S586">
        <f>Tabel1[[#This Row],[Renewables]]+Tabel1[[#This Row],[Fossils]]</f>
        <v>3381.9500000000003</v>
      </c>
    </row>
    <row r="587" spans="1:19" x14ac:dyDescent="0.25">
      <c r="A587" t="s">
        <v>2374</v>
      </c>
      <c r="B587" t="s">
        <v>5</v>
      </c>
      <c r="C587">
        <v>1241.4000000000001</v>
      </c>
      <c r="D587">
        <v>26.98</v>
      </c>
      <c r="E587">
        <v>207.21</v>
      </c>
      <c r="F587">
        <v>358.16</v>
      </c>
      <c r="G587">
        <v>6.4</v>
      </c>
      <c r="J587">
        <v>0</v>
      </c>
      <c r="K587">
        <v>65.989999999999995</v>
      </c>
      <c r="L587">
        <v>468.86</v>
      </c>
      <c r="M587">
        <v>369.04</v>
      </c>
      <c r="N587">
        <v>-154</v>
      </c>
      <c r="O587">
        <v>590</v>
      </c>
      <c r="P587">
        <v>-658</v>
      </c>
      <c r="Q587">
        <f>Tabel1[[#This Row],[Biomass]]+Tabel1[[#This Row],[Hydro Power]]+Tabel1[[#This Row],[Other Renewable]]+Tabel1[[#This Row],[Solar Power]]+Tabel1[[#This Row],[Onshore Wind Power]]+Tabel1[[#This Row],[Offshore Wind Power]]</f>
        <v>864.88000000000011</v>
      </c>
      <c r="R587">
        <f>Tabel1[[#This Row],[Fossil Gas]]+Tabel1[[#This Row],[Fossil Hard Coal]]+Tabel1[[#This Row],[Fossil Oil]]</f>
        <v>571.77</v>
      </c>
      <c r="S587">
        <f>Tabel1[[#This Row],[Renewables]]+Tabel1[[#This Row],[Fossils]]</f>
        <v>1436.65</v>
      </c>
    </row>
    <row r="588" spans="1:19" x14ac:dyDescent="0.25">
      <c r="A588" t="s">
        <v>2373</v>
      </c>
      <c r="B588" t="s">
        <v>6</v>
      </c>
      <c r="C588">
        <v>2170.73</v>
      </c>
      <c r="D588">
        <v>44.96</v>
      </c>
      <c r="E588">
        <v>229.67</v>
      </c>
      <c r="F588">
        <v>731.33</v>
      </c>
      <c r="G588">
        <v>3.02</v>
      </c>
      <c r="H588">
        <v>2.09</v>
      </c>
      <c r="I588">
        <v>5.34</v>
      </c>
      <c r="J588">
        <v>0</v>
      </c>
      <c r="K588">
        <v>69.88</v>
      </c>
      <c r="L588">
        <v>1802.49</v>
      </c>
      <c r="M588">
        <v>657.97</v>
      </c>
      <c r="N588">
        <v>478</v>
      </c>
      <c r="O588">
        <v>-587</v>
      </c>
      <c r="P588">
        <v>-958</v>
      </c>
      <c r="Q588">
        <f>Tabel1[[#This Row],[Biomass]]+Tabel1[[#This Row],[Hydro Power]]+Tabel1[[#This Row],[Other Renewable]]+Tabel1[[#This Row],[Solar Power]]+Tabel1[[#This Row],[Onshore Wind Power]]+Tabel1[[#This Row],[Offshore Wind Power]]</f>
        <v>2512.8500000000004</v>
      </c>
      <c r="R588">
        <f>Tabel1[[#This Row],[Fossil Gas]]+Tabel1[[#This Row],[Fossil Hard Coal]]+Tabel1[[#This Row],[Fossil Oil]]</f>
        <v>964.02</v>
      </c>
      <c r="S588">
        <f>Tabel1[[#This Row],[Renewables]]+Tabel1[[#This Row],[Fossils]]</f>
        <v>3476.8700000000003</v>
      </c>
    </row>
    <row r="589" spans="1:19" x14ac:dyDescent="0.25">
      <c r="A589" t="s">
        <v>2373</v>
      </c>
      <c r="B589" t="s">
        <v>5</v>
      </c>
      <c r="C589">
        <v>1345.61</v>
      </c>
      <c r="D589">
        <v>28.2</v>
      </c>
      <c r="E589">
        <v>285.27999999999997</v>
      </c>
      <c r="F589">
        <v>418.67</v>
      </c>
      <c r="G589">
        <v>7.3</v>
      </c>
      <c r="J589">
        <v>0</v>
      </c>
      <c r="K589">
        <v>58.22</v>
      </c>
      <c r="L589">
        <v>448.39</v>
      </c>
      <c r="M589">
        <v>368.07</v>
      </c>
      <c r="N589">
        <v>-162</v>
      </c>
      <c r="O589">
        <v>587</v>
      </c>
      <c r="P589">
        <v>-660</v>
      </c>
      <c r="Q589">
        <f>Tabel1[[#This Row],[Biomass]]+Tabel1[[#This Row],[Hydro Power]]+Tabel1[[#This Row],[Other Renewable]]+Tabel1[[#This Row],[Solar Power]]+Tabel1[[#This Row],[Onshore Wind Power]]+Tabel1[[#This Row],[Offshore Wind Power]]</f>
        <v>844.66</v>
      </c>
      <c r="R589">
        <f>Tabel1[[#This Row],[Fossil Gas]]+Tabel1[[#This Row],[Fossil Hard Coal]]+Tabel1[[#This Row],[Fossil Oil]]</f>
        <v>711.25</v>
      </c>
      <c r="S589">
        <f>Tabel1[[#This Row],[Renewables]]+Tabel1[[#This Row],[Fossils]]</f>
        <v>1555.9099999999999</v>
      </c>
    </row>
    <row r="590" spans="1:19" x14ac:dyDescent="0.25">
      <c r="A590" t="s">
        <v>2372</v>
      </c>
      <c r="B590" t="s">
        <v>6</v>
      </c>
      <c r="C590">
        <v>2591.94</v>
      </c>
      <c r="D590">
        <v>44.67</v>
      </c>
      <c r="E590">
        <v>247.89</v>
      </c>
      <c r="F590">
        <v>690.43</v>
      </c>
      <c r="G590">
        <v>1.76</v>
      </c>
      <c r="H590">
        <v>2.09</v>
      </c>
      <c r="I590">
        <v>5.22</v>
      </c>
      <c r="J590">
        <v>0</v>
      </c>
      <c r="K590">
        <v>82.41</v>
      </c>
      <c r="L590">
        <v>2003.1</v>
      </c>
      <c r="M590">
        <v>769.64</v>
      </c>
      <c r="N590">
        <v>432</v>
      </c>
      <c r="O590">
        <v>-574</v>
      </c>
      <c r="P590">
        <v>-820</v>
      </c>
      <c r="Q590">
        <f>Tabel1[[#This Row],[Biomass]]+Tabel1[[#This Row],[Hydro Power]]+Tabel1[[#This Row],[Other Renewable]]+Tabel1[[#This Row],[Solar Power]]+Tabel1[[#This Row],[Onshore Wind Power]]+Tabel1[[#This Row],[Offshore Wind Power]]</f>
        <v>2824.72</v>
      </c>
      <c r="R590">
        <f>Tabel1[[#This Row],[Fossil Gas]]+Tabel1[[#This Row],[Fossil Hard Coal]]+Tabel1[[#This Row],[Fossil Oil]]</f>
        <v>940.07999999999993</v>
      </c>
      <c r="S590">
        <f>Tabel1[[#This Row],[Renewables]]+Tabel1[[#This Row],[Fossils]]</f>
        <v>3764.7999999999997</v>
      </c>
    </row>
    <row r="591" spans="1:19" x14ac:dyDescent="0.25">
      <c r="A591" t="s">
        <v>2372</v>
      </c>
      <c r="B591" t="s">
        <v>5</v>
      </c>
      <c r="C591">
        <v>1626.92</v>
      </c>
      <c r="D591">
        <v>28.36</v>
      </c>
      <c r="E591">
        <v>316.67</v>
      </c>
      <c r="F591">
        <v>446.46</v>
      </c>
      <c r="G591">
        <v>7.83</v>
      </c>
      <c r="J591">
        <v>0</v>
      </c>
      <c r="K591">
        <v>60.36</v>
      </c>
      <c r="L591">
        <v>426.06</v>
      </c>
      <c r="M591">
        <v>372.83</v>
      </c>
      <c r="N591">
        <v>-567</v>
      </c>
      <c r="O591">
        <v>574</v>
      </c>
      <c r="P591">
        <v>-7</v>
      </c>
      <c r="Q591">
        <f>Tabel1[[#This Row],[Biomass]]+Tabel1[[#This Row],[Hydro Power]]+Tabel1[[#This Row],[Other Renewable]]+Tabel1[[#This Row],[Solar Power]]+Tabel1[[#This Row],[Onshore Wind Power]]+Tabel1[[#This Row],[Offshore Wind Power]]</f>
        <v>827.25</v>
      </c>
      <c r="R591">
        <f>Tabel1[[#This Row],[Fossil Gas]]+Tabel1[[#This Row],[Fossil Hard Coal]]+Tabel1[[#This Row],[Fossil Oil]]</f>
        <v>770.96</v>
      </c>
      <c r="S591">
        <f>Tabel1[[#This Row],[Renewables]]+Tabel1[[#This Row],[Fossils]]</f>
        <v>1598.21</v>
      </c>
    </row>
    <row r="592" spans="1:19" x14ac:dyDescent="0.25">
      <c r="A592" t="s">
        <v>2371</v>
      </c>
      <c r="B592" t="s">
        <v>6</v>
      </c>
      <c r="C592">
        <v>3006.28</v>
      </c>
      <c r="D592">
        <v>44.44</v>
      </c>
      <c r="E592">
        <v>257.89999999999998</v>
      </c>
      <c r="F592">
        <v>716.5</v>
      </c>
      <c r="G592">
        <v>1.75</v>
      </c>
      <c r="H592">
        <v>2.09</v>
      </c>
      <c r="I592">
        <v>5.22</v>
      </c>
      <c r="J592">
        <v>0.01</v>
      </c>
      <c r="K592">
        <v>86.78</v>
      </c>
      <c r="L592">
        <v>2112.16</v>
      </c>
      <c r="M592">
        <v>769.41</v>
      </c>
      <c r="N592">
        <v>421</v>
      </c>
      <c r="O592">
        <v>-565</v>
      </c>
      <c r="P592">
        <v>-513</v>
      </c>
      <c r="Q592">
        <f>Tabel1[[#This Row],[Biomass]]+Tabel1[[#This Row],[Hydro Power]]+Tabel1[[#This Row],[Other Renewable]]+Tabel1[[#This Row],[Solar Power]]+Tabel1[[#This Row],[Onshore Wind Power]]+Tabel1[[#This Row],[Offshore Wind Power]]</f>
        <v>2933.33</v>
      </c>
      <c r="R592">
        <f>Tabel1[[#This Row],[Fossil Gas]]+Tabel1[[#This Row],[Fossil Hard Coal]]+Tabel1[[#This Row],[Fossil Oil]]</f>
        <v>976.15</v>
      </c>
      <c r="S592">
        <f>Tabel1[[#This Row],[Renewables]]+Tabel1[[#This Row],[Fossils]]</f>
        <v>3909.48</v>
      </c>
    </row>
    <row r="593" spans="1:19" x14ac:dyDescent="0.25">
      <c r="A593" t="s">
        <v>2371</v>
      </c>
      <c r="B593" t="s">
        <v>5</v>
      </c>
      <c r="C593">
        <v>1901.59</v>
      </c>
      <c r="D593">
        <v>27.96</v>
      </c>
      <c r="E593">
        <v>310.24</v>
      </c>
      <c r="F593">
        <v>415.37</v>
      </c>
      <c r="G593">
        <v>8.81</v>
      </c>
      <c r="J593">
        <v>0.01</v>
      </c>
      <c r="K593">
        <v>61.04</v>
      </c>
      <c r="L593">
        <v>411.02</v>
      </c>
      <c r="M593">
        <v>372.88</v>
      </c>
      <c r="N593">
        <v>-585</v>
      </c>
      <c r="O593">
        <v>565</v>
      </c>
      <c r="P593">
        <v>344</v>
      </c>
      <c r="Q593">
        <f>Tabel1[[#This Row],[Biomass]]+Tabel1[[#This Row],[Hydro Power]]+Tabel1[[#This Row],[Other Renewable]]+Tabel1[[#This Row],[Solar Power]]+Tabel1[[#This Row],[Onshore Wind Power]]+Tabel1[[#This Row],[Offshore Wind Power]]</f>
        <v>811.87</v>
      </c>
      <c r="R593">
        <f>Tabel1[[#This Row],[Fossil Gas]]+Tabel1[[#This Row],[Fossil Hard Coal]]+Tabel1[[#This Row],[Fossil Oil]]</f>
        <v>734.42</v>
      </c>
      <c r="S593">
        <f>Tabel1[[#This Row],[Renewables]]+Tabel1[[#This Row],[Fossils]]</f>
        <v>1546.29</v>
      </c>
    </row>
    <row r="594" spans="1:19" x14ac:dyDescent="0.25">
      <c r="A594" t="s">
        <v>2370</v>
      </c>
      <c r="B594" t="s">
        <v>6</v>
      </c>
      <c r="C594">
        <v>3132.47</v>
      </c>
      <c r="D594">
        <v>43.96</v>
      </c>
      <c r="E594">
        <v>268.92</v>
      </c>
      <c r="F594">
        <v>833.42</v>
      </c>
      <c r="G594">
        <v>2.63</v>
      </c>
      <c r="H594">
        <v>2.09</v>
      </c>
      <c r="I594">
        <v>5.3</v>
      </c>
      <c r="J594">
        <v>0.48</v>
      </c>
      <c r="K594">
        <v>75.66</v>
      </c>
      <c r="L594">
        <v>2361.42</v>
      </c>
      <c r="M594">
        <v>771.24</v>
      </c>
      <c r="N594">
        <v>427</v>
      </c>
      <c r="O594">
        <v>-568</v>
      </c>
      <c r="P594">
        <v>-793</v>
      </c>
      <c r="Q594">
        <f>Tabel1[[#This Row],[Biomass]]+Tabel1[[#This Row],[Hydro Power]]+Tabel1[[#This Row],[Other Renewable]]+Tabel1[[#This Row],[Solar Power]]+Tabel1[[#This Row],[Onshore Wind Power]]+Tabel1[[#This Row],[Offshore Wind Power]]</f>
        <v>3184.49</v>
      </c>
      <c r="R594">
        <f>Tabel1[[#This Row],[Fossil Gas]]+Tabel1[[#This Row],[Fossil Hard Coal]]+Tabel1[[#This Row],[Fossil Oil]]</f>
        <v>1104.97</v>
      </c>
      <c r="S594">
        <f>Tabel1[[#This Row],[Renewables]]+Tabel1[[#This Row],[Fossils]]</f>
        <v>4289.46</v>
      </c>
    </row>
    <row r="595" spans="1:19" x14ac:dyDescent="0.25">
      <c r="A595" t="s">
        <v>2370</v>
      </c>
      <c r="B595" t="s">
        <v>5</v>
      </c>
      <c r="C595">
        <v>1981.03</v>
      </c>
      <c r="D595">
        <v>28.94</v>
      </c>
      <c r="E595">
        <v>328.21</v>
      </c>
      <c r="F595">
        <v>441.55</v>
      </c>
      <c r="G595">
        <v>18.170000000000002</v>
      </c>
      <c r="J595">
        <v>1.58</v>
      </c>
      <c r="K595">
        <v>61.2</v>
      </c>
      <c r="L595">
        <v>406.17</v>
      </c>
      <c r="M595">
        <v>368.19</v>
      </c>
      <c r="N595">
        <v>-585</v>
      </c>
      <c r="O595">
        <v>568</v>
      </c>
      <c r="P595">
        <v>372</v>
      </c>
      <c r="Q595">
        <f>Tabel1[[#This Row],[Biomass]]+Tabel1[[#This Row],[Hydro Power]]+Tabel1[[#This Row],[Other Renewable]]+Tabel1[[#This Row],[Solar Power]]+Tabel1[[#This Row],[Onshore Wind Power]]+Tabel1[[#This Row],[Offshore Wind Power]]</f>
        <v>804.88</v>
      </c>
      <c r="R595">
        <f>Tabel1[[#This Row],[Fossil Gas]]+Tabel1[[#This Row],[Fossil Hard Coal]]+Tabel1[[#This Row],[Fossil Oil]]</f>
        <v>787.93</v>
      </c>
      <c r="S595">
        <f>Tabel1[[#This Row],[Renewables]]+Tabel1[[#This Row],[Fossils]]</f>
        <v>1592.81</v>
      </c>
    </row>
    <row r="596" spans="1:19" x14ac:dyDescent="0.25">
      <c r="A596" t="s">
        <v>2369</v>
      </c>
      <c r="B596" t="s">
        <v>6</v>
      </c>
      <c r="C596">
        <v>3119.73</v>
      </c>
      <c r="D596">
        <v>44.18</v>
      </c>
      <c r="E596">
        <v>264.45</v>
      </c>
      <c r="F596">
        <v>822.42</v>
      </c>
      <c r="G596">
        <v>2.65</v>
      </c>
      <c r="H596">
        <v>2.09</v>
      </c>
      <c r="I596">
        <v>5.29</v>
      </c>
      <c r="J596">
        <v>3.51</v>
      </c>
      <c r="K596">
        <v>87.46</v>
      </c>
      <c r="L596">
        <v>2385.92</v>
      </c>
      <c r="M596">
        <v>770.39</v>
      </c>
      <c r="N596">
        <v>573</v>
      </c>
      <c r="O596">
        <v>-586</v>
      </c>
      <c r="P596">
        <v>-926</v>
      </c>
      <c r="Q596">
        <f>Tabel1[[#This Row],[Biomass]]+Tabel1[[#This Row],[Hydro Power]]+Tabel1[[#This Row],[Other Renewable]]+Tabel1[[#This Row],[Solar Power]]+Tabel1[[#This Row],[Onshore Wind Power]]+Tabel1[[#This Row],[Offshore Wind Power]]</f>
        <v>3211.38</v>
      </c>
      <c r="R596">
        <f>Tabel1[[#This Row],[Fossil Gas]]+Tabel1[[#This Row],[Fossil Hard Coal]]+Tabel1[[#This Row],[Fossil Oil]]</f>
        <v>1089.52</v>
      </c>
      <c r="S596">
        <f>Tabel1[[#This Row],[Renewables]]+Tabel1[[#This Row],[Fossils]]</f>
        <v>4300.8999999999996</v>
      </c>
    </row>
    <row r="597" spans="1:19" x14ac:dyDescent="0.25">
      <c r="A597" t="s">
        <v>2369</v>
      </c>
      <c r="B597" t="s">
        <v>5</v>
      </c>
      <c r="C597">
        <v>1989.38</v>
      </c>
      <c r="D597">
        <v>26.9</v>
      </c>
      <c r="E597">
        <v>345.23</v>
      </c>
      <c r="F597">
        <v>462.07</v>
      </c>
      <c r="G597">
        <v>22.47</v>
      </c>
      <c r="J597">
        <v>10.99</v>
      </c>
      <c r="K597">
        <v>60.06</v>
      </c>
      <c r="L597">
        <v>422.36</v>
      </c>
      <c r="M597">
        <v>369.97</v>
      </c>
      <c r="N597">
        <v>-585</v>
      </c>
      <c r="O597">
        <v>586</v>
      </c>
      <c r="P597">
        <v>308</v>
      </c>
      <c r="Q597">
        <f>Tabel1[[#This Row],[Biomass]]+Tabel1[[#This Row],[Hydro Power]]+Tabel1[[#This Row],[Other Renewable]]+Tabel1[[#This Row],[Solar Power]]+Tabel1[[#This Row],[Onshore Wind Power]]+Tabel1[[#This Row],[Offshore Wind Power]]</f>
        <v>830.22</v>
      </c>
      <c r="R597">
        <f>Tabel1[[#This Row],[Fossil Gas]]+Tabel1[[#This Row],[Fossil Hard Coal]]+Tabel1[[#This Row],[Fossil Oil]]</f>
        <v>829.77</v>
      </c>
      <c r="S597">
        <f>Tabel1[[#This Row],[Renewables]]+Tabel1[[#This Row],[Fossils]]</f>
        <v>1659.99</v>
      </c>
    </row>
    <row r="598" spans="1:19" x14ac:dyDescent="0.25">
      <c r="A598" t="s">
        <v>2368</v>
      </c>
      <c r="B598" t="s">
        <v>6</v>
      </c>
      <c r="C598">
        <v>3126.53</v>
      </c>
      <c r="D598">
        <v>41.85</v>
      </c>
      <c r="E598">
        <v>266.55</v>
      </c>
      <c r="F598">
        <v>725.14</v>
      </c>
      <c r="G598">
        <v>3.28</v>
      </c>
      <c r="H598">
        <v>2.09</v>
      </c>
      <c r="I598">
        <v>4.87</v>
      </c>
      <c r="J598">
        <v>10.73</v>
      </c>
      <c r="K598">
        <v>76.34</v>
      </c>
      <c r="L598">
        <v>2398.48</v>
      </c>
      <c r="M598">
        <v>705.69</v>
      </c>
      <c r="N598">
        <v>708</v>
      </c>
      <c r="O598">
        <v>-560</v>
      </c>
      <c r="P598">
        <v>-914</v>
      </c>
      <c r="Q598">
        <f>Tabel1[[#This Row],[Biomass]]+Tabel1[[#This Row],[Hydro Power]]+Tabel1[[#This Row],[Other Renewable]]+Tabel1[[#This Row],[Solar Power]]+Tabel1[[#This Row],[Onshore Wind Power]]+Tabel1[[#This Row],[Offshore Wind Power]]</f>
        <v>3163.71</v>
      </c>
      <c r="R598">
        <f>Tabel1[[#This Row],[Fossil Gas]]+Tabel1[[#This Row],[Fossil Hard Coal]]+Tabel1[[#This Row],[Fossil Oil]]</f>
        <v>994.97</v>
      </c>
      <c r="S598">
        <f>Tabel1[[#This Row],[Renewables]]+Tabel1[[#This Row],[Fossils]]</f>
        <v>4158.68</v>
      </c>
    </row>
    <row r="599" spans="1:19" x14ac:dyDescent="0.25">
      <c r="A599" t="s">
        <v>2368</v>
      </c>
      <c r="B599" t="s">
        <v>5</v>
      </c>
      <c r="C599">
        <v>2004.46</v>
      </c>
      <c r="D599">
        <v>26.04</v>
      </c>
      <c r="E599">
        <v>333.95</v>
      </c>
      <c r="F599">
        <v>482.43</v>
      </c>
      <c r="G599">
        <v>24.14</v>
      </c>
      <c r="J599">
        <v>17.34</v>
      </c>
      <c r="K599">
        <v>61.81</v>
      </c>
      <c r="L599">
        <v>442.96</v>
      </c>
      <c r="M599">
        <v>369.36</v>
      </c>
      <c r="N599">
        <v>-567</v>
      </c>
      <c r="O599">
        <v>560</v>
      </c>
      <c r="P599">
        <v>297</v>
      </c>
      <c r="Q599">
        <f>Tabel1[[#This Row],[Biomass]]+Tabel1[[#This Row],[Hydro Power]]+Tabel1[[#This Row],[Other Renewable]]+Tabel1[[#This Row],[Solar Power]]+Tabel1[[#This Row],[Onshore Wind Power]]+Tabel1[[#This Row],[Offshore Wind Power]]</f>
        <v>855.7</v>
      </c>
      <c r="R599">
        <f>Tabel1[[#This Row],[Fossil Gas]]+Tabel1[[#This Row],[Fossil Hard Coal]]+Tabel1[[#This Row],[Fossil Oil]]</f>
        <v>840.52</v>
      </c>
      <c r="S599">
        <f>Tabel1[[#This Row],[Renewables]]+Tabel1[[#This Row],[Fossils]]</f>
        <v>1696.22</v>
      </c>
    </row>
    <row r="600" spans="1:19" x14ac:dyDescent="0.25">
      <c r="A600" t="s">
        <v>2367</v>
      </c>
      <c r="B600" t="s">
        <v>6</v>
      </c>
      <c r="C600">
        <v>3145.76</v>
      </c>
      <c r="D600">
        <v>26.7</v>
      </c>
      <c r="E600">
        <v>262.45</v>
      </c>
      <c r="F600">
        <v>805.91</v>
      </c>
      <c r="G600">
        <v>3.31</v>
      </c>
      <c r="H600">
        <v>2.09</v>
      </c>
      <c r="I600">
        <v>4.87</v>
      </c>
      <c r="J600">
        <v>11.7</v>
      </c>
      <c r="K600">
        <v>87.82</v>
      </c>
      <c r="L600">
        <v>2450.75</v>
      </c>
      <c r="M600">
        <v>673.85</v>
      </c>
      <c r="N600">
        <v>944</v>
      </c>
      <c r="O600">
        <v>-584</v>
      </c>
      <c r="P600">
        <v>-1174</v>
      </c>
      <c r="Q600">
        <f>Tabel1[[#This Row],[Biomass]]+Tabel1[[#This Row],[Hydro Power]]+Tabel1[[#This Row],[Other Renewable]]+Tabel1[[#This Row],[Solar Power]]+Tabel1[[#This Row],[Onshore Wind Power]]+Tabel1[[#This Row],[Offshore Wind Power]]</f>
        <v>3169.96</v>
      </c>
      <c r="R600">
        <f>Tabel1[[#This Row],[Fossil Gas]]+Tabel1[[#This Row],[Fossil Hard Coal]]+Tabel1[[#This Row],[Fossil Oil]]</f>
        <v>1071.6699999999998</v>
      </c>
      <c r="S600">
        <f>Tabel1[[#This Row],[Renewables]]+Tabel1[[#This Row],[Fossils]]</f>
        <v>4241.63</v>
      </c>
    </row>
    <row r="601" spans="1:19" x14ac:dyDescent="0.25">
      <c r="A601" t="s">
        <v>2367</v>
      </c>
      <c r="B601" t="s">
        <v>5</v>
      </c>
      <c r="C601">
        <v>2015.03</v>
      </c>
      <c r="D601">
        <v>26.98</v>
      </c>
      <c r="E601">
        <v>328.36</v>
      </c>
      <c r="F601">
        <v>490.21</v>
      </c>
      <c r="G601">
        <v>24.64</v>
      </c>
      <c r="J601">
        <v>20.09</v>
      </c>
      <c r="K601">
        <v>61.78</v>
      </c>
      <c r="L601">
        <v>459.76</v>
      </c>
      <c r="M601">
        <v>367.79</v>
      </c>
      <c r="N601">
        <v>-176</v>
      </c>
      <c r="O601">
        <v>584</v>
      </c>
      <c r="P601">
        <v>-128</v>
      </c>
      <c r="Q601">
        <f>Tabel1[[#This Row],[Biomass]]+Tabel1[[#This Row],[Hydro Power]]+Tabel1[[#This Row],[Other Renewable]]+Tabel1[[#This Row],[Solar Power]]+Tabel1[[#This Row],[Onshore Wind Power]]+Tabel1[[#This Row],[Offshore Wind Power]]</f>
        <v>874.62</v>
      </c>
      <c r="R601">
        <f>Tabel1[[#This Row],[Fossil Gas]]+Tabel1[[#This Row],[Fossil Hard Coal]]+Tabel1[[#This Row],[Fossil Oil]]</f>
        <v>843.20999999999992</v>
      </c>
      <c r="S601">
        <f>Tabel1[[#This Row],[Renewables]]+Tabel1[[#This Row],[Fossils]]</f>
        <v>1717.83</v>
      </c>
    </row>
    <row r="602" spans="1:19" x14ac:dyDescent="0.25">
      <c r="A602" t="s">
        <v>2366</v>
      </c>
      <c r="B602" t="s">
        <v>6</v>
      </c>
      <c r="C602">
        <v>3072.18</v>
      </c>
      <c r="D602">
        <v>20.52</v>
      </c>
      <c r="E602">
        <v>272.95</v>
      </c>
      <c r="F602">
        <v>794.24</v>
      </c>
      <c r="G602">
        <v>3.18</v>
      </c>
      <c r="H602">
        <v>2.08</v>
      </c>
      <c r="I602">
        <v>4.8499999999999996</v>
      </c>
      <c r="J602">
        <v>10.56</v>
      </c>
      <c r="K602">
        <v>76.459999999999994</v>
      </c>
      <c r="L602">
        <v>2440.63</v>
      </c>
      <c r="M602">
        <v>701.23</v>
      </c>
      <c r="N602">
        <v>888</v>
      </c>
      <c r="O602">
        <v>-582</v>
      </c>
      <c r="P602">
        <v>-1210</v>
      </c>
      <c r="Q602">
        <f>Tabel1[[#This Row],[Biomass]]+Tabel1[[#This Row],[Hydro Power]]+Tabel1[[#This Row],[Other Renewable]]+Tabel1[[#This Row],[Solar Power]]+Tabel1[[#This Row],[Onshore Wind Power]]+Tabel1[[#This Row],[Offshore Wind Power]]</f>
        <v>3179.8700000000003</v>
      </c>
      <c r="R602">
        <f>Tabel1[[#This Row],[Fossil Gas]]+Tabel1[[#This Row],[Fossil Hard Coal]]+Tabel1[[#This Row],[Fossil Oil]]</f>
        <v>1070.3700000000001</v>
      </c>
      <c r="S602">
        <f>Tabel1[[#This Row],[Renewables]]+Tabel1[[#This Row],[Fossils]]</f>
        <v>4250.2400000000007</v>
      </c>
    </row>
    <row r="603" spans="1:19" x14ac:dyDescent="0.25">
      <c r="A603" t="s">
        <v>2366</v>
      </c>
      <c r="B603" t="s">
        <v>5</v>
      </c>
      <c r="C603">
        <v>2058.77</v>
      </c>
      <c r="D603">
        <v>28.61</v>
      </c>
      <c r="E603">
        <v>319.8</v>
      </c>
      <c r="F603">
        <v>485.72</v>
      </c>
      <c r="G603">
        <v>24.32</v>
      </c>
      <c r="J603">
        <v>14.34</v>
      </c>
      <c r="K603">
        <v>61.53</v>
      </c>
      <c r="L603">
        <v>468.57</v>
      </c>
      <c r="M603">
        <v>367.88</v>
      </c>
      <c r="N603">
        <v>374</v>
      </c>
      <c r="O603">
        <v>582</v>
      </c>
      <c r="P603">
        <v>-630</v>
      </c>
      <c r="Q603">
        <f>Tabel1[[#This Row],[Biomass]]+Tabel1[[#This Row],[Hydro Power]]+Tabel1[[#This Row],[Other Renewable]]+Tabel1[[#This Row],[Solar Power]]+Tabel1[[#This Row],[Onshore Wind Power]]+Tabel1[[#This Row],[Offshore Wind Power]]</f>
        <v>879.4</v>
      </c>
      <c r="R603">
        <f>Tabel1[[#This Row],[Fossil Gas]]+Tabel1[[#This Row],[Fossil Hard Coal]]+Tabel1[[#This Row],[Fossil Oil]]</f>
        <v>829.84</v>
      </c>
      <c r="S603">
        <f>Tabel1[[#This Row],[Renewables]]+Tabel1[[#This Row],[Fossils]]</f>
        <v>1709.24</v>
      </c>
    </row>
    <row r="604" spans="1:19" x14ac:dyDescent="0.25">
      <c r="A604" t="s">
        <v>2365</v>
      </c>
      <c r="B604" t="s">
        <v>6</v>
      </c>
      <c r="C604">
        <v>3135.14</v>
      </c>
      <c r="D604">
        <v>20.34</v>
      </c>
      <c r="E604">
        <v>281.39999999999998</v>
      </c>
      <c r="F604">
        <v>835.37</v>
      </c>
      <c r="G604">
        <v>3.05</v>
      </c>
      <c r="H604">
        <v>2.08</v>
      </c>
      <c r="I604">
        <v>2.87</v>
      </c>
      <c r="J604">
        <v>9.25</v>
      </c>
      <c r="K604">
        <v>89.15</v>
      </c>
      <c r="L604">
        <v>2360.04</v>
      </c>
      <c r="M604">
        <v>698.54</v>
      </c>
      <c r="N604">
        <v>575</v>
      </c>
      <c r="O604">
        <v>-519</v>
      </c>
      <c r="P604">
        <v>-871</v>
      </c>
      <c r="Q604">
        <f>Tabel1[[#This Row],[Biomass]]+Tabel1[[#This Row],[Hydro Power]]+Tabel1[[#This Row],[Other Renewable]]+Tabel1[[#This Row],[Solar Power]]+Tabel1[[#This Row],[Onshore Wind Power]]+Tabel1[[#This Row],[Offshore Wind Power]]</f>
        <v>3093.12</v>
      </c>
      <c r="R604">
        <f>Tabel1[[#This Row],[Fossil Gas]]+Tabel1[[#This Row],[Fossil Hard Coal]]+Tabel1[[#This Row],[Fossil Oil]]</f>
        <v>1119.82</v>
      </c>
      <c r="S604">
        <f>Tabel1[[#This Row],[Renewables]]+Tabel1[[#This Row],[Fossils]]</f>
        <v>4212.9399999999996</v>
      </c>
    </row>
    <row r="605" spans="1:19" x14ac:dyDescent="0.25">
      <c r="A605" t="s">
        <v>2365</v>
      </c>
      <c r="B605" t="s">
        <v>5</v>
      </c>
      <c r="C605">
        <v>2046.3</v>
      </c>
      <c r="D605">
        <v>28.58</v>
      </c>
      <c r="E605">
        <v>314.62</v>
      </c>
      <c r="F605">
        <v>477.89</v>
      </c>
      <c r="G605">
        <v>23.38</v>
      </c>
      <c r="J605">
        <v>9.34</v>
      </c>
      <c r="K605">
        <v>61.87</v>
      </c>
      <c r="L605">
        <v>473.97</v>
      </c>
      <c r="M605">
        <v>367.71</v>
      </c>
      <c r="N605">
        <v>78</v>
      </c>
      <c r="O605">
        <v>519</v>
      </c>
      <c r="P605">
        <v>-273</v>
      </c>
      <c r="Q605">
        <f>Tabel1[[#This Row],[Biomass]]+Tabel1[[#This Row],[Hydro Power]]+Tabel1[[#This Row],[Other Renewable]]+Tabel1[[#This Row],[Solar Power]]+Tabel1[[#This Row],[Onshore Wind Power]]+Tabel1[[#This Row],[Offshore Wind Power]]</f>
        <v>879.6</v>
      </c>
      <c r="R605">
        <f>Tabel1[[#This Row],[Fossil Gas]]+Tabel1[[#This Row],[Fossil Hard Coal]]+Tabel1[[#This Row],[Fossil Oil]]</f>
        <v>815.89</v>
      </c>
      <c r="S605">
        <f>Tabel1[[#This Row],[Renewables]]+Tabel1[[#This Row],[Fossils]]</f>
        <v>1695.49</v>
      </c>
    </row>
    <row r="606" spans="1:19" x14ac:dyDescent="0.25">
      <c r="A606" t="s">
        <v>2364</v>
      </c>
      <c r="B606" t="s">
        <v>6</v>
      </c>
      <c r="C606">
        <v>3108.54</v>
      </c>
      <c r="D606">
        <v>20.52</v>
      </c>
      <c r="E606">
        <v>282.26</v>
      </c>
      <c r="F606">
        <v>793.46</v>
      </c>
      <c r="G606">
        <v>2.75</v>
      </c>
      <c r="H606">
        <v>2.11</v>
      </c>
      <c r="I606">
        <v>3.3</v>
      </c>
      <c r="J606">
        <v>5.84</v>
      </c>
      <c r="K606">
        <v>90.16</v>
      </c>
      <c r="L606">
        <v>2261.5700000000002</v>
      </c>
      <c r="M606">
        <v>759.24</v>
      </c>
      <c r="N606">
        <v>361</v>
      </c>
      <c r="O606">
        <v>-582</v>
      </c>
      <c r="P606">
        <v>-578</v>
      </c>
      <c r="Q606">
        <f>Tabel1[[#This Row],[Biomass]]+Tabel1[[#This Row],[Hydro Power]]+Tabel1[[#This Row],[Other Renewable]]+Tabel1[[#This Row],[Solar Power]]+Tabel1[[#This Row],[Onshore Wind Power]]+Tabel1[[#This Row],[Offshore Wind Power]]</f>
        <v>3052.58</v>
      </c>
      <c r="R606">
        <f>Tabel1[[#This Row],[Fossil Gas]]+Tabel1[[#This Row],[Fossil Hard Coal]]+Tabel1[[#This Row],[Fossil Oil]]</f>
        <v>1078.47</v>
      </c>
      <c r="S606">
        <f>Tabel1[[#This Row],[Renewables]]+Tabel1[[#This Row],[Fossils]]</f>
        <v>4131.05</v>
      </c>
    </row>
    <row r="607" spans="1:19" x14ac:dyDescent="0.25">
      <c r="A607" t="s">
        <v>2364</v>
      </c>
      <c r="B607" t="s">
        <v>5</v>
      </c>
      <c r="C607">
        <v>2036.51</v>
      </c>
      <c r="D607">
        <v>29.73</v>
      </c>
      <c r="E607">
        <v>323.04000000000002</v>
      </c>
      <c r="F607">
        <v>481.21</v>
      </c>
      <c r="G607">
        <v>23.16</v>
      </c>
      <c r="J607">
        <v>4.21</v>
      </c>
      <c r="K607">
        <v>62.15</v>
      </c>
      <c r="L607">
        <v>466.13</v>
      </c>
      <c r="M607">
        <v>364.22</v>
      </c>
      <c r="N607">
        <v>-166</v>
      </c>
      <c r="O607">
        <v>582</v>
      </c>
      <c r="P607">
        <v>-104</v>
      </c>
      <c r="Q607">
        <f>Tabel1[[#This Row],[Biomass]]+Tabel1[[#This Row],[Hydro Power]]+Tabel1[[#This Row],[Other Renewable]]+Tabel1[[#This Row],[Solar Power]]+Tabel1[[#This Row],[Onshore Wind Power]]+Tabel1[[#This Row],[Offshore Wind Power]]</f>
        <v>864.29</v>
      </c>
      <c r="R607">
        <f>Tabel1[[#This Row],[Fossil Gas]]+Tabel1[[#This Row],[Fossil Hard Coal]]+Tabel1[[#This Row],[Fossil Oil]]</f>
        <v>827.41</v>
      </c>
      <c r="S607">
        <f>Tabel1[[#This Row],[Renewables]]+Tabel1[[#This Row],[Fossils]]</f>
        <v>1691.6999999999998</v>
      </c>
    </row>
    <row r="608" spans="1:19" x14ac:dyDescent="0.25">
      <c r="A608" t="s">
        <v>2363</v>
      </c>
      <c r="B608" t="s">
        <v>6</v>
      </c>
      <c r="C608">
        <v>3055.63</v>
      </c>
      <c r="D608">
        <v>19.920000000000002</v>
      </c>
      <c r="E608">
        <v>291.57</v>
      </c>
      <c r="F608">
        <v>903.41</v>
      </c>
      <c r="G608">
        <v>2.75</v>
      </c>
      <c r="H608">
        <v>2.11</v>
      </c>
      <c r="I608">
        <v>4.7300000000000004</v>
      </c>
      <c r="J608">
        <v>1.46</v>
      </c>
      <c r="K608">
        <v>90.67</v>
      </c>
      <c r="L608">
        <v>1847.91</v>
      </c>
      <c r="M608">
        <v>704.3</v>
      </c>
      <c r="N608">
        <v>506</v>
      </c>
      <c r="O608">
        <v>-587</v>
      </c>
      <c r="P608">
        <v>-469</v>
      </c>
      <c r="Q608">
        <f>Tabel1[[#This Row],[Biomass]]+Tabel1[[#This Row],[Hydro Power]]+Tabel1[[#This Row],[Other Renewable]]+Tabel1[[#This Row],[Solar Power]]+Tabel1[[#This Row],[Onshore Wind Power]]+Tabel1[[#This Row],[Offshore Wind Power]]</f>
        <v>2580.4300000000003</v>
      </c>
      <c r="R608">
        <f>Tabel1[[#This Row],[Fossil Gas]]+Tabel1[[#This Row],[Fossil Hard Coal]]+Tabel1[[#This Row],[Fossil Oil]]</f>
        <v>1197.73</v>
      </c>
      <c r="S608">
        <f>Tabel1[[#This Row],[Renewables]]+Tabel1[[#This Row],[Fossils]]</f>
        <v>3778.1600000000003</v>
      </c>
    </row>
    <row r="609" spans="1:19" x14ac:dyDescent="0.25">
      <c r="A609" t="s">
        <v>2363</v>
      </c>
      <c r="B609" t="s">
        <v>5</v>
      </c>
      <c r="C609">
        <v>2053.0300000000002</v>
      </c>
      <c r="D609">
        <v>30.72</v>
      </c>
      <c r="E609">
        <v>322.25</v>
      </c>
      <c r="F609">
        <v>492.95</v>
      </c>
      <c r="G609">
        <v>23</v>
      </c>
      <c r="J609">
        <v>1.01</v>
      </c>
      <c r="K609">
        <v>70.62</v>
      </c>
      <c r="L609">
        <v>474.51</v>
      </c>
      <c r="M609">
        <v>368.69</v>
      </c>
      <c r="N609">
        <v>-566</v>
      </c>
      <c r="O609">
        <v>587</v>
      </c>
      <c r="P609">
        <v>278</v>
      </c>
      <c r="Q609">
        <f>Tabel1[[#This Row],[Biomass]]+Tabel1[[#This Row],[Hydro Power]]+Tabel1[[#This Row],[Other Renewable]]+Tabel1[[#This Row],[Solar Power]]+Tabel1[[#This Row],[Onshore Wind Power]]+Tabel1[[#This Row],[Offshore Wind Power]]</f>
        <v>874.93000000000006</v>
      </c>
      <c r="R609">
        <f>Tabel1[[#This Row],[Fossil Gas]]+Tabel1[[#This Row],[Fossil Hard Coal]]+Tabel1[[#This Row],[Fossil Oil]]</f>
        <v>838.2</v>
      </c>
      <c r="S609">
        <f>Tabel1[[#This Row],[Renewables]]+Tabel1[[#This Row],[Fossils]]</f>
        <v>1713.13</v>
      </c>
    </row>
    <row r="610" spans="1:19" x14ac:dyDescent="0.25">
      <c r="A610" t="s">
        <v>2362</v>
      </c>
      <c r="B610" t="s">
        <v>6</v>
      </c>
      <c r="C610">
        <v>3155.07</v>
      </c>
      <c r="D610">
        <v>26.91</v>
      </c>
      <c r="E610">
        <v>295.20999999999998</v>
      </c>
      <c r="F610">
        <v>801.22</v>
      </c>
      <c r="G610">
        <v>2.66</v>
      </c>
      <c r="H610">
        <v>2.1</v>
      </c>
      <c r="I610">
        <v>4.8099999999999996</v>
      </c>
      <c r="J610">
        <v>0.18</v>
      </c>
      <c r="K610">
        <v>86.98</v>
      </c>
      <c r="L610">
        <v>1548.38</v>
      </c>
      <c r="M610">
        <v>554.12</v>
      </c>
      <c r="N610">
        <v>450</v>
      </c>
      <c r="O610">
        <v>-583</v>
      </c>
      <c r="P610">
        <v>113</v>
      </c>
      <c r="Q610">
        <f>Tabel1[[#This Row],[Biomass]]+Tabel1[[#This Row],[Hydro Power]]+Tabel1[[#This Row],[Other Renewable]]+Tabel1[[#This Row],[Solar Power]]+Tabel1[[#This Row],[Onshore Wind Power]]+Tabel1[[#This Row],[Offshore Wind Power]]</f>
        <v>2136.5</v>
      </c>
      <c r="R610">
        <f>Tabel1[[#This Row],[Fossil Gas]]+Tabel1[[#This Row],[Fossil Hard Coal]]+Tabel1[[#This Row],[Fossil Oil]]</f>
        <v>1099.0900000000001</v>
      </c>
      <c r="S610">
        <f>Tabel1[[#This Row],[Renewables]]+Tabel1[[#This Row],[Fossils]]</f>
        <v>3235.59</v>
      </c>
    </row>
    <row r="611" spans="1:19" x14ac:dyDescent="0.25">
      <c r="A611" t="s">
        <v>2362</v>
      </c>
      <c r="B611" t="s">
        <v>5</v>
      </c>
      <c r="C611">
        <v>2138.7600000000002</v>
      </c>
      <c r="D611">
        <v>30.74</v>
      </c>
      <c r="E611">
        <v>322.51</v>
      </c>
      <c r="F611">
        <v>498.67</v>
      </c>
      <c r="G611">
        <v>23.02</v>
      </c>
      <c r="J611">
        <v>0.09</v>
      </c>
      <c r="K611">
        <v>70.17</v>
      </c>
      <c r="L611">
        <v>469.84</v>
      </c>
      <c r="M611">
        <v>370.43</v>
      </c>
      <c r="N611">
        <v>-585</v>
      </c>
      <c r="O611">
        <v>583</v>
      </c>
      <c r="P611">
        <v>389</v>
      </c>
      <c r="Q611">
        <f>Tabel1[[#This Row],[Biomass]]+Tabel1[[#This Row],[Hydro Power]]+Tabel1[[#This Row],[Other Renewable]]+Tabel1[[#This Row],[Solar Power]]+Tabel1[[#This Row],[Onshore Wind Power]]+Tabel1[[#This Row],[Offshore Wind Power]]</f>
        <v>871.09999999999991</v>
      </c>
      <c r="R611">
        <f>Tabel1[[#This Row],[Fossil Gas]]+Tabel1[[#This Row],[Fossil Hard Coal]]+Tabel1[[#This Row],[Fossil Oil]]</f>
        <v>844.2</v>
      </c>
      <c r="S611">
        <f>Tabel1[[#This Row],[Renewables]]+Tabel1[[#This Row],[Fossils]]</f>
        <v>1715.3</v>
      </c>
    </row>
    <row r="612" spans="1:19" x14ac:dyDescent="0.25">
      <c r="A612" t="s">
        <v>2361</v>
      </c>
      <c r="B612" t="s">
        <v>6</v>
      </c>
      <c r="C612">
        <v>3253.71</v>
      </c>
      <c r="D612">
        <v>41.46</v>
      </c>
      <c r="E612">
        <v>301.58</v>
      </c>
      <c r="F612">
        <v>844.98</v>
      </c>
      <c r="G612">
        <v>3.35</v>
      </c>
      <c r="H612">
        <v>2.1</v>
      </c>
      <c r="I612">
        <v>4.88</v>
      </c>
      <c r="J612">
        <v>0</v>
      </c>
      <c r="K612">
        <v>97.65</v>
      </c>
      <c r="L612">
        <v>1428.72</v>
      </c>
      <c r="M612">
        <v>540.96</v>
      </c>
      <c r="N612">
        <v>318</v>
      </c>
      <c r="O612">
        <v>-537</v>
      </c>
      <c r="P612">
        <v>345</v>
      </c>
      <c r="Q612">
        <f>Tabel1[[#This Row],[Biomass]]+Tabel1[[#This Row],[Hydro Power]]+Tabel1[[#This Row],[Other Renewable]]+Tabel1[[#This Row],[Solar Power]]+Tabel1[[#This Row],[Onshore Wind Power]]+Tabel1[[#This Row],[Offshore Wind Power]]</f>
        <v>2018.1200000000001</v>
      </c>
      <c r="R612">
        <f>Tabel1[[#This Row],[Fossil Gas]]+Tabel1[[#This Row],[Fossil Hard Coal]]+Tabel1[[#This Row],[Fossil Oil]]</f>
        <v>1149.9099999999999</v>
      </c>
      <c r="S612">
        <f>Tabel1[[#This Row],[Renewables]]+Tabel1[[#This Row],[Fossils]]</f>
        <v>3168.0299999999997</v>
      </c>
    </row>
    <row r="613" spans="1:19" x14ac:dyDescent="0.25">
      <c r="A613" t="s">
        <v>2361</v>
      </c>
      <c r="B613" t="s">
        <v>5</v>
      </c>
      <c r="C613">
        <v>2228.5100000000002</v>
      </c>
      <c r="D613">
        <v>30.54</v>
      </c>
      <c r="E613">
        <v>321.39</v>
      </c>
      <c r="F613">
        <v>502.24</v>
      </c>
      <c r="G613">
        <v>23.06</v>
      </c>
      <c r="J613">
        <v>0</v>
      </c>
      <c r="K613">
        <v>68.11</v>
      </c>
      <c r="L613">
        <v>452.99</v>
      </c>
      <c r="M613">
        <v>369.12</v>
      </c>
      <c r="N613">
        <v>-583</v>
      </c>
      <c r="O613">
        <v>537</v>
      </c>
      <c r="P613">
        <v>545</v>
      </c>
      <c r="Q613">
        <f>Tabel1[[#This Row],[Biomass]]+Tabel1[[#This Row],[Hydro Power]]+Tabel1[[#This Row],[Other Renewable]]+Tabel1[[#This Row],[Solar Power]]+Tabel1[[#This Row],[Onshore Wind Power]]+Tabel1[[#This Row],[Offshore Wind Power]]</f>
        <v>852.65000000000009</v>
      </c>
      <c r="R613">
        <f>Tabel1[[#This Row],[Fossil Gas]]+Tabel1[[#This Row],[Fossil Hard Coal]]+Tabel1[[#This Row],[Fossil Oil]]</f>
        <v>846.68999999999994</v>
      </c>
      <c r="S613">
        <f>Tabel1[[#This Row],[Renewables]]+Tabel1[[#This Row],[Fossils]]</f>
        <v>1699.3400000000001</v>
      </c>
    </row>
    <row r="614" spans="1:19" x14ac:dyDescent="0.25">
      <c r="A614" t="s">
        <v>2360</v>
      </c>
      <c r="B614" t="s">
        <v>6</v>
      </c>
      <c r="C614">
        <v>3087.25</v>
      </c>
      <c r="D614">
        <v>23.4</v>
      </c>
      <c r="E614">
        <v>304.7</v>
      </c>
      <c r="F614">
        <v>674.39</v>
      </c>
      <c r="G614">
        <v>3.49</v>
      </c>
      <c r="H614">
        <v>2.09</v>
      </c>
      <c r="I614">
        <v>4.8899999999999997</v>
      </c>
      <c r="J614">
        <v>0</v>
      </c>
      <c r="K614">
        <v>101.96</v>
      </c>
      <c r="L614">
        <v>1362.78</v>
      </c>
      <c r="M614">
        <v>587.70000000000005</v>
      </c>
      <c r="N614">
        <v>320</v>
      </c>
      <c r="O614">
        <v>-239</v>
      </c>
      <c r="P614">
        <v>58</v>
      </c>
      <c r="Q614">
        <f>Tabel1[[#This Row],[Biomass]]+Tabel1[[#This Row],[Hydro Power]]+Tabel1[[#This Row],[Other Renewable]]+Tabel1[[#This Row],[Solar Power]]+Tabel1[[#This Row],[Onshore Wind Power]]+Tabel1[[#This Row],[Offshore Wind Power]]</f>
        <v>1980.8600000000001</v>
      </c>
      <c r="R614">
        <f>Tabel1[[#This Row],[Fossil Gas]]+Tabel1[[#This Row],[Fossil Hard Coal]]+Tabel1[[#This Row],[Fossil Oil]]</f>
        <v>982.57999999999993</v>
      </c>
      <c r="S614">
        <f>Tabel1[[#This Row],[Renewables]]+Tabel1[[#This Row],[Fossils]]</f>
        <v>2963.44</v>
      </c>
    </row>
    <row r="615" spans="1:19" x14ac:dyDescent="0.25">
      <c r="A615" t="s">
        <v>2360</v>
      </c>
      <c r="B615" t="s">
        <v>5</v>
      </c>
      <c r="C615">
        <v>2147.9</v>
      </c>
      <c r="D615">
        <v>31.13</v>
      </c>
      <c r="E615">
        <v>323.33999999999997</v>
      </c>
      <c r="F615">
        <v>504.64</v>
      </c>
      <c r="G615">
        <v>23.08</v>
      </c>
      <c r="J615">
        <v>0</v>
      </c>
      <c r="K615">
        <v>68.67</v>
      </c>
      <c r="L615">
        <v>445.91</v>
      </c>
      <c r="M615">
        <v>368.3</v>
      </c>
      <c r="N615">
        <v>-484</v>
      </c>
      <c r="O615">
        <v>239</v>
      </c>
      <c r="P615">
        <v>670</v>
      </c>
      <c r="Q615">
        <f>Tabel1[[#This Row],[Biomass]]+Tabel1[[#This Row],[Hydro Power]]+Tabel1[[#This Row],[Other Renewable]]+Tabel1[[#This Row],[Solar Power]]+Tabel1[[#This Row],[Onshore Wind Power]]+Tabel1[[#This Row],[Offshore Wind Power]]</f>
        <v>845.34</v>
      </c>
      <c r="R615">
        <f>Tabel1[[#This Row],[Fossil Gas]]+Tabel1[[#This Row],[Fossil Hard Coal]]+Tabel1[[#This Row],[Fossil Oil]]</f>
        <v>851.06000000000006</v>
      </c>
      <c r="S615">
        <f>Tabel1[[#This Row],[Renewables]]+Tabel1[[#This Row],[Fossils]]</f>
        <v>1696.4</v>
      </c>
    </row>
    <row r="616" spans="1:19" x14ac:dyDescent="0.25">
      <c r="A616" t="s">
        <v>2359</v>
      </c>
      <c r="B616" t="s">
        <v>6</v>
      </c>
      <c r="C616">
        <v>2927.8</v>
      </c>
      <c r="D616">
        <v>20.39</v>
      </c>
      <c r="E616">
        <v>298.33</v>
      </c>
      <c r="F616">
        <v>748.15</v>
      </c>
      <c r="G616">
        <v>2.96</v>
      </c>
      <c r="H616">
        <v>2.09</v>
      </c>
      <c r="I616">
        <v>4.84</v>
      </c>
      <c r="J616">
        <v>0</v>
      </c>
      <c r="K616">
        <v>95.45</v>
      </c>
      <c r="L616">
        <v>1243.92</v>
      </c>
      <c r="M616">
        <v>583.63</v>
      </c>
      <c r="N616">
        <v>632</v>
      </c>
      <c r="O616">
        <v>-46</v>
      </c>
      <c r="P616">
        <v>-543</v>
      </c>
      <c r="Q616">
        <f>Tabel1[[#This Row],[Biomass]]+Tabel1[[#This Row],[Hydro Power]]+Tabel1[[#This Row],[Other Renewable]]+Tabel1[[#This Row],[Solar Power]]+Tabel1[[#This Row],[Onshore Wind Power]]+Tabel1[[#This Row],[Offshore Wind Power]]</f>
        <v>1854.87</v>
      </c>
      <c r="R616">
        <f>Tabel1[[#This Row],[Fossil Gas]]+Tabel1[[#This Row],[Fossil Hard Coal]]+Tabel1[[#This Row],[Fossil Oil]]</f>
        <v>1049.44</v>
      </c>
      <c r="S616">
        <f>Tabel1[[#This Row],[Renewables]]+Tabel1[[#This Row],[Fossils]]</f>
        <v>2904.31</v>
      </c>
    </row>
    <row r="617" spans="1:19" x14ac:dyDescent="0.25">
      <c r="A617" t="s">
        <v>2359</v>
      </c>
      <c r="B617" t="s">
        <v>5</v>
      </c>
      <c r="C617">
        <v>2025.22</v>
      </c>
      <c r="D617">
        <v>30.27</v>
      </c>
      <c r="E617">
        <v>321.89</v>
      </c>
      <c r="F617">
        <v>483.45</v>
      </c>
      <c r="G617">
        <v>23.11</v>
      </c>
      <c r="J617">
        <v>0</v>
      </c>
      <c r="K617">
        <v>69.47</v>
      </c>
      <c r="L617">
        <v>425.48</v>
      </c>
      <c r="M617">
        <v>368.22</v>
      </c>
      <c r="N617">
        <v>-101</v>
      </c>
      <c r="O617">
        <v>46</v>
      </c>
      <c r="P617">
        <v>404</v>
      </c>
      <c r="Q617">
        <f>Tabel1[[#This Row],[Biomass]]+Tabel1[[#This Row],[Hydro Power]]+Tabel1[[#This Row],[Other Renewable]]+Tabel1[[#This Row],[Solar Power]]+Tabel1[[#This Row],[Onshore Wind Power]]+Tabel1[[#This Row],[Offshore Wind Power]]</f>
        <v>823.97</v>
      </c>
      <c r="R617">
        <f>Tabel1[[#This Row],[Fossil Gas]]+Tabel1[[#This Row],[Fossil Hard Coal]]+Tabel1[[#This Row],[Fossil Oil]]</f>
        <v>828.44999999999993</v>
      </c>
      <c r="S617">
        <f>Tabel1[[#This Row],[Renewables]]+Tabel1[[#This Row],[Fossils]]</f>
        <v>1652.42</v>
      </c>
    </row>
    <row r="618" spans="1:19" x14ac:dyDescent="0.25">
      <c r="A618" t="s">
        <v>2358</v>
      </c>
      <c r="B618" t="s">
        <v>6</v>
      </c>
      <c r="C618">
        <v>2744.03</v>
      </c>
      <c r="D618">
        <v>19.71</v>
      </c>
      <c r="E618">
        <v>294.3</v>
      </c>
      <c r="F618">
        <v>934.76</v>
      </c>
      <c r="G618">
        <v>4.0599999999999996</v>
      </c>
      <c r="H618">
        <v>2.1</v>
      </c>
      <c r="I618">
        <v>4.95</v>
      </c>
      <c r="J618">
        <v>0</v>
      </c>
      <c r="K618">
        <v>90.08</v>
      </c>
      <c r="L618">
        <v>1139.8800000000001</v>
      </c>
      <c r="M618">
        <v>643.9</v>
      </c>
      <c r="N618">
        <v>1071</v>
      </c>
      <c r="O618">
        <v>-481</v>
      </c>
      <c r="P618">
        <v>-855</v>
      </c>
      <c r="Q618">
        <f>Tabel1[[#This Row],[Biomass]]+Tabel1[[#This Row],[Hydro Power]]+Tabel1[[#This Row],[Other Renewable]]+Tabel1[[#This Row],[Solar Power]]+Tabel1[[#This Row],[Onshore Wind Power]]+Tabel1[[#This Row],[Offshore Wind Power]]</f>
        <v>1810.54</v>
      </c>
      <c r="R618">
        <f>Tabel1[[#This Row],[Fossil Gas]]+Tabel1[[#This Row],[Fossil Hard Coal]]+Tabel1[[#This Row],[Fossil Oil]]</f>
        <v>1233.1199999999999</v>
      </c>
      <c r="S618">
        <f>Tabel1[[#This Row],[Renewables]]+Tabel1[[#This Row],[Fossils]]</f>
        <v>3043.66</v>
      </c>
    </row>
    <row r="619" spans="1:19" x14ac:dyDescent="0.25">
      <c r="A619" t="s">
        <v>2358</v>
      </c>
      <c r="B619" t="s">
        <v>5</v>
      </c>
      <c r="C619">
        <v>1961.01</v>
      </c>
      <c r="D619">
        <v>28.45</v>
      </c>
      <c r="E619">
        <v>321.12</v>
      </c>
      <c r="F619">
        <v>482.44</v>
      </c>
      <c r="G619">
        <v>52.37</v>
      </c>
      <c r="J619">
        <v>0</v>
      </c>
      <c r="K619">
        <v>69.64</v>
      </c>
      <c r="L619">
        <v>397.44</v>
      </c>
      <c r="M619">
        <v>367.95</v>
      </c>
      <c r="N619">
        <v>462</v>
      </c>
      <c r="O619">
        <v>481</v>
      </c>
      <c r="P619">
        <v>-669</v>
      </c>
      <c r="Q619">
        <f>Tabel1[[#This Row],[Biomass]]+Tabel1[[#This Row],[Hydro Power]]+Tabel1[[#This Row],[Other Renewable]]+Tabel1[[#This Row],[Solar Power]]+Tabel1[[#This Row],[Onshore Wind Power]]+Tabel1[[#This Row],[Offshore Wind Power]]</f>
        <v>793.83999999999992</v>
      </c>
      <c r="R619">
        <f>Tabel1[[#This Row],[Fossil Gas]]+Tabel1[[#This Row],[Fossil Hard Coal]]+Tabel1[[#This Row],[Fossil Oil]]</f>
        <v>855.93</v>
      </c>
      <c r="S619">
        <f>Tabel1[[#This Row],[Renewables]]+Tabel1[[#This Row],[Fossils]]</f>
        <v>1649.77</v>
      </c>
    </row>
    <row r="620" spans="1:19" x14ac:dyDescent="0.25">
      <c r="A620" t="s">
        <v>2357</v>
      </c>
      <c r="B620" t="s">
        <v>6</v>
      </c>
      <c r="C620">
        <v>2590.36</v>
      </c>
      <c r="D620">
        <v>21.16</v>
      </c>
      <c r="E620">
        <v>276.52</v>
      </c>
      <c r="F620">
        <v>1044.9100000000001</v>
      </c>
      <c r="G620">
        <v>6.55</v>
      </c>
      <c r="H620">
        <v>2.1</v>
      </c>
      <c r="I620">
        <v>5.2</v>
      </c>
      <c r="J620">
        <v>0</v>
      </c>
      <c r="K620">
        <v>88.61</v>
      </c>
      <c r="L620">
        <v>1032.3499999999999</v>
      </c>
      <c r="M620">
        <v>740.21</v>
      </c>
      <c r="N620">
        <v>1456</v>
      </c>
      <c r="O620">
        <v>-491</v>
      </c>
      <c r="P620">
        <v>-1469</v>
      </c>
      <c r="Q620">
        <f>Tabel1[[#This Row],[Biomass]]+Tabel1[[#This Row],[Hydro Power]]+Tabel1[[#This Row],[Other Renewable]]+Tabel1[[#This Row],[Solar Power]]+Tabel1[[#This Row],[Onshore Wind Power]]+Tabel1[[#This Row],[Offshore Wind Power]]</f>
        <v>1801.02</v>
      </c>
      <c r="R620">
        <f>Tabel1[[#This Row],[Fossil Gas]]+Tabel1[[#This Row],[Fossil Hard Coal]]+Tabel1[[#This Row],[Fossil Oil]]</f>
        <v>1327.98</v>
      </c>
      <c r="S620">
        <f>Tabel1[[#This Row],[Renewables]]+Tabel1[[#This Row],[Fossils]]</f>
        <v>3129</v>
      </c>
    </row>
    <row r="621" spans="1:19" x14ac:dyDescent="0.25">
      <c r="A621" t="s">
        <v>2357</v>
      </c>
      <c r="B621" t="s">
        <v>5</v>
      </c>
      <c r="C621">
        <v>1817.91</v>
      </c>
      <c r="D621">
        <v>30.5</v>
      </c>
      <c r="E621">
        <v>302.57</v>
      </c>
      <c r="F621">
        <v>484.84</v>
      </c>
      <c r="G621">
        <v>24.83</v>
      </c>
      <c r="J621">
        <v>0</v>
      </c>
      <c r="K621">
        <v>69.67</v>
      </c>
      <c r="L621">
        <v>346.66</v>
      </c>
      <c r="M621">
        <v>367.83</v>
      </c>
      <c r="N621">
        <v>595</v>
      </c>
      <c r="O621">
        <v>491</v>
      </c>
      <c r="P621">
        <v>-864</v>
      </c>
      <c r="Q621">
        <f>Tabel1[[#This Row],[Biomass]]+Tabel1[[#This Row],[Hydro Power]]+Tabel1[[#This Row],[Other Renewable]]+Tabel1[[#This Row],[Solar Power]]+Tabel1[[#This Row],[Onshore Wind Power]]+Tabel1[[#This Row],[Offshore Wind Power]]</f>
        <v>744.99</v>
      </c>
      <c r="R621">
        <f>Tabel1[[#This Row],[Fossil Gas]]+Tabel1[[#This Row],[Fossil Hard Coal]]+Tabel1[[#This Row],[Fossil Oil]]</f>
        <v>812.24</v>
      </c>
      <c r="S621">
        <f>Tabel1[[#This Row],[Renewables]]+Tabel1[[#This Row],[Fossils]]</f>
        <v>1557.23</v>
      </c>
    </row>
    <row r="622" spans="1:19" x14ac:dyDescent="0.25">
      <c r="A622" t="s">
        <v>2356</v>
      </c>
      <c r="B622" t="s">
        <v>6</v>
      </c>
      <c r="C622">
        <v>2406.37</v>
      </c>
      <c r="D622">
        <v>41.13</v>
      </c>
      <c r="E622">
        <v>253</v>
      </c>
      <c r="F622">
        <v>990.75</v>
      </c>
      <c r="G622">
        <v>4.26</v>
      </c>
      <c r="H622">
        <v>2.1</v>
      </c>
      <c r="I622">
        <v>4.9800000000000004</v>
      </c>
      <c r="J622">
        <v>0</v>
      </c>
      <c r="K622">
        <v>99.57</v>
      </c>
      <c r="L622">
        <v>1002.1</v>
      </c>
      <c r="M622">
        <v>732.83</v>
      </c>
      <c r="N622">
        <v>1481</v>
      </c>
      <c r="O622">
        <v>-423</v>
      </c>
      <c r="P622">
        <v>-1661</v>
      </c>
      <c r="Q622">
        <f>Tabel1[[#This Row],[Biomass]]+Tabel1[[#This Row],[Hydro Power]]+Tabel1[[#This Row],[Other Renewable]]+Tabel1[[#This Row],[Solar Power]]+Tabel1[[#This Row],[Onshore Wind Power]]+Tabel1[[#This Row],[Offshore Wind Power]]</f>
        <v>1783.1399999999999</v>
      </c>
      <c r="R622">
        <f>Tabel1[[#This Row],[Fossil Gas]]+Tabel1[[#This Row],[Fossil Hard Coal]]+Tabel1[[#This Row],[Fossil Oil]]</f>
        <v>1248.01</v>
      </c>
      <c r="S622">
        <f>Tabel1[[#This Row],[Renewables]]+Tabel1[[#This Row],[Fossils]]</f>
        <v>3031.1499999999996</v>
      </c>
    </row>
    <row r="623" spans="1:19" x14ac:dyDescent="0.25">
      <c r="A623" t="s">
        <v>2356</v>
      </c>
      <c r="B623" t="s">
        <v>5</v>
      </c>
      <c r="C623">
        <v>1659.62</v>
      </c>
      <c r="D623">
        <v>28.99</v>
      </c>
      <c r="E623">
        <v>308.45</v>
      </c>
      <c r="F623">
        <v>421.08</v>
      </c>
      <c r="G623">
        <v>22.74</v>
      </c>
      <c r="J623">
        <v>0</v>
      </c>
      <c r="K623">
        <v>70.13</v>
      </c>
      <c r="L623">
        <v>302.12</v>
      </c>
      <c r="M623">
        <v>352.87</v>
      </c>
      <c r="N623">
        <v>536</v>
      </c>
      <c r="O623">
        <v>423</v>
      </c>
      <c r="P623">
        <v>-770</v>
      </c>
      <c r="Q623">
        <f>Tabel1[[#This Row],[Biomass]]+Tabel1[[#This Row],[Hydro Power]]+Tabel1[[#This Row],[Other Renewable]]+Tabel1[[#This Row],[Solar Power]]+Tabel1[[#This Row],[Onshore Wind Power]]+Tabel1[[#This Row],[Offshore Wind Power]]</f>
        <v>683.98</v>
      </c>
      <c r="R623">
        <f>Tabel1[[#This Row],[Fossil Gas]]+Tabel1[[#This Row],[Fossil Hard Coal]]+Tabel1[[#This Row],[Fossil Oil]]</f>
        <v>752.27</v>
      </c>
      <c r="S623">
        <f>Tabel1[[#This Row],[Renewables]]+Tabel1[[#This Row],[Fossils]]</f>
        <v>1436.25</v>
      </c>
    </row>
    <row r="624" spans="1:19" x14ac:dyDescent="0.25">
      <c r="A624" t="s">
        <v>2355</v>
      </c>
      <c r="B624" t="s">
        <v>6</v>
      </c>
      <c r="C624">
        <v>2233.21</v>
      </c>
      <c r="D624">
        <v>43.17</v>
      </c>
      <c r="E624">
        <v>241.29</v>
      </c>
      <c r="F624">
        <v>695.27</v>
      </c>
      <c r="G624">
        <v>2.72</v>
      </c>
      <c r="H624">
        <v>2.0299999999999998</v>
      </c>
      <c r="I624">
        <v>5.24</v>
      </c>
      <c r="J624">
        <v>0</v>
      </c>
      <c r="K624">
        <v>100.01</v>
      </c>
      <c r="L624">
        <v>1031.58</v>
      </c>
      <c r="M624">
        <v>752.58</v>
      </c>
      <c r="N624">
        <v>1409</v>
      </c>
      <c r="O624">
        <v>-267</v>
      </c>
      <c r="P624">
        <v>-1637</v>
      </c>
      <c r="Q624">
        <f>Tabel1[[#This Row],[Biomass]]+Tabel1[[#This Row],[Hydro Power]]+Tabel1[[#This Row],[Other Renewable]]+Tabel1[[#This Row],[Solar Power]]+Tabel1[[#This Row],[Onshore Wind Power]]+Tabel1[[#This Row],[Offshore Wind Power]]</f>
        <v>1834.6</v>
      </c>
      <c r="R624">
        <f>Tabel1[[#This Row],[Fossil Gas]]+Tabel1[[#This Row],[Fossil Hard Coal]]+Tabel1[[#This Row],[Fossil Oil]]</f>
        <v>939.28</v>
      </c>
      <c r="S624">
        <f>Tabel1[[#This Row],[Renewables]]+Tabel1[[#This Row],[Fossils]]</f>
        <v>2773.88</v>
      </c>
    </row>
    <row r="625" spans="1:19" x14ac:dyDescent="0.25">
      <c r="A625" t="s">
        <v>2355</v>
      </c>
      <c r="B625" t="s">
        <v>5</v>
      </c>
      <c r="C625">
        <v>1516.24</v>
      </c>
      <c r="D625">
        <v>25.84</v>
      </c>
      <c r="E625">
        <v>230.16</v>
      </c>
      <c r="F625">
        <v>413.29</v>
      </c>
      <c r="G625">
        <v>20.149999999999999</v>
      </c>
      <c r="J625">
        <v>0</v>
      </c>
      <c r="K625">
        <v>68.72</v>
      </c>
      <c r="L625">
        <v>274.25</v>
      </c>
      <c r="M625">
        <v>348.42</v>
      </c>
      <c r="N625">
        <v>598</v>
      </c>
      <c r="O625">
        <v>267</v>
      </c>
      <c r="P625">
        <v>-698</v>
      </c>
      <c r="Q625">
        <f>Tabel1[[#This Row],[Biomass]]+Tabel1[[#This Row],[Hydro Power]]+Tabel1[[#This Row],[Other Renewable]]+Tabel1[[#This Row],[Solar Power]]+Tabel1[[#This Row],[Onshore Wind Power]]+Tabel1[[#This Row],[Offshore Wind Power]]</f>
        <v>648.51</v>
      </c>
      <c r="R625">
        <f>Tabel1[[#This Row],[Fossil Gas]]+Tabel1[[#This Row],[Fossil Hard Coal]]+Tabel1[[#This Row],[Fossil Oil]]</f>
        <v>663.6</v>
      </c>
      <c r="S625">
        <f>Tabel1[[#This Row],[Renewables]]+Tabel1[[#This Row],[Fossils]]</f>
        <v>1312.1100000000001</v>
      </c>
    </row>
    <row r="626" spans="1:19" x14ac:dyDescent="0.25">
      <c r="A626" t="s">
        <v>2354</v>
      </c>
      <c r="B626" t="s">
        <v>6</v>
      </c>
      <c r="C626">
        <v>2115.79</v>
      </c>
      <c r="D626">
        <v>42.45</v>
      </c>
      <c r="E626">
        <v>230.95</v>
      </c>
      <c r="F626">
        <v>722.03</v>
      </c>
      <c r="G626">
        <v>2.61</v>
      </c>
      <c r="H626">
        <v>1.81</v>
      </c>
      <c r="I626">
        <v>5.3</v>
      </c>
      <c r="J626">
        <v>0</v>
      </c>
      <c r="K626">
        <v>86.51</v>
      </c>
      <c r="L626">
        <v>1022.69</v>
      </c>
      <c r="M626">
        <v>731.69</v>
      </c>
      <c r="N626">
        <v>1294</v>
      </c>
      <c r="O626">
        <v>-161</v>
      </c>
      <c r="P626">
        <v>-1730</v>
      </c>
      <c r="Q626">
        <f>Tabel1[[#This Row],[Biomass]]+Tabel1[[#This Row],[Hydro Power]]+Tabel1[[#This Row],[Other Renewable]]+Tabel1[[#This Row],[Solar Power]]+Tabel1[[#This Row],[Onshore Wind Power]]+Tabel1[[#This Row],[Offshore Wind Power]]</f>
        <v>1803.94</v>
      </c>
      <c r="R626">
        <f>Tabel1[[#This Row],[Fossil Gas]]+Tabel1[[#This Row],[Fossil Hard Coal]]+Tabel1[[#This Row],[Fossil Oil]]</f>
        <v>955.59</v>
      </c>
      <c r="S626">
        <f>Tabel1[[#This Row],[Renewables]]+Tabel1[[#This Row],[Fossils]]</f>
        <v>2759.53</v>
      </c>
    </row>
    <row r="627" spans="1:19" x14ac:dyDescent="0.25">
      <c r="A627" t="s">
        <v>2354</v>
      </c>
      <c r="B627" t="s">
        <v>5</v>
      </c>
      <c r="C627">
        <v>1420.04</v>
      </c>
      <c r="D627">
        <v>23.74</v>
      </c>
      <c r="E627">
        <v>196.76</v>
      </c>
      <c r="F627">
        <v>359.85</v>
      </c>
      <c r="G627">
        <v>19.14</v>
      </c>
      <c r="J627">
        <v>0</v>
      </c>
      <c r="K627">
        <v>66.72</v>
      </c>
      <c r="L627">
        <v>256.58</v>
      </c>
      <c r="M627">
        <v>352.18</v>
      </c>
      <c r="N627">
        <v>600</v>
      </c>
      <c r="O627">
        <v>161</v>
      </c>
      <c r="P627">
        <v>-588</v>
      </c>
      <c r="Q627">
        <f>Tabel1[[#This Row],[Biomass]]+Tabel1[[#This Row],[Hydro Power]]+Tabel1[[#This Row],[Other Renewable]]+Tabel1[[#This Row],[Solar Power]]+Tabel1[[#This Row],[Onshore Wind Power]]+Tabel1[[#This Row],[Offshore Wind Power]]</f>
        <v>632.5</v>
      </c>
      <c r="R627">
        <f>Tabel1[[#This Row],[Fossil Gas]]+Tabel1[[#This Row],[Fossil Hard Coal]]+Tabel1[[#This Row],[Fossil Oil]]</f>
        <v>575.75</v>
      </c>
      <c r="S627">
        <f>Tabel1[[#This Row],[Renewables]]+Tabel1[[#This Row],[Fossils]]</f>
        <v>1208.25</v>
      </c>
    </row>
    <row r="628" spans="1:19" x14ac:dyDescent="0.25">
      <c r="A628" t="s">
        <v>2353</v>
      </c>
      <c r="B628" t="s">
        <v>6</v>
      </c>
      <c r="C628">
        <v>2044.75</v>
      </c>
      <c r="D628">
        <v>43.99</v>
      </c>
      <c r="E628">
        <v>249.25</v>
      </c>
      <c r="F628">
        <v>545.14</v>
      </c>
      <c r="G628">
        <v>5.63</v>
      </c>
      <c r="H628">
        <v>1.81</v>
      </c>
      <c r="I628">
        <v>5.6</v>
      </c>
      <c r="J628">
        <v>0</v>
      </c>
      <c r="K628">
        <v>84.47</v>
      </c>
      <c r="L628">
        <v>1006.92</v>
      </c>
      <c r="M628">
        <v>588.5</v>
      </c>
      <c r="N628">
        <v>1289</v>
      </c>
      <c r="O628">
        <v>-93</v>
      </c>
      <c r="P628">
        <v>-1555</v>
      </c>
      <c r="Q628">
        <f>Tabel1[[#This Row],[Biomass]]+Tabel1[[#This Row],[Hydro Power]]+Tabel1[[#This Row],[Other Renewable]]+Tabel1[[#This Row],[Solar Power]]+Tabel1[[#This Row],[Onshore Wind Power]]+Tabel1[[#This Row],[Offshore Wind Power]]</f>
        <v>1646.82</v>
      </c>
      <c r="R628">
        <f>Tabel1[[#This Row],[Fossil Gas]]+Tabel1[[#This Row],[Fossil Hard Coal]]+Tabel1[[#This Row],[Fossil Oil]]</f>
        <v>800.02</v>
      </c>
      <c r="S628">
        <f>Tabel1[[#This Row],[Renewables]]+Tabel1[[#This Row],[Fossils]]</f>
        <v>2446.84</v>
      </c>
    </row>
    <row r="629" spans="1:19" x14ac:dyDescent="0.25">
      <c r="A629" t="s">
        <v>2353</v>
      </c>
      <c r="B629" t="s">
        <v>5</v>
      </c>
      <c r="C629">
        <v>1339.02</v>
      </c>
      <c r="D629">
        <v>27.37</v>
      </c>
      <c r="E629">
        <v>197.43</v>
      </c>
      <c r="F629">
        <v>302.73</v>
      </c>
      <c r="G629">
        <v>10</v>
      </c>
      <c r="J629">
        <v>0</v>
      </c>
      <c r="K629">
        <v>65.27</v>
      </c>
      <c r="L629">
        <v>233.25</v>
      </c>
      <c r="M629">
        <v>308.64999999999998</v>
      </c>
      <c r="N629">
        <v>600</v>
      </c>
      <c r="O629">
        <v>93</v>
      </c>
      <c r="P629">
        <v>-478</v>
      </c>
      <c r="Q629">
        <f>Tabel1[[#This Row],[Biomass]]+Tabel1[[#This Row],[Hydro Power]]+Tabel1[[#This Row],[Other Renewable]]+Tabel1[[#This Row],[Solar Power]]+Tabel1[[#This Row],[Onshore Wind Power]]+Tabel1[[#This Row],[Offshore Wind Power]]</f>
        <v>569.27</v>
      </c>
      <c r="R629">
        <f>Tabel1[[#This Row],[Fossil Gas]]+Tabel1[[#This Row],[Fossil Hard Coal]]+Tabel1[[#This Row],[Fossil Oil]]</f>
        <v>510.16</v>
      </c>
      <c r="S629">
        <f>Tabel1[[#This Row],[Renewables]]+Tabel1[[#This Row],[Fossils]]</f>
        <v>1079.43</v>
      </c>
    </row>
    <row r="630" spans="1:19" x14ac:dyDescent="0.25">
      <c r="A630" t="s">
        <v>2352</v>
      </c>
      <c r="B630" t="s">
        <v>6</v>
      </c>
      <c r="C630">
        <v>2034.91</v>
      </c>
      <c r="D630">
        <v>42.88</v>
      </c>
      <c r="E630">
        <v>252.84</v>
      </c>
      <c r="F630">
        <v>610.89</v>
      </c>
      <c r="G630">
        <v>6.63</v>
      </c>
      <c r="H630">
        <v>1.81</v>
      </c>
      <c r="I630">
        <v>5.69</v>
      </c>
      <c r="J630">
        <v>0</v>
      </c>
      <c r="K630">
        <v>84.87</v>
      </c>
      <c r="L630">
        <v>980.22</v>
      </c>
      <c r="M630">
        <v>402.99</v>
      </c>
      <c r="N630">
        <v>1329</v>
      </c>
      <c r="O630">
        <v>-86</v>
      </c>
      <c r="P630">
        <v>-1459</v>
      </c>
      <c r="Q630">
        <f>Tabel1[[#This Row],[Biomass]]+Tabel1[[#This Row],[Hydro Power]]+Tabel1[[#This Row],[Other Renewable]]+Tabel1[[#This Row],[Solar Power]]+Tabel1[[#This Row],[Onshore Wind Power]]+Tabel1[[#This Row],[Offshore Wind Power]]</f>
        <v>1433.5900000000001</v>
      </c>
      <c r="R630">
        <f>Tabel1[[#This Row],[Fossil Gas]]+Tabel1[[#This Row],[Fossil Hard Coal]]+Tabel1[[#This Row],[Fossil Oil]]</f>
        <v>870.36</v>
      </c>
      <c r="S630">
        <f>Tabel1[[#This Row],[Renewables]]+Tabel1[[#This Row],[Fossils]]</f>
        <v>2303.9500000000003</v>
      </c>
    </row>
    <row r="631" spans="1:19" x14ac:dyDescent="0.25">
      <c r="A631" t="s">
        <v>2352</v>
      </c>
      <c r="B631" t="s">
        <v>5</v>
      </c>
      <c r="C631">
        <v>1298.8</v>
      </c>
      <c r="D631">
        <v>29.99</v>
      </c>
      <c r="E631">
        <v>163.81</v>
      </c>
      <c r="F631">
        <v>288.5</v>
      </c>
      <c r="G631">
        <v>8.2200000000000006</v>
      </c>
      <c r="J631">
        <v>0</v>
      </c>
      <c r="K631">
        <v>60.49</v>
      </c>
      <c r="L631">
        <v>266.60000000000002</v>
      </c>
      <c r="M631">
        <v>351.96</v>
      </c>
      <c r="N631">
        <v>600</v>
      </c>
      <c r="O631">
        <v>86</v>
      </c>
      <c r="P631">
        <v>-529</v>
      </c>
      <c r="Q631">
        <f>Tabel1[[#This Row],[Biomass]]+Tabel1[[#This Row],[Hydro Power]]+Tabel1[[#This Row],[Other Renewable]]+Tabel1[[#This Row],[Solar Power]]+Tabel1[[#This Row],[Onshore Wind Power]]+Tabel1[[#This Row],[Offshore Wind Power]]</f>
        <v>648.54999999999995</v>
      </c>
      <c r="R631">
        <f>Tabel1[[#This Row],[Fossil Gas]]+Tabel1[[#This Row],[Fossil Hard Coal]]+Tabel1[[#This Row],[Fossil Oil]]</f>
        <v>460.53000000000003</v>
      </c>
      <c r="S631">
        <f>Tabel1[[#This Row],[Renewables]]+Tabel1[[#This Row],[Fossils]]</f>
        <v>1109.08</v>
      </c>
    </row>
    <row r="632" spans="1:19" x14ac:dyDescent="0.25">
      <c r="A632" t="s">
        <v>2351</v>
      </c>
      <c r="B632" t="s">
        <v>6</v>
      </c>
      <c r="C632">
        <v>2065.73</v>
      </c>
      <c r="D632">
        <v>42.5</v>
      </c>
      <c r="E632">
        <v>238.53</v>
      </c>
      <c r="F632">
        <v>574.16</v>
      </c>
      <c r="G632">
        <v>2.75</v>
      </c>
      <c r="H632">
        <v>1.81</v>
      </c>
      <c r="I632">
        <v>5.31</v>
      </c>
      <c r="J632">
        <v>0</v>
      </c>
      <c r="K632">
        <v>82.99</v>
      </c>
      <c r="L632">
        <v>754.58</v>
      </c>
      <c r="M632">
        <v>601.78</v>
      </c>
      <c r="N632">
        <v>1670</v>
      </c>
      <c r="O632">
        <v>-174</v>
      </c>
      <c r="P632">
        <v>-1531</v>
      </c>
      <c r="Q632">
        <f>Tabel1[[#This Row],[Biomass]]+Tabel1[[#This Row],[Hydro Power]]+Tabel1[[#This Row],[Other Renewable]]+Tabel1[[#This Row],[Solar Power]]+Tabel1[[#This Row],[Onshore Wind Power]]+Tabel1[[#This Row],[Offshore Wind Power]]</f>
        <v>1405.98</v>
      </c>
      <c r="R632">
        <f>Tabel1[[#This Row],[Fossil Gas]]+Tabel1[[#This Row],[Fossil Hard Coal]]+Tabel1[[#This Row],[Fossil Oil]]</f>
        <v>815.43999999999994</v>
      </c>
      <c r="S632">
        <f>Tabel1[[#This Row],[Renewables]]+Tabel1[[#This Row],[Fossils]]</f>
        <v>2221.42</v>
      </c>
    </row>
    <row r="633" spans="1:19" x14ac:dyDescent="0.25">
      <c r="A633" t="s">
        <v>2351</v>
      </c>
      <c r="B633" t="s">
        <v>5</v>
      </c>
      <c r="C633">
        <v>1300.6500000000001</v>
      </c>
      <c r="D633">
        <v>29.68</v>
      </c>
      <c r="E633">
        <v>164.85</v>
      </c>
      <c r="F633">
        <v>290.39999999999998</v>
      </c>
      <c r="G633">
        <v>8.2200000000000006</v>
      </c>
      <c r="J633">
        <v>0</v>
      </c>
      <c r="K633">
        <v>53.07</v>
      </c>
      <c r="L633">
        <v>293.83</v>
      </c>
      <c r="M633">
        <v>352.17</v>
      </c>
      <c r="N633">
        <v>600</v>
      </c>
      <c r="O633">
        <v>174</v>
      </c>
      <c r="P633">
        <v>-631</v>
      </c>
      <c r="Q633">
        <f>Tabel1[[#This Row],[Biomass]]+Tabel1[[#This Row],[Hydro Power]]+Tabel1[[#This Row],[Other Renewable]]+Tabel1[[#This Row],[Solar Power]]+Tabel1[[#This Row],[Onshore Wind Power]]+Tabel1[[#This Row],[Offshore Wind Power]]</f>
        <v>675.68000000000006</v>
      </c>
      <c r="R633">
        <f>Tabel1[[#This Row],[Fossil Gas]]+Tabel1[[#This Row],[Fossil Hard Coal]]+Tabel1[[#This Row],[Fossil Oil]]</f>
        <v>463.47</v>
      </c>
      <c r="S633">
        <f>Tabel1[[#This Row],[Renewables]]+Tabel1[[#This Row],[Fossils]]</f>
        <v>1139.1500000000001</v>
      </c>
    </row>
    <row r="634" spans="1:19" x14ac:dyDescent="0.25">
      <c r="A634" t="s">
        <v>2350</v>
      </c>
      <c r="B634" t="s">
        <v>6</v>
      </c>
      <c r="C634">
        <v>2144.8200000000002</v>
      </c>
      <c r="D634">
        <v>42.53</v>
      </c>
      <c r="E634">
        <v>243.26</v>
      </c>
      <c r="F634">
        <v>606.78</v>
      </c>
      <c r="G634">
        <v>2.95</v>
      </c>
      <c r="H634">
        <v>1.81</v>
      </c>
      <c r="I634">
        <v>5.32</v>
      </c>
      <c r="J634">
        <v>0</v>
      </c>
      <c r="K634">
        <v>83.02</v>
      </c>
      <c r="L634">
        <v>563.96</v>
      </c>
      <c r="M634">
        <v>666.89</v>
      </c>
      <c r="N634">
        <v>1738</v>
      </c>
      <c r="O634">
        <v>-194</v>
      </c>
      <c r="P634">
        <v>-1516</v>
      </c>
      <c r="Q634">
        <f>Tabel1[[#This Row],[Biomass]]+Tabel1[[#This Row],[Hydro Power]]+Tabel1[[#This Row],[Other Renewable]]+Tabel1[[#This Row],[Solar Power]]+Tabel1[[#This Row],[Onshore Wind Power]]+Tabel1[[#This Row],[Offshore Wind Power]]</f>
        <v>1280.51</v>
      </c>
      <c r="R634">
        <f>Tabel1[[#This Row],[Fossil Gas]]+Tabel1[[#This Row],[Fossil Hard Coal]]+Tabel1[[#This Row],[Fossil Oil]]</f>
        <v>852.99</v>
      </c>
      <c r="S634">
        <f>Tabel1[[#This Row],[Renewables]]+Tabel1[[#This Row],[Fossils]]</f>
        <v>2133.5</v>
      </c>
    </row>
    <row r="635" spans="1:19" x14ac:dyDescent="0.25">
      <c r="A635" t="s">
        <v>2350</v>
      </c>
      <c r="B635" t="s">
        <v>5</v>
      </c>
      <c r="C635">
        <v>1322.15</v>
      </c>
      <c r="D635">
        <v>28.26</v>
      </c>
      <c r="E635">
        <v>189.05</v>
      </c>
      <c r="F635">
        <v>285.44</v>
      </c>
      <c r="G635">
        <v>8.2100000000000009</v>
      </c>
      <c r="J635">
        <v>0</v>
      </c>
      <c r="K635">
        <v>53.27</v>
      </c>
      <c r="L635">
        <v>286.88</v>
      </c>
      <c r="M635">
        <v>334.11</v>
      </c>
      <c r="N635">
        <v>600</v>
      </c>
      <c r="O635">
        <v>194</v>
      </c>
      <c r="P635">
        <v>-621</v>
      </c>
      <c r="Q635">
        <f>Tabel1[[#This Row],[Biomass]]+Tabel1[[#This Row],[Hydro Power]]+Tabel1[[#This Row],[Other Renewable]]+Tabel1[[#This Row],[Solar Power]]+Tabel1[[#This Row],[Onshore Wind Power]]+Tabel1[[#This Row],[Offshore Wind Power]]</f>
        <v>649.25</v>
      </c>
      <c r="R635">
        <f>Tabel1[[#This Row],[Fossil Gas]]+Tabel1[[#This Row],[Fossil Hard Coal]]+Tabel1[[#This Row],[Fossil Oil]]</f>
        <v>482.7</v>
      </c>
      <c r="S635">
        <f>Tabel1[[#This Row],[Renewables]]+Tabel1[[#This Row],[Fossils]]</f>
        <v>1131.95</v>
      </c>
    </row>
    <row r="636" spans="1:19" x14ac:dyDescent="0.25">
      <c r="A636" t="s">
        <v>2349</v>
      </c>
      <c r="B636" t="s">
        <v>6</v>
      </c>
      <c r="C636">
        <v>2264.65</v>
      </c>
      <c r="D636">
        <v>42.67</v>
      </c>
      <c r="E636">
        <v>265.02</v>
      </c>
      <c r="F636">
        <v>840.89</v>
      </c>
      <c r="G636">
        <v>3.55</v>
      </c>
      <c r="H636">
        <v>1.81</v>
      </c>
      <c r="I636">
        <v>5.37</v>
      </c>
      <c r="J636">
        <v>0</v>
      </c>
      <c r="K636">
        <v>85.42</v>
      </c>
      <c r="L636">
        <v>492.6</v>
      </c>
      <c r="M636">
        <v>655.7</v>
      </c>
      <c r="N636">
        <v>1609</v>
      </c>
      <c r="O636">
        <v>-291</v>
      </c>
      <c r="P636">
        <v>-1337</v>
      </c>
      <c r="Q636">
        <f>Tabel1[[#This Row],[Biomass]]+Tabel1[[#This Row],[Hydro Power]]+Tabel1[[#This Row],[Other Renewable]]+Tabel1[[#This Row],[Solar Power]]+Tabel1[[#This Row],[Onshore Wind Power]]+Tabel1[[#This Row],[Offshore Wind Power]]</f>
        <v>1198.1500000000001</v>
      </c>
      <c r="R636">
        <f>Tabel1[[#This Row],[Fossil Gas]]+Tabel1[[#This Row],[Fossil Hard Coal]]+Tabel1[[#This Row],[Fossil Oil]]</f>
        <v>1109.4599999999998</v>
      </c>
      <c r="S636">
        <f>Tabel1[[#This Row],[Renewables]]+Tabel1[[#This Row],[Fossils]]</f>
        <v>2307.6099999999997</v>
      </c>
    </row>
    <row r="637" spans="1:19" x14ac:dyDescent="0.25">
      <c r="A637" t="s">
        <v>2349</v>
      </c>
      <c r="B637" t="s">
        <v>5</v>
      </c>
      <c r="C637">
        <v>1460.31</v>
      </c>
      <c r="D637">
        <v>29.98</v>
      </c>
      <c r="E637">
        <v>273.61</v>
      </c>
      <c r="F637">
        <v>328.71</v>
      </c>
      <c r="G637">
        <v>8.66</v>
      </c>
      <c r="J637">
        <v>0</v>
      </c>
      <c r="K637">
        <v>53.11</v>
      </c>
      <c r="L637">
        <v>259.02999999999997</v>
      </c>
      <c r="M637">
        <v>354.83</v>
      </c>
      <c r="N637">
        <v>573</v>
      </c>
      <c r="O637">
        <v>291</v>
      </c>
      <c r="P637">
        <v>-681</v>
      </c>
      <c r="Q637">
        <f>Tabel1[[#This Row],[Biomass]]+Tabel1[[#This Row],[Hydro Power]]+Tabel1[[#This Row],[Other Renewable]]+Tabel1[[#This Row],[Solar Power]]+Tabel1[[#This Row],[Onshore Wind Power]]+Tabel1[[#This Row],[Offshore Wind Power]]</f>
        <v>643.83999999999992</v>
      </c>
      <c r="R637">
        <f>Tabel1[[#This Row],[Fossil Gas]]+Tabel1[[#This Row],[Fossil Hard Coal]]+Tabel1[[#This Row],[Fossil Oil]]</f>
        <v>610.9799999999999</v>
      </c>
      <c r="S637">
        <f>Tabel1[[#This Row],[Renewables]]+Tabel1[[#This Row],[Fossils]]</f>
        <v>1254.8199999999997</v>
      </c>
    </row>
    <row r="638" spans="1:19" x14ac:dyDescent="0.25">
      <c r="A638" t="s">
        <v>2348</v>
      </c>
      <c r="B638" t="s">
        <v>6</v>
      </c>
      <c r="C638">
        <v>2635.95</v>
      </c>
      <c r="D638">
        <v>44.81</v>
      </c>
      <c r="E638">
        <v>317.89</v>
      </c>
      <c r="F638">
        <v>969.63</v>
      </c>
      <c r="G638">
        <v>4.05</v>
      </c>
      <c r="H638">
        <v>1.8</v>
      </c>
      <c r="I638">
        <v>4.95</v>
      </c>
      <c r="J638">
        <v>0</v>
      </c>
      <c r="K638">
        <v>87.63</v>
      </c>
      <c r="L638">
        <v>690.58</v>
      </c>
      <c r="M638">
        <v>629.54999999999995</v>
      </c>
      <c r="N638">
        <v>829</v>
      </c>
      <c r="O638">
        <v>196</v>
      </c>
      <c r="P638">
        <v>-1043</v>
      </c>
      <c r="Q638">
        <f>Tabel1[[#This Row],[Biomass]]+Tabel1[[#This Row],[Hydro Power]]+Tabel1[[#This Row],[Other Renewable]]+Tabel1[[#This Row],[Solar Power]]+Tabel1[[#This Row],[Onshore Wind Power]]+Tabel1[[#This Row],[Offshore Wind Power]]</f>
        <v>1371.69</v>
      </c>
      <c r="R638">
        <f>Tabel1[[#This Row],[Fossil Gas]]+Tabel1[[#This Row],[Fossil Hard Coal]]+Tabel1[[#This Row],[Fossil Oil]]</f>
        <v>1291.57</v>
      </c>
      <c r="S638">
        <f>Tabel1[[#This Row],[Renewables]]+Tabel1[[#This Row],[Fossils]]</f>
        <v>2663.26</v>
      </c>
    </row>
    <row r="639" spans="1:19" x14ac:dyDescent="0.25">
      <c r="A639" t="s">
        <v>2348</v>
      </c>
      <c r="B639" t="s">
        <v>5</v>
      </c>
      <c r="C639">
        <v>1688.7</v>
      </c>
      <c r="D639">
        <v>30.49</v>
      </c>
      <c r="E639">
        <v>326.75</v>
      </c>
      <c r="F639">
        <v>390.12</v>
      </c>
      <c r="G639">
        <v>11.03</v>
      </c>
      <c r="J639">
        <v>0</v>
      </c>
      <c r="K639">
        <v>57.04</v>
      </c>
      <c r="L639">
        <v>275.86</v>
      </c>
      <c r="M639">
        <v>361.45</v>
      </c>
      <c r="N639">
        <v>9</v>
      </c>
      <c r="O639">
        <v>-196</v>
      </c>
      <c r="P639">
        <v>460</v>
      </c>
      <c r="Q639">
        <f>Tabel1[[#This Row],[Biomass]]+Tabel1[[#This Row],[Hydro Power]]+Tabel1[[#This Row],[Other Renewable]]+Tabel1[[#This Row],[Solar Power]]+Tabel1[[#This Row],[Onshore Wind Power]]+Tabel1[[#This Row],[Offshore Wind Power]]</f>
        <v>667.8</v>
      </c>
      <c r="R639">
        <f>Tabel1[[#This Row],[Fossil Gas]]+Tabel1[[#This Row],[Fossil Hard Coal]]+Tabel1[[#This Row],[Fossil Oil]]</f>
        <v>727.9</v>
      </c>
      <c r="S639">
        <f>Tabel1[[#This Row],[Renewables]]+Tabel1[[#This Row],[Fossils]]</f>
        <v>1395.6999999999998</v>
      </c>
    </row>
    <row r="640" spans="1:19" x14ac:dyDescent="0.25">
      <c r="A640" t="s">
        <v>2347</v>
      </c>
      <c r="B640" t="s">
        <v>6</v>
      </c>
      <c r="C640">
        <v>3044.18</v>
      </c>
      <c r="D640">
        <v>46.16</v>
      </c>
      <c r="E640">
        <v>387.02</v>
      </c>
      <c r="F640">
        <v>1035.8599999999999</v>
      </c>
      <c r="G640">
        <v>11.3</v>
      </c>
      <c r="H640">
        <v>2.0699999999999998</v>
      </c>
      <c r="I640">
        <v>5.67</v>
      </c>
      <c r="J640">
        <v>0</v>
      </c>
      <c r="K640">
        <v>91.9</v>
      </c>
      <c r="L640">
        <v>758.68</v>
      </c>
      <c r="M640">
        <v>586.78</v>
      </c>
      <c r="N640">
        <v>764</v>
      </c>
      <c r="O640">
        <v>-126</v>
      </c>
      <c r="P640">
        <v>-441</v>
      </c>
      <c r="Q640">
        <f>Tabel1[[#This Row],[Biomass]]+Tabel1[[#This Row],[Hydro Power]]+Tabel1[[#This Row],[Other Renewable]]+Tabel1[[#This Row],[Solar Power]]+Tabel1[[#This Row],[Onshore Wind Power]]+Tabel1[[#This Row],[Offshore Wind Power]]</f>
        <v>1399.36</v>
      </c>
      <c r="R640">
        <f>Tabel1[[#This Row],[Fossil Gas]]+Tabel1[[#This Row],[Fossil Hard Coal]]+Tabel1[[#This Row],[Fossil Oil]]</f>
        <v>1434.1799999999998</v>
      </c>
      <c r="S640">
        <f>Tabel1[[#This Row],[Renewables]]+Tabel1[[#This Row],[Fossils]]</f>
        <v>2833.54</v>
      </c>
    </row>
    <row r="641" spans="1:19" x14ac:dyDescent="0.25">
      <c r="A641" t="s">
        <v>2347</v>
      </c>
      <c r="B641" t="s">
        <v>5</v>
      </c>
      <c r="C641">
        <v>1948.51</v>
      </c>
      <c r="D641">
        <v>30.25</v>
      </c>
      <c r="E641">
        <v>316.14999999999998</v>
      </c>
      <c r="F641">
        <v>441.17</v>
      </c>
      <c r="G641">
        <v>13.63</v>
      </c>
      <c r="J641">
        <v>0</v>
      </c>
      <c r="K641">
        <v>55.46</v>
      </c>
      <c r="L641">
        <v>243.12</v>
      </c>
      <c r="M641">
        <v>355.71</v>
      </c>
      <c r="N641">
        <v>-466</v>
      </c>
      <c r="O641">
        <v>126</v>
      </c>
      <c r="P641">
        <v>856</v>
      </c>
      <c r="Q641">
        <f>Tabel1[[#This Row],[Biomass]]+Tabel1[[#This Row],[Hydro Power]]+Tabel1[[#This Row],[Other Renewable]]+Tabel1[[#This Row],[Solar Power]]+Tabel1[[#This Row],[Onshore Wind Power]]+Tabel1[[#This Row],[Offshore Wind Power]]</f>
        <v>629.07999999999993</v>
      </c>
      <c r="R641">
        <f>Tabel1[[#This Row],[Fossil Gas]]+Tabel1[[#This Row],[Fossil Hard Coal]]+Tabel1[[#This Row],[Fossil Oil]]</f>
        <v>770.94999999999993</v>
      </c>
      <c r="S641">
        <f>Tabel1[[#This Row],[Renewables]]+Tabel1[[#This Row],[Fossils]]</f>
        <v>1400.0299999999997</v>
      </c>
    </row>
    <row r="642" spans="1:19" x14ac:dyDescent="0.25">
      <c r="A642" t="s">
        <v>2346</v>
      </c>
      <c r="B642" t="s">
        <v>6</v>
      </c>
      <c r="C642">
        <v>3233.51</v>
      </c>
      <c r="D642">
        <v>45.51</v>
      </c>
      <c r="E642">
        <v>388.4</v>
      </c>
      <c r="F642">
        <v>1276.78</v>
      </c>
      <c r="G642">
        <v>6.1</v>
      </c>
      <c r="H642">
        <v>2.11</v>
      </c>
      <c r="I642">
        <v>5.44</v>
      </c>
      <c r="J642">
        <v>0.52</v>
      </c>
      <c r="K642">
        <v>97.64</v>
      </c>
      <c r="L642">
        <v>824.96</v>
      </c>
      <c r="M642">
        <v>488.98</v>
      </c>
      <c r="N642">
        <v>872</v>
      </c>
      <c r="O642">
        <v>-584</v>
      </c>
      <c r="P642">
        <v>-68</v>
      </c>
      <c r="Q642">
        <f>Tabel1[[#This Row],[Biomass]]+Tabel1[[#This Row],[Hydro Power]]+Tabel1[[#This Row],[Other Renewable]]+Tabel1[[#This Row],[Solar Power]]+Tabel1[[#This Row],[Onshore Wind Power]]+Tabel1[[#This Row],[Offshore Wind Power]]</f>
        <v>1367.52</v>
      </c>
      <c r="R642">
        <f>Tabel1[[#This Row],[Fossil Gas]]+Tabel1[[#This Row],[Fossil Hard Coal]]+Tabel1[[#This Row],[Fossil Oil]]</f>
        <v>1671.2799999999997</v>
      </c>
      <c r="S642">
        <f>Tabel1[[#This Row],[Renewables]]+Tabel1[[#This Row],[Fossils]]</f>
        <v>3038.7999999999997</v>
      </c>
    </row>
    <row r="643" spans="1:19" x14ac:dyDescent="0.25">
      <c r="A643" t="s">
        <v>2346</v>
      </c>
      <c r="B643" t="s">
        <v>5</v>
      </c>
      <c r="C643">
        <v>2058.84</v>
      </c>
      <c r="D643">
        <v>29.98</v>
      </c>
      <c r="E643">
        <v>328.35</v>
      </c>
      <c r="F643">
        <v>504.34</v>
      </c>
      <c r="G643">
        <v>18.510000000000002</v>
      </c>
      <c r="J643">
        <v>0.61</v>
      </c>
      <c r="K643">
        <v>54</v>
      </c>
      <c r="L643">
        <v>306.93</v>
      </c>
      <c r="M643">
        <v>354.16</v>
      </c>
      <c r="N643">
        <v>-582</v>
      </c>
      <c r="O643">
        <v>584</v>
      </c>
      <c r="P643">
        <v>475</v>
      </c>
      <c r="Q643">
        <f>Tabel1[[#This Row],[Biomass]]+Tabel1[[#This Row],[Hydro Power]]+Tabel1[[#This Row],[Other Renewable]]+Tabel1[[#This Row],[Solar Power]]+Tabel1[[#This Row],[Onshore Wind Power]]+Tabel1[[#This Row],[Offshore Wind Power]]</f>
        <v>691.68000000000006</v>
      </c>
      <c r="R643">
        <f>Tabel1[[#This Row],[Fossil Gas]]+Tabel1[[#This Row],[Fossil Hard Coal]]+Tabel1[[#This Row],[Fossil Oil]]</f>
        <v>851.2</v>
      </c>
      <c r="S643">
        <f>Tabel1[[#This Row],[Renewables]]+Tabel1[[#This Row],[Fossils]]</f>
        <v>1542.88</v>
      </c>
    </row>
    <row r="644" spans="1:19" x14ac:dyDescent="0.25">
      <c r="A644" t="s">
        <v>2345</v>
      </c>
      <c r="B644" t="s">
        <v>6</v>
      </c>
      <c r="C644">
        <v>3198.06</v>
      </c>
      <c r="D644">
        <v>46.06</v>
      </c>
      <c r="E644">
        <v>392.4</v>
      </c>
      <c r="F644">
        <v>1158.1500000000001</v>
      </c>
      <c r="G644">
        <v>11.81</v>
      </c>
      <c r="H644">
        <v>2.1</v>
      </c>
      <c r="I644">
        <v>6.22</v>
      </c>
      <c r="J644">
        <v>8.17</v>
      </c>
      <c r="K644">
        <v>102.21</v>
      </c>
      <c r="L644">
        <v>667.95</v>
      </c>
      <c r="M644">
        <v>387.16</v>
      </c>
      <c r="N644">
        <v>969</v>
      </c>
      <c r="O644">
        <v>-589</v>
      </c>
      <c r="P644">
        <v>155</v>
      </c>
      <c r="Q644">
        <f>Tabel1[[#This Row],[Biomass]]+Tabel1[[#This Row],[Hydro Power]]+Tabel1[[#This Row],[Other Renewable]]+Tabel1[[#This Row],[Solar Power]]+Tabel1[[#This Row],[Onshore Wind Power]]+Tabel1[[#This Row],[Offshore Wind Power]]</f>
        <v>1117.6600000000001</v>
      </c>
      <c r="R644">
        <f>Tabel1[[#This Row],[Fossil Gas]]+Tabel1[[#This Row],[Fossil Hard Coal]]+Tabel1[[#This Row],[Fossil Oil]]</f>
        <v>1562.3600000000001</v>
      </c>
      <c r="S644">
        <f>Tabel1[[#This Row],[Renewables]]+Tabel1[[#This Row],[Fossils]]</f>
        <v>2680.0200000000004</v>
      </c>
    </row>
    <row r="645" spans="1:19" x14ac:dyDescent="0.25">
      <c r="A645" t="s">
        <v>2345</v>
      </c>
      <c r="B645" t="s">
        <v>5</v>
      </c>
      <c r="C645">
        <v>2049.46</v>
      </c>
      <c r="D645">
        <v>29.17</v>
      </c>
      <c r="E645">
        <v>337.9</v>
      </c>
      <c r="F645">
        <v>520.92999999999995</v>
      </c>
      <c r="G645">
        <v>18.88</v>
      </c>
      <c r="J645">
        <v>5.26</v>
      </c>
      <c r="K645">
        <v>53.5</v>
      </c>
      <c r="L645">
        <v>356.76</v>
      </c>
      <c r="M645">
        <v>358.66</v>
      </c>
      <c r="N645">
        <v>-585</v>
      </c>
      <c r="O645">
        <v>589</v>
      </c>
      <c r="P645">
        <v>392</v>
      </c>
      <c r="Q645">
        <f>Tabel1[[#This Row],[Biomass]]+Tabel1[[#This Row],[Hydro Power]]+Tabel1[[#This Row],[Other Renewable]]+Tabel1[[#This Row],[Solar Power]]+Tabel1[[#This Row],[Onshore Wind Power]]+Tabel1[[#This Row],[Offshore Wind Power]]</f>
        <v>749.85</v>
      </c>
      <c r="R645">
        <f>Tabel1[[#This Row],[Fossil Gas]]+Tabel1[[#This Row],[Fossil Hard Coal]]+Tabel1[[#This Row],[Fossil Oil]]</f>
        <v>877.70999999999992</v>
      </c>
      <c r="S645">
        <f>Tabel1[[#This Row],[Renewables]]+Tabel1[[#This Row],[Fossils]]</f>
        <v>1627.56</v>
      </c>
    </row>
    <row r="646" spans="1:19" x14ac:dyDescent="0.25">
      <c r="A646" t="s">
        <v>2344</v>
      </c>
      <c r="B646" t="s">
        <v>6</v>
      </c>
      <c r="C646">
        <v>3254.41</v>
      </c>
      <c r="D646">
        <v>47.24</v>
      </c>
      <c r="E646">
        <v>377.79</v>
      </c>
      <c r="F646">
        <v>1352.91</v>
      </c>
      <c r="G646">
        <v>13.63</v>
      </c>
      <c r="H646">
        <v>2.1</v>
      </c>
      <c r="I646">
        <v>6.4</v>
      </c>
      <c r="J646">
        <v>29.34</v>
      </c>
      <c r="K646">
        <v>102.36</v>
      </c>
      <c r="L646">
        <v>597.02</v>
      </c>
      <c r="M646">
        <v>304.72000000000003</v>
      </c>
      <c r="N646">
        <v>845</v>
      </c>
      <c r="O646">
        <v>-512</v>
      </c>
      <c r="P646">
        <v>217</v>
      </c>
      <c r="Q646">
        <f>Tabel1[[#This Row],[Biomass]]+Tabel1[[#This Row],[Hydro Power]]+Tabel1[[#This Row],[Other Renewable]]+Tabel1[[#This Row],[Solar Power]]+Tabel1[[#This Row],[Onshore Wind Power]]+Tabel1[[#This Row],[Offshore Wind Power]]</f>
        <v>986.82</v>
      </c>
      <c r="R646">
        <f>Tabel1[[#This Row],[Fossil Gas]]+Tabel1[[#This Row],[Fossil Hard Coal]]+Tabel1[[#This Row],[Fossil Oil]]</f>
        <v>1744.3300000000002</v>
      </c>
      <c r="S646">
        <f>Tabel1[[#This Row],[Renewables]]+Tabel1[[#This Row],[Fossils]]</f>
        <v>2731.15</v>
      </c>
    </row>
    <row r="647" spans="1:19" x14ac:dyDescent="0.25">
      <c r="A647" t="s">
        <v>2344</v>
      </c>
      <c r="B647" t="s">
        <v>5</v>
      </c>
      <c r="C647">
        <v>2057.87</v>
      </c>
      <c r="D647">
        <v>28.13</v>
      </c>
      <c r="E647">
        <v>333.88</v>
      </c>
      <c r="F647">
        <v>492.25</v>
      </c>
      <c r="G647">
        <v>20.420000000000002</v>
      </c>
      <c r="J647">
        <v>15.42</v>
      </c>
      <c r="K647">
        <v>54.5</v>
      </c>
      <c r="L647">
        <v>410.43</v>
      </c>
      <c r="M647">
        <v>361.88</v>
      </c>
      <c r="N647">
        <v>-585</v>
      </c>
      <c r="O647">
        <v>512</v>
      </c>
      <c r="P647">
        <v>461</v>
      </c>
      <c r="Q647">
        <f>Tabel1[[#This Row],[Biomass]]+Tabel1[[#This Row],[Hydro Power]]+Tabel1[[#This Row],[Other Renewable]]+Tabel1[[#This Row],[Solar Power]]+Tabel1[[#This Row],[Onshore Wind Power]]+Tabel1[[#This Row],[Offshore Wind Power]]</f>
        <v>815.86</v>
      </c>
      <c r="R647">
        <f>Tabel1[[#This Row],[Fossil Gas]]+Tabel1[[#This Row],[Fossil Hard Coal]]+Tabel1[[#This Row],[Fossil Oil]]</f>
        <v>846.55</v>
      </c>
      <c r="S647">
        <f>Tabel1[[#This Row],[Renewables]]+Tabel1[[#This Row],[Fossils]]</f>
        <v>1662.4099999999999</v>
      </c>
    </row>
    <row r="648" spans="1:19" x14ac:dyDescent="0.25">
      <c r="A648" t="s">
        <v>2343</v>
      </c>
      <c r="B648" t="s">
        <v>6</v>
      </c>
      <c r="C648">
        <v>3166.86</v>
      </c>
      <c r="D648">
        <v>46.07</v>
      </c>
      <c r="E648">
        <v>363.33</v>
      </c>
      <c r="F648">
        <v>1341.01</v>
      </c>
      <c r="G648">
        <v>8.41</v>
      </c>
      <c r="H648">
        <v>2.1</v>
      </c>
      <c r="I648">
        <v>5.0999999999999996</v>
      </c>
      <c r="J648">
        <v>39.799999999999997</v>
      </c>
      <c r="K648">
        <v>100.41</v>
      </c>
      <c r="L648">
        <v>737.04</v>
      </c>
      <c r="M648">
        <v>350.24</v>
      </c>
      <c r="N648">
        <v>814</v>
      </c>
      <c r="O648">
        <v>-479</v>
      </c>
      <c r="P648">
        <v>41</v>
      </c>
      <c r="Q648">
        <f>Tabel1[[#This Row],[Biomass]]+Tabel1[[#This Row],[Hydro Power]]+Tabel1[[#This Row],[Other Renewable]]+Tabel1[[#This Row],[Solar Power]]+Tabel1[[#This Row],[Onshore Wind Power]]+Tabel1[[#This Row],[Offshore Wind Power]]</f>
        <v>1180.3499999999999</v>
      </c>
      <c r="R648">
        <f>Tabel1[[#This Row],[Fossil Gas]]+Tabel1[[#This Row],[Fossil Hard Coal]]+Tabel1[[#This Row],[Fossil Oil]]</f>
        <v>1712.75</v>
      </c>
      <c r="S648">
        <f>Tabel1[[#This Row],[Renewables]]+Tabel1[[#This Row],[Fossils]]</f>
        <v>2893.1</v>
      </c>
    </row>
    <row r="649" spans="1:19" x14ac:dyDescent="0.25">
      <c r="A649" t="s">
        <v>2343</v>
      </c>
      <c r="B649" t="s">
        <v>5</v>
      </c>
      <c r="C649">
        <v>2031.92</v>
      </c>
      <c r="D649">
        <v>29.94</v>
      </c>
      <c r="E649">
        <v>360.65</v>
      </c>
      <c r="F649">
        <v>495.67</v>
      </c>
      <c r="G649">
        <v>24.48</v>
      </c>
      <c r="J649">
        <v>25.01</v>
      </c>
      <c r="K649">
        <v>50.45</v>
      </c>
      <c r="L649">
        <v>445.15</v>
      </c>
      <c r="M649">
        <v>362.21</v>
      </c>
      <c r="N649">
        <v>-583</v>
      </c>
      <c r="O649">
        <v>479</v>
      </c>
      <c r="P649">
        <v>398</v>
      </c>
      <c r="Q649">
        <f>Tabel1[[#This Row],[Biomass]]+Tabel1[[#This Row],[Hydro Power]]+Tabel1[[#This Row],[Other Renewable]]+Tabel1[[#This Row],[Solar Power]]+Tabel1[[#This Row],[Onshore Wind Power]]+Tabel1[[#This Row],[Offshore Wind Power]]</f>
        <v>862.31</v>
      </c>
      <c r="R649">
        <f>Tabel1[[#This Row],[Fossil Gas]]+Tabel1[[#This Row],[Fossil Hard Coal]]+Tabel1[[#This Row],[Fossil Oil]]</f>
        <v>880.8</v>
      </c>
      <c r="S649">
        <f>Tabel1[[#This Row],[Renewables]]+Tabel1[[#This Row],[Fossils]]</f>
        <v>1743.11</v>
      </c>
    </row>
    <row r="650" spans="1:19" x14ac:dyDescent="0.25">
      <c r="A650" t="s">
        <v>2342</v>
      </c>
      <c r="B650" t="s">
        <v>6</v>
      </c>
      <c r="C650">
        <v>3098.11</v>
      </c>
      <c r="D650">
        <v>46.11</v>
      </c>
      <c r="E650">
        <v>403.79</v>
      </c>
      <c r="F650">
        <v>959.64</v>
      </c>
      <c r="G650">
        <v>9.16</v>
      </c>
      <c r="H650">
        <v>2.1</v>
      </c>
      <c r="I650">
        <v>4.75</v>
      </c>
      <c r="J650">
        <v>39.880000000000003</v>
      </c>
      <c r="K650">
        <v>98.42</v>
      </c>
      <c r="L650">
        <v>862.44</v>
      </c>
      <c r="M650">
        <v>403.39</v>
      </c>
      <c r="N650">
        <v>1266</v>
      </c>
      <c r="O650">
        <v>-590</v>
      </c>
      <c r="P650">
        <v>-241</v>
      </c>
      <c r="Q650">
        <f>Tabel1[[#This Row],[Biomass]]+Tabel1[[#This Row],[Hydro Power]]+Tabel1[[#This Row],[Other Renewable]]+Tabel1[[#This Row],[Solar Power]]+Tabel1[[#This Row],[Onshore Wind Power]]+Tabel1[[#This Row],[Offshore Wind Power]]</f>
        <v>1358.67</v>
      </c>
      <c r="R650">
        <f>Tabel1[[#This Row],[Fossil Gas]]+Tabel1[[#This Row],[Fossil Hard Coal]]+Tabel1[[#This Row],[Fossil Oil]]</f>
        <v>1372.5900000000001</v>
      </c>
      <c r="S650">
        <f>Tabel1[[#This Row],[Renewables]]+Tabel1[[#This Row],[Fossils]]</f>
        <v>2731.26</v>
      </c>
    </row>
    <row r="651" spans="1:19" x14ac:dyDescent="0.25">
      <c r="A651" t="s">
        <v>2342</v>
      </c>
      <c r="B651" t="s">
        <v>5</v>
      </c>
      <c r="C651">
        <v>2013.73</v>
      </c>
      <c r="D651">
        <v>30.73</v>
      </c>
      <c r="E651">
        <v>377.05</v>
      </c>
      <c r="F651">
        <v>502.27</v>
      </c>
      <c r="G651">
        <v>27.24</v>
      </c>
      <c r="J651">
        <v>34.03</v>
      </c>
      <c r="K651">
        <v>54.1</v>
      </c>
      <c r="L651">
        <v>443.09</v>
      </c>
      <c r="M651">
        <v>362.42</v>
      </c>
      <c r="N651">
        <v>-486</v>
      </c>
      <c r="O651">
        <v>590</v>
      </c>
      <c r="P651">
        <v>145</v>
      </c>
      <c r="Q651">
        <f>Tabel1[[#This Row],[Biomass]]+Tabel1[[#This Row],[Hydro Power]]+Tabel1[[#This Row],[Other Renewable]]+Tabel1[[#This Row],[Solar Power]]+Tabel1[[#This Row],[Onshore Wind Power]]+Tabel1[[#This Row],[Offshore Wind Power]]</f>
        <v>870.27</v>
      </c>
      <c r="R651">
        <f>Tabel1[[#This Row],[Fossil Gas]]+Tabel1[[#This Row],[Fossil Hard Coal]]+Tabel1[[#This Row],[Fossil Oil]]</f>
        <v>906.56</v>
      </c>
      <c r="S651">
        <f>Tabel1[[#This Row],[Renewables]]+Tabel1[[#This Row],[Fossils]]</f>
        <v>1776.83</v>
      </c>
    </row>
    <row r="652" spans="1:19" x14ac:dyDescent="0.25">
      <c r="A652" t="s">
        <v>2341</v>
      </c>
      <c r="B652" t="s">
        <v>6</v>
      </c>
      <c r="C652">
        <v>3118.09</v>
      </c>
      <c r="D652">
        <v>42.47</v>
      </c>
      <c r="E652">
        <v>433.11</v>
      </c>
      <c r="F652">
        <v>946.91</v>
      </c>
      <c r="G652">
        <v>16.649999999999999</v>
      </c>
      <c r="H652">
        <v>2.1</v>
      </c>
      <c r="I652">
        <v>5.13</v>
      </c>
      <c r="J652">
        <v>35.74</v>
      </c>
      <c r="K652">
        <v>99.59</v>
      </c>
      <c r="L652">
        <v>804.19</v>
      </c>
      <c r="M652">
        <v>516.21</v>
      </c>
      <c r="N652">
        <v>1207</v>
      </c>
      <c r="O652">
        <v>-590</v>
      </c>
      <c r="P652">
        <v>-256</v>
      </c>
      <c r="Q652">
        <f>Tabel1[[#This Row],[Biomass]]+Tabel1[[#This Row],[Hydro Power]]+Tabel1[[#This Row],[Other Renewable]]+Tabel1[[#This Row],[Solar Power]]+Tabel1[[#This Row],[Onshore Wind Power]]+Tabel1[[#This Row],[Offshore Wind Power]]</f>
        <v>1405.8400000000001</v>
      </c>
      <c r="R652">
        <f>Tabel1[[#This Row],[Fossil Gas]]+Tabel1[[#This Row],[Fossil Hard Coal]]+Tabel1[[#This Row],[Fossil Oil]]</f>
        <v>1396.67</v>
      </c>
      <c r="S652">
        <f>Tabel1[[#This Row],[Renewables]]+Tabel1[[#This Row],[Fossils]]</f>
        <v>2802.51</v>
      </c>
    </row>
    <row r="653" spans="1:19" x14ac:dyDescent="0.25">
      <c r="A653" t="s">
        <v>2341</v>
      </c>
      <c r="B653" t="s">
        <v>5</v>
      </c>
      <c r="C653">
        <v>2013.46</v>
      </c>
      <c r="D653">
        <v>33.61</v>
      </c>
      <c r="E653">
        <v>379</v>
      </c>
      <c r="F653">
        <v>498.83</v>
      </c>
      <c r="G653">
        <v>26.64</v>
      </c>
      <c r="J653">
        <v>33.21</v>
      </c>
      <c r="K653">
        <v>63.83</v>
      </c>
      <c r="L653">
        <v>417.41</v>
      </c>
      <c r="M653">
        <v>362.23</v>
      </c>
      <c r="N653">
        <v>-293</v>
      </c>
      <c r="O653">
        <v>590</v>
      </c>
      <c r="P653">
        <v>-35</v>
      </c>
      <c r="Q653">
        <f>Tabel1[[#This Row],[Biomass]]+Tabel1[[#This Row],[Hydro Power]]+Tabel1[[#This Row],[Other Renewable]]+Tabel1[[#This Row],[Solar Power]]+Tabel1[[#This Row],[Onshore Wind Power]]+Tabel1[[#This Row],[Offshore Wind Power]]</f>
        <v>846.46</v>
      </c>
      <c r="R653">
        <f>Tabel1[[#This Row],[Fossil Gas]]+Tabel1[[#This Row],[Fossil Hard Coal]]+Tabel1[[#This Row],[Fossil Oil]]</f>
        <v>904.46999999999991</v>
      </c>
      <c r="S653">
        <f>Tabel1[[#This Row],[Renewables]]+Tabel1[[#This Row],[Fossils]]</f>
        <v>1750.9299999999998</v>
      </c>
    </row>
    <row r="654" spans="1:19" x14ac:dyDescent="0.25">
      <c r="A654" t="s">
        <v>2340</v>
      </c>
      <c r="B654" t="s">
        <v>6</v>
      </c>
      <c r="C654">
        <v>3080.27</v>
      </c>
      <c r="D654">
        <v>39.520000000000003</v>
      </c>
      <c r="E654">
        <v>418.01</v>
      </c>
      <c r="F654">
        <v>1200.44</v>
      </c>
      <c r="G654">
        <v>10.16</v>
      </c>
      <c r="H654">
        <v>2.1</v>
      </c>
      <c r="I654">
        <v>5.08</v>
      </c>
      <c r="J654">
        <v>19.55</v>
      </c>
      <c r="K654">
        <v>96.15</v>
      </c>
      <c r="L654">
        <v>851.19</v>
      </c>
      <c r="M654">
        <v>552.21</v>
      </c>
      <c r="N654">
        <v>684</v>
      </c>
      <c r="O654">
        <v>-590</v>
      </c>
      <c r="P654">
        <v>-52</v>
      </c>
      <c r="Q654">
        <f>Tabel1[[#This Row],[Biomass]]+Tabel1[[#This Row],[Hydro Power]]+Tabel1[[#This Row],[Other Renewable]]+Tabel1[[#This Row],[Solar Power]]+Tabel1[[#This Row],[Onshore Wind Power]]+Tabel1[[#This Row],[Offshore Wind Power]]</f>
        <v>1469.65</v>
      </c>
      <c r="R654">
        <f>Tabel1[[#This Row],[Fossil Gas]]+Tabel1[[#This Row],[Fossil Hard Coal]]+Tabel1[[#This Row],[Fossil Oil]]</f>
        <v>1628.6100000000001</v>
      </c>
      <c r="S654">
        <f>Tabel1[[#This Row],[Renewables]]+Tabel1[[#This Row],[Fossils]]</f>
        <v>3098.26</v>
      </c>
    </row>
    <row r="655" spans="1:19" x14ac:dyDescent="0.25">
      <c r="A655" t="s">
        <v>2340</v>
      </c>
      <c r="B655" t="s">
        <v>5</v>
      </c>
      <c r="C655">
        <v>1983.32</v>
      </c>
      <c r="D655">
        <v>34.08</v>
      </c>
      <c r="E655">
        <v>375.1</v>
      </c>
      <c r="F655">
        <v>504.13</v>
      </c>
      <c r="G655">
        <v>25.27</v>
      </c>
      <c r="J655">
        <v>20.010000000000002</v>
      </c>
      <c r="K655">
        <v>64.349999999999994</v>
      </c>
      <c r="L655">
        <v>413.96</v>
      </c>
      <c r="M655">
        <v>360.91</v>
      </c>
      <c r="N655">
        <v>-522</v>
      </c>
      <c r="O655">
        <v>590</v>
      </c>
      <c r="P655">
        <v>168</v>
      </c>
      <c r="Q655">
        <f>Tabel1[[#This Row],[Biomass]]+Tabel1[[#This Row],[Hydro Power]]+Tabel1[[#This Row],[Other Renewable]]+Tabel1[[#This Row],[Solar Power]]+Tabel1[[#This Row],[Onshore Wind Power]]+Tabel1[[#This Row],[Offshore Wind Power]]</f>
        <v>828.96</v>
      </c>
      <c r="R655">
        <f>Tabel1[[#This Row],[Fossil Gas]]+Tabel1[[#This Row],[Fossil Hard Coal]]+Tabel1[[#This Row],[Fossil Oil]]</f>
        <v>904.5</v>
      </c>
      <c r="S655">
        <f>Tabel1[[#This Row],[Renewables]]+Tabel1[[#This Row],[Fossils]]</f>
        <v>1733.46</v>
      </c>
    </row>
    <row r="656" spans="1:19" x14ac:dyDescent="0.25">
      <c r="A656" t="s">
        <v>2339</v>
      </c>
      <c r="B656" t="s">
        <v>6</v>
      </c>
      <c r="C656">
        <v>3012.55</v>
      </c>
      <c r="D656">
        <v>40.47</v>
      </c>
      <c r="E656">
        <v>414.34</v>
      </c>
      <c r="F656">
        <v>1315.93</v>
      </c>
      <c r="G656">
        <v>8.44</v>
      </c>
      <c r="H656">
        <v>2.1</v>
      </c>
      <c r="I656">
        <v>6.34</v>
      </c>
      <c r="J656">
        <v>4.97</v>
      </c>
      <c r="K656">
        <v>98.79</v>
      </c>
      <c r="L656">
        <v>812.4</v>
      </c>
      <c r="M656">
        <v>581.30999999999995</v>
      </c>
      <c r="N656">
        <v>498</v>
      </c>
      <c r="O656">
        <v>-540</v>
      </c>
      <c r="P656">
        <v>-113</v>
      </c>
      <c r="Q656">
        <f>Tabel1[[#This Row],[Biomass]]+Tabel1[[#This Row],[Hydro Power]]+Tabel1[[#This Row],[Other Renewable]]+Tabel1[[#This Row],[Solar Power]]+Tabel1[[#This Row],[Onshore Wind Power]]+Tabel1[[#This Row],[Offshore Wind Power]]</f>
        <v>1447.59</v>
      </c>
      <c r="R656">
        <f>Tabel1[[#This Row],[Fossil Gas]]+Tabel1[[#This Row],[Fossil Hard Coal]]+Tabel1[[#This Row],[Fossil Oil]]</f>
        <v>1738.71</v>
      </c>
      <c r="S656">
        <f>Tabel1[[#This Row],[Renewables]]+Tabel1[[#This Row],[Fossils]]</f>
        <v>3186.3</v>
      </c>
    </row>
    <row r="657" spans="1:19" x14ac:dyDescent="0.25">
      <c r="A657" t="s">
        <v>2339</v>
      </c>
      <c r="B657" t="s">
        <v>5</v>
      </c>
      <c r="C657">
        <v>1969.14</v>
      </c>
      <c r="D657">
        <v>32.880000000000003</v>
      </c>
      <c r="E657">
        <v>370.17</v>
      </c>
      <c r="F657">
        <v>515.14</v>
      </c>
      <c r="G657">
        <v>23.56</v>
      </c>
      <c r="J657">
        <v>5</v>
      </c>
      <c r="K657">
        <v>68.19</v>
      </c>
      <c r="L657">
        <v>385.36</v>
      </c>
      <c r="M657">
        <v>357.95</v>
      </c>
      <c r="N657">
        <v>-584</v>
      </c>
      <c r="O657">
        <v>540</v>
      </c>
      <c r="P657">
        <v>283</v>
      </c>
      <c r="Q657">
        <f>Tabel1[[#This Row],[Biomass]]+Tabel1[[#This Row],[Hydro Power]]+Tabel1[[#This Row],[Other Renewable]]+Tabel1[[#This Row],[Solar Power]]+Tabel1[[#This Row],[Onshore Wind Power]]+Tabel1[[#This Row],[Offshore Wind Power]]</f>
        <v>781.19</v>
      </c>
      <c r="R657">
        <f>Tabel1[[#This Row],[Fossil Gas]]+Tabel1[[#This Row],[Fossil Hard Coal]]+Tabel1[[#This Row],[Fossil Oil]]</f>
        <v>908.86999999999989</v>
      </c>
      <c r="S657">
        <f>Tabel1[[#This Row],[Renewables]]+Tabel1[[#This Row],[Fossils]]</f>
        <v>1690.06</v>
      </c>
    </row>
    <row r="658" spans="1:19" x14ac:dyDescent="0.25">
      <c r="A658" t="s">
        <v>2338</v>
      </c>
      <c r="B658" t="s">
        <v>6</v>
      </c>
      <c r="C658">
        <v>3122.61</v>
      </c>
      <c r="D658">
        <v>41.09</v>
      </c>
      <c r="E658">
        <v>418.09</v>
      </c>
      <c r="F658">
        <v>1280.1300000000001</v>
      </c>
      <c r="G658">
        <v>8.07</v>
      </c>
      <c r="H658">
        <v>2.1</v>
      </c>
      <c r="I658">
        <v>5.4</v>
      </c>
      <c r="J658">
        <v>0.25</v>
      </c>
      <c r="K658">
        <v>98.7</v>
      </c>
      <c r="L658">
        <v>781.73</v>
      </c>
      <c r="M658">
        <v>536.32000000000005</v>
      </c>
      <c r="N658">
        <v>291</v>
      </c>
      <c r="O658">
        <v>-589</v>
      </c>
      <c r="P658">
        <v>365</v>
      </c>
      <c r="Q658">
        <f>Tabel1[[#This Row],[Biomass]]+Tabel1[[#This Row],[Hydro Power]]+Tabel1[[#This Row],[Other Renewable]]+Tabel1[[#This Row],[Solar Power]]+Tabel1[[#This Row],[Onshore Wind Power]]+Tabel1[[#This Row],[Offshore Wind Power]]</f>
        <v>1366.89</v>
      </c>
      <c r="R658">
        <f>Tabel1[[#This Row],[Fossil Gas]]+Tabel1[[#This Row],[Fossil Hard Coal]]+Tabel1[[#This Row],[Fossil Oil]]</f>
        <v>1706.29</v>
      </c>
      <c r="S658">
        <f>Tabel1[[#This Row],[Renewables]]+Tabel1[[#This Row],[Fossils]]</f>
        <v>3073.1800000000003</v>
      </c>
    </row>
    <row r="659" spans="1:19" x14ac:dyDescent="0.25">
      <c r="A659" t="s">
        <v>2338</v>
      </c>
      <c r="B659" t="s">
        <v>5</v>
      </c>
      <c r="C659">
        <v>2084.7800000000002</v>
      </c>
      <c r="D659">
        <v>32.520000000000003</v>
      </c>
      <c r="E659">
        <v>383.27</v>
      </c>
      <c r="F659">
        <v>525.58000000000004</v>
      </c>
      <c r="G659">
        <v>22.8</v>
      </c>
      <c r="J659">
        <v>0.19</v>
      </c>
      <c r="K659">
        <v>67.47</v>
      </c>
      <c r="L659">
        <v>375.98</v>
      </c>
      <c r="M659">
        <v>348.03</v>
      </c>
      <c r="N659">
        <v>-585</v>
      </c>
      <c r="O659">
        <v>589</v>
      </c>
      <c r="P659">
        <v>348</v>
      </c>
      <c r="Q659">
        <f>Tabel1[[#This Row],[Biomass]]+Tabel1[[#This Row],[Hydro Power]]+Tabel1[[#This Row],[Other Renewable]]+Tabel1[[#This Row],[Solar Power]]+Tabel1[[#This Row],[Onshore Wind Power]]+Tabel1[[#This Row],[Offshore Wind Power]]</f>
        <v>756.72</v>
      </c>
      <c r="R659">
        <f>Tabel1[[#This Row],[Fossil Gas]]+Tabel1[[#This Row],[Fossil Hard Coal]]+Tabel1[[#This Row],[Fossil Oil]]</f>
        <v>931.65</v>
      </c>
      <c r="S659">
        <f>Tabel1[[#This Row],[Renewables]]+Tabel1[[#This Row],[Fossils]]</f>
        <v>1688.37</v>
      </c>
    </row>
    <row r="660" spans="1:19" x14ac:dyDescent="0.25">
      <c r="A660" t="s">
        <v>2337</v>
      </c>
      <c r="B660" t="s">
        <v>6</v>
      </c>
      <c r="C660">
        <v>3275.57</v>
      </c>
      <c r="D660">
        <v>44.8</v>
      </c>
      <c r="E660">
        <v>416.7</v>
      </c>
      <c r="F660">
        <v>1432.6</v>
      </c>
      <c r="G660">
        <v>8.42</v>
      </c>
      <c r="H660">
        <v>2.1</v>
      </c>
      <c r="I660">
        <v>4.43</v>
      </c>
      <c r="J660">
        <v>0</v>
      </c>
      <c r="K660">
        <v>98.53</v>
      </c>
      <c r="L660">
        <v>764.89</v>
      </c>
      <c r="M660">
        <v>476.52</v>
      </c>
      <c r="N660">
        <v>-46</v>
      </c>
      <c r="O660">
        <v>-571</v>
      </c>
      <c r="P660">
        <v>748</v>
      </c>
      <c r="Q660">
        <f>Tabel1[[#This Row],[Biomass]]+Tabel1[[#This Row],[Hydro Power]]+Tabel1[[#This Row],[Other Renewable]]+Tabel1[[#This Row],[Solar Power]]+Tabel1[[#This Row],[Onshore Wind Power]]+Tabel1[[#This Row],[Offshore Wind Power]]</f>
        <v>1292.74</v>
      </c>
      <c r="R660">
        <f>Tabel1[[#This Row],[Fossil Gas]]+Tabel1[[#This Row],[Fossil Hard Coal]]+Tabel1[[#This Row],[Fossil Oil]]</f>
        <v>1857.72</v>
      </c>
      <c r="S660">
        <f>Tabel1[[#This Row],[Renewables]]+Tabel1[[#This Row],[Fossils]]</f>
        <v>3150.46</v>
      </c>
    </row>
    <row r="661" spans="1:19" x14ac:dyDescent="0.25">
      <c r="A661" t="s">
        <v>2337</v>
      </c>
      <c r="B661" t="s">
        <v>5</v>
      </c>
      <c r="C661">
        <v>2173.48</v>
      </c>
      <c r="D661">
        <v>32.75</v>
      </c>
      <c r="E661">
        <v>388.14</v>
      </c>
      <c r="F661">
        <v>523.32000000000005</v>
      </c>
      <c r="G661">
        <v>22.14</v>
      </c>
      <c r="J661">
        <v>0</v>
      </c>
      <c r="K661">
        <v>67.739999999999995</v>
      </c>
      <c r="L661">
        <v>365.78</v>
      </c>
      <c r="M661">
        <v>337.74</v>
      </c>
      <c r="N661">
        <v>-585</v>
      </c>
      <c r="O661">
        <v>571</v>
      </c>
      <c r="P661">
        <v>475</v>
      </c>
      <c r="Q661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661">
        <f>Tabel1[[#This Row],[Fossil Gas]]+Tabel1[[#This Row],[Fossil Hard Coal]]+Tabel1[[#This Row],[Fossil Oil]]</f>
        <v>933.6</v>
      </c>
      <c r="S661">
        <f>Tabel1[[#This Row],[Renewables]]+Tabel1[[#This Row],[Fossils]]</f>
        <v>1669.87</v>
      </c>
    </row>
    <row r="662" spans="1:19" x14ac:dyDescent="0.25">
      <c r="A662" t="s">
        <v>2336</v>
      </c>
      <c r="B662" t="s">
        <v>6</v>
      </c>
      <c r="C662">
        <v>3100.9</v>
      </c>
      <c r="D662">
        <v>43.73</v>
      </c>
      <c r="E662">
        <v>390.63</v>
      </c>
      <c r="F662">
        <v>1378.8</v>
      </c>
      <c r="G662">
        <v>4</v>
      </c>
      <c r="H662">
        <v>2.09</v>
      </c>
      <c r="I662">
        <v>4.3600000000000003</v>
      </c>
      <c r="J662">
        <v>0</v>
      </c>
      <c r="K662">
        <v>98.53</v>
      </c>
      <c r="L662">
        <v>802.98</v>
      </c>
      <c r="M662">
        <v>517.09</v>
      </c>
      <c r="N662">
        <v>-227</v>
      </c>
      <c r="O662">
        <v>-519</v>
      </c>
      <c r="P662">
        <v>738</v>
      </c>
      <c r="Q662">
        <f>Tabel1[[#This Row],[Biomass]]+Tabel1[[#This Row],[Hydro Power]]+Tabel1[[#This Row],[Other Renewable]]+Tabel1[[#This Row],[Solar Power]]+Tabel1[[#This Row],[Onshore Wind Power]]+Tabel1[[#This Row],[Offshore Wind Power]]</f>
        <v>1370.25</v>
      </c>
      <c r="R662">
        <f>Tabel1[[#This Row],[Fossil Gas]]+Tabel1[[#This Row],[Fossil Hard Coal]]+Tabel1[[#This Row],[Fossil Oil]]</f>
        <v>1773.4299999999998</v>
      </c>
      <c r="S662">
        <f>Tabel1[[#This Row],[Renewables]]+Tabel1[[#This Row],[Fossils]]</f>
        <v>3143.68</v>
      </c>
    </row>
    <row r="663" spans="1:19" x14ac:dyDescent="0.25">
      <c r="A663" t="s">
        <v>2336</v>
      </c>
      <c r="B663" t="s">
        <v>5</v>
      </c>
      <c r="C663">
        <v>2118.96</v>
      </c>
      <c r="D663">
        <v>33.130000000000003</v>
      </c>
      <c r="E663">
        <v>385.14</v>
      </c>
      <c r="F663">
        <v>526.38</v>
      </c>
      <c r="G663">
        <v>22.08</v>
      </c>
      <c r="J663">
        <v>0</v>
      </c>
      <c r="K663">
        <v>68.150000000000006</v>
      </c>
      <c r="L663">
        <v>364.09</v>
      </c>
      <c r="M663">
        <v>349.03</v>
      </c>
      <c r="N663">
        <v>-585</v>
      </c>
      <c r="O663">
        <v>519</v>
      </c>
      <c r="P663">
        <v>468</v>
      </c>
      <c r="Q663">
        <f>Tabel1[[#This Row],[Biomass]]+Tabel1[[#This Row],[Hydro Power]]+Tabel1[[#This Row],[Other Renewable]]+Tabel1[[#This Row],[Solar Power]]+Tabel1[[#This Row],[Onshore Wind Power]]+Tabel1[[#This Row],[Offshore Wind Power]]</f>
        <v>746.25</v>
      </c>
      <c r="R663">
        <f>Tabel1[[#This Row],[Fossil Gas]]+Tabel1[[#This Row],[Fossil Hard Coal]]+Tabel1[[#This Row],[Fossil Oil]]</f>
        <v>933.6</v>
      </c>
      <c r="S663">
        <f>Tabel1[[#This Row],[Renewables]]+Tabel1[[#This Row],[Fossils]]</f>
        <v>1679.85</v>
      </c>
    </row>
    <row r="664" spans="1:19" x14ac:dyDescent="0.25">
      <c r="A664" t="s">
        <v>2335</v>
      </c>
      <c r="B664" t="s">
        <v>6</v>
      </c>
      <c r="C664">
        <v>2920.78</v>
      </c>
      <c r="D664">
        <v>43.8</v>
      </c>
      <c r="E664">
        <v>369.32</v>
      </c>
      <c r="F664">
        <v>1193.95</v>
      </c>
      <c r="G664">
        <v>4.05</v>
      </c>
      <c r="H664">
        <v>2.09</v>
      </c>
      <c r="I664">
        <v>4.28</v>
      </c>
      <c r="J664">
        <v>0</v>
      </c>
      <c r="K664">
        <v>98.55</v>
      </c>
      <c r="L664">
        <v>830.51</v>
      </c>
      <c r="M664">
        <v>539.58000000000004</v>
      </c>
      <c r="N664">
        <v>-230</v>
      </c>
      <c r="O664">
        <v>-445</v>
      </c>
      <c r="P664">
        <v>650</v>
      </c>
      <c r="Q664">
        <f>Tabel1[[#This Row],[Biomass]]+Tabel1[[#This Row],[Hydro Power]]+Tabel1[[#This Row],[Other Renewable]]+Tabel1[[#This Row],[Solar Power]]+Tabel1[[#This Row],[Onshore Wind Power]]+Tabel1[[#This Row],[Offshore Wind Power]]</f>
        <v>1420.26</v>
      </c>
      <c r="R664">
        <f>Tabel1[[#This Row],[Fossil Gas]]+Tabel1[[#This Row],[Fossil Hard Coal]]+Tabel1[[#This Row],[Fossil Oil]]</f>
        <v>1567.32</v>
      </c>
      <c r="S664">
        <f>Tabel1[[#This Row],[Renewables]]+Tabel1[[#This Row],[Fossils]]</f>
        <v>2987.58</v>
      </c>
    </row>
    <row r="665" spans="1:19" x14ac:dyDescent="0.25">
      <c r="A665" t="s">
        <v>2335</v>
      </c>
      <c r="B665" t="s">
        <v>5</v>
      </c>
      <c r="C665">
        <v>1993.87</v>
      </c>
      <c r="D665">
        <v>32.64</v>
      </c>
      <c r="E665">
        <v>386.64</v>
      </c>
      <c r="F665">
        <v>510.97</v>
      </c>
      <c r="G665">
        <v>21.86</v>
      </c>
      <c r="J665">
        <v>0</v>
      </c>
      <c r="K665">
        <v>69.62</v>
      </c>
      <c r="L665">
        <v>368.15</v>
      </c>
      <c r="M665">
        <v>344.92</v>
      </c>
      <c r="N665">
        <v>-585</v>
      </c>
      <c r="O665">
        <v>445</v>
      </c>
      <c r="P665">
        <v>430</v>
      </c>
      <c r="Q665">
        <f>Tabel1[[#This Row],[Biomass]]+Tabel1[[#This Row],[Hydro Power]]+Tabel1[[#This Row],[Other Renewable]]+Tabel1[[#This Row],[Solar Power]]+Tabel1[[#This Row],[Onshore Wind Power]]+Tabel1[[#This Row],[Offshore Wind Power]]</f>
        <v>745.71</v>
      </c>
      <c r="R665">
        <f>Tabel1[[#This Row],[Fossil Gas]]+Tabel1[[#This Row],[Fossil Hard Coal]]+Tabel1[[#This Row],[Fossil Oil]]</f>
        <v>919.47</v>
      </c>
      <c r="S665">
        <f>Tabel1[[#This Row],[Renewables]]+Tabel1[[#This Row],[Fossils]]</f>
        <v>1665.18</v>
      </c>
    </row>
    <row r="666" spans="1:19" x14ac:dyDescent="0.25">
      <c r="A666" t="s">
        <v>2334</v>
      </c>
      <c r="B666" t="s">
        <v>6</v>
      </c>
      <c r="C666">
        <v>2735.72</v>
      </c>
      <c r="D666">
        <v>43.22</v>
      </c>
      <c r="E666">
        <v>317.54000000000002</v>
      </c>
      <c r="F666">
        <v>981.31</v>
      </c>
      <c r="G666">
        <v>3.09</v>
      </c>
      <c r="H666">
        <v>2.11</v>
      </c>
      <c r="I666">
        <v>3.77</v>
      </c>
      <c r="J666">
        <v>0</v>
      </c>
      <c r="K666">
        <v>98.53</v>
      </c>
      <c r="L666">
        <v>903.53</v>
      </c>
      <c r="M666">
        <v>439.62</v>
      </c>
      <c r="N666">
        <v>-170</v>
      </c>
      <c r="O666">
        <v>-492</v>
      </c>
      <c r="P666">
        <v>737</v>
      </c>
      <c r="Q666">
        <f>Tabel1[[#This Row],[Biomass]]+Tabel1[[#This Row],[Hydro Power]]+Tabel1[[#This Row],[Other Renewable]]+Tabel1[[#This Row],[Solar Power]]+Tabel1[[#This Row],[Onshore Wind Power]]+Tabel1[[#This Row],[Offshore Wind Power]]</f>
        <v>1392.25</v>
      </c>
      <c r="R666">
        <f>Tabel1[[#This Row],[Fossil Gas]]+Tabel1[[#This Row],[Fossil Hard Coal]]+Tabel1[[#This Row],[Fossil Oil]]</f>
        <v>1301.9399999999998</v>
      </c>
      <c r="S666">
        <f>Tabel1[[#This Row],[Renewables]]+Tabel1[[#This Row],[Fossils]]</f>
        <v>2694.1899999999996</v>
      </c>
    </row>
    <row r="667" spans="1:19" x14ac:dyDescent="0.25">
      <c r="A667" t="s">
        <v>2334</v>
      </c>
      <c r="B667" t="s">
        <v>5</v>
      </c>
      <c r="C667">
        <v>1860.29</v>
      </c>
      <c r="D667">
        <v>30.34</v>
      </c>
      <c r="E667">
        <v>368.64</v>
      </c>
      <c r="F667">
        <v>469.48</v>
      </c>
      <c r="G667">
        <v>21.4</v>
      </c>
      <c r="J667">
        <v>0</v>
      </c>
      <c r="K667">
        <v>69.349999999999994</v>
      </c>
      <c r="L667">
        <v>348.82</v>
      </c>
      <c r="M667">
        <v>341.04</v>
      </c>
      <c r="N667">
        <v>-585</v>
      </c>
      <c r="O667">
        <v>492</v>
      </c>
      <c r="P667">
        <v>337</v>
      </c>
      <c r="Q667">
        <f>Tabel1[[#This Row],[Biomass]]+Tabel1[[#This Row],[Hydro Power]]+Tabel1[[#This Row],[Other Renewable]]+Tabel1[[#This Row],[Solar Power]]+Tabel1[[#This Row],[Onshore Wind Power]]+Tabel1[[#This Row],[Offshore Wind Power]]</f>
        <v>720.2</v>
      </c>
      <c r="R667">
        <f>Tabel1[[#This Row],[Fossil Gas]]+Tabel1[[#This Row],[Fossil Hard Coal]]+Tabel1[[#This Row],[Fossil Oil]]</f>
        <v>859.52</v>
      </c>
      <c r="S667">
        <f>Tabel1[[#This Row],[Renewables]]+Tabel1[[#This Row],[Fossils]]</f>
        <v>1579.72</v>
      </c>
    </row>
    <row r="668" spans="1:19" x14ac:dyDescent="0.25">
      <c r="A668" t="s">
        <v>2333</v>
      </c>
      <c r="B668" t="s">
        <v>6</v>
      </c>
      <c r="C668">
        <v>2546.23</v>
      </c>
      <c r="D668">
        <v>44.54</v>
      </c>
      <c r="E668">
        <v>301.14</v>
      </c>
      <c r="F668">
        <v>826.18</v>
      </c>
      <c r="G668">
        <v>5.27</v>
      </c>
      <c r="H668">
        <v>2.1</v>
      </c>
      <c r="I668">
        <v>3.99</v>
      </c>
      <c r="J668">
        <v>0</v>
      </c>
      <c r="K668">
        <v>96.95</v>
      </c>
      <c r="L668">
        <v>843.83</v>
      </c>
      <c r="M668">
        <v>403.47</v>
      </c>
      <c r="N668">
        <v>-171</v>
      </c>
      <c r="O668">
        <v>-513</v>
      </c>
      <c r="P668">
        <v>785</v>
      </c>
      <c r="Q668">
        <f>Tabel1[[#This Row],[Biomass]]+Tabel1[[#This Row],[Hydro Power]]+Tabel1[[#This Row],[Other Renewable]]+Tabel1[[#This Row],[Solar Power]]+Tabel1[[#This Row],[Onshore Wind Power]]+Tabel1[[#This Row],[Offshore Wind Power]]</f>
        <v>1297.93</v>
      </c>
      <c r="R668">
        <f>Tabel1[[#This Row],[Fossil Gas]]+Tabel1[[#This Row],[Fossil Hard Coal]]+Tabel1[[#This Row],[Fossil Oil]]</f>
        <v>1132.5899999999999</v>
      </c>
      <c r="S668">
        <f>Tabel1[[#This Row],[Renewables]]+Tabel1[[#This Row],[Fossils]]</f>
        <v>2430.52</v>
      </c>
    </row>
    <row r="669" spans="1:19" x14ac:dyDescent="0.25">
      <c r="A669" t="s">
        <v>2333</v>
      </c>
      <c r="B669" t="s">
        <v>5</v>
      </c>
      <c r="C669">
        <v>1727.99</v>
      </c>
      <c r="D669">
        <v>28.48</v>
      </c>
      <c r="E669">
        <v>305.99</v>
      </c>
      <c r="F669">
        <v>339.81</v>
      </c>
      <c r="G669">
        <v>19.190000000000001</v>
      </c>
      <c r="J669">
        <v>0</v>
      </c>
      <c r="K669">
        <v>67.5</v>
      </c>
      <c r="L669">
        <v>339.36</v>
      </c>
      <c r="M669">
        <v>347.72</v>
      </c>
      <c r="N669">
        <v>-585</v>
      </c>
      <c r="O669">
        <v>513</v>
      </c>
      <c r="P669">
        <v>384</v>
      </c>
      <c r="Q669">
        <f>Tabel1[[#This Row],[Biomass]]+Tabel1[[#This Row],[Hydro Power]]+Tabel1[[#This Row],[Other Renewable]]+Tabel1[[#This Row],[Solar Power]]+Tabel1[[#This Row],[Onshore Wind Power]]+Tabel1[[#This Row],[Offshore Wind Power]]</f>
        <v>715.56000000000006</v>
      </c>
      <c r="R669">
        <f>Tabel1[[#This Row],[Fossil Gas]]+Tabel1[[#This Row],[Fossil Hard Coal]]+Tabel1[[#This Row],[Fossil Oil]]</f>
        <v>664.99</v>
      </c>
      <c r="S669">
        <f>Tabel1[[#This Row],[Renewables]]+Tabel1[[#This Row],[Fossils]]</f>
        <v>1380.5500000000002</v>
      </c>
    </row>
    <row r="670" spans="1:19" x14ac:dyDescent="0.25">
      <c r="A670" t="s">
        <v>2332</v>
      </c>
      <c r="B670" t="s">
        <v>6</v>
      </c>
      <c r="C670">
        <v>2347.37</v>
      </c>
      <c r="D670">
        <v>43.26</v>
      </c>
      <c r="E670">
        <v>277.69</v>
      </c>
      <c r="F670">
        <v>844.92</v>
      </c>
      <c r="G670">
        <v>3.22</v>
      </c>
      <c r="H670">
        <v>2.1</v>
      </c>
      <c r="I670">
        <v>3.78</v>
      </c>
      <c r="J670">
        <v>0</v>
      </c>
      <c r="K670">
        <v>96.59</v>
      </c>
      <c r="L670">
        <v>661.57</v>
      </c>
      <c r="M670">
        <v>478.25</v>
      </c>
      <c r="N670">
        <v>-356</v>
      </c>
      <c r="O670">
        <v>-471</v>
      </c>
      <c r="P670">
        <v>849</v>
      </c>
      <c r="Q670">
        <f>Tabel1[[#This Row],[Biomass]]+Tabel1[[#This Row],[Hydro Power]]+Tabel1[[#This Row],[Other Renewable]]+Tabel1[[#This Row],[Solar Power]]+Tabel1[[#This Row],[Onshore Wind Power]]+Tabel1[[#This Row],[Offshore Wind Power]]</f>
        <v>1188.96</v>
      </c>
      <c r="R670">
        <f>Tabel1[[#This Row],[Fossil Gas]]+Tabel1[[#This Row],[Fossil Hard Coal]]+Tabel1[[#This Row],[Fossil Oil]]</f>
        <v>1125.83</v>
      </c>
      <c r="S670">
        <f>Tabel1[[#This Row],[Renewables]]+Tabel1[[#This Row],[Fossils]]</f>
        <v>2314.79</v>
      </c>
    </row>
    <row r="671" spans="1:19" x14ac:dyDescent="0.25">
      <c r="A671" t="s">
        <v>2332</v>
      </c>
      <c r="B671" t="s">
        <v>5</v>
      </c>
      <c r="C671">
        <v>1562.23</v>
      </c>
      <c r="D671">
        <v>28.09</v>
      </c>
      <c r="E671">
        <v>303.68</v>
      </c>
      <c r="F671">
        <v>323.35000000000002</v>
      </c>
      <c r="G671">
        <v>21.13</v>
      </c>
      <c r="J671">
        <v>0</v>
      </c>
      <c r="K671">
        <v>68.989999999999995</v>
      </c>
      <c r="L671">
        <v>319.68</v>
      </c>
      <c r="M671">
        <v>323.57</v>
      </c>
      <c r="N671">
        <v>-585</v>
      </c>
      <c r="O671">
        <v>471</v>
      </c>
      <c r="P671">
        <v>319</v>
      </c>
      <c r="Q671">
        <f>Tabel1[[#This Row],[Biomass]]+Tabel1[[#This Row],[Hydro Power]]+Tabel1[[#This Row],[Other Renewable]]+Tabel1[[#This Row],[Solar Power]]+Tabel1[[#This Row],[Onshore Wind Power]]+Tabel1[[#This Row],[Offshore Wind Power]]</f>
        <v>671.33999999999992</v>
      </c>
      <c r="R671">
        <f>Tabel1[[#This Row],[Fossil Gas]]+Tabel1[[#This Row],[Fossil Hard Coal]]+Tabel1[[#This Row],[Fossil Oil]]</f>
        <v>648.16</v>
      </c>
      <c r="S671">
        <f>Tabel1[[#This Row],[Renewables]]+Tabel1[[#This Row],[Fossils]]</f>
        <v>1319.5</v>
      </c>
    </row>
    <row r="672" spans="1:19" x14ac:dyDescent="0.25">
      <c r="A672" t="s">
        <v>2331</v>
      </c>
      <c r="B672" t="s">
        <v>6</v>
      </c>
      <c r="C672">
        <v>2154.4299999999998</v>
      </c>
      <c r="D672">
        <v>43.66</v>
      </c>
      <c r="E672">
        <v>266.24</v>
      </c>
      <c r="F672">
        <v>823.67</v>
      </c>
      <c r="G672">
        <v>5.49</v>
      </c>
      <c r="H672">
        <v>2.12</v>
      </c>
      <c r="I672">
        <v>4.99</v>
      </c>
      <c r="J672">
        <v>0</v>
      </c>
      <c r="K672">
        <v>96.83</v>
      </c>
      <c r="L672">
        <v>554.26</v>
      </c>
      <c r="M672">
        <v>468.75</v>
      </c>
      <c r="N672">
        <v>-580</v>
      </c>
      <c r="O672">
        <v>-79</v>
      </c>
      <c r="P672">
        <v>643</v>
      </c>
      <c r="Q672">
        <f>Tabel1[[#This Row],[Biomass]]+Tabel1[[#This Row],[Hydro Power]]+Tabel1[[#This Row],[Other Renewable]]+Tabel1[[#This Row],[Solar Power]]+Tabel1[[#This Row],[Onshore Wind Power]]+Tabel1[[#This Row],[Offshore Wind Power]]</f>
        <v>1073.78</v>
      </c>
      <c r="R672">
        <f>Tabel1[[#This Row],[Fossil Gas]]+Tabel1[[#This Row],[Fossil Hard Coal]]+Tabel1[[#This Row],[Fossil Oil]]</f>
        <v>1095.3999999999999</v>
      </c>
      <c r="S672">
        <f>Tabel1[[#This Row],[Renewables]]+Tabel1[[#This Row],[Fossils]]</f>
        <v>2169.1799999999998</v>
      </c>
    </row>
    <row r="673" spans="1:19" x14ac:dyDescent="0.25">
      <c r="A673" t="s">
        <v>2331</v>
      </c>
      <c r="B673" t="s">
        <v>5</v>
      </c>
      <c r="C673">
        <v>1382</v>
      </c>
      <c r="D673">
        <v>29.09</v>
      </c>
      <c r="E673">
        <v>304.12</v>
      </c>
      <c r="F673">
        <v>291.2</v>
      </c>
      <c r="G673">
        <v>21.14</v>
      </c>
      <c r="J673">
        <v>0</v>
      </c>
      <c r="K673">
        <v>68.89</v>
      </c>
      <c r="L673">
        <v>304.51</v>
      </c>
      <c r="M673">
        <v>273.57</v>
      </c>
      <c r="N673">
        <v>-585</v>
      </c>
      <c r="O673">
        <v>79</v>
      </c>
      <c r="P673">
        <v>627</v>
      </c>
      <c r="Q673">
        <f>Tabel1[[#This Row],[Biomass]]+Tabel1[[#This Row],[Hydro Power]]+Tabel1[[#This Row],[Other Renewable]]+Tabel1[[#This Row],[Solar Power]]+Tabel1[[#This Row],[Onshore Wind Power]]+Tabel1[[#This Row],[Offshore Wind Power]]</f>
        <v>607.16999999999996</v>
      </c>
      <c r="R673">
        <f>Tabel1[[#This Row],[Fossil Gas]]+Tabel1[[#This Row],[Fossil Hard Coal]]+Tabel1[[#This Row],[Fossil Oil]]</f>
        <v>616.45999999999992</v>
      </c>
      <c r="S673">
        <f>Tabel1[[#This Row],[Renewables]]+Tabel1[[#This Row],[Fossils]]</f>
        <v>1223.6299999999999</v>
      </c>
    </row>
    <row r="674" spans="1:19" x14ac:dyDescent="0.25">
      <c r="A674" t="s">
        <v>2330</v>
      </c>
      <c r="B674" t="s">
        <v>6</v>
      </c>
      <c r="C674">
        <v>2037.39</v>
      </c>
      <c r="D674">
        <v>45.17</v>
      </c>
      <c r="E674">
        <v>234.74</v>
      </c>
      <c r="F674">
        <v>567.29999999999995</v>
      </c>
      <c r="G674">
        <v>10.9</v>
      </c>
      <c r="H674">
        <v>2.13</v>
      </c>
      <c r="I674">
        <v>5.91</v>
      </c>
      <c r="J674">
        <v>0</v>
      </c>
      <c r="K674">
        <v>98.96</v>
      </c>
      <c r="L674">
        <v>394.38</v>
      </c>
      <c r="M674">
        <v>438.33</v>
      </c>
      <c r="N674">
        <v>-865</v>
      </c>
      <c r="O674">
        <v>205</v>
      </c>
      <c r="P674">
        <v>975</v>
      </c>
      <c r="Q674">
        <f>Tabel1[[#This Row],[Biomass]]+Tabel1[[#This Row],[Hydro Power]]+Tabel1[[#This Row],[Other Renewable]]+Tabel1[[#This Row],[Solar Power]]+Tabel1[[#This Row],[Onshore Wind Power]]+Tabel1[[#This Row],[Offshore Wind Power]]</f>
        <v>885.92000000000007</v>
      </c>
      <c r="R674">
        <f>Tabel1[[#This Row],[Fossil Gas]]+Tabel1[[#This Row],[Fossil Hard Coal]]+Tabel1[[#This Row],[Fossil Oil]]</f>
        <v>812.93999999999994</v>
      </c>
      <c r="S674">
        <f>Tabel1[[#This Row],[Renewables]]+Tabel1[[#This Row],[Fossils]]</f>
        <v>1698.8600000000001</v>
      </c>
    </row>
    <row r="675" spans="1:19" x14ac:dyDescent="0.25">
      <c r="A675" t="s">
        <v>2330</v>
      </c>
      <c r="B675" t="s">
        <v>5</v>
      </c>
      <c r="C675">
        <v>1267.42</v>
      </c>
      <c r="D675">
        <v>28.23</v>
      </c>
      <c r="E675">
        <v>296.63</v>
      </c>
      <c r="F675">
        <v>270.66000000000003</v>
      </c>
      <c r="G675">
        <v>21.34</v>
      </c>
      <c r="J675">
        <v>0</v>
      </c>
      <c r="K675">
        <v>68.44</v>
      </c>
      <c r="L675">
        <v>285.11</v>
      </c>
      <c r="M675">
        <v>233.42</v>
      </c>
      <c r="N675">
        <v>-585</v>
      </c>
      <c r="O675">
        <v>-205</v>
      </c>
      <c r="P675">
        <v>887</v>
      </c>
      <c r="Q675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675">
        <f>Tabel1[[#This Row],[Fossil Gas]]+Tabel1[[#This Row],[Fossil Hard Coal]]+Tabel1[[#This Row],[Fossil Oil]]</f>
        <v>588.63</v>
      </c>
      <c r="S675">
        <f>Tabel1[[#This Row],[Renewables]]+Tabel1[[#This Row],[Fossils]]</f>
        <v>1135.3899999999999</v>
      </c>
    </row>
    <row r="676" spans="1:19" x14ac:dyDescent="0.25">
      <c r="A676" t="s">
        <v>2329</v>
      </c>
      <c r="B676" t="s">
        <v>6</v>
      </c>
      <c r="C676">
        <v>1989.85</v>
      </c>
      <c r="D676">
        <v>43.81</v>
      </c>
      <c r="E676">
        <v>203.4</v>
      </c>
      <c r="F676">
        <v>505.69</v>
      </c>
      <c r="G676">
        <v>5.0999999999999996</v>
      </c>
      <c r="H676">
        <v>2.12</v>
      </c>
      <c r="I676">
        <v>5.55</v>
      </c>
      <c r="J676">
        <v>0</v>
      </c>
      <c r="K676">
        <v>95.9</v>
      </c>
      <c r="L676">
        <v>329.09</v>
      </c>
      <c r="M676">
        <v>425.81</v>
      </c>
      <c r="N676">
        <v>-980</v>
      </c>
      <c r="O676">
        <v>54</v>
      </c>
      <c r="P676">
        <v>1376</v>
      </c>
      <c r="Q676">
        <f>Tabel1[[#This Row],[Biomass]]+Tabel1[[#This Row],[Hydro Power]]+Tabel1[[#This Row],[Other Renewable]]+Tabel1[[#This Row],[Solar Power]]+Tabel1[[#This Row],[Onshore Wind Power]]+Tabel1[[#This Row],[Offshore Wind Power]]</f>
        <v>806.38</v>
      </c>
      <c r="R676">
        <f>Tabel1[[#This Row],[Fossil Gas]]+Tabel1[[#This Row],[Fossil Hard Coal]]+Tabel1[[#This Row],[Fossil Oil]]</f>
        <v>714.19</v>
      </c>
      <c r="S676">
        <f>Tabel1[[#This Row],[Renewables]]+Tabel1[[#This Row],[Fossils]]</f>
        <v>1520.5700000000002</v>
      </c>
    </row>
    <row r="677" spans="1:19" x14ac:dyDescent="0.25">
      <c r="A677" t="s">
        <v>2329</v>
      </c>
      <c r="B677" t="s">
        <v>5</v>
      </c>
      <c r="C677">
        <v>1213.8800000000001</v>
      </c>
      <c r="D677">
        <v>26.59</v>
      </c>
      <c r="E677">
        <v>288.81</v>
      </c>
      <c r="F677">
        <v>281.25</v>
      </c>
      <c r="G677">
        <v>11.47</v>
      </c>
      <c r="J677">
        <v>0</v>
      </c>
      <c r="K677">
        <v>67.930000000000007</v>
      </c>
      <c r="L677">
        <v>272.39</v>
      </c>
      <c r="M677">
        <v>217.38</v>
      </c>
      <c r="N677">
        <v>-585</v>
      </c>
      <c r="O677">
        <v>-54</v>
      </c>
      <c r="P677">
        <v>719</v>
      </c>
      <c r="Q677">
        <f>Tabel1[[#This Row],[Biomass]]+Tabel1[[#This Row],[Hydro Power]]+Tabel1[[#This Row],[Other Renewable]]+Tabel1[[#This Row],[Solar Power]]+Tabel1[[#This Row],[Onshore Wind Power]]+Tabel1[[#This Row],[Offshore Wind Power]]</f>
        <v>516.3599999999999</v>
      </c>
      <c r="R677">
        <f>Tabel1[[#This Row],[Fossil Gas]]+Tabel1[[#This Row],[Fossil Hard Coal]]+Tabel1[[#This Row],[Fossil Oil]]</f>
        <v>581.53</v>
      </c>
      <c r="S677">
        <f>Tabel1[[#This Row],[Renewables]]+Tabel1[[#This Row],[Fossils]]</f>
        <v>1097.8899999999999</v>
      </c>
    </row>
    <row r="678" spans="1:19" x14ac:dyDescent="0.25">
      <c r="A678" t="s">
        <v>2328</v>
      </c>
      <c r="B678" t="s">
        <v>6</v>
      </c>
      <c r="C678">
        <v>1975.43</v>
      </c>
      <c r="D678">
        <v>43.72</v>
      </c>
      <c r="E678">
        <v>210.71</v>
      </c>
      <c r="F678">
        <v>501.35</v>
      </c>
      <c r="G678">
        <v>6.95</v>
      </c>
      <c r="H678">
        <v>2.13</v>
      </c>
      <c r="I678">
        <v>5.74</v>
      </c>
      <c r="J678">
        <v>0</v>
      </c>
      <c r="K678">
        <v>97.11</v>
      </c>
      <c r="L678">
        <v>238.37</v>
      </c>
      <c r="M678">
        <v>398.34</v>
      </c>
      <c r="N678">
        <v>-988</v>
      </c>
      <c r="O678">
        <v>54</v>
      </c>
      <c r="P678">
        <v>1471</v>
      </c>
      <c r="Q678">
        <f>Tabel1[[#This Row],[Biomass]]+Tabel1[[#This Row],[Hydro Power]]+Tabel1[[#This Row],[Other Renewable]]+Tabel1[[#This Row],[Solar Power]]+Tabel1[[#This Row],[Onshore Wind Power]]+Tabel1[[#This Row],[Offshore Wind Power]]</f>
        <v>688.3</v>
      </c>
      <c r="R678">
        <f>Tabel1[[#This Row],[Fossil Gas]]+Tabel1[[#This Row],[Fossil Hard Coal]]+Tabel1[[#This Row],[Fossil Oil]]</f>
        <v>719.0100000000001</v>
      </c>
      <c r="S678">
        <f>Tabel1[[#This Row],[Renewables]]+Tabel1[[#This Row],[Fossils]]</f>
        <v>1407.31</v>
      </c>
    </row>
    <row r="679" spans="1:19" x14ac:dyDescent="0.25">
      <c r="A679" t="s">
        <v>2328</v>
      </c>
      <c r="B679" t="s">
        <v>5</v>
      </c>
      <c r="C679">
        <v>1201.93</v>
      </c>
      <c r="D679">
        <v>26.28</v>
      </c>
      <c r="E679">
        <v>283.77</v>
      </c>
      <c r="F679">
        <v>273.87</v>
      </c>
      <c r="G679">
        <v>8.3699999999999992</v>
      </c>
      <c r="J679">
        <v>0</v>
      </c>
      <c r="K679">
        <v>67.63</v>
      </c>
      <c r="L679">
        <v>255.49</v>
      </c>
      <c r="M679">
        <v>210.39</v>
      </c>
      <c r="N679">
        <v>-585</v>
      </c>
      <c r="O679">
        <v>-54</v>
      </c>
      <c r="P679">
        <v>747</v>
      </c>
      <c r="Q679">
        <f>Tabel1[[#This Row],[Biomass]]+Tabel1[[#This Row],[Hydro Power]]+Tabel1[[#This Row],[Other Renewable]]+Tabel1[[#This Row],[Solar Power]]+Tabel1[[#This Row],[Onshore Wind Power]]+Tabel1[[#This Row],[Offshore Wind Power]]</f>
        <v>492.15999999999997</v>
      </c>
      <c r="R679">
        <f>Tabel1[[#This Row],[Fossil Gas]]+Tabel1[[#This Row],[Fossil Hard Coal]]+Tabel1[[#This Row],[Fossil Oil]]</f>
        <v>566.01</v>
      </c>
      <c r="S679">
        <f>Tabel1[[#This Row],[Renewables]]+Tabel1[[#This Row],[Fossils]]</f>
        <v>1058.17</v>
      </c>
    </row>
    <row r="680" spans="1:19" x14ac:dyDescent="0.25">
      <c r="A680" t="s">
        <v>2327</v>
      </c>
      <c r="B680" t="s">
        <v>6</v>
      </c>
      <c r="C680">
        <v>1979.51</v>
      </c>
      <c r="D680">
        <v>44.01</v>
      </c>
      <c r="E680">
        <v>210.06</v>
      </c>
      <c r="F680">
        <v>578.79999999999995</v>
      </c>
      <c r="G680">
        <v>7.96</v>
      </c>
      <c r="H680">
        <v>2.13</v>
      </c>
      <c r="I680">
        <v>5.76</v>
      </c>
      <c r="J680">
        <v>0</v>
      </c>
      <c r="K680">
        <v>96.7</v>
      </c>
      <c r="L680">
        <v>179.15</v>
      </c>
      <c r="M680">
        <v>286.27</v>
      </c>
      <c r="N680">
        <v>-991</v>
      </c>
      <c r="O680">
        <v>13</v>
      </c>
      <c r="P680">
        <v>1604</v>
      </c>
      <c r="Q680">
        <f>Tabel1[[#This Row],[Biomass]]+Tabel1[[#This Row],[Hydro Power]]+Tabel1[[#This Row],[Other Renewable]]+Tabel1[[#This Row],[Solar Power]]+Tabel1[[#This Row],[Onshore Wind Power]]+Tabel1[[#This Row],[Offshore Wind Power]]</f>
        <v>517.31999999999994</v>
      </c>
      <c r="R680">
        <f>Tabel1[[#This Row],[Fossil Gas]]+Tabel1[[#This Row],[Fossil Hard Coal]]+Tabel1[[#This Row],[Fossil Oil]]</f>
        <v>796.81999999999994</v>
      </c>
      <c r="S680">
        <f>Tabel1[[#This Row],[Renewables]]+Tabel1[[#This Row],[Fossils]]</f>
        <v>1314.1399999999999</v>
      </c>
    </row>
    <row r="681" spans="1:19" x14ac:dyDescent="0.25">
      <c r="A681" t="s">
        <v>2327</v>
      </c>
      <c r="B681" t="s">
        <v>5</v>
      </c>
      <c r="C681">
        <v>1200.8</v>
      </c>
      <c r="D681">
        <v>26.51</v>
      </c>
      <c r="E681">
        <v>291.29000000000002</v>
      </c>
      <c r="F681">
        <v>274.83</v>
      </c>
      <c r="G681">
        <v>8.5299999999999994</v>
      </c>
      <c r="J681">
        <v>0</v>
      </c>
      <c r="K681">
        <v>67.53</v>
      </c>
      <c r="L681">
        <v>227.93</v>
      </c>
      <c r="M681">
        <v>177.27</v>
      </c>
      <c r="N681">
        <v>-585</v>
      </c>
      <c r="O681">
        <v>-13</v>
      </c>
      <c r="P681">
        <v>754</v>
      </c>
      <c r="Q681">
        <f>Tabel1[[#This Row],[Biomass]]+Tabel1[[#This Row],[Hydro Power]]+Tabel1[[#This Row],[Other Renewable]]+Tabel1[[#This Row],[Solar Power]]+Tabel1[[#This Row],[Onshore Wind Power]]+Tabel1[[#This Row],[Offshore Wind Power]]</f>
        <v>431.71000000000004</v>
      </c>
      <c r="R681">
        <f>Tabel1[[#This Row],[Fossil Gas]]+Tabel1[[#This Row],[Fossil Hard Coal]]+Tabel1[[#This Row],[Fossil Oil]]</f>
        <v>574.65</v>
      </c>
      <c r="S681">
        <f>Tabel1[[#This Row],[Renewables]]+Tabel1[[#This Row],[Fossils]]</f>
        <v>1006.36</v>
      </c>
    </row>
    <row r="682" spans="1:19" x14ac:dyDescent="0.25">
      <c r="A682" t="s">
        <v>2326</v>
      </c>
      <c r="B682" t="s">
        <v>6</v>
      </c>
      <c r="C682">
        <v>2039.16</v>
      </c>
      <c r="D682">
        <v>43.55</v>
      </c>
      <c r="E682">
        <v>202.79</v>
      </c>
      <c r="F682">
        <v>624.41999999999996</v>
      </c>
      <c r="G682">
        <v>3.7</v>
      </c>
      <c r="H682">
        <v>2.13</v>
      </c>
      <c r="I682">
        <v>4.91</v>
      </c>
      <c r="J682">
        <v>0</v>
      </c>
      <c r="K682">
        <v>94.99</v>
      </c>
      <c r="L682">
        <v>155.44</v>
      </c>
      <c r="M682">
        <v>168.59</v>
      </c>
      <c r="N682">
        <v>-966</v>
      </c>
      <c r="O682">
        <v>-89</v>
      </c>
      <c r="P682">
        <v>1841</v>
      </c>
      <c r="Q682">
        <f>Tabel1[[#This Row],[Biomass]]+Tabel1[[#This Row],[Hydro Power]]+Tabel1[[#This Row],[Other Renewable]]+Tabel1[[#This Row],[Solar Power]]+Tabel1[[#This Row],[Onshore Wind Power]]+Tabel1[[#This Row],[Offshore Wind Power]]</f>
        <v>374.62</v>
      </c>
      <c r="R682">
        <f>Tabel1[[#This Row],[Fossil Gas]]+Tabel1[[#This Row],[Fossil Hard Coal]]+Tabel1[[#This Row],[Fossil Oil]]</f>
        <v>830.91</v>
      </c>
      <c r="S682">
        <f>Tabel1[[#This Row],[Renewables]]+Tabel1[[#This Row],[Fossils]]</f>
        <v>1205.53</v>
      </c>
    </row>
    <row r="683" spans="1:19" x14ac:dyDescent="0.25">
      <c r="A683" t="s">
        <v>2326</v>
      </c>
      <c r="B683" t="s">
        <v>5</v>
      </c>
      <c r="C683">
        <v>1250.54</v>
      </c>
      <c r="D683">
        <v>25.62</v>
      </c>
      <c r="E683">
        <v>302.08</v>
      </c>
      <c r="F683">
        <v>345.76</v>
      </c>
      <c r="G683">
        <v>10.050000000000001</v>
      </c>
      <c r="J683">
        <v>0</v>
      </c>
      <c r="K683">
        <v>68.790000000000006</v>
      </c>
      <c r="L683">
        <v>205.35</v>
      </c>
      <c r="M683">
        <v>210.43</v>
      </c>
      <c r="N683">
        <v>-585</v>
      </c>
      <c r="O683">
        <v>89</v>
      </c>
      <c r="P683">
        <v>609</v>
      </c>
      <c r="Q683">
        <f>Tabel1[[#This Row],[Biomass]]+Tabel1[[#This Row],[Hydro Power]]+Tabel1[[#This Row],[Other Renewable]]+Tabel1[[#This Row],[Solar Power]]+Tabel1[[#This Row],[Onshore Wind Power]]+Tabel1[[#This Row],[Offshore Wind Power]]</f>
        <v>441.4</v>
      </c>
      <c r="R683">
        <f>Tabel1[[#This Row],[Fossil Gas]]+Tabel1[[#This Row],[Fossil Hard Coal]]+Tabel1[[#This Row],[Fossil Oil]]</f>
        <v>657.88999999999987</v>
      </c>
      <c r="S683">
        <f>Tabel1[[#This Row],[Renewables]]+Tabel1[[#This Row],[Fossils]]</f>
        <v>1099.29</v>
      </c>
    </row>
    <row r="684" spans="1:19" x14ac:dyDescent="0.25">
      <c r="A684" t="s">
        <v>2325</v>
      </c>
      <c r="B684" t="s">
        <v>6</v>
      </c>
      <c r="C684">
        <v>2199.34</v>
      </c>
      <c r="D684">
        <v>44.71</v>
      </c>
      <c r="E684">
        <v>243.53</v>
      </c>
      <c r="F684">
        <v>643.25</v>
      </c>
      <c r="G684">
        <v>7.41</v>
      </c>
      <c r="H684">
        <v>2.14</v>
      </c>
      <c r="I684">
        <v>5.54</v>
      </c>
      <c r="J684">
        <v>0</v>
      </c>
      <c r="K684">
        <v>96.04</v>
      </c>
      <c r="L684">
        <v>141.62</v>
      </c>
      <c r="M684">
        <v>146.97</v>
      </c>
      <c r="N684">
        <v>-1078</v>
      </c>
      <c r="O684">
        <v>-23</v>
      </c>
      <c r="P684">
        <v>2008</v>
      </c>
      <c r="Q684">
        <f>Tabel1[[#This Row],[Biomass]]+Tabel1[[#This Row],[Hydro Power]]+Tabel1[[#This Row],[Other Renewable]]+Tabel1[[#This Row],[Solar Power]]+Tabel1[[#This Row],[Onshore Wind Power]]+Tabel1[[#This Row],[Offshore Wind Power]]</f>
        <v>340.98</v>
      </c>
      <c r="R684">
        <f>Tabel1[[#This Row],[Fossil Gas]]+Tabel1[[#This Row],[Fossil Hard Coal]]+Tabel1[[#This Row],[Fossil Oil]]</f>
        <v>894.18999999999994</v>
      </c>
      <c r="S684">
        <f>Tabel1[[#This Row],[Renewables]]+Tabel1[[#This Row],[Fossils]]</f>
        <v>1235.17</v>
      </c>
    </row>
    <row r="685" spans="1:19" x14ac:dyDescent="0.25">
      <c r="A685" t="s">
        <v>2325</v>
      </c>
      <c r="B685" t="s">
        <v>5</v>
      </c>
      <c r="C685">
        <v>1362.88</v>
      </c>
      <c r="D685">
        <v>28.09</v>
      </c>
      <c r="E685">
        <v>316.02999999999997</v>
      </c>
      <c r="F685">
        <v>356.77</v>
      </c>
      <c r="G685">
        <v>8.42</v>
      </c>
      <c r="J685">
        <v>0</v>
      </c>
      <c r="K685">
        <v>69.81</v>
      </c>
      <c r="L685">
        <v>205.88</v>
      </c>
      <c r="M685">
        <v>282.52</v>
      </c>
      <c r="N685">
        <v>-585</v>
      </c>
      <c r="O685">
        <v>23</v>
      </c>
      <c r="P685">
        <v>687</v>
      </c>
      <c r="Q685">
        <f>Tabel1[[#This Row],[Biomass]]+Tabel1[[#This Row],[Hydro Power]]+Tabel1[[#This Row],[Other Renewable]]+Tabel1[[#This Row],[Solar Power]]+Tabel1[[#This Row],[Onshore Wind Power]]+Tabel1[[#This Row],[Offshore Wind Power]]</f>
        <v>516.49</v>
      </c>
      <c r="R685">
        <f>Tabel1[[#This Row],[Fossil Gas]]+Tabel1[[#This Row],[Fossil Hard Coal]]+Tabel1[[#This Row],[Fossil Oil]]</f>
        <v>681.21999999999991</v>
      </c>
      <c r="S685">
        <f>Tabel1[[#This Row],[Renewables]]+Tabel1[[#This Row],[Fossils]]</f>
        <v>1197.71</v>
      </c>
    </row>
    <row r="686" spans="1:19" x14ac:dyDescent="0.25">
      <c r="A686" t="s">
        <v>2324</v>
      </c>
      <c r="B686" t="s">
        <v>6</v>
      </c>
      <c r="C686">
        <v>2613.3200000000002</v>
      </c>
      <c r="D686">
        <v>44.01</v>
      </c>
      <c r="E686">
        <v>408.76</v>
      </c>
      <c r="F686">
        <v>1001.73</v>
      </c>
      <c r="G686">
        <v>7.37</v>
      </c>
      <c r="H686">
        <v>2.16</v>
      </c>
      <c r="I686">
        <v>5.78</v>
      </c>
      <c r="J686">
        <v>0</v>
      </c>
      <c r="K686">
        <v>106.82</v>
      </c>
      <c r="L686">
        <v>143.74</v>
      </c>
      <c r="M686">
        <v>133.41</v>
      </c>
      <c r="N686">
        <v>-1121</v>
      </c>
      <c r="O686">
        <v>-262</v>
      </c>
      <c r="P686">
        <v>2187</v>
      </c>
      <c r="Q686">
        <f>Tabel1[[#This Row],[Biomass]]+Tabel1[[#This Row],[Hydro Power]]+Tabel1[[#This Row],[Other Renewable]]+Tabel1[[#This Row],[Solar Power]]+Tabel1[[#This Row],[Onshore Wind Power]]+Tabel1[[#This Row],[Offshore Wind Power]]</f>
        <v>329.1</v>
      </c>
      <c r="R686">
        <f>Tabel1[[#This Row],[Fossil Gas]]+Tabel1[[#This Row],[Fossil Hard Coal]]+Tabel1[[#This Row],[Fossil Oil]]</f>
        <v>1417.86</v>
      </c>
      <c r="S686">
        <f>Tabel1[[#This Row],[Renewables]]+Tabel1[[#This Row],[Fossils]]</f>
        <v>1746.96</v>
      </c>
    </row>
    <row r="687" spans="1:19" x14ac:dyDescent="0.25">
      <c r="A687" t="s">
        <v>2324</v>
      </c>
      <c r="B687" t="s">
        <v>5</v>
      </c>
      <c r="C687">
        <v>1625.24</v>
      </c>
      <c r="D687">
        <v>28.37</v>
      </c>
      <c r="E687">
        <v>314.10000000000002</v>
      </c>
      <c r="F687">
        <v>407.88</v>
      </c>
      <c r="G687">
        <v>8.4700000000000006</v>
      </c>
      <c r="J687">
        <v>0</v>
      </c>
      <c r="K687">
        <v>74.47</v>
      </c>
      <c r="L687">
        <v>192.19</v>
      </c>
      <c r="M687">
        <v>233.7</v>
      </c>
      <c r="N687">
        <v>-585</v>
      </c>
      <c r="O687">
        <v>262</v>
      </c>
      <c r="P687">
        <v>704</v>
      </c>
      <c r="Q687">
        <f>Tabel1[[#This Row],[Biomass]]+Tabel1[[#This Row],[Hydro Power]]+Tabel1[[#This Row],[Other Renewable]]+Tabel1[[#This Row],[Solar Power]]+Tabel1[[#This Row],[Onshore Wind Power]]+Tabel1[[#This Row],[Offshore Wind Power]]</f>
        <v>454.26</v>
      </c>
      <c r="R687">
        <f>Tabel1[[#This Row],[Fossil Gas]]+Tabel1[[#This Row],[Fossil Hard Coal]]+Tabel1[[#This Row],[Fossil Oil]]</f>
        <v>730.45</v>
      </c>
      <c r="S687">
        <f>Tabel1[[#This Row],[Renewables]]+Tabel1[[#This Row],[Fossils]]</f>
        <v>1184.71</v>
      </c>
    </row>
    <row r="688" spans="1:19" x14ac:dyDescent="0.25">
      <c r="A688" t="s">
        <v>2323</v>
      </c>
      <c r="B688" t="s">
        <v>6</v>
      </c>
      <c r="C688">
        <v>3052.46</v>
      </c>
      <c r="D688">
        <v>44.68</v>
      </c>
      <c r="E688">
        <v>559.98</v>
      </c>
      <c r="F688">
        <v>1390.32</v>
      </c>
      <c r="G688">
        <v>13.04</v>
      </c>
      <c r="H688">
        <v>2.16</v>
      </c>
      <c r="I688">
        <v>6.34</v>
      </c>
      <c r="J688">
        <v>0</v>
      </c>
      <c r="K688">
        <v>128.72</v>
      </c>
      <c r="L688">
        <v>130.05000000000001</v>
      </c>
      <c r="M688">
        <v>100.83</v>
      </c>
      <c r="N688">
        <v>-1064</v>
      </c>
      <c r="O688">
        <v>-427</v>
      </c>
      <c r="P688">
        <v>2211</v>
      </c>
      <c r="Q688">
        <f>Tabel1[[#This Row],[Biomass]]+Tabel1[[#This Row],[Hydro Power]]+Tabel1[[#This Row],[Other Renewable]]+Tabel1[[#This Row],[Solar Power]]+Tabel1[[#This Row],[Onshore Wind Power]]+Tabel1[[#This Row],[Offshore Wind Power]]</f>
        <v>284.06</v>
      </c>
      <c r="R688">
        <f>Tabel1[[#This Row],[Fossil Gas]]+Tabel1[[#This Row],[Fossil Hard Coal]]+Tabel1[[#This Row],[Fossil Oil]]</f>
        <v>1963.34</v>
      </c>
      <c r="S688">
        <f>Tabel1[[#This Row],[Renewables]]+Tabel1[[#This Row],[Fossils]]</f>
        <v>2247.4</v>
      </c>
    </row>
    <row r="689" spans="1:19" x14ac:dyDescent="0.25">
      <c r="A689" t="s">
        <v>2323</v>
      </c>
      <c r="B689" t="s">
        <v>5</v>
      </c>
      <c r="C689">
        <v>1899.15</v>
      </c>
      <c r="D689">
        <v>27.37</v>
      </c>
      <c r="E689">
        <v>402.25</v>
      </c>
      <c r="F689">
        <v>518.14</v>
      </c>
      <c r="G689">
        <v>11.67</v>
      </c>
      <c r="J689">
        <v>0</v>
      </c>
      <c r="K689">
        <v>75.08</v>
      </c>
      <c r="L689">
        <v>173.42</v>
      </c>
      <c r="M689">
        <v>171.89</v>
      </c>
      <c r="N689">
        <v>-585</v>
      </c>
      <c r="O689">
        <v>427</v>
      </c>
      <c r="P689">
        <v>694</v>
      </c>
      <c r="Q689">
        <f>Tabel1[[#This Row],[Biomass]]+Tabel1[[#This Row],[Hydro Power]]+Tabel1[[#This Row],[Other Renewable]]+Tabel1[[#This Row],[Solar Power]]+Tabel1[[#This Row],[Onshore Wind Power]]+Tabel1[[#This Row],[Offshore Wind Power]]</f>
        <v>372.67999999999995</v>
      </c>
      <c r="R689">
        <f>Tabel1[[#This Row],[Fossil Gas]]+Tabel1[[#This Row],[Fossil Hard Coal]]+Tabel1[[#This Row],[Fossil Oil]]</f>
        <v>932.06</v>
      </c>
      <c r="S689">
        <f>Tabel1[[#This Row],[Renewables]]+Tabel1[[#This Row],[Fossils]]</f>
        <v>1304.7399999999998</v>
      </c>
    </row>
    <row r="690" spans="1:19" x14ac:dyDescent="0.25">
      <c r="A690" t="s">
        <v>2322</v>
      </c>
      <c r="B690" t="s">
        <v>6</v>
      </c>
      <c r="C690">
        <v>3211.76</v>
      </c>
      <c r="D690">
        <v>45.08</v>
      </c>
      <c r="E690">
        <v>556.51</v>
      </c>
      <c r="F690">
        <v>1505.04</v>
      </c>
      <c r="G690">
        <v>10.7</v>
      </c>
      <c r="H690">
        <v>2.16</v>
      </c>
      <c r="I690">
        <v>6.12</v>
      </c>
      <c r="J690">
        <v>0.53</v>
      </c>
      <c r="K690">
        <v>138.62</v>
      </c>
      <c r="L690">
        <v>106.56</v>
      </c>
      <c r="M690">
        <v>114.14</v>
      </c>
      <c r="N690">
        <v>-1070</v>
      </c>
      <c r="O690">
        <v>-378</v>
      </c>
      <c r="P690">
        <v>2212</v>
      </c>
      <c r="Q690">
        <f>Tabel1[[#This Row],[Biomass]]+Tabel1[[#This Row],[Hydro Power]]+Tabel1[[#This Row],[Other Renewable]]+Tabel1[[#This Row],[Solar Power]]+Tabel1[[#This Row],[Onshore Wind Power]]+Tabel1[[#This Row],[Offshore Wind Power]]</f>
        <v>274.58999999999997</v>
      </c>
      <c r="R690">
        <f>Tabel1[[#This Row],[Fossil Gas]]+Tabel1[[#This Row],[Fossil Hard Coal]]+Tabel1[[#This Row],[Fossil Oil]]</f>
        <v>2072.25</v>
      </c>
      <c r="S690">
        <f>Tabel1[[#This Row],[Renewables]]+Tabel1[[#This Row],[Fossils]]</f>
        <v>2346.84</v>
      </c>
    </row>
    <row r="691" spans="1:19" x14ac:dyDescent="0.25">
      <c r="A691" t="s">
        <v>2322</v>
      </c>
      <c r="B691" t="s">
        <v>5</v>
      </c>
      <c r="C691">
        <v>2013.48</v>
      </c>
      <c r="D691">
        <v>21.52</v>
      </c>
      <c r="E691">
        <v>423.68</v>
      </c>
      <c r="F691">
        <v>574.11</v>
      </c>
      <c r="G691">
        <v>21.14</v>
      </c>
      <c r="J691">
        <v>0.73</v>
      </c>
      <c r="K691">
        <v>73.81</v>
      </c>
      <c r="L691">
        <v>152.68</v>
      </c>
      <c r="M691">
        <v>126.56</v>
      </c>
      <c r="N691">
        <v>-585</v>
      </c>
      <c r="O691">
        <v>378</v>
      </c>
      <c r="P691">
        <v>843</v>
      </c>
      <c r="Q691">
        <f>Tabel1[[#This Row],[Biomass]]+Tabel1[[#This Row],[Hydro Power]]+Tabel1[[#This Row],[Other Renewable]]+Tabel1[[#This Row],[Solar Power]]+Tabel1[[#This Row],[Onshore Wind Power]]+Tabel1[[#This Row],[Offshore Wind Power]]</f>
        <v>301.49</v>
      </c>
      <c r="R691">
        <f>Tabel1[[#This Row],[Fossil Gas]]+Tabel1[[#This Row],[Fossil Hard Coal]]+Tabel1[[#This Row],[Fossil Oil]]</f>
        <v>1018.93</v>
      </c>
      <c r="S691">
        <f>Tabel1[[#This Row],[Renewables]]+Tabel1[[#This Row],[Fossils]]</f>
        <v>1320.42</v>
      </c>
    </row>
    <row r="692" spans="1:19" x14ac:dyDescent="0.25">
      <c r="A692" t="s">
        <v>2321</v>
      </c>
      <c r="B692" t="s">
        <v>6</v>
      </c>
      <c r="C692">
        <v>3153.54</v>
      </c>
      <c r="D692">
        <v>46.56</v>
      </c>
      <c r="E692">
        <v>578.45000000000005</v>
      </c>
      <c r="F692">
        <v>1482.21</v>
      </c>
      <c r="G692">
        <v>16.12</v>
      </c>
      <c r="H692">
        <v>2.16</v>
      </c>
      <c r="I692">
        <v>6.62</v>
      </c>
      <c r="J692">
        <v>9.17</v>
      </c>
      <c r="K692">
        <v>142.09</v>
      </c>
      <c r="L692">
        <v>102.95</v>
      </c>
      <c r="M692">
        <v>103.24</v>
      </c>
      <c r="N692">
        <v>-1061</v>
      </c>
      <c r="O692">
        <v>-444</v>
      </c>
      <c r="P692">
        <v>2210</v>
      </c>
      <c r="Q692">
        <f>Tabel1[[#This Row],[Biomass]]+Tabel1[[#This Row],[Hydro Power]]+Tabel1[[#This Row],[Other Renewable]]+Tabel1[[#This Row],[Solar Power]]+Tabel1[[#This Row],[Onshore Wind Power]]+Tabel1[[#This Row],[Offshore Wind Power]]</f>
        <v>270.7</v>
      </c>
      <c r="R692">
        <f>Tabel1[[#This Row],[Fossil Gas]]+Tabel1[[#This Row],[Fossil Hard Coal]]+Tabel1[[#This Row],[Fossil Oil]]</f>
        <v>2076.7799999999997</v>
      </c>
      <c r="S692">
        <f>Tabel1[[#This Row],[Renewables]]+Tabel1[[#This Row],[Fossils]]</f>
        <v>2347.4799999999996</v>
      </c>
    </row>
    <row r="693" spans="1:19" x14ac:dyDescent="0.25">
      <c r="A693" t="s">
        <v>2321</v>
      </c>
      <c r="B693" t="s">
        <v>5</v>
      </c>
      <c r="C693">
        <v>2043.43</v>
      </c>
      <c r="D693">
        <v>20.9</v>
      </c>
      <c r="E693">
        <v>442.24</v>
      </c>
      <c r="F693">
        <v>621.70000000000005</v>
      </c>
      <c r="G693">
        <v>23.43</v>
      </c>
      <c r="J693">
        <v>5.05</v>
      </c>
      <c r="K693">
        <v>71.540000000000006</v>
      </c>
      <c r="L693">
        <v>140.69999999999999</v>
      </c>
      <c r="M693">
        <v>113.16</v>
      </c>
      <c r="N693">
        <v>-585</v>
      </c>
      <c r="O693">
        <v>444</v>
      </c>
      <c r="P693">
        <v>766</v>
      </c>
      <c r="Q693">
        <f>Tabel1[[#This Row],[Biomass]]+Tabel1[[#This Row],[Hydro Power]]+Tabel1[[#This Row],[Other Renewable]]+Tabel1[[#This Row],[Solar Power]]+Tabel1[[#This Row],[Onshore Wind Power]]+Tabel1[[#This Row],[Offshore Wind Power]]</f>
        <v>279.80999999999995</v>
      </c>
      <c r="R693">
        <f>Tabel1[[#This Row],[Fossil Gas]]+Tabel1[[#This Row],[Fossil Hard Coal]]+Tabel1[[#This Row],[Fossil Oil]]</f>
        <v>1087.3700000000001</v>
      </c>
      <c r="S693">
        <f>Tabel1[[#This Row],[Renewables]]+Tabel1[[#This Row],[Fossils]]</f>
        <v>1367.18</v>
      </c>
    </row>
    <row r="694" spans="1:19" x14ac:dyDescent="0.25">
      <c r="A694" t="s">
        <v>2320</v>
      </c>
      <c r="B694" t="s">
        <v>6</v>
      </c>
      <c r="C694">
        <v>3188.9</v>
      </c>
      <c r="D694">
        <v>46.26</v>
      </c>
      <c r="E694">
        <v>571.84</v>
      </c>
      <c r="F694">
        <v>1461.39</v>
      </c>
      <c r="G694">
        <v>12.19</v>
      </c>
      <c r="H694">
        <v>2.15</v>
      </c>
      <c r="I694">
        <v>5.76</v>
      </c>
      <c r="J694">
        <v>28.03</v>
      </c>
      <c r="K694">
        <v>138.26</v>
      </c>
      <c r="L694">
        <v>91.93</v>
      </c>
      <c r="M694">
        <v>123.37</v>
      </c>
      <c r="N694">
        <v>-1096</v>
      </c>
      <c r="O694">
        <v>-310</v>
      </c>
      <c r="P694">
        <v>2211</v>
      </c>
      <c r="Q694">
        <f>Tabel1[[#This Row],[Biomass]]+Tabel1[[#This Row],[Hydro Power]]+Tabel1[[#This Row],[Other Renewable]]+Tabel1[[#This Row],[Solar Power]]+Tabel1[[#This Row],[Onshore Wind Power]]+Tabel1[[#This Row],[Offshore Wind Power]]</f>
        <v>297.5</v>
      </c>
      <c r="R694">
        <f>Tabel1[[#This Row],[Fossil Gas]]+Tabel1[[#This Row],[Fossil Hard Coal]]+Tabel1[[#This Row],[Fossil Oil]]</f>
        <v>2045.42</v>
      </c>
      <c r="S694">
        <f>Tabel1[[#This Row],[Renewables]]+Tabel1[[#This Row],[Fossils]]</f>
        <v>2342.92</v>
      </c>
    </row>
    <row r="695" spans="1:19" x14ac:dyDescent="0.25">
      <c r="A695" t="s">
        <v>2320</v>
      </c>
      <c r="B695" t="s">
        <v>5</v>
      </c>
      <c r="C695">
        <v>2060.31</v>
      </c>
      <c r="D695">
        <v>20.78</v>
      </c>
      <c r="E695">
        <v>492.12</v>
      </c>
      <c r="F695">
        <v>643.62</v>
      </c>
      <c r="G695">
        <v>101.93</v>
      </c>
      <c r="J695">
        <v>13.31</v>
      </c>
      <c r="K695">
        <v>73.37</v>
      </c>
      <c r="L695">
        <v>140.66999999999999</v>
      </c>
      <c r="M695">
        <v>148.11000000000001</v>
      </c>
      <c r="N695">
        <v>-585</v>
      </c>
      <c r="O695">
        <v>310</v>
      </c>
      <c r="P695">
        <v>729</v>
      </c>
      <c r="Q695">
        <f>Tabel1[[#This Row],[Biomass]]+Tabel1[[#This Row],[Hydro Power]]+Tabel1[[#This Row],[Other Renewable]]+Tabel1[[#This Row],[Solar Power]]+Tabel1[[#This Row],[Onshore Wind Power]]+Tabel1[[#This Row],[Offshore Wind Power]]</f>
        <v>322.87</v>
      </c>
      <c r="R695">
        <f>Tabel1[[#This Row],[Fossil Gas]]+Tabel1[[#This Row],[Fossil Hard Coal]]+Tabel1[[#This Row],[Fossil Oil]]</f>
        <v>1237.67</v>
      </c>
      <c r="S695">
        <f>Tabel1[[#This Row],[Renewables]]+Tabel1[[#This Row],[Fossils]]</f>
        <v>1560.54</v>
      </c>
    </row>
    <row r="696" spans="1:19" x14ac:dyDescent="0.25">
      <c r="A696" t="s">
        <v>2319</v>
      </c>
      <c r="B696" t="s">
        <v>6</v>
      </c>
      <c r="C696">
        <v>3114.66</v>
      </c>
      <c r="D696">
        <v>47.29</v>
      </c>
      <c r="E696">
        <v>537.13</v>
      </c>
      <c r="F696">
        <v>1361.38</v>
      </c>
      <c r="G696">
        <v>13.77</v>
      </c>
      <c r="H696">
        <v>2.15</v>
      </c>
      <c r="I696">
        <v>6.09</v>
      </c>
      <c r="J696">
        <v>41.93</v>
      </c>
      <c r="K696">
        <v>141.19999999999999</v>
      </c>
      <c r="L696">
        <v>82.85</v>
      </c>
      <c r="M696">
        <v>158.01</v>
      </c>
      <c r="N696">
        <v>-1077</v>
      </c>
      <c r="O696">
        <v>-333</v>
      </c>
      <c r="P696">
        <v>2211</v>
      </c>
      <c r="Q696">
        <f>Tabel1[[#This Row],[Biomass]]+Tabel1[[#This Row],[Hydro Power]]+Tabel1[[#This Row],[Other Renewable]]+Tabel1[[#This Row],[Solar Power]]+Tabel1[[#This Row],[Onshore Wind Power]]+Tabel1[[#This Row],[Offshore Wind Power]]</f>
        <v>338.32</v>
      </c>
      <c r="R696">
        <f>Tabel1[[#This Row],[Fossil Gas]]+Tabel1[[#This Row],[Fossil Hard Coal]]+Tabel1[[#This Row],[Fossil Oil]]</f>
        <v>1912.2800000000002</v>
      </c>
      <c r="S696">
        <f>Tabel1[[#This Row],[Renewables]]+Tabel1[[#This Row],[Fossils]]</f>
        <v>2250.6000000000004</v>
      </c>
    </row>
    <row r="697" spans="1:19" x14ac:dyDescent="0.25">
      <c r="A697" t="s">
        <v>2319</v>
      </c>
      <c r="B697" t="s">
        <v>5</v>
      </c>
      <c r="C697">
        <v>2066.44</v>
      </c>
      <c r="D697">
        <v>23.85</v>
      </c>
      <c r="E697">
        <v>483.74</v>
      </c>
      <c r="F697">
        <v>635.25</v>
      </c>
      <c r="G697">
        <v>256.94</v>
      </c>
      <c r="J697">
        <v>21</v>
      </c>
      <c r="K697">
        <v>74.27</v>
      </c>
      <c r="L697">
        <v>128.11000000000001</v>
      </c>
      <c r="M697">
        <v>127.21</v>
      </c>
      <c r="N697">
        <v>-584</v>
      </c>
      <c r="O697">
        <v>333</v>
      </c>
      <c r="P697">
        <v>602</v>
      </c>
      <c r="Q697">
        <f>Tabel1[[#This Row],[Biomass]]+Tabel1[[#This Row],[Hydro Power]]+Tabel1[[#This Row],[Other Renewable]]+Tabel1[[#This Row],[Solar Power]]+Tabel1[[#This Row],[Onshore Wind Power]]+Tabel1[[#This Row],[Offshore Wind Power]]</f>
        <v>300.17</v>
      </c>
      <c r="R697">
        <f>Tabel1[[#This Row],[Fossil Gas]]+Tabel1[[#This Row],[Fossil Hard Coal]]+Tabel1[[#This Row],[Fossil Oil]]</f>
        <v>1375.93</v>
      </c>
      <c r="S697">
        <f>Tabel1[[#This Row],[Renewables]]+Tabel1[[#This Row],[Fossils]]</f>
        <v>1676.1000000000001</v>
      </c>
    </row>
    <row r="698" spans="1:19" x14ac:dyDescent="0.25">
      <c r="A698" t="s">
        <v>2318</v>
      </c>
      <c r="B698" t="s">
        <v>6</v>
      </c>
      <c r="C698">
        <v>2973.71</v>
      </c>
      <c r="D698">
        <v>47.56</v>
      </c>
      <c r="E698">
        <v>514.83000000000004</v>
      </c>
      <c r="F698">
        <v>1347.69</v>
      </c>
      <c r="G698">
        <v>12.02</v>
      </c>
      <c r="H698">
        <v>2.15</v>
      </c>
      <c r="I698">
        <v>6.24</v>
      </c>
      <c r="J698">
        <v>50.26</v>
      </c>
      <c r="K698">
        <v>139.63999999999999</v>
      </c>
      <c r="L698">
        <v>83.98</v>
      </c>
      <c r="M698">
        <v>143.02000000000001</v>
      </c>
      <c r="N698">
        <v>-1152</v>
      </c>
      <c r="O698">
        <v>-339</v>
      </c>
      <c r="P698">
        <v>2211</v>
      </c>
      <c r="Q698">
        <f>Tabel1[[#This Row],[Biomass]]+Tabel1[[#This Row],[Hydro Power]]+Tabel1[[#This Row],[Other Renewable]]+Tabel1[[#This Row],[Solar Power]]+Tabel1[[#This Row],[Onshore Wind Power]]+Tabel1[[#This Row],[Offshore Wind Power]]</f>
        <v>333.21000000000004</v>
      </c>
      <c r="R698">
        <f>Tabel1[[#This Row],[Fossil Gas]]+Tabel1[[#This Row],[Fossil Hard Coal]]+Tabel1[[#This Row],[Fossil Oil]]</f>
        <v>1874.54</v>
      </c>
      <c r="S698">
        <f>Tabel1[[#This Row],[Renewables]]+Tabel1[[#This Row],[Fossils]]</f>
        <v>2207.75</v>
      </c>
    </row>
    <row r="699" spans="1:19" x14ac:dyDescent="0.25">
      <c r="A699" t="s">
        <v>2318</v>
      </c>
      <c r="B699" t="s">
        <v>5</v>
      </c>
      <c r="C699">
        <v>2057.59</v>
      </c>
      <c r="D699">
        <v>21.87</v>
      </c>
      <c r="E699">
        <v>474.49</v>
      </c>
      <c r="F699">
        <v>623.33000000000004</v>
      </c>
      <c r="G699">
        <v>250.5</v>
      </c>
      <c r="J699">
        <v>21.8</v>
      </c>
      <c r="K699">
        <v>75.599999999999994</v>
      </c>
      <c r="L699">
        <v>118.49</v>
      </c>
      <c r="M699">
        <v>90.12</v>
      </c>
      <c r="N699">
        <v>-516</v>
      </c>
      <c r="O699">
        <v>339</v>
      </c>
      <c r="P699">
        <v>594</v>
      </c>
      <c r="Q699">
        <f>Tabel1[[#This Row],[Biomass]]+Tabel1[[#This Row],[Hydro Power]]+Tabel1[[#This Row],[Other Renewable]]+Tabel1[[#This Row],[Solar Power]]+Tabel1[[#This Row],[Onshore Wind Power]]+Tabel1[[#This Row],[Offshore Wind Power]]</f>
        <v>252.28</v>
      </c>
      <c r="R699">
        <f>Tabel1[[#This Row],[Fossil Gas]]+Tabel1[[#This Row],[Fossil Hard Coal]]+Tabel1[[#This Row],[Fossil Oil]]</f>
        <v>1348.3200000000002</v>
      </c>
      <c r="S699">
        <f>Tabel1[[#This Row],[Renewables]]+Tabel1[[#This Row],[Fossils]]</f>
        <v>1600.6000000000001</v>
      </c>
    </row>
    <row r="700" spans="1:19" x14ac:dyDescent="0.25">
      <c r="A700" t="s">
        <v>2317</v>
      </c>
      <c r="B700" t="s">
        <v>6</v>
      </c>
      <c r="C700">
        <v>2894.83</v>
      </c>
      <c r="D700">
        <v>28.03</v>
      </c>
      <c r="E700">
        <v>515.95000000000005</v>
      </c>
      <c r="F700">
        <v>1370.12</v>
      </c>
      <c r="G700">
        <v>11.96</v>
      </c>
      <c r="H700">
        <v>2.15</v>
      </c>
      <c r="I700">
        <v>6.03</v>
      </c>
      <c r="J700">
        <v>43.21</v>
      </c>
      <c r="K700">
        <v>129.4</v>
      </c>
      <c r="L700">
        <v>105.18</v>
      </c>
      <c r="M700">
        <v>134.72</v>
      </c>
      <c r="N700">
        <v>-1096</v>
      </c>
      <c r="O700">
        <v>-493</v>
      </c>
      <c r="P700">
        <v>2211</v>
      </c>
      <c r="Q700">
        <f>Tabel1[[#This Row],[Biomass]]+Tabel1[[#This Row],[Hydro Power]]+Tabel1[[#This Row],[Other Renewable]]+Tabel1[[#This Row],[Solar Power]]+Tabel1[[#This Row],[Onshore Wind Power]]+Tabel1[[#This Row],[Offshore Wind Power]]</f>
        <v>319.32000000000005</v>
      </c>
      <c r="R700">
        <f>Tabel1[[#This Row],[Fossil Gas]]+Tabel1[[#This Row],[Fossil Hard Coal]]+Tabel1[[#This Row],[Fossil Oil]]</f>
        <v>1898.03</v>
      </c>
      <c r="S700">
        <f>Tabel1[[#This Row],[Renewables]]+Tabel1[[#This Row],[Fossils]]</f>
        <v>2217.35</v>
      </c>
    </row>
    <row r="701" spans="1:19" x14ac:dyDescent="0.25">
      <c r="A701" t="s">
        <v>2317</v>
      </c>
      <c r="B701" t="s">
        <v>5</v>
      </c>
      <c r="C701">
        <v>2033.81</v>
      </c>
      <c r="D701">
        <v>22.58</v>
      </c>
      <c r="E701">
        <v>474.75</v>
      </c>
      <c r="F701">
        <v>632.38</v>
      </c>
      <c r="G701">
        <v>62.69</v>
      </c>
      <c r="J701">
        <v>21.73</v>
      </c>
      <c r="K701">
        <v>75.510000000000005</v>
      </c>
      <c r="L701">
        <v>100.61</v>
      </c>
      <c r="M701">
        <v>87.84</v>
      </c>
      <c r="N701">
        <v>-478</v>
      </c>
      <c r="O701">
        <v>493</v>
      </c>
      <c r="P701">
        <v>576</v>
      </c>
      <c r="Q701">
        <f>Tabel1[[#This Row],[Biomass]]+Tabel1[[#This Row],[Hydro Power]]+Tabel1[[#This Row],[Other Renewable]]+Tabel1[[#This Row],[Solar Power]]+Tabel1[[#This Row],[Onshore Wind Power]]+Tabel1[[#This Row],[Offshore Wind Power]]</f>
        <v>232.76000000000002</v>
      </c>
      <c r="R701">
        <f>Tabel1[[#This Row],[Fossil Gas]]+Tabel1[[#This Row],[Fossil Hard Coal]]+Tabel1[[#This Row],[Fossil Oil]]</f>
        <v>1169.8200000000002</v>
      </c>
      <c r="S701">
        <f>Tabel1[[#This Row],[Renewables]]+Tabel1[[#This Row],[Fossils]]</f>
        <v>1402.5800000000002</v>
      </c>
    </row>
    <row r="702" spans="1:19" x14ac:dyDescent="0.25">
      <c r="A702" t="s">
        <v>2316</v>
      </c>
      <c r="B702" t="s">
        <v>6</v>
      </c>
      <c r="C702">
        <v>2785.57</v>
      </c>
      <c r="D702">
        <v>34.94</v>
      </c>
      <c r="E702">
        <v>500.59</v>
      </c>
      <c r="F702">
        <v>1371.36</v>
      </c>
      <c r="G702">
        <v>8.31</v>
      </c>
      <c r="H702">
        <v>2.15</v>
      </c>
      <c r="I702">
        <v>5.37</v>
      </c>
      <c r="J702">
        <v>25</v>
      </c>
      <c r="K702">
        <v>124.41</v>
      </c>
      <c r="L702">
        <v>106.8</v>
      </c>
      <c r="M702">
        <v>134.88999999999999</v>
      </c>
      <c r="N702">
        <v>-1147</v>
      </c>
      <c r="O702">
        <v>-523</v>
      </c>
      <c r="P702">
        <v>2211</v>
      </c>
      <c r="Q702">
        <f>Tabel1[[#This Row],[Biomass]]+Tabel1[[#This Row],[Hydro Power]]+Tabel1[[#This Row],[Other Renewable]]+Tabel1[[#This Row],[Solar Power]]+Tabel1[[#This Row],[Onshore Wind Power]]+Tabel1[[#This Row],[Offshore Wind Power]]</f>
        <v>309.14999999999998</v>
      </c>
      <c r="R702">
        <f>Tabel1[[#This Row],[Fossil Gas]]+Tabel1[[#This Row],[Fossil Hard Coal]]+Tabel1[[#This Row],[Fossil Oil]]</f>
        <v>1880.2599999999998</v>
      </c>
      <c r="S702">
        <f>Tabel1[[#This Row],[Renewables]]+Tabel1[[#This Row],[Fossils]]</f>
        <v>2189.41</v>
      </c>
    </row>
    <row r="703" spans="1:19" x14ac:dyDescent="0.25">
      <c r="A703" t="s">
        <v>2316</v>
      </c>
      <c r="B703" t="s">
        <v>5</v>
      </c>
      <c r="C703">
        <v>1995.42</v>
      </c>
      <c r="D703">
        <v>22.59</v>
      </c>
      <c r="E703">
        <v>467.67</v>
      </c>
      <c r="F703">
        <v>575.14</v>
      </c>
      <c r="G703">
        <v>24.82</v>
      </c>
      <c r="J703">
        <v>15.92</v>
      </c>
      <c r="K703">
        <v>75.58</v>
      </c>
      <c r="L703">
        <v>87.94</v>
      </c>
      <c r="M703">
        <v>79.27</v>
      </c>
      <c r="N703">
        <v>-582</v>
      </c>
      <c r="O703">
        <v>523</v>
      </c>
      <c r="P703">
        <v>732</v>
      </c>
      <c r="Q703">
        <f>Tabel1[[#This Row],[Biomass]]+Tabel1[[#This Row],[Hydro Power]]+Tabel1[[#This Row],[Other Renewable]]+Tabel1[[#This Row],[Solar Power]]+Tabel1[[#This Row],[Onshore Wind Power]]+Tabel1[[#This Row],[Offshore Wind Power]]</f>
        <v>205.71999999999997</v>
      </c>
      <c r="R703">
        <f>Tabel1[[#This Row],[Fossil Gas]]+Tabel1[[#This Row],[Fossil Hard Coal]]+Tabel1[[#This Row],[Fossil Oil]]</f>
        <v>1067.6299999999999</v>
      </c>
      <c r="S703">
        <f>Tabel1[[#This Row],[Renewables]]+Tabel1[[#This Row],[Fossils]]</f>
        <v>1273.3499999999999</v>
      </c>
    </row>
    <row r="704" spans="1:19" x14ac:dyDescent="0.25">
      <c r="A704" t="s">
        <v>2315</v>
      </c>
      <c r="B704" t="s">
        <v>6</v>
      </c>
      <c r="C704">
        <v>2763.25</v>
      </c>
      <c r="D704">
        <v>39.200000000000003</v>
      </c>
      <c r="E704">
        <v>495.43</v>
      </c>
      <c r="F704">
        <v>1328.94</v>
      </c>
      <c r="G704">
        <v>6.52</v>
      </c>
      <c r="H704">
        <v>2.15</v>
      </c>
      <c r="I704">
        <v>5.19</v>
      </c>
      <c r="J704">
        <v>6.06</v>
      </c>
      <c r="K704">
        <v>121.67</v>
      </c>
      <c r="L704">
        <v>157.46</v>
      </c>
      <c r="M704">
        <v>104.5</v>
      </c>
      <c r="N704">
        <v>-998</v>
      </c>
      <c r="O704">
        <v>-589</v>
      </c>
      <c r="P704">
        <v>2147</v>
      </c>
      <c r="Q704">
        <f>Tabel1[[#This Row],[Biomass]]+Tabel1[[#This Row],[Hydro Power]]+Tabel1[[#This Row],[Other Renewable]]+Tabel1[[#This Row],[Solar Power]]+Tabel1[[#This Row],[Onshore Wind Power]]+Tabel1[[#This Row],[Offshore Wind Power]]</f>
        <v>314.56</v>
      </c>
      <c r="R704">
        <f>Tabel1[[#This Row],[Fossil Gas]]+Tabel1[[#This Row],[Fossil Hard Coal]]+Tabel1[[#This Row],[Fossil Oil]]</f>
        <v>1830.89</v>
      </c>
      <c r="S704">
        <f>Tabel1[[#This Row],[Renewables]]+Tabel1[[#This Row],[Fossils]]</f>
        <v>2145.4500000000003</v>
      </c>
    </row>
    <row r="705" spans="1:19" x14ac:dyDescent="0.25">
      <c r="A705" t="s">
        <v>2315</v>
      </c>
      <c r="B705" t="s">
        <v>5</v>
      </c>
      <c r="C705">
        <v>2009.1</v>
      </c>
      <c r="D705">
        <v>21.66</v>
      </c>
      <c r="E705">
        <v>463.8</v>
      </c>
      <c r="F705">
        <v>569.39</v>
      </c>
      <c r="G705">
        <v>23.37</v>
      </c>
      <c r="J705">
        <v>3.13</v>
      </c>
      <c r="K705">
        <v>73.930000000000007</v>
      </c>
      <c r="L705">
        <v>86.05</v>
      </c>
      <c r="M705">
        <v>129.15</v>
      </c>
      <c r="N705">
        <v>-584</v>
      </c>
      <c r="O705">
        <v>589</v>
      </c>
      <c r="P705">
        <v>647</v>
      </c>
      <c r="Q705">
        <f>Tabel1[[#This Row],[Biomass]]+Tabel1[[#This Row],[Hydro Power]]+Tabel1[[#This Row],[Other Renewable]]+Tabel1[[#This Row],[Solar Power]]+Tabel1[[#This Row],[Onshore Wind Power]]+Tabel1[[#This Row],[Offshore Wind Power]]</f>
        <v>239.99</v>
      </c>
      <c r="R705">
        <f>Tabel1[[#This Row],[Fossil Gas]]+Tabel1[[#This Row],[Fossil Hard Coal]]+Tabel1[[#This Row],[Fossil Oil]]</f>
        <v>1056.56</v>
      </c>
      <c r="S705">
        <f>Tabel1[[#This Row],[Renewables]]+Tabel1[[#This Row],[Fossils]]</f>
        <v>1296.55</v>
      </c>
    </row>
    <row r="706" spans="1:19" x14ac:dyDescent="0.25">
      <c r="A706" t="s">
        <v>2314</v>
      </c>
      <c r="B706" t="s">
        <v>6</v>
      </c>
      <c r="C706">
        <v>2926.39</v>
      </c>
      <c r="D706">
        <v>41.85</v>
      </c>
      <c r="E706">
        <v>504.06</v>
      </c>
      <c r="F706">
        <v>1333.99</v>
      </c>
      <c r="G706">
        <v>8.3800000000000008</v>
      </c>
      <c r="H706">
        <v>2.16</v>
      </c>
      <c r="I706">
        <v>5.38</v>
      </c>
      <c r="J706">
        <v>0.34</v>
      </c>
      <c r="K706">
        <v>124.48</v>
      </c>
      <c r="L706">
        <v>214.04</v>
      </c>
      <c r="M706">
        <v>92.39</v>
      </c>
      <c r="N706">
        <v>-753</v>
      </c>
      <c r="O706">
        <v>-590</v>
      </c>
      <c r="P706">
        <v>1976</v>
      </c>
      <c r="Q706">
        <f>Tabel1[[#This Row],[Biomass]]+Tabel1[[#This Row],[Hydro Power]]+Tabel1[[#This Row],[Other Renewable]]+Tabel1[[#This Row],[Solar Power]]+Tabel1[[#This Row],[Onshore Wind Power]]+Tabel1[[#This Row],[Offshore Wind Power]]</f>
        <v>356.15999999999997</v>
      </c>
      <c r="R706">
        <f>Tabel1[[#This Row],[Fossil Gas]]+Tabel1[[#This Row],[Fossil Hard Coal]]+Tabel1[[#This Row],[Fossil Oil]]</f>
        <v>1846.43</v>
      </c>
      <c r="S706">
        <f>Tabel1[[#This Row],[Renewables]]+Tabel1[[#This Row],[Fossils]]</f>
        <v>2202.59</v>
      </c>
    </row>
    <row r="707" spans="1:19" x14ac:dyDescent="0.25">
      <c r="A707" t="s">
        <v>2314</v>
      </c>
      <c r="B707" t="s">
        <v>5</v>
      </c>
      <c r="C707">
        <v>2098.98</v>
      </c>
      <c r="D707">
        <v>21.79</v>
      </c>
      <c r="E707">
        <v>473.68</v>
      </c>
      <c r="F707">
        <v>573.01</v>
      </c>
      <c r="G707">
        <v>23.37</v>
      </c>
      <c r="J707">
        <v>0.17</v>
      </c>
      <c r="K707">
        <v>75.23</v>
      </c>
      <c r="L707">
        <v>93.84</v>
      </c>
      <c r="M707">
        <v>136.96</v>
      </c>
      <c r="N707">
        <v>-547</v>
      </c>
      <c r="O707">
        <v>590</v>
      </c>
      <c r="P707">
        <v>667</v>
      </c>
      <c r="Q707">
        <f>Tabel1[[#This Row],[Biomass]]+Tabel1[[#This Row],[Hydro Power]]+Tabel1[[#This Row],[Other Renewable]]+Tabel1[[#This Row],[Solar Power]]+Tabel1[[#This Row],[Onshore Wind Power]]+Tabel1[[#This Row],[Offshore Wind Power]]</f>
        <v>252.76000000000002</v>
      </c>
      <c r="R707">
        <f>Tabel1[[#This Row],[Fossil Gas]]+Tabel1[[#This Row],[Fossil Hard Coal]]+Tabel1[[#This Row],[Fossil Oil]]</f>
        <v>1070.06</v>
      </c>
      <c r="S707">
        <f>Tabel1[[#This Row],[Renewables]]+Tabel1[[#This Row],[Fossils]]</f>
        <v>1322.82</v>
      </c>
    </row>
    <row r="708" spans="1:19" x14ac:dyDescent="0.25">
      <c r="A708" t="s">
        <v>2313</v>
      </c>
      <c r="B708" t="s">
        <v>6</v>
      </c>
      <c r="C708">
        <v>3047.41</v>
      </c>
      <c r="D708">
        <v>45.26</v>
      </c>
      <c r="E708">
        <v>494.02</v>
      </c>
      <c r="F708">
        <v>1313.25</v>
      </c>
      <c r="G708">
        <v>4.72</v>
      </c>
      <c r="H708">
        <v>2.15</v>
      </c>
      <c r="I708">
        <v>5</v>
      </c>
      <c r="J708">
        <v>0</v>
      </c>
      <c r="K708">
        <v>131.93</v>
      </c>
      <c r="L708">
        <v>333.04</v>
      </c>
      <c r="M708">
        <v>80</v>
      </c>
      <c r="N708">
        <v>-473</v>
      </c>
      <c r="O708">
        <v>-582</v>
      </c>
      <c r="P708">
        <v>1766</v>
      </c>
      <c r="Q708">
        <f>Tabel1[[#This Row],[Biomass]]+Tabel1[[#This Row],[Hydro Power]]+Tabel1[[#This Row],[Other Renewable]]+Tabel1[[#This Row],[Solar Power]]+Tabel1[[#This Row],[Onshore Wind Power]]+Tabel1[[#This Row],[Offshore Wind Power]]</f>
        <v>465.45000000000005</v>
      </c>
      <c r="R708">
        <f>Tabel1[[#This Row],[Fossil Gas]]+Tabel1[[#This Row],[Fossil Hard Coal]]+Tabel1[[#This Row],[Fossil Oil]]</f>
        <v>1811.99</v>
      </c>
      <c r="S708">
        <f>Tabel1[[#This Row],[Renewables]]+Tabel1[[#This Row],[Fossils]]</f>
        <v>2277.44</v>
      </c>
    </row>
    <row r="709" spans="1:19" x14ac:dyDescent="0.25">
      <c r="A709" t="s">
        <v>2313</v>
      </c>
      <c r="B709" t="s">
        <v>5</v>
      </c>
      <c r="C709">
        <v>2163.92</v>
      </c>
      <c r="D709">
        <v>21.86</v>
      </c>
      <c r="E709">
        <v>469</v>
      </c>
      <c r="F709">
        <v>574.01</v>
      </c>
      <c r="G709">
        <v>23.16</v>
      </c>
      <c r="J709">
        <v>0</v>
      </c>
      <c r="K709">
        <v>75.33</v>
      </c>
      <c r="L709">
        <v>107.21</v>
      </c>
      <c r="M709">
        <v>181.86</v>
      </c>
      <c r="N709">
        <v>-574</v>
      </c>
      <c r="O709">
        <v>582</v>
      </c>
      <c r="P709">
        <v>715</v>
      </c>
      <c r="Q709">
        <f>Tabel1[[#This Row],[Biomass]]+Tabel1[[#This Row],[Hydro Power]]+Tabel1[[#This Row],[Other Renewable]]+Tabel1[[#This Row],[Solar Power]]+Tabel1[[#This Row],[Onshore Wind Power]]+Tabel1[[#This Row],[Offshore Wind Power]]</f>
        <v>310.93</v>
      </c>
      <c r="R709">
        <f>Tabel1[[#This Row],[Fossil Gas]]+Tabel1[[#This Row],[Fossil Hard Coal]]+Tabel1[[#This Row],[Fossil Oil]]</f>
        <v>1066.17</v>
      </c>
      <c r="S709">
        <f>Tabel1[[#This Row],[Renewables]]+Tabel1[[#This Row],[Fossils]]</f>
        <v>1377.1000000000001</v>
      </c>
    </row>
    <row r="710" spans="1:19" x14ac:dyDescent="0.25">
      <c r="A710" t="s">
        <v>2312</v>
      </c>
      <c r="B710" t="s">
        <v>6</v>
      </c>
      <c r="C710">
        <v>2917.96</v>
      </c>
      <c r="D710">
        <v>45.65</v>
      </c>
      <c r="E710">
        <v>491.21</v>
      </c>
      <c r="F710">
        <v>1061.49</v>
      </c>
      <c r="G710">
        <v>6</v>
      </c>
      <c r="H710">
        <v>2.15</v>
      </c>
      <c r="I710">
        <v>5.14</v>
      </c>
      <c r="J710">
        <v>0</v>
      </c>
      <c r="K710">
        <v>118.16</v>
      </c>
      <c r="L710">
        <v>405.31</v>
      </c>
      <c r="M710">
        <v>119.7</v>
      </c>
      <c r="N710">
        <v>-392</v>
      </c>
      <c r="O710">
        <v>-585</v>
      </c>
      <c r="P710">
        <v>1712</v>
      </c>
      <c r="Q710">
        <f>Tabel1[[#This Row],[Biomass]]+Tabel1[[#This Row],[Hydro Power]]+Tabel1[[#This Row],[Other Renewable]]+Tabel1[[#This Row],[Solar Power]]+Tabel1[[#This Row],[Onshore Wind Power]]+Tabel1[[#This Row],[Offshore Wind Power]]</f>
        <v>577.95000000000005</v>
      </c>
      <c r="R710">
        <f>Tabel1[[#This Row],[Fossil Gas]]+Tabel1[[#This Row],[Fossil Hard Coal]]+Tabel1[[#This Row],[Fossil Oil]]</f>
        <v>1558.7</v>
      </c>
      <c r="S710">
        <f>Tabel1[[#This Row],[Renewables]]+Tabel1[[#This Row],[Fossils]]</f>
        <v>2136.65</v>
      </c>
    </row>
    <row r="711" spans="1:19" x14ac:dyDescent="0.25">
      <c r="A711" t="s">
        <v>2312</v>
      </c>
      <c r="B711" t="s">
        <v>5</v>
      </c>
      <c r="C711">
        <v>2108.2399999999998</v>
      </c>
      <c r="D711">
        <v>22.5</v>
      </c>
      <c r="E711">
        <v>427.69</v>
      </c>
      <c r="F711">
        <v>565.16</v>
      </c>
      <c r="G711">
        <v>23.07</v>
      </c>
      <c r="J711">
        <v>0</v>
      </c>
      <c r="K711">
        <v>75.25</v>
      </c>
      <c r="L711">
        <v>114.93</v>
      </c>
      <c r="M711">
        <v>179.09</v>
      </c>
      <c r="N711">
        <v>-585</v>
      </c>
      <c r="O711">
        <v>585</v>
      </c>
      <c r="P711">
        <v>713</v>
      </c>
      <c r="Q711">
        <f>Tabel1[[#This Row],[Biomass]]+Tabel1[[#This Row],[Hydro Power]]+Tabel1[[#This Row],[Other Renewable]]+Tabel1[[#This Row],[Solar Power]]+Tabel1[[#This Row],[Onshore Wind Power]]+Tabel1[[#This Row],[Offshore Wind Power]]</f>
        <v>316.52</v>
      </c>
      <c r="R711">
        <f>Tabel1[[#This Row],[Fossil Gas]]+Tabel1[[#This Row],[Fossil Hard Coal]]+Tabel1[[#This Row],[Fossil Oil]]</f>
        <v>1015.92</v>
      </c>
      <c r="S711">
        <f>Tabel1[[#This Row],[Renewables]]+Tabel1[[#This Row],[Fossils]]</f>
        <v>1332.44</v>
      </c>
    </row>
    <row r="712" spans="1:19" x14ac:dyDescent="0.25">
      <c r="A712" t="s">
        <v>2311</v>
      </c>
      <c r="B712" t="s">
        <v>6</v>
      </c>
      <c r="C712">
        <v>2715.18</v>
      </c>
      <c r="D712">
        <v>45.61</v>
      </c>
      <c r="E712">
        <v>390.57</v>
      </c>
      <c r="F712">
        <v>776.8</v>
      </c>
      <c r="G712">
        <v>5.17</v>
      </c>
      <c r="H712">
        <v>2.15</v>
      </c>
      <c r="I712">
        <v>5.0599999999999996</v>
      </c>
      <c r="J712">
        <v>0</v>
      </c>
      <c r="K712">
        <v>102.27</v>
      </c>
      <c r="L712">
        <v>463.49</v>
      </c>
      <c r="M712">
        <v>144.38</v>
      </c>
      <c r="N712">
        <v>-372</v>
      </c>
      <c r="O712">
        <v>-584</v>
      </c>
      <c r="P712">
        <v>1811</v>
      </c>
      <c r="Q712">
        <f>Tabel1[[#This Row],[Biomass]]+Tabel1[[#This Row],[Hydro Power]]+Tabel1[[#This Row],[Other Renewable]]+Tabel1[[#This Row],[Solar Power]]+Tabel1[[#This Row],[Onshore Wind Power]]+Tabel1[[#This Row],[Offshore Wind Power]]</f>
        <v>660.69</v>
      </c>
      <c r="R712">
        <f>Tabel1[[#This Row],[Fossil Gas]]+Tabel1[[#This Row],[Fossil Hard Coal]]+Tabel1[[#This Row],[Fossil Oil]]</f>
        <v>1172.54</v>
      </c>
      <c r="S712">
        <f>Tabel1[[#This Row],[Renewables]]+Tabel1[[#This Row],[Fossils]]</f>
        <v>1833.23</v>
      </c>
    </row>
    <row r="713" spans="1:19" x14ac:dyDescent="0.25">
      <c r="A713" t="s">
        <v>2311</v>
      </c>
      <c r="B713" t="s">
        <v>5</v>
      </c>
      <c r="C713">
        <v>2002.38</v>
      </c>
      <c r="D713">
        <v>21.43</v>
      </c>
      <c r="E713">
        <v>410.57</v>
      </c>
      <c r="F713">
        <v>550.53</v>
      </c>
      <c r="G713">
        <v>22.94</v>
      </c>
      <c r="J713">
        <v>0</v>
      </c>
      <c r="K713">
        <v>75.88</v>
      </c>
      <c r="L713">
        <v>119.36</v>
      </c>
      <c r="M713">
        <v>178.43</v>
      </c>
      <c r="N713">
        <v>-585</v>
      </c>
      <c r="O713">
        <v>584</v>
      </c>
      <c r="P713">
        <v>636</v>
      </c>
      <c r="Q713">
        <f>Tabel1[[#This Row],[Biomass]]+Tabel1[[#This Row],[Hydro Power]]+Tabel1[[#This Row],[Other Renewable]]+Tabel1[[#This Row],[Solar Power]]+Tabel1[[#This Row],[Onshore Wind Power]]+Tabel1[[#This Row],[Offshore Wind Power]]</f>
        <v>319.22000000000003</v>
      </c>
      <c r="R713">
        <f>Tabel1[[#This Row],[Fossil Gas]]+Tabel1[[#This Row],[Fossil Hard Coal]]+Tabel1[[#This Row],[Fossil Oil]]</f>
        <v>984.04</v>
      </c>
      <c r="S713">
        <f>Tabel1[[#This Row],[Renewables]]+Tabel1[[#This Row],[Fossils]]</f>
        <v>1303.26</v>
      </c>
    </row>
    <row r="714" spans="1:19" x14ac:dyDescent="0.25">
      <c r="A714" t="s">
        <v>2310</v>
      </c>
      <c r="B714" t="s">
        <v>6</v>
      </c>
      <c r="C714">
        <v>2527.0300000000002</v>
      </c>
      <c r="D714">
        <v>45.42</v>
      </c>
      <c r="E714">
        <v>311.73</v>
      </c>
      <c r="F714">
        <v>714.54</v>
      </c>
      <c r="G714">
        <v>3.48</v>
      </c>
      <c r="H714">
        <v>2.15</v>
      </c>
      <c r="I714">
        <v>4.8899999999999997</v>
      </c>
      <c r="J714">
        <v>0</v>
      </c>
      <c r="K714">
        <v>96.77</v>
      </c>
      <c r="L714">
        <v>501.03</v>
      </c>
      <c r="M714">
        <v>276.58999999999997</v>
      </c>
      <c r="N714">
        <v>-301</v>
      </c>
      <c r="O714">
        <v>-583</v>
      </c>
      <c r="P714">
        <v>1553</v>
      </c>
      <c r="Q714">
        <f>Tabel1[[#This Row],[Biomass]]+Tabel1[[#This Row],[Hydro Power]]+Tabel1[[#This Row],[Other Renewable]]+Tabel1[[#This Row],[Solar Power]]+Tabel1[[#This Row],[Onshore Wind Power]]+Tabel1[[#This Row],[Offshore Wind Power]]</f>
        <v>830.07999999999993</v>
      </c>
      <c r="R714">
        <f>Tabel1[[#This Row],[Fossil Gas]]+Tabel1[[#This Row],[Fossil Hard Coal]]+Tabel1[[#This Row],[Fossil Oil]]</f>
        <v>1029.75</v>
      </c>
      <c r="S714">
        <f>Tabel1[[#This Row],[Renewables]]+Tabel1[[#This Row],[Fossils]]</f>
        <v>1859.83</v>
      </c>
    </row>
    <row r="715" spans="1:19" x14ac:dyDescent="0.25">
      <c r="A715" t="s">
        <v>2310</v>
      </c>
      <c r="B715" t="s">
        <v>5</v>
      </c>
      <c r="C715">
        <v>1855.32</v>
      </c>
      <c r="D715">
        <v>19.690000000000001</v>
      </c>
      <c r="E715">
        <v>330.52</v>
      </c>
      <c r="F715">
        <v>439.17</v>
      </c>
      <c r="G715">
        <v>22.14</v>
      </c>
      <c r="J715">
        <v>0</v>
      </c>
      <c r="K715">
        <v>74.8</v>
      </c>
      <c r="L715">
        <v>120.81</v>
      </c>
      <c r="M715">
        <v>212.06</v>
      </c>
      <c r="N715">
        <v>-585</v>
      </c>
      <c r="O715">
        <v>583</v>
      </c>
      <c r="P715">
        <v>649</v>
      </c>
      <c r="Q715">
        <f>Tabel1[[#This Row],[Biomass]]+Tabel1[[#This Row],[Hydro Power]]+Tabel1[[#This Row],[Other Renewable]]+Tabel1[[#This Row],[Solar Power]]+Tabel1[[#This Row],[Onshore Wind Power]]+Tabel1[[#This Row],[Offshore Wind Power]]</f>
        <v>352.56</v>
      </c>
      <c r="R715">
        <f>Tabel1[[#This Row],[Fossil Gas]]+Tabel1[[#This Row],[Fossil Hard Coal]]+Tabel1[[#This Row],[Fossil Oil]]</f>
        <v>791.83</v>
      </c>
      <c r="S715">
        <f>Tabel1[[#This Row],[Renewables]]+Tabel1[[#This Row],[Fossils]]</f>
        <v>1144.3900000000001</v>
      </c>
    </row>
    <row r="716" spans="1:19" x14ac:dyDescent="0.25">
      <c r="A716" t="s">
        <v>2309</v>
      </c>
      <c r="B716" t="s">
        <v>6</v>
      </c>
      <c r="C716">
        <v>2376.11</v>
      </c>
      <c r="D716">
        <v>45.32</v>
      </c>
      <c r="E716">
        <v>301.58999999999997</v>
      </c>
      <c r="F716">
        <v>612.19000000000005</v>
      </c>
      <c r="G716">
        <v>2.86</v>
      </c>
      <c r="H716">
        <v>2.14</v>
      </c>
      <c r="I716">
        <v>4.83</v>
      </c>
      <c r="J716">
        <v>0</v>
      </c>
      <c r="K716">
        <v>95.18</v>
      </c>
      <c r="L716">
        <v>511.69</v>
      </c>
      <c r="M716">
        <v>387.94</v>
      </c>
      <c r="N716">
        <v>-344</v>
      </c>
      <c r="O716">
        <v>-507</v>
      </c>
      <c r="P716">
        <v>1319</v>
      </c>
      <c r="Q716">
        <f>Tabel1[[#This Row],[Biomass]]+Tabel1[[#This Row],[Hydro Power]]+Tabel1[[#This Row],[Other Renewable]]+Tabel1[[#This Row],[Solar Power]]+Tabel1[[#This Row],[Onshore Wind Power]]+Tabel1[[#This Row],[Offshore Wind Power]]</f>
        <v>951.92000000000007</v>
      </c>
      <c r="R716">
        <f>Tabel1[[#This Row],[Fossil Gas]]+Tabel1[[#This Row],[Fossil Hard Coal]]+Tabel1[[#This Row],[Fossil Oil]]</f>
        <v>916.64</v>
      </c>
      <c r="S716">
        <f>Tabel1[[#This Row],[Renewables]]+Tabel1[[#This Row],[Fossils]]</f>
        <v>1868.56</v>
      </c>
    </row>
    <row r="717" spans="1:19" x14ac:dyDescent="0.25">
      <c r="A717" t="s">
        <v>2309</v>
      </c>
      <c r="B717" t="s">
        <v>5</v>
      </c>
      <c r="C717">
        <v>1735.78</v>
      </c>
      <c r="D717">
        <v>22.22</v>
      </c>
      <c r="E717">
        <v>317.55</v>
      </c>
      <c r="F717">
        <v>426.14</v>
      </c>
      <c r="G717">
        <v>21.29</v>
      </c>
      <c r="J717">
        <v>0</v>
      </c>
      <c r="K717">
        <v>75.13</v>
      </c>
      <c r="L717">
        <v>128.30000000000001</v>
      </c>
      <c r="M717">
        <v>206.81</v>
      </c>
      <c r="N717">
        <v>-585</v>
      </c>
      <c r="O717">
        <v>507</v>
      </c>
      <c r="P717">
        <v>627</v>
      </c>
      <c r="Q717">
        <f>Tabel1[[#This Row],[Biomass]]+Tabel1[[#This Row],[Hydro Power]]+Tabel1[[#This Row],[Other Renewable]]+Tabel1[[#This Row],[Solar Power]]+Tabel1[[#This Row],[Onshore Wind Power]]+Tabel1[[#This Row],[Offshore Wind Power]]</f>
        <v>357.33000000000004</v>
      </c>
      <c r="R717">
        <f>Tabel1[[#This Row],[Fossil Gas]]+Tabel1[[#This Row],[Fossil Hard Coal]]+Tabel1[[#This Row],[Fossil Oil]]</f>
        <v>764.98</v>
      </c>
      <c r="S717">
        <f>Tabel1[[#This Row],[Renewables]]+Tabel1[[#This Row],[Fossils]]</f>
        <v>1122.31</v>
      </c>
    </row>
    <row r="718" spans="1:19" x14ac:dyDescent="0.25">
      <c r="A718" t="s">
        <v>2308</v>
      </c>
      <c r="B718" t="s">
        <v>6</v>
      </c>
      <c r="C718">
        <v>2213.52</v>
      </c>
      <c r="D718">
        <v>45.2</v>
      </c>
      <c r="E718">
        <v>290.08999999999997</v>
      </c>
      <c r="F718">
        <v>594.97</v>
      </c>
      <c r="G718">
        <v>2.73</v>
      </c>
      <c r="H718">
        <v>2.14</v>
      </c>
      <c r="I718">
        <v>4.8099999999999996</v>
      </c>
      <c r="J718">
        <v>0</v>
      </c>
      <c r="K718">
        <v>93.39</v>
      </c>
      <c r="L718">
        <v>486.94</v>
      </c>
      <c r="M718">
        <v>485.49</v>
      </c>
      <c r="N718">
        <v>-342</v>
      </c>
      <c r="O718">
        <v>-509</v>
      </c>
      <c r="P718">
        <v>1132</v>
      </c>
      <c r="Q718">
        <f>Tabel1[[#This Row],[Biomass]]+Tabel1[[#This Row],[Hydro Power]]+Tabel1[[#This Row],[Other Renewable]]+Tabel1[[#This Row],[Solar Power]]+Tabel1[[#This Row],[Onshore Wind Power]]+Tabel1[[#This Row],[Offshore Wind Power]]</f>
        <v>1024.58</v>
      </c>
      <c r="R718">
        <f>Tabel1[[#This Row],[Fossil Gas]]+Tabel1[[#This Row],[Fossil Hard Coal]]+Tabel1[[#This Row],[Fossil Oil]]</f>
        <v>887.79</v>
      </c>
      <c r="S718">
        <f>Tabel1[[#This Row],[Renewables]]+Tabel1[[#This Row],[Fossils]]</f>
        <v>1912.37</v>
      </c>
    </row>
    <row r="719" spans="1:19" x14ac:dyDescent="0.25">
      <c r="A719" t="s">
        <v>2308</v>
      </c>
      <c r="B719" t="s">
        <v>5</v>
      </c>
      <c r="C719">
        <v>1618.68</v>
      </c>
      <c r="D719">
        <v>22.31</v>
      </c>
      <c r="E719">
        <v>317.44</v>
      </c>
      <c r="F719">
        <v>417.2</v>
      </c>
      <c r="G719">
        <v>21.28</v>
      </c>
      <c r="J719">
        <v>0</v>
      </c>
      <c r="K719">
        <v>74.900000000000006</v>
      </c>
      <c r="L719">
        <v>121.46</v>
      </c>
      <c r="M719">
        <v>194.72</v>
      </c>
      <c r="N719">
        <v>-585</v>
      </c>
      <c r="O719">
        <v>509</v>
      </c>
      <c r="P719">
        <v>538</v>
      </c>
      <c r="Q719">
        <f>Tabel1[[#This Row],[Biomass]]+Tabel1[[#This Row],[Hydro Power]]+Tabel1[[#This Row],[Other Renewable]]+Tabel1[[#This Row],[Solar Power]]+Tabel1[[#This Row],[Onshore Wind Power]]+Tabel1[[#This Row],[Offshore Wind Power]]</f>
        <v>338.49</v>
      </c>
      <c r="R719">
        <f>Tabel1[[#This Row],[Fossil Gas]]+Tabel1[[#This Row],[Fossil Hard Coal]]+Tabel1[[#This Row],[Fossil Oil]]</f>
        <v>755.92</v>
      </c>
      <c r="S719">
        <f>Tabel1[[#This Row],[Renewables]]+Tabel1[[#This Row],[Fossils]]</f>
        <v>1094.4099999999999</v>
      </c>
    </row>
    <row r="720" spans="1:19" x14ac:dyDescent="0.25">
      <c r="A720" t="s">
        <v>2307</v>
      </c>
      <c r="B720" t="s">
        <v>6</v>
      </c>
      <c r="C720">
        <v>2062.44</v>
      </c>
      <c r="D720">
        <v>47</v>
      </c>
      <c r="E720">
        <v>275.26</v>
      </c>
      <c r="F720">
        <v>530.23</v>
      </c>
      <c r="G720">
        <v>2.78</v>
      </c>
      <c r="H720">
        <v>2.14</v>
      </c>
      <c r="I720">
        <v>4.82</v>
      </c>
      <c r="J720">
        <v>0</v>
      </c>
      <c r="K720">
        <v>95.27</v>
      </c>
      <c r="L720">
        <v>507.88</v>
      </c>
      <c r="M720">
        <v>518.37</v>
      </c>
      <c r="N720">
        <v>-460</v>
      </c>
      <c r="O720">
        <v>-391</v>
      </c>
      <c r="P720">
        <v>1003</v>
      </c>
      <c r="Q720">
        <f>Tabel1[[#This Row],[Biomass]]+Tabel1[[#This Row],[Hydro Power]]+Tabel1[[#This Row],[Other Renewable]]+Tabel1[[#This Row],[Solar Power]]+Tabel1[[#This Row],[Onshore Wind Power]]+Tabel1[[#This Row],[Offshore Wind Power]]</f>
        <v>1080.21</v>
      </c>
      <c r="R720">
        <f>Tabel1[[#This Row],[Fossil Gas]]+Tabel1[[#This Row],[Fossil Hard Coal]]+Tabel1[[#This Row],[Fossil Oil]]</f>
        <v>808.27</v>
      </c>
      <c r="S720">
        <f>Tabel1[[#This Row],[Renewables]]+Tabel1[[#This Row],[Fossils]]</f>
        <v>1888.48</v>
      </c>
    </row>
    <row r="721" spans="1:19" x14ac:dyDescent="0.25">
      <c r="A721" t="s">
        <v>2307</v>
      </c>
      <c r="B721" t="s">
        <v>5</v>
      </c>
      <c r="C721">
        <v>1514.54</v>
      </c>
      <c r="D721">
        <v>21.82</v>
      </c>
      <c r="E721">
        <v>352.13</v>
      </c>
      <c r="F721">
        <v>415.46</v>
      </c>
      <c r="G721">
        <v>19.329999999999998</v>
      </c>
      <c r="J721">
        <v>0</v>
      </c>
      <c r="K721">
        <v>73.87</v>
      </c>
      <c r="L721">
        <v>121.4</v>
      </c>
      <c r="M721">
        <v>206.04</v>
      </c>
      <c r="N721">
        <v>-585</v>
      </c>
      <c r="O721">
        <v>391</v>
      </c>
      <c r="P721">
        <v>512</v>
      </c>
      <c r="Q721">
        <f>Tabel1[[#This Row],[Biomass]]+Tabel1[[#This Row],[Hydro Power]]+Tabel1[[#This Row],[Other Renewable]]+Tabel1[[#This Row],[Solar Power]]+Tabel1[[#This Row],[Onshore Wind Power]]+Tabel1[[#This Row],[Offshore Wind Power]]</f>
        <v>349.26</v>
      </c>
      <c r="R721">
        <f>Tabel1[[#This Row],[Fossil Gas]]+Tabel1[[#This Row],[Fossil Hard Coal]]+Tabel1[[#This Row],[Fossil Oil]]</f>
        <v>786.92</v>
      </c>
      <c r="S721">
        <f>Tabel1[[#This Row],[Renewables]]+Tabel1[[#This Row],[Fossils]]</f>
        <v>1136.1799999999998</v>
      </c>
    </row>
    <row r="722" spans="1:19" x14ac:dyDescent="0.25">
      <c r="A722" t="s">
        <v>2306</v>
      </c>
      <c r="B722" t="s">
        <v>6</v>
      </c>
      <c r="C722">
        <v>1952.13</v>
      </c>
      <c r="D722">
        <v>49.25</v>
      </c>
      <c r="E722">
        <v>258.77999999999997</v>
      </c>
      <c r="F722">
        <v>462.32</v>
      </c>
      <c r="G722">
        <v>3.59</v>
      </c>
      <c r="H722">
        <v>2.14</v>
      </c>
      <c r="I722">
        <v>5.19</v>
      </c>
      <c r="J722">
        <v>0</v>
      </c>
      <c r="K722">
        <v>87.63</v>
      </c>
      <c r="L722">
        <v>533.1</v>
      </c>
      <c r="M722">
        <v>517.79999999999995</v>
      </c>
      <c r="N722">
        <v>-240</v>
      </c>
      <c r="O722">
        <v>-513</v>
      </c>
      <c r="P722">
        <v>843</v>
      </c>
      <c r="Q722">
        <f>Tabel1[[#This Row],[Biomass]]+Tabel1[[#This Row],[Hydro Power]]+Tabel1[[#This Row],[Other Renewable]]+Tabel1[[#This Row],[Solar Power]]+Tabel1[[#This Row],[Onshore Wind Power]]+Tabel1[[#This Row],[Offshore Wind Power]]</f>
        <v>1107.48</v>
      </c>
      <c r="R722">
        <f>Tabel1[[#This Row],[Fossil Gas]]+Tabel1[[#This Row],[Fossil Hard Coal]]+Tabel1[[#This Row],[Fossil Oil]]</f>
        <v>724.68999999999994</v>
      </c>
      <c r="S722">
        <f>Tabel1[[#This Row],[Renewables]]+Tabel1[[#This Row],[Fossils]]</f>
        <v>1832.17</v>
      </c>
    </row>
    <row r="723" spans="1:19" x14ac:dyDescent="0.25">
      <c r="A723" t="s">
        <v>2306</v>
      </c>
      <c r="B723" t="s">
        <v>5</v>
      </c>
      <c r="C723">
        <v>1409.94</v>
      </c>
      <c r="D723">
        <v>22.35</v>
      </c>
      <c r="E723">
        <v>306.95</v>
      </c>
      <c r="F723">
        <v>360.68</v>
      </c>
      <c r="G723">
        <v>10.81</v>
      </c>
      <c r="J723">
        <v>0</v>
      </c>
      <c r="K723">
        <v>70.86</v>
      </c>
      <c r="L723">
        <v>127.23</v>
      </c>
      <c r="M723">
        <v>179.43</v>
      </c>
      <c r="N723">
        <v>-585</v>
      </c>
      <c r="O723">
        <v>513</v>
      </c>
      <c r="P723">
        <v>417</v>
      </c>
      <c r="Q723">
        <f>Tabel1[[#This Row],[Biomass]]+Tabel1[[#This Row],[Hydro Power]]+Tabel1[[#This Row],[Other Renewable]]+Tabel1[[#This Row],[Solar Power]]+Tabel1[[#This Row],[Onshore Wind Power]]+Tabel1[[#This Row],[Offshore Wind Power]]</f>
        <v>329.01</v>
      </c>
      <c r="R723">
        <f>Tabel1[[#This Row],[Fossil Gas]]+Tabel1[[#This Row],[Fossil Hard Coal]]+Tabel1[[#This Row],[Fossil Oil]]</f>
        <v>678.43999999999994</v>
      </c>
      <c r="S723">
        <f>Tabel1[[#This Row],[Renewables]]+Tabel1[[#This Row],[Fossils]]</f>
        <v>1007.4499999999999</v>
      </c>
    </row>
    <row r="724" spans="1:19" x14ac:dyDescent="0.25">
      <c r="A724" t="s">
        <v>2305</v>
      </c>
      <c r="B724" t="s">
        <v>6</v>
      </c>
      <c r="C724">
        <v>1863.53</v>
      </c>
      <c r="D724">
        <v>49.68</v>
      </c>
      <c r="E724">
        <v>282.3</v>
      </c>
      <c r="F724">
        <v>493.75</v>
      </c>
      <c r="G724">
        <v>10.28</v>
      </c>
      <c r="H724">
        <v>2.14</v>
      </c>
      <c r="I724">
        <v>5.98</v>
      </c>
      <c r="J724">
        <v>0</v>
      </c>
      <c r="K724">
        <v>88.48</v>
      </c>
      <c r="L724">
        <v>492.27</v>
      </c>
      <c r="M724">
        <v>447.57</v>
      </c>
      <c r="N724">
        <v>-269</v>
      </c>
      <c r="O724">
        <v>-462</v>
      </c>
      <c r="P724">
        <v>771</v>
      </c>
      <c r="Q724">
        <f>Tabel1[[#This Row],[Biomass]]+Tabel1[[#This Row],[Hydro Power]]+Tabel1[[#This Row],[Other Renewable]]+Tabel1[[#This Row],[Solar Power]]+Tabel1[[#This Row],[Onshore Wind Power]]+Tabel1[[#This Row],[Offshore Wind Power]]</f>
        <v>997.63999999999987</v>
      </c>
      <c r="R724">
        <f>Tabel1[[#This Row],[Fossil Gas]]+Tabel1[[#This Row],[Fossil Hard Coal]]+Tabel1[[#This Row],[Fossil Oil]]</f>
        <v>786.32999999999993</v>
      </c>
      <c r="S724">
        <f>Tabel1[[#This Row],[Renewables]]+Tabel1[[#This Row],[Fossils]]</f>
        <v>1783.9699999999998</v>
      </c>
    </row>
    <row r="725" spans="1:19" x14ac:dyDescent="0.25">
      <c r="A725" t="s">
        <v>2305</v>
      </c>
      <c r="B725" t="s">
        <v>5</v>
      </c>
      <c r="C725">
        <v>1320.46</v>
      </c>
      <c r="D725">
        <v>27.43</v>
      </c>
      <c r="E725">
        <v>309.10000000000002</v>
      </c>
      <c r="F725">
        <v>338.4</v>
      </c>
      <c r="G725">
        <v>10.7</v>
      </c>
      <c r="J725">
        <v>0</v>
      </c>
      <c r="K725">
        <v>71.38</v>
      </c>
      <c r="L725">
        <v>137.22</v>
      </c>
      <c r="M725">
        <v>142</v>
      </c>
      <c r="N725">
        <v>-582</v>
      </c>
      <c r="O725">
        <v>462</v>
      </c>
      <c r="P725">
        <v>421</v>
      </c>
      <c r="Q725">
        <f>Tabel1[[#This Row],[Biomass]]+Tabel1[[#This Row],[Hydro Power]]+Tabel1[[#This Row],[Other Renewable]]+Tabel1[[#This Row],[Solar Power]]+Tabel1[[#This Row],[Onshore Wind Power]]+Tabel1[[#This Row],[Offshore Wind Power]]</f>
        <v>306.64999999999998</v>
      </c>
      <c r="R725">
        <f>Tabel1[[#This Row],[Fossil Gas]]+Tabel1[[#This Row],[Fossil Hard Coal]]+Tabel1[[#This Row],[Fossil Oil]]</f>
        <v>658.2</v>
      </c>
      <c r="S725">
        <f>Tabel1[[#This Row],[Renewables]]+Tabel1[[#This Row],[Fossils]]</f>
        <v>964.85</v>
      </c>
    </row>
    <row r="726" spans="1:19" x14ac:dyDescent="0.25">
      <c r="A726" t="s">
        <v>2304</v>
      </c>
      <c r="B726" t="s">
        <v>6</v>
      </c>
      <c r="C726">
        <v>1832.18</v>
      </c>
      <c r="D726">
        <v>49.83</v>
      </c>
      <c r="E726">
        <v>270.82</v>
      </c>
      <c r="F726">
        <v>472.1</v>
      </c>
      <c r="G726">
        <v>5.35</v>
      </c>
      <c r="H726">
        <v>2.14</v>
      </c>
      <c r="I726">
        <v>4.49</v>
      </c>
      <c r="J726">
        <v>0</v>
      </c>
      <c r="K726">
        <v>85.12</v>
      </c>
      <c r="L726">
        <v>470.8</v>
      </c>
      <c r="M726">
        <v>405.32</v>
      </c>
      <c r="N726">
        <v>-246</v>
      </c>
      <c r="O726">
        <v>-383</v>
      </c>
      <c r="P726">
        <v>749</v>
      </c>
      <c r="Q726">
        <f>Tabel1[[#This Row],[Biomass]]+Tabel1[[#This Row],[Hydro Power]]+Tabel1[[#This Row],[Other Renewable]]+Tabel1[[#This Row],[Solar Power]]+Tabel1[[#This Row],[Onshore Wind Power]]+Tabel1[[#This Row],[Offshore Wind Power]]</f>
        <v>932.57999999999993</v>
      </c>
      <c r="R726">
        <f>Tabel1[[#This Row],[Fossil Gas]]+Tabel1[[#This Row],[Fossil Hard Coal]]+Tabel1[[#This Row],[Fossil Oil]]</f>
        <v>748.2700000000001</v>
      </c>
      <c r="S726">
        <f>Tabel1[[#This Row],[Renewables]]+Tabel1[[#This Row],[Fossils]]</f>
        <v>1680.85</v>
      </c>
    </row>
    <row r="727" spans="1:19" x14ac:dyDescent="0.25">
      <c r="A727" t="s">
        <v>2304</v>
      </c>
      <c r="B727" t="s">
        <v>5</v>
      </c>
      <c r="C727">
        <v>1287.5999999999999</v>
      </c>
      <c r="D727">
        <v>29.61</v>
      </c>
      <c r="E727">
        <v>310.52</v>
      </c>
      <c r="F727">
        <v>341.62</v>
      </c>
      <c r="G727">
        <v>11.02</v>
      </c>
      <c r="J727">
        <v>0</v>
      </c>
      <c r="K727">
        <v>70.25</v>
      </c>
      <c r="L727">
        <v>140.27000000000001</v>
      </c>
      <c r="M727">
        <v>143.05000000000001</v>
      </c>
      <c r="N727">
        <v>-466</v>
      </c>
      <c r="O727">
        <v>383</v>
      </c>
      <c r="P727">
        <v>348</v>
      </c>
      <c r="Q727">
        <f>Tabel1[[#This Row],[Biomass]]+Tabel1[[#This Row],[Hydro Power]]+Tabel1[[#This Row],[Other Renewable]]+Tabel1[[#This Row],[Solar Power]]+Tabel1[[#This Row],[Onshore Wind Power]]+Tabel1[[#This Row],[Offshore Wind Power]]</f>
        <v>312.93</v>
      </c>
      <c r="R727">
        <f>Tabel1[[#This Row],[Fossil Gas]]+Tabel1[[#This Row],[Fossil Hard Coal]]+Tabel1[[#This Row],[Fossil Oil]]</f>
        <v>663.16</v>
      </c>
      <c r="S727">
        <f>Tabel1[[#This Row],[Renewables]]+Tabel1[[#This Row],[Fossils]]</f>
        <v>976.08999999999992</v>
      </c>
    </row>
    <row r="728" spans="1:19" x14ac:dyDescent="0.25">
      <c r="A728" t="s">
        <v>2303</v>
      </c>
      <c r="B728" t="s">
        <v>6</v>
      </c>
      <c r="C728">
        <v>1823.43</v>
      </c>
      <c r="D728">
        <v>50.52</v>
      </c>
      <c r="E728">
        <v>294.32</v>
      </c>
      <c r="F728">
        <v>569.02</v>
      </c>
      <c r="G728">
        <v>12.33</v>
      </c>
      <c r="H728">
        <v>2.14</v>
      </c>
      <c r="I728">
        <v>5.14</v>
      </c>
      <c r="J728">
        <v>0</v>
      </c>
      <c r="K728">
        <v>89.47</v>
      </c>
      <c r="L728">
        <v>358.37</v>
      </c>
      <c r="M728">
        <v>220.68</v>
      </c>
      <c r="N728">
        <v>-260</v>
      </c>
      <c r="O728">
        <v>-479</v>
      </c>
      <c r="P728">
        <v>999</v>
      </c>
      <c r="Q728">
        <f>Tabel1[[#This Row],[Biomass]]+Tabel1[[#This Row],[Hydro Power]]+Tabel1[[#This Row],[Other Renewable]]+Tabel1[[#This Row],[Solar Power]]+Tabel1[[#This Row],[Onshore Wind Power]]+Tabel1[[#This Row],[Offshore Wind Power]]</f>
        <v>636.85</v>
      </c>
      <c r="R728">
        <f>Tabel1[[#This Row],[Fossil Gas]]+Tabel1[[#This Row],[Fossil Hard Coal]]+Tabel1[[#This Row],[Fossil Oil]]</f>
        <v>875.67</v>
      </c>
      <c r="S728">
        <f>Tabel1[[#This Row],[Renewables]]+Tabel1[[#This Row],[Fossils]]</f>
        <v>1512.52</v>
      </c>
    </row>
    <row r="729" spans="1:19" x14ac:dyDescent="0.25">
      <c r="A729" t="s">
        <v>2303</v>
      </c>
      <c r="B729" t="s">
        <v>5</v>
      </c>
      <c r="C729">
        <v>1284.31</v>
      </c>
      <c r="D729">
        <v>30.05</v>
      </c>
      <c r="E729">
        <v>309.25</v>
      </c>
      <c r="F729">
        <v>321.8</v>
      </c>
      <c r="G729">
        <v>11.01</v>
      </c>
      <c r="J729">
        <v>0</v>
      </c>
      <c r="K729">
        <v>71.5</v>
      </c>
      <c r="L729">
        <v>134.63999999999999</v>
      </c>
      <c r="M729">
        <v>157.41999999999999</v>
      </c>
      <c r="N729">
        <v>-581</v>
      </c>
      <c r="O729">
        <v>479</v>
      </c>
      <c r="P729">
        <v>368</v>
      </c>
      <c r="Q729">
        <f>Tabel1[[#This Row],[Biomass]]+Tabel1[[#This Row],[Hydro Power]]+Tabel1[[#This Row],[Other Renewable]]+Tabel1[[#This Row],[Solar Power]]+Tabel1[[#This Row],[Onshore Wind Power]]+Tabel1[[#This Row],[Offshore Wind Power]]</f>
        <v>322.11</v>
      </c>
      <c r="R729">
        <f>Tabel1[[#This Row],[Fossil Gas]]+Tabel1[[#This Row],[Fossil Hard Coal]]+Tabel1[[#This Row],[Fossil Oil]]</f>
        <v>642.05999999999995</v>
      </c>
      <c r="S729">
        <f>Tabel1[[#This Row],[Renewables]]+Tabel1[[#This Row],[Fossils]]</f>
        <v>964.17</v>
      </c>
    </row>
    <row r="730" spans="1:19" x14ac:dyDescent="0.25">
      <c r="A730" t="s">
        <v>2302</v>
      </c>
      <c r="B730" t="s">
        <v>6</v>
      </c>
      <c r="C730">
        <v>1854.32</v>
      </c>
      <c r="D730">
        <v>49.62</v>
      </c>
      <c r="E730">
        <v>287.69</v>
      </c>
      <c r="F730">
        <v>556.85</v>
      </c>
      <c r="G730">
        <v>9.9499999999999993</v>
      </c>
      <c r="H730">
        <v>2.14</v>
      </c>
      <c r="I730">
        <v>4.63</v>
      </c>
      <c r="J730">
        <v>0</v>
      </c>
      <c r="K730">
        <v>88.24</v>
      </c>
      <c r="L730">
        <v>270.36</v>
      </c>
      <c r="M730">
        <v>278.33999999999997</v>
      </c>
      <c r="N730">
        <v>-343</v>
      </c>
      <c r="O730">
        <v>-367</v>
      </c>
      <c r="P730">
        <v>1054</v>
      </c>
      <c r="Q730">
        <f>Tabel1[[#This Row],[Biomass]]+Tabel1[[#This Row],[Hydro Power]]+Tabel1[[#This Row],[Other Renewable]]+Tabel1[[#This Row],[Solar Power]]+Tabel1[[#This Row],[Onshore Wind Power]]+Tabel1[[#This Row],[Offshore Wind Power]]</f>
        <v>605.08999999999992</v>
      </c>
      <c r="R730">
        <f>Tabel1[[#This Row],[Fossil Gas]]+Tabel1[[#This Row],[Fossil Hard Coal]]+Tabel1[[#This Row],[Fossil Oil]]</f>
        <v>854.49</v>
      </c>
      <c r="S730">
        <f>Tabel1[[#This Row],[Renewables]]+Tabel1[[#This Row],[Fossils]]</f>
        <v>1459.58</v>
      </c>
    </row>
    <row r="731" spans="1:19" x14ac:dyDescent="0.25">
      <c r="A731" t="s">
        <v>2302</v>
      </c>
      <c r="B731" t="s">
        <v>5</v>
      </c>
      <c r="C731">
        <v>1298.3</v>
      </c>
      <c r="D731">
        <v>28.22</v>
      </c>
      <c r="E731">
        <v>311.27999999999997</v>
      </c>
      <c r="F731">
        <v>319.42</v>
      </c>
      <c r="G731">
        <v>11.03</v>
      </c>
      <c r="J731">
        <v>0</v>
      </c>
      <c r="K731">
        <v>70.77</v>
      </c>
      <c r="L731">
        <v>129.4</v>
      </c>
      <c r="M731">
        <v>169.11</v>
      </c>
      <c r="N731">
        <v>-578</v>
      </c>
      <c r="O731">
        <v>367</v>
      </c>
      <c r="P731">
        <v>487</v>
      </c>
      <c r="Q73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731">
        <f>Tabel1[[#This Row],[Fossil Gas]]+Tabel1[[#This Row],[Fossil Hard Coal]]+Tabel1[[#This Row],[Fossil Oil]]</f>
        <v>641.73</v>
      </c>
      <c r="S731">
        <f>Tabel1[[#This Row],[Renewables]]+Tabel1[[#This Row],[Fossils]]</f>
        <v>968.46</v>
      </c>
    </row>
    <row r="732" spans="1:19" x14ac:dyDescent="0.25">
      <c r="A732" t="s">
        <v>2301</v>
      </c>
      <c r="B732" t="s">
        <v>6</v>
      </c>
      <c r="C732">
        <v>1912.09</v>
      </c>
      <c r="D732">
        <v>48.09</v>
      </c>
      <c r="E732">
        <v>274.86</v>
      </c>
      <c r="F732">
        <v>556.08000000000004</v>
      </c>
      <c r="G732">
        <v>3.54</v>
      </c>
      <c r="H732">
        <v>2.14</v>
      </c>
      <c r="I732">
        <v>3.81</v>
      </c>
      <c r="J732">
        <v>0</v>
      </c>
      <c r="K732">
        <v>85.72</v>
      </c>
      <c r="L732">
        <v>202.49</v>
      </c>
      <c r="M732">
        <v>344.22</v>
      </c>
      <c r="N732">
        <v>-500</v>
      </c>
      <c r="O732">
        <v>-215</v>
      </c>
      <c r="P732">
        <v>1144</v>
      </c>
      <c r="Q732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732">
        <f>Tabel1[[#This Row],[Fossil Gas]]+Tabel1[[#This Row],[Fossil Hard Coal]]+Tabel1[[#This Row],[Fossil Oil]]</f>
        <v>834.48</v>
      </c>
      <c r="S732">
        <f>Tabel1[[#This Row],[Renewables]]+Tabel1[[#This Row],[Fossils]]</f>
        <v>1435.23</v>
      </c>
    </row>
    <row r="733" spans="1:19" x14ac:dyDescent="0.25">
      <c r="A733" t="s">
        <v>2301</v>
      </c>
      <c r="B733" t="s">
        <v>5</v>
      </c>
      <c r="C733">
        <v>1323.94</v>
      </c>
      <c r="D733">
        <v>30.64</v>
      </c>
      <c r="E733">
        <v>309.43</v>
      </c>
      <c r="F733">
        <v>328.31</v>
      </c>
      <c r="G733">
        <v>11.05</v>
      </c>
      <c r="J733">
        <v>0</v>
      </c>
      <c r="K733">
        <v>63.99</v>
      </c>
      <c r="L733">
        <v>106.8</v>
      </c>
      <c r="M733">
        <v>172.59</v>
      </c>
      <c r="N733">
        <v>-585</v>
      </c>
      <c r="O733">
        <v>215</v>
      </c>
      <c r="P733">
        <v>687</v>
      </c>
      <c r="Q733">
        <f>Tabel1[[#This Row],[Biomass]]+Tabel1[[#This Row],[Hydro Power]]+Tabel1[[#This Row],[Other Renewable]]+Tabel1[[#This Row],[Solar Power]]+Tabel1[[#This Row],[Onshore Wind Power]]+Tabel1[[#This Row],[Offshore Wind Power]]</f>
        <v>310.02999999999997</v>
      </c>
      <c r="R733">
        <f>Tabel1[[#This Row],[Fossil Gas]]+Tabel1[[#This Row],[Fossil Hard Coal]]+Tabel1[[#This Row],[Fossil Oil]]</f>
        <v>648.79</v>
      </c>
      <c r="S733">
        <f>Tabel1[[#This Row],[Renewables]]+Tabel1[[#This Row],[Fossils]]</f>
        <v>958.81999999999994</v>
      </c>
    </row>
    <row r="734" spans="1:19" x14ac:dyDescent="0.25">
      <c r="A734" t="s">
        <v>2300</v>
      </c>
      <c r="B734" t="s">
        <v>6</v>
      </c>
      <c r="C734">
        <v>2081.4699999999998</v>
      </c>
      <c r="D734">
        <v>48.39</v>
      </c>
      <c r="E734">
        <v>264.79000000000002</v>
      </c>
      <c r="F734">
        <v>535.19000000000005</v>
      </c>
      <c r="G734">
        <v>3.89</v>
      </c>
      <c r="H734">
        <v>2.14</v>
      </c>
      <c r="I734">
        <v>3.86</v>
      </c>
      <c r="J734">
        <v>0</v>
      </c>
      <c r="K734">
        <v>85.5</v>
      </c>
      <c r="L734">
        <v>184.99</v>
      </c>
      <c r="M734">
        <v>462.75</v>
      </c>
      <c r="N734">
        <v>-267</v>
      </c>
      <c r="O734">
        <v>-502</v>
      </c>
      <c r="P734">
        <v>1345</v>
      </c>
      <c r="Q734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734">
        <f>Tabel1[[#This Row],[Fossil Gas]]+Tabel1[[#This Row],[Fossil Hard Coal]]+Tabel1[[#This Row],[Fossil Oil]]</f>
        <v>803.87</v>
      </c>
      <c r="S734">
        <f>Tabel1[[#This Row],[Renewables]]+Tabel1[[#This Row],[Fossils]]</f>
        <v>1506</v>
      </c>
    </row>
    <row r="735" spans="1:19" x14ac:dyDescent="0.25">
      <c r="A735" t="s">
        <v>2300</v>
      </c>
      <c r="B735" t="s">
        <v>5</v>
      </c>
      <c r="C735">
        <v>1423.12</v>
      </c>
      <c r="D735">
        <v>30.69</v>
      </c>
      <c r="E735">
        <v>309.60000000000002</v>
      </c>
      <c r="F735">
        <v>382.51</v>
      </c>
      <c r="G735">
        <v>11.23</v>
      </c>
      <c r="J735">
        <v>0</v>
      </c>
      <c r="K735">
        <v>64.78</v>
      </c>
      <c r="L735">
        <v>108.01</v>
      </c>
      <c r="M735">
        <v>146.41999999999999</v>
      </c>
      <c r="N735">
        <v>-585</v>
      </c>
      <c r="O735">
        <v>502</v>
      </c>
      <c r="P735">
        <v>473</v>
      </c>
      <c r="Q735">
        <f>Tabel1[[#This Row],[Biomass]]+Tabel1[[#This Row],[Hydro Power]]+Tabel1[[#This Row],[Other Renewable]]+Tabel1[[#This Row],[Solar Power]]+Tabel1[[#This Row],[Onshore Wind Power]]+Tabel1[[#This Row],[Offshore Wind Power]]</f>
        <v>285.12</v>
      </c>
      <c r="R735">
        <f>Tabel1[[#This Row],[Fossil Gas]]+Tabel1[[#This Row],[Fossil Hard Coal]]+Tabel1[[#This Row],[Fossil Oil]]</f>
        <v>703.34</v>
      </c>
      <c r="S735">
        <f>Tabel1[[#This Row],[Renewables]]+Tabel1[[#This Row],[Fossils]]</f>
        <v>988.46</v>
      </c>
    </row>
    <row r="736" spans="1:19" x14ac:dyDescent="0.25">
      <c r="A736" t="s">
        <v>2299</v>
      </c>
      <c r="B736" t="s">
        <v>6</v>
      </c>
      <c r="C736">
        <v>2287.7199999999998</v>
      </c>
      <c r="D736">
        <v>48.5</v>
      </c>
      <c r="E736">
        <v>306.41000000000003</v>
      </c>
      <c r="F736">
        <v>625.86</v>
      </c>
      <c r="G736">
        <v>6.94</v>
      </c>
      <c r="H736">
        <v>2.14</v>
      </c>
      <c r="I736">
        <v>4.16</v>
      </c>
      <c r="J736">
        <v>0</v>
      </c>
      <c r="K736">
        <v>86.67</v>
      </c>
      <c r="L736">
        <v>161.07</v>
      </c>
      <c r="M736">
        <v>360.31</v>
      </c>
      <c r="N736">
        <v>-395</v>
      </c>
      <c r="O736">
        <v>-386</v>
      </c>
      <c r="P736">
        <v>1505</v>
      </c>
      <c r="Q736">
        <f>Tabel1[[#This Row],[Biomass]]+Tabel1[[#This Row],[Hydro Power]]+Tabel1[[#This Row],[Other Renewable]]+Tabel1[[#This Row],[Solar Power]]+Tabel1[[#This Row],[Onshore Wind Power]]+Tabel1[[#This Row],[Offshore Wind Power]]</f>
        <v>576.18000000000006</v>
      </c>
      <c r="R736">
        <f>Tabel1[[#This Row],[Fossil Gas]]+Tabel1[[#This Row],[Fossil Hard Coal]]+Tabel1[[#This Row],[Fossil Oil]]</f>
        <v>939.21</v>
      </c>
      <c r="S736">
        <f>Tabel1[[#This Row],[Renewables]]+Tabel1[[#This Row],[Fossils]]</f>
        <v>1515.39</v>
      </c>
    </row>
    <row r="737" spans="1:19" x14ac:dyDescent="0.25">
      <c r="A737" t="s">
        <v>2299</v>
      </c>
      <c r="B737" t="s">
        <v>5</v>
      </c>
      <c r="C737">
        <v>1555.01</v>
      </c>
      <c r="D737">
        <v>30.64</v>
      </c>
      <c r="E737">
        <v>310.55</v>
      </c>
      <c r="F737">
        <v>471.48</v>
      </c>
      <c r="G737">
        <v>11.18</v>
      </c>
      <c r="J737">
        <v>0</v>
      </c>
      <c r="K737">
        <v>64.83</v>
      </c>
      <c r="L737">
        <v>101.77</v>
      </c>
      <c r="M737">
        <v>92.29</v>
      </c>
      <c r="N737">
        <v>-585</v>
      </c>
      <c r="O737">
        <v>386</v>
      </c>
      <c r="P737">
        <v>685</v>
      </c>
      <c r="Q737">
        <f>Tabel1[[#This Row],[Biomass]]+Tabel1[[#This Row],[Hydro Power]]+Tabel1[[#This Row],[Other Renewable]]+Tabel1[[#This Row],[Solar Power]]+Tabel1[[#This Row],[Onshore Wind Power]]+Tabel1[[#This Row],[Offshore Wind Power]]</f>
        <v>224.7</v>
      </c>
      <c r="R737">
        <f>Tabel1[[#This Row],[Fossil Gas]]+Tabel1[[#This Row],[Fossil Hard Coal]]+Tabel1[[#This Row],[Fossil Oil]]</f>
        <v>793.20999999999992</v>
      </c>
      <c r="S737">
        <f>Tabel1[[#This Row],[Renewables]]+Tabel1[[#This Row],[Fossils]]</f>
        <v>1017.9099999999999</v>
      </c>
    </row>
    <row r="738" spans="1:19" x14ac:dyDescent="0.25">
      <c r="A738" t="s">
        <v>2298</v>
      </c>
      <c r="B738" t="s">
        <v>6</v>
      </c>
      <c r="C738">
        <v>2499.62</v>
      </c>
      <c r="D738">
        <v>49.01</v>
      </c>
      <c r="E738">
        <v>339.48</v>
      </c>
      <c r="F738">
        <v>654.08000000000004</v>
      </c>
      <c r="G738">
        <v>10.53</v>
      </c>
      <c r="H738">
        <v>2.14</v>
      </c>
      <c r="I738">
        <v>4.76</v>
      </c>
      <c r="J738">
        <v>0.87</v>
      </c>
      <c r="K738">
        <v>88.08</v>
      </c>
      <c r="L738">
        <v>158.15</v>
      </c>
      <c r="M738">
        <v>338.86</v>
      </c>
      <c r="N738">
        <v>-306</v>
      </c>
      <c r="O738">
        <v>-566</v>
      </c>
      <c r="P738">
        <v>1782</v>
      </c>
      <c r="Q738">
        <f>Tabel1[[#This Row],[Biomass]]+Tabel1[[#This Row],[Hydro Power]]+Tabel1[[#This Row],[Other Renewable]]+Tabel1[[#This Row],[Solar Power]]+Tabel1[[#This Row],[Onshore Wind Power]]+Tabel1[[#This Row],[Offshore Wind Power]]</f>
        <v>553.79</v>
      </c>
      <c r="R738">
        <f>Tabel1[[#This Row],[Fossil Gas]]+Tabel1[[#This Row],[Fossil Hard Coal]]+Tabel1[[#This Row],[Fossil Oil]]</f>
        <v>1004.09</v>
      </c>
      <c r="S738">
        <f>Tabel1[[#This Row],[Renewables]]+Tabel1[[#This Row],[Fossils]]</f>
        <v>1557.88</v>
      </c>
    </row>
    <row r="739" spans="1:19" x14ac:dyDescent="0.25">
      <c r="A739" t="s">
        <v>2298</v>
      </c>
      <c r="B739" t="s">
        <v>5</v>
      </c>
      <c r="C739">
        <v>1690.99</v>
      </c>
      <c r="D739">
        <v>29.48</v>
      </c>
      <c r="E739">
        <v>330.14</v>
      </c>
      <c r="F739">
        <v>502.72</v>
      </c>
      <c r="G739">
        <v>16.149999999999999</v>
      </c>
      <c r="J739">
        <v>1.4</v>
      </c>
      <c r="K739">
        <v>65.28</v>
      </c>
      <c r="L739">
        <v>91.64</v>
      </c>
      <c r="M739">
        <v>68.540000000000006</v>
      </c>
      <c r="N739">
        <v>-584</v>
      </c>
      <c r="O739">
        <v>566</v>
      </c>
      <c r="P739">
        <v>617</v>
      </c>
      <c r="Q739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739">
        <f>Tabel1[[#This Row],[Fossil Gas]]+Tabel1[[#This Row],[Fossil Hard Coal]]+Tabel1[[#This Row],[Fossil Oil]]</f>
        <v>849.01</v>
      </c>
      <c r="S739">
        <f>Tabel1[[#This Row],[Renewables]]+Tabel1[[#This Row],[Fossils]]</f>
        <v>1040.07</v>
      </c>
    </row>
    <row r="740" spans="1:19" x14ac:dyDescent="0.25">
      <c r="A740" t="s">
        <v>2297</v>
      </c>
      <c r="B740" t="s">
        <v>6</v>
      </c>
      <c r="C740">
        <v>2580.3200000000002</v>
      </c>
      <c r="D740">
        <v>49.92</v>
      </c>
      <c r="E740">
        <v>344</v>
      </c>
      <c r="F740">
        <v>749</v>
      </c>
      <c r="G740">
        <v>11.86</v>
      </c>
      <c r="H740">
        <v>2.14</v>
      </c>
      <c r="I740">
        <v>5.15</v>
      </c>
      <c r="J740">
        <v>23.66</v>
      </c>
      <c r="K740">
        <v>88.23</v>
      </c>
      <c r="L740">
        <v>154.05000000000001</v>
      </c>
      <c r="M740">
        <v>347.96</v>
      </c>
      <c r="N740">
        <v>-717</v>
      </c>
      <c r="O740">
        <v>-589</v>
      </c>
      <c r="P740">
        <v>2169</v>
      </c>
      <c r="Q740">
        <f>Tabel1[[#This Row],[Biomass]]+Tabel1[[#This Row],[Hydro Power]]+Tabel1[[#This Row],[Other Renewable]]+Tabel1[[#This Row],[Solar Power]]+Tabel1[[#This Row],[Onshore Wind Power]]+Tabel1[[#This Row],[Offshore Wind Power]]</f>
        <v>582.88</v>
      </c>
      <c r="R740">
        <f>Tabel1[[#This Row],[Fossil Gas]]+Tabel1[[#This Row],[Fossil Hard Coal]]+Tabel1[[#This Row],[Fossil Oil]]</f>
        <v>1104.8599999999999</v>
      </c>
      <c r="S740">
        <f>Tabel1[[#This Row],[Renewables]]+Tabel1[[#This Row],[Fossils]]</f>
        <v>1687.7399999999998</v>
      </c>
    </row>
    <row r="741" spans="1:19" x14ac:dyDescent="0.25">
      <c r="A741" t="s">
        <v>2297</v>
      </c>
      <c r="B741" t="s">
        <v>5</v>
      </c>
      <c r="C741">
        <v>1792.6</v>
      </c>
      <c r="D741">
        <v>30.46</v>
      </c>
      <c r="E741">
        <v>357.56</v>
      </c>
      <c r="F741">
        <v>450.49</v>
      </c>
      <c r="G741">
        <v>23.65</v>
      </c>
      <c r="J741">
        <v>16.48</v>
      </c>
      <c r="K741">
        <v>65.34</v>
      </c>
      <c r="L741">
        <v>94.43</v>
      </c>
      <c r="M741">
        <v>76.819999999999993</v>
      </c>
      <c r="N741">
        <v>-536</v>
      </c>
      <c r="O741">
        <v>589</v>
      </c>
      <c r="P741">
        <v>654</v>
      </c>
      <c r="Q741">
        <f>Tabel1[[#This Row],[Biomass]]+Tabel1[[#This Row],[Hydro Power]]+Tabel1[[#This Row],[Other Renewable]]+Tabel1[[#This Row],[Solar Power]]+Tabel1[[#This Row],[Onshore Wind Power]]+Tabel1[[#This Row],[Offshore Wind Power]]</f>
        <v>218.19</v>
      </c>
      <c r="R741">
        <f>Tabel1[[#This Row],[Fossil Gas]]+Tabel1[[#This Row],[Fossil Hard Coal]]+Tabel1[[#This Row],[Fossil Oil]]</f>
        <v>831.69999999999993</v>
      </c>
      <c r="S741">
        <f>Tabel1[[#This Row],[Renewables]]+Tabel1[[#This Row],[Fossils]]</f>
        <v>1049.8899999999999</v>
      </c>
    </row>
    <row r="742" spans="1:19" x14ac:dyDescent="0.25">
      <c r="A742" t="s">
        <v>2296</v>
      </c>
      <c r="B742" t="s">
        <v>6</v>
      </c>
      <c r="C742">
        <v>2587.31</v>
      </c>
      <c r="D742">
        <v>50.08</v>
      </c>
      <c r="E742">
        <v>351.08</v>
      </c>
      <c r="F742">
        <v>1062.74</v>
      </c>
      <c r="G742">
        <v>13.16</v>
      </c>
      <c r="H742">
        <v>2.14</v>
      </c>
      <c r="I742">
        <v>5.87</v>
      </c>
      <c r="J742">
        <v>72.08</v>
      </c>
      <c r="K742">
        <v>88.98</v>
      </c>
      <c r="L742">
        <v>184.28</v>
      </c>
      <c r="M742">
        <v>358.5</v>
      </c>
      <c r="N742">
        <v>-765</v>
      </c>
      <c r="O742">
        <v>-590</v>
      </c>
      <c r="P742">
        <v>1866</v>
      </c>
      <c r="Q742">
        <f>Tabel1[[#This Row],[Biomass]]+Tabel1[[#This Row],[Hydro Power]]+Tabel1[[#This Row],[Other Renewable]]+Tabel1[[#This Row],[Solar Power]]+Tabel1[[#This Row],[Onshore Wind Power]]+Tabel1[[#This Row],[Offshore Wind Power]]</f>
        <v>672.95</v>
      </c>
      <c r="R742">
        <f>Tabel1[[#This Row],[Fossil Gas]]+Tabel1[[#This Row],[Fossil Hard Coal]]+Tabel1[[#This Row],[Fossil Oil]]</f>
        <v>1426.98</v>
      </c>
      <c r="S742">
        <f>Tabel1[[#This Row],[Renewables]]+Tabel1[[#This Row],[Fossils]]</f>
        <v>2099.9300000000003</v>
      </c>
    </row>
    <row r="743" spans="1:19" x14ac:dyDescent="0.25">
      <c r="A743" t="s">
        <v>2296</v>
      </c>
      <c r="B743" t="s">
        <v>5</v>
      </c>
      <c r="C743">
        <v>1844.87</v>
      </c>
      <c r="D743">
        <v>28.69</v>
      </c>
      <c r="E743">
        <v>514.29999999999995</v>
      </c>
      <c r="F743">
        <v>563.04999999999995</v>
      </c>
      <c r="G743">
        <v>26.48</v>
      </c>
      <c r="J743">
        <v>37.590000000000003</v>
      </c>
      <c r="K743">
        <v>67.37</v>
      </c>
      <c r="L743">
        <v>98.87</v>
      </c>
      <c r="M743">
        <v>94.76</v>
      </c>
      <c r="N743">
        <v>-505</v>
      </c>
      <c r="O743">
        <v>590</v>
      </c>
      <c r="P743">
        <v>382</v>
      </c>
      <c r="Q743">
        <f>Tabel1[[#This Row],[Biomass]]+Tabel1[[#This Row],[Hydro Power]]+Tabel1[[#This Row],[Other Renewable]]+Tabel1[[#This Row],[Solar Power]]+Tabel1[[#This Row],[Onshore Wind Power]]+Tabel1[[#This Row],[Offshore Wind Power]]</f>
        <v>259.91000000000003</v>
      </c>
      <c r="R743">
        <f>Tabel1[[#This Row],[Fossil Gas]]+Tabel1[[#This Row],[Fossil Hard Coal]]+Tabel1[[#This Row],[Fossil Oil]]</f>
        <v>1103.83</v>
      </c>
      <c r="S743">
        <f>Tabel1[[#This Row],[Renewables]]+Tabel1[[#This Row],[Fossils]]</f>
        <v>1363.74</v>
      </c>
    </row>
    <row r="744" spans="1:19" x14ac:dyDescent="0.25">
      <c r="A744" t="s">
        <v>2295</v>
      </c>
      <c r="B744" t="s">
        <v>6</v>
      </c>
      <c r="C744">
        <v>2539.08</v>
      </c>
      <c r="D744">
        <v>49.57</v>
      </c>
      <c r="E744">
        <v>360.33</v>
      </c>
      <c r="F744">
        <v>1080.31</v>
      </c>
      <c r="G744">
        <v>14.94</v>
      </c>
      <c r="H744">
        <v>2.13</v>
      </c>
      <c r="I744">
        <v>6.53</v>
      </c>
      <c r="J744">
        <v>109.98</v>
      </c>
      <c r="K744">
        <v>89.8</v>
      </c>
      <c r="L744">
        <v>225.02</v>
      </c>
      <c r="M744">
        <v>428.84</v>
      </c>
      <c r="N744">
        <v>-762</v>
      </c>
      <c r="O744">
        <v>-590</v>
      </c>
      <c r="P744">
        <v>1674</v>
      </c>
      <c r="Q744">
        <f>Tabel1[[#This Row],[Biomass]]+Tabel1[[#This Row],[Hydro Power]]+Tabel1[[#This Row],[Other Renewable]]+Tabel1[[#This Row],[Solar Power]]+Tabel1[[#This Row],[Onshore Wind Power]]+Tabel1[[#This Row],[Offshore Wind Power]]</f>
        <v>822.06999999999994</v>
      </c>
      <c r="R744">
        <f>Tabel1[[#This Row],[Fossil Gas]]+Tabel1[[#This Row],[Fossil Hard Coal]]+Tabel1[[#This Row],[Fossil Oil]]</f>
        <v>1455.58</v>
      </c>
      <c r="S744">
        <f>Tabel1[[#This Row],[Renewables]]+Tabel1[[#This Row],[Fossils]]</f>
        <v>2277.6499999999996</v>
      </c>
    </row>
    <row r="745" spans="1:19" x14ac:dyDescent="0.25">
      <c r="A745" t="s">
        <v>2295</v>
      </c>
      <c r="B745" t="s">
        <v>5</v>
      </c>
      <c r="C745">
        <v>1843.75</v>
      </c>
      <c r="D745">
        <v>30.82</v>
      </c>
      <c r="E745">
        <v>513.12</v>
      </c>
      <c r="F745">
        <v>572.07000000000005</v>
      </c>
      <c r="G745">
        <v>28.37</v>
      </c>
      <c r="J745">
        <v>48.36</v>
      </c>
      <c r="K745">
        <v>73.42</v>
      </c>
      <c r="L745">
        <v>96.3</v>
      </c>
      <c r="M745">
        <v>79.11</v>
      </c>
      <c r="N745">
        <v>-535</v>
      </c>
      <c r="O745">
        <v>590</v>
      </c>
      <c r="P745">
        <v>409</v>
      </c>
      <c r="Q745">
        <f>Tabel1[[#This Row],[Biomass]]+Tabel1[[#This Row],[Hydro Power]]+Tabel1[[#This Row],[Other Renewable]]+Tabel1[[#This Row],[Solar Power]]+Tabel1[[#This Row],[Onshore Wind Power]]+Tabel1[[#This Row],[Offshore Wind Power]]</f>
        <v>254.59000000000003</v>
      </c>
      <c r="R745">
        <f>Tabel1[[#This Row],[Fossil Gas]]+Tabel1[[#This Row],[Fossil Hard Coal]]+Tabel1[[#This Row],[Fossil Oil]]</f>
        <v>1113.56</v>
      </c>
      <c r="S745">
        <f>Tabel1[[#This Row],[Renewables]]+Tabel1[[#This Row],[Fossils]]</f>
        <v>1368.15</v>
      </c>
    </row>
    <row r="746" spans="1:19" x14ac:dyDescent="0.25">
      <c r="A746" t="s">
        <v>2294</v>
      </c>
      <c r="B746" t="s">
        <v>6</v>
      </c>
      <c r="C746">
        <v>2444.2800000000002</v>
      </c>
      <c r="D746">
        <v>50.96</v>
      </c>
      <c r="E746">
        <v>366.56</v>
      </c>
      <c r="F746">
        <v>884.6</v>
      </c>
      <c r="G746">
        <v>16.8</v>
      </c>
      <c r="H746">
        <v>2.13</v>
      </c>
      <c r="I746">
        <v>6.72</v>
      </c>
      <c r="J746">
        <v>128.61000000000001</v>
      </c>
      <c r="K746">
        <v>93.36</v>
      </c>
      <c r="L746">
        <v>246.99</v>
      </c>
      <c r="M746">
        <v>498.23</v>
      </c>
      <c r="N746">
        <v>-729</v>
      </c>
      <c r="O746">
        <v>-590</v>
      </c>
      <c r="P746">
        <v>1672</v>
      </c>
      <c r="Q746">
        <f>Tabel1[[#This Row],[Biomass]]+Tabel1[[#This Row],[Hydro Power]]+Tabel1[[#This Row],[Other Renewable]]+Tabel1[[#This Row],[Solar Power]]+Tabel1[[#This Row],[Onshore Wind Power]]+Tabel1[[#This Row],[Offshore Wind Power]]</f>
        <v>933.6400000000001</v>
      </c>
      <c r="R746">
        <f>Tabel1[[#This Row],[Fossil Gas]]+Tabel1[[#This Row],[Fossil Hard Coal]]+Tabel1[[#This Row],[Fossil Oil]]</f>
        <v>1267.96</v>
      </c>
      <c r="S746">
        <f>Tabel1[[#This Row],[Renewables]]+Tabel1[[#This Row],[Fossils]]</f>
        <v>2201.6000000000004</v>
      </c>
    </row>
    <row r="747" spans="1:19" x14ac:dyDescent="0.25">
      <c r="A747" t="s">
        <v>2294</v>
      </c>
      <c r="B747" t="s">
        <v>5</v>
      </c>
      <c r="C747">
        <v>1835.56</v>
      </c>
      <c r="D747">
        <v>29.05</v>
      </c>
      <c r="E747">
        <v>419.76</v>
      </c>
      <c r="F747">
        <v>553.45000000000005</v>
      </c>
      <c r="G747">
        <v>28.09</v>
      </c>
      <c r="J747">
        <v>49.56</v>
      </c>
      <c r="K747">
        <v>72.97</v>
      </c>
      <c r="L747">
        <v>98.68</v>
      </c>
      <c r="M747">
        <v>76.010000000000005</v>
      </c>
      <c r="N747">
        <v>-548</v>
      </c>
      <c r="O747">
        <v>590</v>
      </c>
      <c r="P747">
        <v>528</v>
      </c>
      <c r="Q747">
        <f>Tabel1[[#This Row],[Biomass]]+Tabel1[[#This Row],[Hydro Power]]+Tabel1[[#This Row],[Other Renewable]]+Tabel1[[#This Row],[Solar Power]]+Tabel1[[#This Row],[Onshore Wind Power]]+Tabel1[[#This Row],[Offshore Wind Power]]</f>
        <v>253.3</v>
      </c>
      <c r="R747">
        <f>Tabel1[[#This Row],[Fossil Gas]]+Tabel1[[#This Row],[Fossil Hard Coal]]+Tabel1[[#This Row],[Fossil Oil]]</f>
        <v>1001.3000000000001</v>
      </c>
      <c r="S747">
        <f>Tabel1[[#This Row],[Renewables]]+Tabel1[[#This Row],[Fossils]]</f>
        <v>1254.6000000000001</v>
      </c>
    </row>
    <row r="748" spans="1:19" x14ac:dyDescent="0.25">
      <c r="A748" t="s">
        <v>2293</v>
      </c>
      <c r="B748" t="s">
        <v>6</v>
      </c>
      <c r="C748">
        <v>2398.91</v>
      </c>
      <c r="D748">
        <v>50.11</v>
      </c>
      <c r="E748">
        <v>356.03</v>
      </c>
      <c r="F748">
        <v>823.81</v>
      </c>
      <c r="G748">
        <v>14.57</v>
      </c>
      <c r="H748">
        <v>2.14</v>
      </c>
      <c r="I748">
        <v>6.5</v>
      </c>
      <c r="J748">
        <v>105.82</v>
      </c>
      <c r="K748">
        <v>93.83</v>
      </c>
      <c r="L748">
        <v>297.73</v>
      </c>
      <c r="M748">
        <v>544.72</v>
      </c>
      <c r="N748">
        <v>-860</v>
      </c>
      <c r="O748">
        <v>-590</v>
      </c>
      <c r="P748">
        <v>1727</v>
      </c>
      <c r="Q748">
        <f>Tabel1[[#This Row],[Biomass]]+Tabel1[[#This Row],[Hydro Power]]+Tabel1[[#This Row],[Other Renewable]]+Tabel1[[#This Row],[Solar Power]]+Tabel1[[#This Row],[Onshore Wind Power]]+Tabel1[[#This Row],[Offshore Wind Power]]</f>
        <v>1007.02</v>
      </c>
      <c r="R748">
        <f>Tabel1[[#This Row],[Fossil Gas]]+Tabel1[[#This Row],[Fossil Hard Coal]]+Tabel1[[#This Row],[Fossil Oil]]</f>
        <v>1194.4099999999999</v>
      </c>
      <c r="S748">
        <f>Tabel1[[#This Row],[Renewables]]+Tabel1[[#This Row],[Fossils]]</f>
        <v>2201.4299999999998</v>
      </c>
    </row>
    <row r="749" spans="1:19" x14ac:dyDescent="0.25">
      <c r="A749" t="s">
        <v>2293</v>
      </c>
      <c r="B749" t="s">
        <v>5</v>
      </c>
      <c r="C749">
        <v>1823.41</v>
      </c>
      <c r="D749">
        <v>30.94</v>
      </c>
      <c r="E749">
        <v>397.4</v>
      </c>
      <c r="F749">
        <v>518.61</v>
      </c>
      <c r="G749">
        <v>27.75</v>
      </c>
      <c r="J749">
        <v>46.71</v>
      </c>
      <c r="K749">
        <v>71.67</v>
      </c>
      <c r="L749">
        <v>90.21</v>
      </c>
      <c r="M749">
        <v>53.39</v>
      </c>
      <c r="N749">
        <v>-429</v>
      </c>
      <c r="O749">
        <v>590</v>
      </c>
      <c r="P749">
        <v>484</v>
      </c>
      <c r="Q749">
        <f>Tabel1[[#This Row],[Biomass]]+Tabel1[[#This Row],[Hydro Power]]+Tabel1[[#This Row],[Other Renewable]]+Tabel1[[#This Row],[Solar Power]]+Tabel1[[#This Row],[Onshore Wind Power]]+Tabel1[[#This Row],[Offshore Wind Power]]</f>
        <v>221.25</v>
      </c>
      <c r="R749">
        <f>Tabel1[[#This Row],[Fossil Gas]]+Tabel1[[#This Row],[Fossil Hard Coal]]+Tabel1[[#This Row],[Fossil Oil]]</f>
        <v>943.76</v>
      </c>
      <c r="S749">
        <f>Tabel1[[#This Row],[Renewables]]+Tabel1[[#This Row],[Fossils]]</f>
        <v>1165.01</v>
      </c>
    </row>
    <row r="750" spans="1:19" x14ac:dyDescent="0.25">
      <c r="A750" t="s">
        <v>2292</v>
      </c>
      <c r="B750" t="s">
        <v>6</v>
      </c>
      <c r="C750">
        <v>2394.0300000000002</v>
      </c>
      <c r="D750">
        <v>49.72</v>
      </c>
      <c r="E750">
        <v>340.72</v>
      </c>
      <c r="F750">
        <v>657.79</v>
      </c>
      <c r="G750">
        <v>11.46</v>
      </c>
      <c r="H750">
        <v>2.14</v>
      </c>
      <c r="I750">
        <v>5.71</v>
      </c>
      <c r="J750">
        <v>60.76</v>
      </c>
      <c r="K750">
        <v>94.08</v>
      </c>
      <c r="L750">
        <v>336.02</v>
      </c>
      <c r="M750">
        <v>495.72</v>
      </c>
      <c r="N750">
        <v>-760</v>
      </c>
      <c r="O750">
        <v>-590</v>
      </c>
      <c r="P750">
        <v>1795</v>
      </c>
      <c r="Q750">
        <f>Tabel1[[#This Row],[Biomass]]+Tabel1[[#This Row],[Hydro Power]]+Tabel1[[#This Row],[Other Renewable]]+Tabel1[[#This Row],[Solar Power]]+Tabel1[[#This Row],[Onshore Wind Power]]+Tabel1[[#This Row],[Offshore Wind Power]]</f>
        <v>950.06999999999994</v>
      </c>
      <c r="R750">
        <f>Tabel1[[#This Row],[Fossil Gas]]+Tabel1[[#This Row],[Fossil Hard Coal]]+Tabel1[[#This Row],[Fossil Oil]]</f>
        <v>1009.97</v>
      </c>
      <c r="S750">
        <f>Tabel1[[#This Row],[Renewables]]+Tabel1[[#This Row],[Fossils]]</f>
        <v>1960.04</v>
      </c>
    </row>
    <row r="751" spans="1:19" x14ac:dyDescent="0.25">
      <c r="A751" t="s">
        <v>2292</v>
      </c>
      <c r="B751" t="s">
        <v>5</v>
      </c>
      <c r="C751">
        <v>1827.61</v>
      </c>
      <c r="D751">
        <v>30.81</v>
      </c>
      <c r="E751">
        <v>396.24</v>
      </c>
      <c r="F751">
        <v>537.96</v>
      </c>
      <c r="G751">
        <v>25.35</v>
      </c>
      <c r="J751">
        <v>26.47</v>
      </c>
      <c r="K751">
        <v>70.099999999999994</v>
      </c>
      <c r="L751">
        <v>83.87</v>
      </c>
      <c r="M751">
        <v>71.14</v>
      </c>
      <c r="N751">
        <v>-311</v>
      </c>
      <c r="O751">
        <v>590</v>
      </c>
      <c r="P751">
        <v>345</v>
      </c>
      <c r="Q751">
        <f>Tabel1[[#This Row],[Biomass]]+Tabel1[[#This Row],[Hydro Power]]+Tabel1[[#This Row],[Other Renewable]]+Tabel1[[#This Row],[Solar Power]]+Tabel1[[#This Row],[Onshore Wind Power]]+Tabel1[[#This Row],[Offshore Wind Power]]</f>
        <v>212.29000000000002</v>
      </c>
      <c r="R751">
        <f>Tabel1[[#This Row],[Fossil Gas]]+Tabel1[[#This Row],[Fossil Hard Coal]]+Tabel1[[#This Row],[Fossil Oil]]</f>
        <v>959.55000000000007</v>
      </c>
      <c r="S751">
        <f>Tabel1[[#This Row],[Renewables]]+Tabel1[[#This Row],[Fossils]]</f>
        <v>1171.8400000000001</v>
      </c>
    </row>
    <row r="752" spans="1:19" x14ac:dyDescent="0.25">
      <c r="A752" t="s">
        <v>2291</v>
      </c>
      <c r="B752" t="s">
        <v>6</v>
      </c>
      <c r="C752">
        <v>2457.16</v>
      </c>
      <c r="D752">
        <v>48.49</v>
      </c>
      <c r="E752">
        <v>323.45999999999998</v>
      </c>
      <c r="F752">
        <v>795.32</v>
      </c>
      <c r="G752">
        <v>6.59</v>
      </c>
      <c r="H752">
        <v>2.14</v>
      </c>
      <c r="I752">
        <v>5.2</v>
      </c>
      <c r="J752">
        <v>11.44</v>
      </c>
      <c r="K752">
        <v>92.52</v>
      </c>
      <c r="L752">
        <v>416.26</v>
      </c>
      <c r="M752">
        <v>526.57000000000005</v>
      </c>
      <c r="N752">
        <v>-779</v>
      </c>
      <c r="O752">
        <v>-590</v>
      </c>
      <c r="P752">
        <v>1632</v>
      </c>
      <c r="Q752">
        <f>Tabel1[[#This Row],[Biomass]]+Tabel1[[#This Row],[Hydro Power]]+Tabel1[[#This Row],[Other Renewable]]+Tabel1[[#This Row],[Solar Power]]+Tabel1[[#This Row],[Onshore Wind Power]]+Tabel1[[#This Row],[Offshore Wind Power]]</f>
        <v>1010.1</v>
      </c>
      <c r="R752">
        <f>Tabel1[[#This Row],[Fossil Gas]]+Tabel1[[#This Row],[Fossil Hard Coal]]+Tabel1[[#This Row],[Fossil Oil]]</f>
        <v>1125.3699999999999</v>
      </c>
      <c r="S752">
        <f>Tabel1[[#This Row],[Renewables]]+Tabel1[[#This Row],[Fossils]]</f>
        <v>2135.4699999999998</v>
      </c>
    </row>
    <row r="753" spans="1:19" x14ac:dyDescent="0.25">
      <c r="A753" t="s">
        <v>2291</v>
      </c>
      <c r="B753" t="s">
        <v>5</v>
      </c>
      <c r="C753">
        <v>1852.63</v>
      </c>
      <c r="D753">
        <v>30.2</v>
      </c>
      <c r="E753">
        <v>417.51</v>
      </c>
      <c r="F753">
        <v>539.9</v>
      </c>
      <c r="G753">
        <v>23.18</v>
      </c>
      <c r="J753">
        <v>5.64</v>
      </c>
      <c r="K753">
        <v>67.400000000000006</v>
      </c>
      <c r="L753">
        <v>83.57</v>
      </c>
      <c r="M753">
        <v>85.72</v>
      </c>
      <c r="N753">
        <v>-515</v>
      </c>
      <c r="O753">
        <v>590</v>
      </c>
      <c r="P753">
        <v>541</v>
      </c>
      <c r="Q753">
        <f>Tabel1[[#This Row],[Biomass]]+Tabel1[[#This Row],[Hydro Power]]+Tabel1[[#This Row],[Other Renewable]]+Tabel1[[#This Row],[Solar Power]]+Tabel1[[#This Row],[Onshore Wind Power]]+Tabel1[[#This Row],[Offshore Wind Power]]</f>
        <v>205.13</v>
      </c>
      <c r="R753">
        <f>Tabel1[[#This Row],[Fossil Gas]]+Tabel1[[#This Row],[Fossil Hard Coal]]+Tabel1[[#This Row],[Fossil Oil]]</f>
        <v>980.58999999999992</v>
      </c>
      <c r="S753">
        <f>Tabel1[[#This Row],[Renewables]]+Tabel1[[#This Row],[Fossils]]</f>
        <v>1185.7199999999998</v>
      </c>
    </row>
    <row r="754" spans="1:19" x14ac:dyDescent="0.25">
      <c r="A754" t="s">
        <v>2290</v>
      </c>
      <c r="B754" t="s">
        <v>6</v>
      </c>
      <c r="C754">
        <v>2647.9</v>
      </c>
      <c r="D754">
        <v>48.68</v>
      </c>
      <c r="E754">
        <v>314.02999999999997</v>
      </c>
      <c r="F754">
        <v>1052.74</v>
      </c>
      <c r="G754">
        <v>3.39</v>
      </c>
      <c r="H754">
        <v>2.13</v>
      </c>
      <c r="I754">
        <v>4.88</v>
      </c>
      <c r="J754">
        <v>0.41</v>
      </c>
      <c r="K754">
        <v>91.37</v>
      </c>
      <c r="L754">
        <v>446.9</v>
      </c>
      <c r="M754">
        <v>610.52</v>
      </c>
      <c r="N754">
        <v>-878</v>
      </c>
      <c r="O754">
        <v>-590</v>
      </c>
      <c r="P754">
        <v>1594</v>
      </c>
      <c r="Q754">
        <f>Tabel1[[#This Row],[Biomass]]+Tabel1[[#This Row],[Hydro Power]]+Tabel1[[#This Row],[Other Renewable]]+Tabel1[[#This Row],[Solar Power]]+Tabel1[[#This Row],[Onshore Wind Power]]+Tabel1[[#This Row],[Offshore Wind Power]]</f>
        <v>1113.52</v>
      </c>
      <c r="R754">
        <f>Tabel1[[#This Row],[Fossil Gas]]+Tabel1[[#This Row],[Fossil Hard Coal]]+Tabel1[[#This Row],[Fossil Oil]]</f>
        <v>1370.16</v>
      </c>
      <c r="S754">
        <f>Tabel1[[#This Row],[Renewables]]+Tabel1[[#This Row],[Fossils]]</f>
        <v>2483.6800000000003</v>
      </c>
    </row>
    <row r="755" spans="1:19" x14ac:dyDescent="0.25">
      <c r="A755" t="s">
        <v>2290</v>
      </c>
      <c r="B755" t="s">
        <v>5</v>
      </c>
      <c r="C755">
        <v>2001.26</v>
      </c>
      <c r="D755">
        <v>29.8</v>
      </c>
      <c r="E755">
        <v>411.38</v>
      </c>
      <c r="F755">
        <v>566.45000000000005</v>
      </c>
      <c r="G755">
        <v>22.66</v>
      </c>
      <c r="J755">
        <v>0.27</v>
      </c>
      <c r="K755">
        <v>67.819999999999993</v>
      </c>
      <c r="L755">
        <v>89.93</v>
      </c>
      <c r="M755">
        <v>142.32</v>
      </c>
      <c r="N755">
        <v>-494</v>
      </c>
      <c r="O755">
        <v>590</v>
      </c>
      <c r="P755">
        <v>587</v>
      </c>
      <c r="Q755">
        <f>Tabel1[[#This Row],[Biomass]]+Tabel1[[#This Row],[Hydro Power]]+Tabel1[[#This Row],[Other Renewable]]+Tabel1[[#This Row],[Solar Power]]+Tabel1[[#This Row],[Onshore Wind Power]]+Tabel1[[#This Row],[Offshore Wind Power]]</f>
        <v>262.32</v>
      </c>
      <c r="R755">
        <f>Tabel1[[#This Row],[Fossil Gas]]+Tabel1[[#This Row],[Fossil Hard Coal]]+Tabel1[[#This Row],[Fossil Oil]]</f>
        <v>1000.49</v>
      </c>
      <c r="S755">
        <f>Tabel1[[#This Row],[Renewables]]+Tabel1[[#This Row],[Fossils]]</f>
        <v>1262.81</v>
      </c>
    </row>
    <row r="756" spans="1:19" x14ac:dyDescent="0.25">
      <c r="A756" t="s">
        <v>2289</v>
      </c>
      <c r="B756" t="s">
        <v>6</v>
      </c>
      <c r="C756">
        <v>2833.86</v>
      </c>
      <c r="D756">
        <v>48.12</v>
      </c>
      <c r="E756">
        <v>317.27999999999997</v>
      </c>
      <c r="F756">
        <v>1044.67</v>
      </c>
      <c r="G756">
        <v>3.75</v>
      </c>
      <c r="H756">
        <v>2.13</v>
      </c>
      <c r="I756">
        <v>4.92</v>
      </c>
      <c r="J756">
        <v>0</v>
      </c>
      <c r="K756">
        <v>93.73</v>
      </c>
      <c r="L756">
        <v>479.38</v>
      </c>
      <c r="M756">
        <v>661.65</v>
      </c>
      <c r="N756">
        <v>-747</v>
      </c>
      <c r="O756">
        <v>-590</v>
      </c>
      <c r="P756">
        <v>1548</v>
      </c>
      <c r="Q756">
        <f>Tabel1[[#This Row],[Biomass]]+Tabel1[[#This Row],[Hydro Power]]+Tabel1[[#This Row],[Other Renewable]]+Tabel1[[#This Row],[Solar Power]]+Tabel1[[#This Row],[Onshore Wind Power]]+Tabel1[[#This Row],[Offshore Wind Power]]</f>
        <v>1196.1999999999998</v>
      </c>
      <c r="R756">
        <f>Tabel1[[#This Row],[Fossil Gas]]+Tabel1[[#This Row],[Fossil Hard Coal]]+Tabel1[[#This Row],[Fossil Oil]]</f>
        <v>1365.7</v>
      </c>
      <c r="S756">
        <f>Tabel1[[#This Row],[Renewables]]+Tabel1[[#This Row],[Fossils]]</f>
        <v>2561.8999999999996</v>
      </c>
    </row>
    <row r="757" spans="1:19" x14ac:dyDescent="0.25">
      <c r="A757" t="s">
        <v>2289</v>
      </c>
      <c r="B757" t="s">
        <v>5</v>
      </c>
      <c r="C757">
        <v>2107.7600000000002</v>
      </c>
      <c r="D757">
        <v>30.28</v>
      </c>
      <c r="E757">
        <v>383.92</v>
      </c>
      <c r="F757">
        <v>571.67999999999995</v>
      </c>
      <c r="G757">
        <v>22.14</v>
      </c>
      <c r="J757">
        <v>0</v>
      </c>
      <c r="K757">
        <v>69.19</v>
      </c>
      <c r="L757">
        <v>96.97</v>
      </c>
      <c r="M757">
        <v>186.17</v>
      </c>
      <c r="N757">
        <v>-281</v>
      </c>
      <c r="O757">
        <v>590</v>
      </c>
      <c r="P757">
        <v>450</v>
      </c>
      <c r="Q757">
        <f>Tabel1[[#This Row],[Biomass]]+Tabel1[[#This Row],[Hydro Power]]+Tabel1[[#This Row],[Other Renewable]]+Tabel1[[#This Row],[Solar Power]]+Tabel1[[#This Row],[Onshore Wind Power]]+Tabel1[[#This Row],[Offshore Wind Power]]</f>
        <v>313.41999999999996</v>
      </c>
      <c r="R757">
        <f>Tabel1[[#This Row],[Fossil Gas]]+Tabel1[[#This Row],[Fossil Hard Coal]]+Tabel1[[#This Row],[Fossil Oil]]</f>
        <v>977.7399999999999</v>
      </c>
      <c r="S757">
        <f>Tabel1[[#This Row],[Renewables]]+Tabel1[[#This Row],[Fossils]]</f>
        <v>1291.1599999999999</v>
      </c>
    </row>
    <row r="758" spans="1:19" x14ac:dyDescent="0.25">
      <c r="A758" t="s">
        <v>2288</v>
      </c>
      <c r="B758" t="s">
        <v>6</v>
      </c>
      <c r="C758">
        <v>2769.25</v>
      </c>
      <c r="D758">
        <v>47.89</v>
      </c>
      <c r="E758">
        <v>300.54000000000002</v>
      </c>
      <c r="F758">
        <v>735.86</v>
      </c>
      <c r="G758">
        <v>3.17</v>
      </c>
      <c r="H758">
        <v>2.13</v>
      </c>
      <c r="I758">
        <v>4.8600000000000003</v>
      </c>
      <c r="J758">
        <v>0</v>
      </c>
      <c r="K758">
        <v>102</v>
      </c>
      <c r="L758">
        <v>492.12</v>
      </c>
      <c r="M758">
        <v>697.23</v>
      </c>
      <c r="N758">
        <v>-757</v>
      </c>
      <c r="O758">
        <v>-590</v>
      </c>
      <c r="P758">
        <v>1840</v>
      </c>
      <c r="Q758">
        <f>Tabel1[[#This Row],[Biomass]]+Tabel1[[#This Row],[Hydro Power]]+Tabel1[[#This Row],[Other Renewable]]+Tabel1[[#This Row],[Solar Power]]+Tabel1[[#This Row],[Onshore Wind Power]]+Tabel1[[#This Row],[Offshore Wind Power]]</f>
        <v>1244.23</v>
      </c>
      <c r="R758">
        <f>Tabel1[[#This Row],[Fossil Gas]]+Tabel1[[#This Row],[Fossil Hard Coal]]+Tabel1[[#This Row],[Fossil Oil]]</f>
        <v>1039.5700000000002</v>
      </c>
      <c r="S758">
        <f>Tabel1[[#This Row],[Renewables]]+Tabel1[[#This Row],[Fossils]]</f>
        <v>2283.8000000000002</v>
      </c>
    </row>
    <row r="759" spans="1:19" x14ac:dyDescent="0.25">
      <c r="A759" t="s">
        <v>2288</v>
      </c>
      <c r="B759" t="s">
        <v>5</v>
      </c>
      <c r="C759">
        <v>2071.31</v>
      </c>
      <c r="D759">
        <v>30.03</v>
      </c>
      <c r="E759">
        <v>379.1</v>
      </c>
      <c r="F759">
        <v>556.58000000000004</v>
      </c>
      <c r="G759">
        <v>21.51</v>
      </c>
      <c r="J759">
        <v>0</v>
      </c>
      <c r="K759">
        <v>70.900000000000006</v>
      </c>
      <c r="L759">
        <v>98.47</v>
      </c>
      <c r="M759">
        <v>190.31</v>
      </c>
      <c r="N759">
        <v>-418</v>
      </c>
      <c r="O759">
        <v>590</v>
      </c>
      <c r="P759">
        <v>565</v>
      </c>
      <c r="Q759">
        <f>Tabel1[[#This Row],[Biomass]]+Tabel1[[#This Row],[Hydro Power]]+Tabel1[[#This Row],[Other Renewable]]+Tabel1[[#This Row],[Solar Power]]+Tabel1[[#This Row],[Onshore Wind Power]]+Tabel1[[#This Row],[Offshore Wind Power]]</f>
        <v>318.81</v>
      </c>
      <c r="R759">
        <f>Tabel1[[#This Row],[Fossil Gas]]+Tabel1[[#This Row],[Fossil Hard Coal]]+Tabel1[[#This Row],[Fossil Oil]]</f>
        <v>957.19</v>
      </c>
      <c r="S759">
        <f>Tabel1[[#This Row],[Renewables]]+Tabel1[[#This Row],[Fossils]]</f>
        <v>1276</v>
      </c>
    </row>
    <row r="760" spans="1:19" x14ac:dyDescent="0.25">
      <c r="A760" t="s">
        <v>2287</v>
      </c>
      <c r="B760" t="s">
        <v>6</v>
      </c>
      <c r="C760">
        <v>2565.4499999999998</v>
      </c>
      <c r="D760">
        <v>47.13</v>
      </c>
      <c r="E760">
        <v>316.63</v>
      </c>
      <c r="F760">
        <v>727.97</v>
      </c>
      <c r="G760">
        <v>3.2</v>
      </c>
      <c r="H760">
        <v>2.13</v>
      </c>
      <c r="I760">
        <v>4.8600000000000003</v>
      </c>
      <c r="J760">
        <v>0</v>
      </c>
      <c r="K760">
        <v>101.15</v>
      </c>
      <c r="L760">
        <v>535.79999999999995</v>
      </c>
      <c r="M760">
        <v>658.78</v>
      </c>
      <c r="N760">
        <v>-824</v>
      </c>
      <c r="O760">
        <v>-590</v>
      </c>
      <c r="P760">
        <v>1647</v>
      </c>
      <c r="Q760">
        <f>Tabel1[[#This Row],[Biomass]]+Tabel1[[#This Row],[Hydro Power]]+Tabel1[[#This Row],[Other Renewable]]+Tabel1[[#This Row],[Solar Power]]+Tabel1[[#This Row],[Onshore Wind Power]]+Tabel1[[#This Row],[Offshore Wind Power]]</f>
        <v>1248.6999999999998</v>
      </c>
      <c r="R760">
        <f>Tabel1[[#This Row],[Fossil Gas]]+Tabel1[[#This Row],[Fossil Hard Coal]]+Tabel1[[#This Row],[Fossil Oil]]</f>
        <v>1047.8</v>
      </c>
      <c r="S760">
        <f>Tabel1[[#This Row],[Renewables]]+Tabel1[[#This Row],[Fossils]]</f>
        <v>2296.5</v>
      </c>
    </row>
    <row r="761" spans="1:19" x14ac:dyDescent="0.25">
      <c r="A761" t="s">
        <v>2287</v>
      </c>
      <c r="B761" t="s">
        <v>5</v>
      </c>
      <c r="C761">
        <v>1940.45</v>
      </c>
      <c r="D761">
        <v>29.86</v>
      </c>
      <c r="E761">
        <v>377.62</v>
      </c>
      <c r="F761">
        <v>530.53</v>
      </c>
      <c r="G761">
        <v>21.55</v>
      </c>
      <c r="J761">
        <v>0</v>
      </c>
      <c r="K761">
        <v>71.319999999999993</v>
      </c>
      <c r="L761">
        <v>109.3</v>
      </c>
      <c r="M761">
        <v>138.99</v>
      </c>
      <c r="N761">
        <v>-523</v>
      </c>
      <c r="O761">
        <v>590</v>
      </c>
      <c r="P761">
        <v>613</v>
      </c>
      <c r="Q761">
        <f>Tabel1[[#This Row],[Biomass]]+Tabel1[[#This Row],[Hydro Power]]+Tabel1[[#This Row],[Other Renewable]]+Tabel1[[#This Row],[Solar Power]]+Tabel1[[#This Row],[Onshore Wind Power]]+Tabel1[[#This Row],[Offshore Wind Power]]</f>
        <v>278.14999999999998</v>
      </c>
      <c r="R761">
        <f>Tabel1[[#This Row],[Fossil Gas]]+Tabel1[[#This Row],[Fossil Hard Coal]]+Tabel1[[#This Row],[Fossil Oil]]</f>
        <v>929.69999999999993</v>
      </c>
      <c r="S761">
        <f>Tabel1[[#This Row],[Renewables]]+Tabel1[[#This Row],[Fossils]]</f>
        <v>1207.8499999999999</v>
      </c>
    </row>
    <row r="762" spans="1:19" x14ac:dyDescent="0.25">
      <c r="A762" t="s">
        <v>2286</v>
      </c>
      <c r="B762" t="s">
        <v>6</v>
      </c>
      <c r="C762">
        <v>2406.9699999999998</v>
      </c>
      <c r="D762">
        <v>46.4</v>
      </c>
      <c r="E762">
        <v>310.52999999999997</v>
      </c>
      <c r="F762">
        <v>706.18</v>
      </c>
      <c r="G762">
        <v>3.34</v>
      </c>
      <c r="H762">
        <v>2.13</v>
      </c>
      <c r="I762">
        <v>5.0599999999999996</v>
      </c>
      <c r="J762">
        <v>0</v>
      </c>
      <c r="K762">
        <v>96.98</v>
      </c>
      <c r="L762">
        <v>610.82000000000005</v>
      </c>
      <c r="M762">
        <v>524.09</v>
      </c>
      <c r="N762">
        <v>-872</v>
      </c>
      <c r="O762">
        <v>-590</v>
      </c>
      <c r="P762">
        <v>1649</v>
      </c>
      <c r="Q762">
        <f>Tabel1[[#This Row],[Biomass]]+Tabel1[[#This Row],[Hydro Power]]+Tabel1[[#This Row],[Other Renewable]]+Tabel1[[#This Row],[Solar Power]]+Tabel1[[#This Row],[Onshore Wind Power]]+Tabel1[[#This Row],[Offshore Wind Power]]</f>
        <v>1188.5</v>
      </c>
      <c r="R762">
        <f>Tabel1[[#This Row],[Fossil Gas]]+Tabel1[[#This Row],[Fossil Hard Coal]]+Tabel1[[#This Row],[Fossil Oil]]</f>
        <v>1020.05</v>
      </c>
      <c r="S762">
        <f>Tabel1[[#This Row],[Renewables]]+Tabel1[[#This Row],[Fossils]]</f>
        <v>2208.5500000000002</v>
      </c>
    </row>
    <row r="763" spans="1:19" x14ac:dyDescent="0.25">
      <c r="A763" t="s">
        <v>2286</v>
      </c>
      <c r="B763" t="s">
        <v>5</v>
      </c>
      <c r="C763">
        <v>1821.78</v>
      </c>
      <c r="D763">
        <v>28.04</v>
      </c>
      <c r="E763">
        <v>368.53</v>
      </c>
      <c r="F763">
        <v>438.59</v>
      </c>
      <c r="G763">
        <v>21.52</v>
      </c>
      <c r="J763">
        <v>0</v>
      </c>
      <c r="K763">
        <v>71.599999999999994</v>
      </c>
      <c r="L763">
        <v>118.53</v>
      </c>
      <c r="M763">
        <v>126.02</v>
      </c>
      <c r="N763">
        <v>-555</v>
      </c>
      <c r="O763">
        <v>590</v>
      </c>
      <c r="P763">
        <v>631</v>
      </c>
      <c r="Q763">
        <f>Tabel1[[#This Row],[Biomass]]+Tabel1[[#This Row],[Hydro Power]]+Tabel1[[#This Row],[Other Renewable]]+Tabel1[[#This Row],[Solar Power]]+Tabel1[[#This Row],[Onshore Wind Power]]+Tabel1[[#This Row],[Offshore Wind Power]]</f>
        <v>272.58999999999997</v>
      </c>
      <c r="R763">
        <f>Tabel1[[#This Row],[Fossil Gas]]+Tabel1[[#This Row],[Fossil Hard Coal]]+Tabel1[[#This Row],[Fossil Oil]]</f>
        <v>828.63999999999987</v>
      </c>
      <c r="S763">
        <f>Tabel1[[#This Row],[Renewables]]+Tabel1[[#This Row],[Fossils]]</f>
        <v>1101.2299999999998</v>
      </c>
    </row>
    <row r="764" spans="1:19" x14ac:dyDescent="0.25">
      <c r="A764" t="s">
        <v>2285</v>
      </c>
      <c r="B764" t="s">
        <v>6</v>
      </c>
      <c r="C764">
        <v>2274.39</v>
      </c>
      <c r="D764">
        <v>47.32</v>
      </c>
      <c r="E764">
        <v>302.23</v>
      </c>
      <c r="F764">
        <v>725.71</v>
      </c>
      <c r="G764">
        <v>2.85</v>
      </c>
      <c r="H764">
        <v>2.13</v>
      </c>
      <c r="I764">
        <v>5.33</v>
      </c>
      <c r="J764">
        <v>0</v>
      </c>
      <c r="K764">
        <v>98.51</v>
      </c>
      <c r="L764">
        <v>631.1</v>
      </c>
      <c r="M764">
        <v>538.99</v>
      </c>
      <c r="N764">
        <v>-828</v>
      </c>
      <c r="O764">
        <v>-576</v>
      </c>
      <c r="P764">
        <v>1467</v>
      </c>
      <c r="Q764">
        <f>Tabel1[[#This Row],[Biomass]]+Tabel1[[#This Row],[Hydro Power]]+Tabel1[[#This Row],[Other Renewable]]+Tabel1[[#This Row],[Solar Power]]+Tabel1[[#This Row],[Onshore Wind Power]]+Tabel1[[#This Row],[Offshore Wind Power]]</f>
        <v>1224.8699999999999</v>
      </c>
      <c r="R764">
        <f>Tabel1[[#This Row],[Fossil Gas]]+Tabel1[[#This Row],[Fossil Hard Coal]]+Tabel1[[#This Row],[Fossil Oil]]</f>
        <v>1030.79</v>
      </c>
      <c r="S764">
        <f>Tabel1[[#This Row],[Renewables]]+Tabel1[[#This Row],[Fossils]]</f>
        <v>2255.66</v>
      </c>
    </row>
    <row r="765" spans="1:19" x14ac:dyDescent="0.25">
      <c r="A765" t="s">
        <v>2285</v>
      </c>
      <c r="B765" t="s">
        <v>5</v>
      </c>
      <c r="C765">
        <v>1721.3</v>
      </c>
      <c r="D765">
        <v>29.12</v>
      </c>
      <c r="E765">
        <v>318.13</v>
      </c>
      <c r="F765">
        <v>440.42</v>
      </c>
      <c r="G765">
        <v>21.61</v>
      </c>
      <c r="J765">
        <v>0</v>
      </c>
      <c r="K765">
        <v>71.11</v>
      </c>
      <c r="L765">
        <v>118.27</v>
      </c>
      <c r="M765">
        <v>76.180000000000007</v>
      </c>
      <c r="N765">
        <v>-582</v>
      </c>
      <c r="O765">
        <v>576</v>
      </c>
      <c r="P765">
        <v>669</v>
      </c>
      <c r="Q765">
        <f>Tabel1[[#This Row],[Biomass]]+Tabel1[[#This Row],[Hydro Power]]+Tabel1[[#This Row],[Other Renewable]]+Tabel1[[#This Row],[Solar Power]]+Tabel1[[#This Row],[Onshore Wind Power]]+Tabel1[[#This Row],[Offshore Wind Power]]</f>
        <v>223.57</v>
      </c>
      <c r="R765">
        <f>Tabel1[[#This Row],[Fossil Gas]]+Tabel1[[#This Row],[Fossil Hard Coal]]+Tabel1[[#This Row],[Fossil Oil]]</f>
        <v>780.16</v>
      </c>
      <c r="S765">
        <f>Tabel1[[#This Row],[Renewables]]+Tabel1[[#This Row],[Fossils]]</f>
        <v>1003.73</v>
      </c>
    </row>
    <row r="766" spans="1:19" x14ac:dyDescent="0.25">
      <c r="A766" t="s">
        <v>2284</v>
      </c>
      <c r="B766" t="s">
        <v>6</v>
      </c>
      <c r="C766">
        <v>2142.16</v>
      </c>
      <c r="D766">
        <v>46.95</v>
      </c>
      <c r="E766">
        <v>244.76</v>
      </c>
      <c r="F766">
        <v>608.02</v>
      </c>
      <c r="G766">
        <v>2.98</v>
      </c>
      <c r="H766">
        <v>2.14</v>
      </c>
      <c r="I766">
        <v>5.34</v>
      </c>
      <c r="J766">
        <v>0</v>
      </c>
      <c r="K766">
        <v>97.94</v>
      </c>
      <c r="L766">
        <v>712.25</v>
      </c>
      <c r="M766">
        <v>463.48</v>
      </c>
      <c r="N766">
        <v>-810</v>
      </c>
      <c r="O766">
        <v>-385</v>
      </c>
      <c r="P766">
        <v>1274</v>
      </c>
      <c r="Q766">
        <f>Tabel1[[#This Row],[Biomass]]+Tabel1[[#This Row],[Hydro Power]]+Tabel1[[#This Row],[Other Renewable]]+Tabel1[[#This Row],[Solar Power]]+Tabel1[[#This Row],[Onshore Wind Power]]+Tabel1[[#This Row],[Offshore Wind Power]]</f>
        <v>1230.1600000000001</v>
      </c>
      <c r="R766">
        <f>Tabel1[[#This Row],[Fossil Gas]]+Tabel1[[#This Row],[Fossil Hard Coal]]+Tabel1[[#This Row],[Fossil Oil]]</f>
        <v>855.76</v>
      </c>
      <c r="S766">
        <f>Tabel1[[#This Row],[Renewables]]+Tabel1[[#This Row],[Fossils]]</f>
        <v>2085.92</v>
      </c>
    </row>
    <row r="767" spans="1:19" x14ac:dyDescent="0.25">
      <c r="A767" t="s">
        <v>2284</v>
      </c>
      <c r="B767" t="s">
        <v>5</v>
      </c>
      <c r="C767">
        <v>1618.66</v>
      </c>
      <c r="D767">
        <v>28.09</v>
      </c>
      <c r="E767">
        <v>316.83999999999997</v>
      </c>
      <c r="F767">
        <v>411.8</v>
      </c>
      <c r="G767">
        <v>21.39</v>
      </c>
      <c r="J767">
        <v>0</v>
      </c>
      <c r="K767">
        <v>71.33</v>
      </c>
      <c r="L767">
        <v>136.47999999999999</v>
      </c>
      <c r="M767">
        <v>58.24</v>
      </c>
      <c r="N767">
        <v>-485</v>
      </c>
      <c r="O767">
        <v>385</v>
      </c>
      <c r="P767">
        <v>688</v>
      </c>
      <c r="Q767">
        <f>Tabel1[[#This Row],[Biomass]]+Tabel1[[#This Row],[Hydro Power]]+Tabel1[[#This Row],[Other Renewable]]+Tabel1[[#This Row],[Solar Power]]+Tabel1[[#This Row],[Onshore Wind Power]]+Tabel1[[#This Row],[Offshore Wind Power]]</f>
        <v>222.81</v>
      </c>
      <c r="R767">
        <f>Tabel1[[#This Row],[Fossil Gas]]+Tabel1[[#This Row],[Fossil Hard Coal]]+Tabel1[[#This Row],[Fossil Oil]]</f>
        <v>750.03</v>
      </c>
      <c r="S767">
        <f>Tabel1[[#This Row],[Renewables]]+Tabel1[[#This Row],[Fossils]]</f>
        <v>972.83999999999992</v>
      </c>
    </row>
    <row r="768" spans="1:19" x14ac:dyDescent="0.25">
      <c r="A768" t="s">
        <v>2283</v>
      </c>
      <c r="B768" t="s">
        <v>6</v>
      </c>
      <c r="C768">
        <v>1989.45</v>
      </c>
      <c r="D768">
        <v>48.16</v>
      </c>
      <c r="E768">
        <v>228.68</v>
      </c>
      <c r="F768">
        <v>605.16</v>
      </c>
      <c r="G768">
        <v>3.76</v>
      </c>
      <c r="H768">
        <v>2.14</v>
      </c>
      <c r="I768">
        <v>5.42</v>
      </c>
      <c r="J768">
        <v>0</v>
      </c>
      <c r="K768">
        <v>98.03</v>
      </c>
      <c r="L768">
        <v>719.42</v>
      </c>
      <c r="M768">
        <v>390.64</v>
      </c>
      <c r="N768">
        <v>-685</v>
      </c>
      <c r="O768">
        <v>-302</v>
      </c>
      <c r="P768">
        <v>958</v>
      </c>
      <c r="Q768">
        <f>Tabel1[[#This Row],[Biomass]]+Tabel1[[#This Row],[Hydro Power]]+Tabel1[[#This Row],[Other Renewable]]+Tabel1[[#This Row],[Solar Power]]+Tabel1[[#This Row],[Onshore Wind Power]]+Tabel1[[#This Row],[Offshore Wind Power]]</f>
        <v>1165.78</v>
      </c>
      <c r="R768">
        <f>Tabel1[[#This Row],[Fossil Gas]]+Tabel1[[#This Row],[Fossil Hard Coal]]+Tabel1[[#This Row],[Fossil Oil]]</f>
        <v>837.59999999999991</v>
      </c>
      <c r="S768">
        <f>Tabel1[[#This Row],[Renewables]]+Tabel1[[#This Row],[Fossils]]</f>
        <v>2003.3799999999999</v>
      </c>
    </row>
    <row r="769" spans="1:19" x14ac:dyDescent="0.25">
      <c r="A769" t="s">
        <v>2283</v>
      </c>
      <c r="B769" t="s">
        <v>5</v>
      </c>
      <c r="C769">
        <v>1525</v>
      </c>
      <c r="D769">
        <v>30.4</v>
      </c>
      <c r="E769">
        <v>316.17</v>
      </c>
      <c r="F769">
        <v>408.77</v>
      </c>
      <c r="G769">
        <v>21.52</v>
      </c>
      <c r="J769">
        <v>0</v>
      </c>
      <c r="K769">
        <v>70.680000000000007</v>
      </c>
      <c r="L769">
        <v>151.55000000000001</v>
      </c>
      <c r="M769">
        <v>73.66</v>
      </c>
      <c r="N769">
        <v>31</v>
      </c>
      <c r="O769">
        <v>302</v>
      </c>
      <c r="P769">
        <v>135</v>
      </c>
      <c r="Q769">
        <f>Tabel1[[#This Row],[Biomass]]+Tabel1[[#This Row],[Hydro Power]]+Tabel1[[#This Row],[Other Renewable]]+Tabel1[[#This Row],[Solar Power]]+Tabel1[[#This Row],[Onshore Wind Power]]+Tabel1[[#This Row],[Offshore Wind Power]]</f>
        <v>255.61</v>
      </c>
      <c r="R769">
        <f>Tabel1[[#This Row],[Fossil Gas]]+Tabel1[[#This Row],[Fossil Hard Coal]]+Tabel1[[#This Row],[Fossil Oil]]</f>
        <v>746.46</v>
      </c>
      <c r="S769">
        <f>Tabel1[[#This Row],[Renewables]]+Tabel1[[#This Row],[Fossils]]</f>
        <v>1002.07</v>
      </c>
    </row>
    <row r="770" spans="1:19" x14ac:dyDescent="0.25">
      <c r="A770" t="s">
        <v>2282</v>
      </c>
      <c r="B770" t="s">
        <v>6</v>
      </c>
      <c r="C770">
        <v>1864.42</v>
      </c>
      <c r="D770">
        <v>48.32</v>
      </c>
      <c r="E770">
        <v>221.4</v>
      </c>
      <c r="F770">
        <v>500.74</v>
      </c>
      <c r="G770">
        <v>3.27</v>
      </c>
      <c r="H770">
        <v>2.14</v>
      </c>
      <c r="I770">
        <v>5.37</v>
      </c>
      <c r="J770">
        <v>0</v>
      </c>
      <c r="K770">
        <v>95.7</v>
      </c>
      <c r="L770">
        <v>696.64</v>
      </c>
      <c r="M770">
        <v>379.15</v>
      </c>
      <c r="N770">
        <v>77</v>
      </c>
      <c r="O770">
        <v>-565</v>
      </c>
      <c r="P770">
        <v>521</v>
      </c>
      <c r="Q770">
        <f>Tabel1[[#This Row],[Biomass]]+Tabel1[[#This Row],[Hydro Power]]+Tabel1[[#This Row],[Other Renewable]]+Tabel1[[#This Row],[Solar Power]]+Tabel1[[#This Row],[Onshore Wind Power]]+Tabel1[[#This Row],[Offshore Wind Power]]</f>
        <v>1131.6199999999999</v>
      </c>
      <c r="R770">
        <f>Tabel1[[#This Row],[Fossil Gas]]+Tabel1[[#This Row],[Fossil Hard Coal]]+Tabel1[[#This Row],[Fossil Oil]]</f>
        <v>725.41</v>
      </c>
      <c r="S770">
        <f>Tabel1[[#This Row],[Renewables]]+Tabel1[[#This Row],[Fossils]]</f>
        <v>1857.0299999999997</v>
      </c>
    </row>
    <row r="771" spans="1:19" x14ac:dyDescent="0.25">
      <c r="A771" t="s">
        <v>2282</v>
      </c>
      <c r="B771" t="s">
        <v>5</v>
      </c>
      <c r="C771">
        <v>1490.46</v>
      </c>
      <c r="D771">
        <v>29.06</v>
      </c>
      <c r="E771">
        <v>322.45</v>
      </c>
      <c r="F771">
        <v>411.17</v>
      </c>
      <c r="G771">
        <v>19.09</v>
      </c>
      <c r="J771">
        <v>0</v>
      </c>
      <c r="K771">
        <v>71.63</v>
      </c>
      <c r="L771">
        <v>146.57</v>
      </c>
      <c r="M771">
        <v>118.2</v>
      </c>
      <c r="N771">
        <v>574</v>
      </c>
      <c r="O771">
        <v>565</v>
      </c>
      <c r="P771">
        <v>-751</v>
      </c>
      <c r="Q771">
        <f>Tabel1[[#This Row],[Biomass]]+Tabel1[[#This Row],[Hydro Power]]+Tabel1[[#This Row],[Other Renewable]]+Tabel1[[#This Row],[Solar Power]]+Tabel1[[#This Row],[Onshore Wind Power]]+Tabel1[[#This Row],[Offshore Wind Power]]</f>
        <v>293.83</v>
      </c>
      <c r="R771">
        <f>Tabel1[[#This Row],[Fossil Gas]]+Tabel1[[#This Row],[Fossil Hard Coal]]+Tabel1[[#This Row],[Fossil Oil]]</f>
        <v>752.71</v>
      </c>
      <c r="S771">
        <f>Tabel1[[#This Row],[Renewables]]+Tabel1[[#This Row],[Fossils]]</f>
        <v>1046.54</v>
      </c>
    </row>
    <row r="772" spans="1:19" x14ac:dyDescent="0.25">
      <c r="A772" t="s">
        <v>2281</v>
      </c>
      <c r="B772" t="s">
        <v>6</v>
      </c>
      <c r="C772">
        <v>1799.64</v>
      </c>
      <c r="D772">
        <v>47.59</v>
      </c>
      <c r="E772">
        <v>214.53</v>
      </c>
      <c r="F772">
        <v>454.89</v>
      </c>
      <c r="G772">
        <v>2.9</v>
      </c>
      <c r="H772">
        <v>2.14</v>
      </c>
      <c r="I772">
        <v>5.33</v>
      </c>
      <c r="J772">
        <v>0</v>
      </c>
      <c r="K772">
        <v>97.11</v>
      </c>
      <c r="L772">
        <v>661.04</v>
      </c>
      <c r="M772">
        <v>348.77</v>
      </c>
      <c r="N772">
        <v>604</v>
      </c>
      <c r="O772">
        <v>-502</v>
      </c>
      <c r="P772">
        <v>-43</v>
      </c>
      <c r="Q772">
        <f>Tabel1[[#This Row],[Biomass]]+Tabel1[[#This Row],[Hydro Power]]+Tabel1[[#This Row],[Other Renewable]]+Tabel1[[#This Row],[Solar Power]]+Tabel1[[#This Row],[Onshore Wind Power]]+Tabel1[[#This Row],[Offshore Wind Power]]</f>
        <v>1064.8699999999999</v>
      </c>
      <c r="R772">
        <f>Tabel1[[#This Row],[Fossil Gas]]+Tabel1[[#This Row],[Fossil Hard Coal]]+Tabel1[[#This Row],[Fossil Oil]]</f>
        <v>672.31999999999994</v>
      </c>
      <c r="S772">
        <f>Tabel1[[#This Row],[Renewables]]+Tabel1[[#This Row],[Fossils]]</f>
        <v>1737.1899999999998</v>
      </c>
    </row>
    <row r="773" spans="1:19" x14ac:dyDescent="0.25">
      <c r="A773" t="s">
        <v>2281</v>
      </c>
      <c r="B773" t="s">
        <v>5</v>
      </c>
      <c r="C773">
        <v>1412.02</v>
      </c>
      <c r="D773">
        <v>30.15</v>
      </c>
      <c r="E773">
        <v>270.58</v>
      </c>
      <c r="F773">
        <v>385.37</v>
      </c>
      <c r="G773">
        <v>11.01</v>
      </c>
      <c r="J773">
        <v>0</v>
      </c>
      <c r="K773">
        <v>71.349999999999994</v>
      </c>
      <c r="L773">
        <v>145.38</v>
      </c>
      <c r="M773">
        <v>179.51</v>
      </c>
      <c r="N773">
        <v>600</v>
      </c>
      <c r="O773">
        <v>502</v>
      </c>
      <c r="P773">
        <v>-767</v>
      </c>
      <c r="Q773">
        <f>Tabel1[[#This Row],[Biomass]]+Tabel1[[#This Row],[Hydro Power]]+Tabel1[[#This Row],[Other Renewable]]+Tabel1[[#This Row],[Solar Power]]+Tabel1[[#This Row],[Onshore Wind Power]]+Tabel1[[#This Row],[Offshore Wind Power]]</f>
        <v>355.03999999999996</v>
      </c>
      <c r="R773">
        <f>Tabel1[[#This Row],[Fossil Gas]]+Tabel1[[#This Row],[Fossil Hard Coal]]+Tabel1[[#This Row],[Fossil Oil]]</f>
        <v>666.96</v>
      </c>
      <c r="S773">
        <f>Tabel1[[#This Row],[Renewables]]+Tabel1[[#This Row],[Fossils]]</f>
        <v>1022</v>
      </c>
    </row>
    <row r="774" spans="1:19" x14ac:dyDescent="0.25">
      <c r="A774" t="s">
        <v>2280</v>
      </c>
      <c r="B774" t="s">
        <v>6</v>
      </c>
      <c r="C774">
        <v>1774.24</v>
      </c>
      <c r="D774">
        <v>48.28</v>
      </c>
      <c r="E774">
        <v>217.47</v>
      </c>
      <c r="F774">
        <v>463.93</v>
      </c>
      <c r="G774">
        <v>3.49</v>
      </c>
      <c r="H774">
        <v>2.14</v>
      </c>
      <c r="I774">
        <v>5.39</v>
      </c>
      <c r="J774">
        <v>0</v>
      </c>
      <c r="K774">
        <v>95.46</v>
      </c>
      <c r="L774">
        <v>624.76</v>
      </c>
      <c r="M774">
        <v>331.77</v>
      </c>
      <c r="N774">
        <v>515</v>
      </c>
      <c r="O774">
        <v>-218</v>
      </c>
      <c r="P774">
        <v>-173</v>
      </c>
      <c r="Q774">
        <f>Tabel1[[#This Row],[Biomass]]+Tabel1[[#This Row],[Hydro Power]]+Tabel1[[#This Row],[Other Renewable]]+Tabel1[[#This Row],[Solar Power]]+Tabel1[[#This Row],[Onshore Wind Power]]+Tabel1[[#This Row],[Offshore Wind Power]]</f>
        <v>1012.3399999999999</v>
      </c>
      <c r="R774">
        <f>Tabel1[[#This Row],[Fossil Gas]]+Tabel1[[#This Row],[Fossil Hard Coal]]+Tabel1[[#This Row],[Fossil Oil]]</f>
        <v>684.89</v>
      </c>
      <c r="S774">
        <f>Tabel1[[#This Row],[Renewables]]+Tabel1[[#This Row],[Fossils]]</f>
        <v>1697.23</v>
      </c>
    </row>
    <row r="775" spans="1:19" x14ac:dyDescent="0.25">
      <c r="A775" t="s">
        <v>2280</v>
      </c>
      <c r="B775" t="s">
        <v>5</v>
      </c>
      <c r="C775">
        <v>1361.29</v>
      </c>
      <c r="D775">
        <v>28.88</v>
      </c>
      <c r="E775">
        <v>265.23</v>
      </c>
      <c r="F775">
        <v>383.58</v>
      </c>
      <c r="G775">
        <v>11.1</v>
      </c>
      <c r="J775">
        <v>0</v>
      </c>
      <c r="K775">
        <v>71.63</v>
      </c>
      <c r="L775">
        <v>150.97</v>
      </c>
      <c r="M775">
        <v>189.38</v>
      </c>
      <c r="N775">
        <v>600</v>
      </c>
      <c r="O775">
        <v>218</v>
      </c>
      <c r="P775">
        <v>-541</v>
      </c>
      <c r="Q775">
        <f>Tabel1[[#This Row],[Biomass]]+Tabel1[[#This Row],[Hydro Power]]+Tabel1[[#This Row],[Other Renewable]]+Tabel1[[#This Row],[Solar Power]]+Tabel1[[#This Row],[Onshore Wind Power]]+Tabel1[[#This Row],[Offshore Wind Power]]</f>
        <v>369.23</v>
      </c>
      <c r="R775">
        <f>Tabel1[[#This Row],[Fossil Gas]]+Tabel1[[#This Row],[Fossil Hard Coal]]+Tabel1[[#This Row],[Fossil Oil]]</f>
        <v>659.91</v>
      </c>
      <c r="S775">
        <f>Tabel1[[#This Row],[Renewables]]+Tabel1[[#This Row],[Fossils]]</f>
        <v>1029.1399999999999</v>
      </c>
    </row>
    <row r="776" spans="1:19" x14ac:dyDescent="0.25">
      <c r="A776" t="s">
        <v>2279</v>
      </c>
      <c r="B776" t="s">
        <v>6</v>
      </c>
      <c r="C776">
        <v>1774.39</v>
      </c>
      <c r="D776">
        <v>48.5</v>
      </c>
      <c r="E776">
        <v>214.04</v>
      </c>
      <c r="F776">
        <v>459.35</v>
      </c>
      <c r="G776">
        <v>2.91</v>
      </c>
      <c r="H776">
        <v>2.15</v>
      </c>
      <c r="I776">
        <v>5.32</v>
      </c>
      <c r="J776">
        <v>0</v>
      </c>
      <c r="K776">
        <v>95.39</v>
      </c>
      <c r="L776">
        <v>508.8</v>
      </c>
      <c r="M776">
        <v>319.81</v>
      </c>
      <c r="N776">
        <v>1377</v>
      </c>
      <c r="O776">
        <v>-562</v>
      </c>
      <c r="P776">
        <v>-606</v>
      </c>
      <c r="Q776">
        <f>Tabel1[[#This Row],[Biomass]]+Tabel1[[#This Row],[Hydro Power]]+Tabel1[[#This Row],[Other Renewable]]+Tabel1[[#This Row],[Solar Power]]+Tabel1[[#This Row],[Onshore Wind Power]]+Tabel1[[#This Row],[Offshore Wind Power]]</f>
        <v>884.57999999999993</v>
      </c>
      <c r="R776">
        <f>Tabel1[[#This Row],[Fossil Gas]]+Tabel1[[#This Row],[Fossil Hard Coal]]+Tabel1[[#This Row],[Fossil Oil]]</f>
        <v>676.3</v>
      </c>
      <c r="S776">
        <f>Tabel1[[#This Row],[Renewables]]+Tabel1[[#This Row],[Fossils]]</f>
        <v>1560.8799999999999</v>
      </c>
    </row>
    <row r="777" spans="1:19" x14ac:dyDescent="0.25">
      <c r="A777" t="s">
        <v>2279</v>
      </c>
      <c r="B777" t="s">
        <v>5</v>
      </c>
      <c r="C777">
        <v>1374.23</v>
      </c>
      <c r="D777">
        <v>29.15</v>
      </c>
      <c r="E777">
        <v>250.04</v>
      </c>
      <c r="F777">
        <v>358.71</v>
      </c>
      <c r="G777">
        <v>11.11</v>
      </c>
      <c r="J777">
        <v>0</v>
      </c>
      <c r="K777">
        <v>72.11</v>
      </c>
      <c r="L777">
        <v>157.86000000000001</v>
      </c>
      <c r="M777">
        <v>163.92</v>
      </c>
      <c r="N777">
        <v>600</v>
      </c>
      <c r="O777">
        <v>562</v>
      </c>
      <c r="P777">
        <v>-814</v>
      </c>
      <c r="Q777">
        <f>Tabel1[[#This Row],[Biomass]]+Tabel1[[#This Row],[Hydro Power]]+Tabel1[[#This Row],[Other Renewable]]+Tabel1[[#This Row],[Solar Power]]+Tabel1[[#This Row],[Onshore Wind Power]]+Tabel1[[#This Row],[Offshore Wind Power]]</f>
        <v>350.93</v>
      </c>
      <c r="R777">
        <f>Tabel1[[#This Row],[Fossil Gas]]+Tabel1[[#This Row],[Fossil Hard Coal]]+Tabel1[[#This Row],[Fossil Oil]]</f>
        <v>619.86</v>
      </c>
      <c r="S777">
        <f>Tabel1[[#This Row],[Renewables]]+Tabel1[[#This Row],[Fossils]]</f>
        <v>970.79</v>
      </c>
    </row>
    <row r="778" spans="1:19" x14ac:dyDescent="0.25">
      <c r="A778" t="s">
        <v>2278</v>
      </c>
      <c r="B778" t="s">
        <v>6</v>
      </c>
      <c r="C778">
        <v>1802.27</v>
      </c>
      <c r="D778">
        <v>48.1</v>
      </c>
      <c r="E778">
        <v>219.31</v>
      </c>
      <c r="F778">
        <v>472.09</v>
      </c>
      <c r="G778">
        <v>3.01</v>
      </c>
      <c r="H778">
        <v>2.15</v>
      </c>
      <c r="I778">
        <v>4.96</v>
      </c>
      <c r="J778">
        <v>0</v>
      </c>
      <c r="K778">
        <v>96.2</v>
      </c>
      <c r="L778">
        <v>360.74</v>
      </c>
      <c r="M778">
        <v>315.08999999999997</v>
      </c>
      <c r="N778">
        <v>1238</v>
      </c>
      <c r="O778">
        <v>-590</v>
      </c>
      <c r="P778">
        <v>-305</v>
      </c>
      <c r="Q778">
        <f>Tabel1[[#This Row],[Biomass]]+Tabel1[[#This Row],[Hydro Power]]+Tabel1[[#This Row],[Other Renewable]]+Tabel1[[#This Row],[Solar Power]]+Tabel1[[#This Row],[Onshore Wind Power]]+Tabel1[[#This Row],[Offshore Wind Power]]</f>
        <v>731.04</v>
      </c>
      <c r="R778">
        <f>Tabel1[[#This Row],[Fossil Gas]]+Tabel1[[#This Row],[Fossil Hard Coal]]+Tabel1[[#This Row],[Fossil Oil]]</f>
        <v>694.41</v>
      </c>
      <c r="S778">
        <f>Tabel1[[#This Row],[Renewables]]+Tabel1[[#This Row],[Fossils]]</f>
        <v>1425.4499999999998</v>
      </c>
    </row>
    <row r="779" spans="1:19" x14ac:dyDescent="0.25">
      <c r="A779" t="s">
        <v>2278</v>
      </c>
      <c r="B779" t="s">
        <v>5</v>
      </c>
      <c r="C779">
        <v>1380.78</v>
      </c>
      <c r="D779">
        <v>27.53</v>
      </c>
      <c r="E779">
        <v>240.52</v>
      </c>
      <c r="F779">
        <v>365.85</v>
      </c>
      <c r="G779">
        <v>11.09</v>
      </c>
      <c r="J779">
        <v>0</v>
      </c>
      <c r="K779">
        <v>71.62</v>
      </c>
      <c r="L779">
        <v>159.08000000000001</v>
      </c>
      <c r="M779">
        <v>115.91</v>
      </c>
      <c r="N779">
        <v>600</v>
      </c>
      <c r="O779">
        <v>590</v>
      </c>
      <c r="P779">
        <v>-780</v>
      </c>
      <c r="Q779">
        <f>Tabel1[[#This Row],[Biomass]]+Tabel1[[#This Row],[Hydro Power]]+Tabel1[[#This Row],[Other Renewable]]+Tabel1[[#This Row],[Solar Power]]+Tabel1[[#This Row],[Onshore Wind Power]]+Tabel1[[#This Row],[Offshore Wind Power]]</f>
        <v>302.52</v>
      </c>
      <c r="R779">
        <f>Tabel1[[#This Row],[Fossil Gas]]+Tabel1[[#This Row],[Fossil Hard Coal]]+Tabel1[[#This Row],[Fossil Oil]]</f>
        <v>617.46</v>
      </c>
      <c r="S779">
        <f>Tabel1[[#This Row],[Renewables]]+Tabel1[[#This Row],[Fossils]]</f>
        <v>919.98</v>
      </c>
    </row>
    <row r="780" spans="1:19" x14ac:dyDescent="0.25">
      <c r="A780" t="s">
        <v>2277</v>
      </c>
      <c r="B780" t="s">
        <v>6</v>
      </c>
      <c r="C780">
        <v>1848.99</v>
      </c>
      <c r="D780">
        <v>49.61</v>
      </c>
      <c r="E780">
        <v>246.78</v>
      </c>
      <c r="F780">
        <v>566.49</v>
      </c>
      <c r="G780">
        <v>9.49</v>
      </c>
      <c r="H780">
        <v>2.15</v>
      </c>
      <c r="I780">
        <v>5.49</v>
      </c>
      <c r="J780">
        <v>0</v>
      </c>
      <c r="K780">
        <v>98.14</v>
      </c>
      <c r="L780">
        <v>256.31</v>
      </c>
      <c r="M780">
        <v>224.85</v>
      </c>
      <c r="N780">
        <v>652</v>
      </c>
      <c r="O780">
        <v>-590</v>
      </c>
      <c r="P780">
        <v>378</v>
      </c>
      <c r="Q780">
        <f>Tabel1[[#This Row],[Biomass]]+Tabel1[[#This Row],[Hydro Power]]+Tabel1[[#This Row],[Other Renewable]]+Tabel1[[#This Row],[Solar Power]]+Tabel1[[#This Row],[Onshore Wind Power]]+Tabel1[[#This Row],[Offshore Wind Power]]</f>
        <v>538.41</v>
      </c>
      <c r="R780">
        <f>Tabel1[[#This Row],[Fossil Gas]]+Tabel1[[#This Row],[Fossil Hard Coal]]+Tabel1[[#This Row],[Fossil Oil]]</f>
        <v>822.76</v>
      </c>
      <c r="S780">
        <f>Tabel1[[#This Row],[Renewables]]+Tabel1[[#This Row],[Fossils]]</f>
        <v>1361.17</v>
      </c>
    </row>
    <row r="781" spans="1:19" x14ac:dyDescent="0.25">
      <c r="A781" t="s">
        <v>2277</v>
      </c>
      <c r="B781" t="s">
        <v>5</v>
      </c>
      <c r="C781">
        <v>1412.64</v>
      </c>
      <c r="D781">
        <v>29.73</v>
      </c>
      <c r="E781">
        <v>248.02</v>
      </c>
      <c r="F781">
        <v>401.58</v>
      </c>
      <c r="G781">
        <v>11.11</v>
      </c>
      <c r="J781">
        <v>0</v>
      </c>
      <c r="K781">
        <v>71.94</v>
      </c>
      <c r="L781">
        <v>147.35</v>
      </c>
      <c r="M781">
        <v>118.61</v>
      </c>
      <c r="N781">
        <v>600</v>
      </c>
      <c r="O781">
        <v>590</v>
      </c>
      <c r="P781">
        <v>-789</v>
      </c>
      <c r="Q781">
        <f>Tabel1[[#This Row],[Biomass]]+Tabel1[[#This Row],[Hydro Power]]+Tabel1[[#This Row],[Other Renewable]]+Tabel1[[#This Row],[Solar Power]]+Tabel1[[#This Row],[Onshore Wind Power]]+Tabel1[[#This Row],[Offshore Wind Power]]</f>
        <v>295.69</v>
      </c>
      <c r="R781">
        <f>Tabel1[[#This Row],[Fossil Gas]]+Tabel1[[#This Row],[Fossil Hard Coal]]+Tabel1[[#This Row],[Fossil Oil]]</f>
        <v>660.71</v>
      </c>
      <c r="S781">
        <f>Tabel1[[#This Row],[Renewables]]+Tabel1[[#This Row],[Fossils]]</f>
        <v>956.40000000000009</v>
      </c>
    </row>
    <row r="782" spans="1:19" x14ac:dyDescent="0.25">
      <c r="A782" t="s">
        <v>2276</v>
      </c>
      <c r="B782" t="s">
        <v>6</v>
      </c>
      <c r="C782">
        <v>1977.48</v>
      </c>
      <c r="D782">
        <v>48.24</v>
      </c>
      <c r="E782">
        <v>241.64</v>
      </c>
      <c r="F782">
        <v>564.26</v>
      </c>
      <c r="G782">
        <v>3.72</v>
      </c>
      <c r="H782">
        <v>2.15</v>
      </c>
      <c r="I782">
        <v>5.3</v>
      </c>
      <c r="J782">
        <v>0</v>
      </c>
      <c r="K782">
        <v>98.28</v>
      </c>
      <c r="L782">
        <v>206.82</v>
      </c>
      <c r="M782">
        <v>129.24</v>
      </c>
      <c r="N782">
        <v>321</v>
      </c>
      <c r="O782">
        <v>-556</v>
      </c>
      <c r="P782">
        <v>991</v>
      </c>
      <c r="Q782">
        <f>Tabel1[[#This Row],[Biomass]]+Tabel1[[#This Row],[Hydro Power]]+Tabel1[[#This Row],[Other Renewable]]+Tabel1[[#This Row],[Solar Power]]+Tabel1[[#This Row],[Onshore Wind Power]]+Tabel1[[#This Row],[Offshore Wind Power]]</f>
        <v>391.75</v>
      </c>
      <c r="R782">
        <f>Tabel1[[#This Row],[Fossil Gas]]+Tabel1[[#This Row],[Fossil Hard Coal]]+Tabel1[[#This Row],[Fossil Oil]]</f>
        <v>809.62</v>
      </c>
      <c r="S782">
        <f>Tabel1[[#This Row],[Renewables]]+Tabel1[[#This Row],[Fossils]]</f>
        <v>1201.3699999999999</v>
      </c>
    </row>
    <row r="783" spans="1:19" x14ac:dyDescent="0.25">
      <c r="A783" t="s">
        <v>2276</v>
      </c>
      <c r="B783" t="s">
        <v>5</v>
      </c>
      <c r="C783">
        <v>1483.22</v>
      </c>
      <c r="D783">
        <v>30.21</v>
      </c>
      <c r="E783">
        <v>329.71</v>
      </c>
      <c r="F783">
        <v>400.55</v>
      </c>
      <c r="G783">
        <v>11.12</v>
      </c>
      <c r="J783">
        <v>0</v>
      </c>
      <c r="K783">
        <v>70.03</v>
      </c>
      <c r="L783">
        <v>118.38</v>
      </c>
      <c r="M783">
        <v>141.47</v>
      </c>
      <c r="N783">
        <v>596</v>
      </c>
      <c r="O783">
        <v>556</v>
      </c>
      <c r="P783">
        <v>-755</v>
      </c>
      <c r="Q783">
        <f>Tabel1[[#This Row],[Biomass]]+Tabel1[[#This Row],[Hydro Power]]+Tabel1[[#This Row],[Other Renewable]]+Tabel1[[#This Row],[Solar Power]]+Tabel1[[#This Row],[Onshore Wind Power]]+Tabel1[[#This Row],[Offshore Wind Power]]</f>
        <v>290.06</v>
      </c>
      <c r="R783">
        <f>Tabel1[[#This Row],[Fossil Gas]]+Tabel1[[#This Row],[Fossil Hard Coal]]+Tabel1[[#This Row],[Fossil Oil]]</f>
        <v>741.38</v>
      </c>
      <c r="S783">
        <f>Tabel1[[#This Row],[Renewables]]+Tabel1[[#This Row],[Fossils]]</f>
        <v>1031.44</v>
      </c>
    </row>
    <row r="784" spans="1:19" x14ac:dyDescent="0.25">
      <c r="A784" t="s">
        <v>2275</v>
      </c>
      <c r="B784" t="s">
        <v>6</v>
      </c>
      <c r="C784">
        <v>2165.48</v>
      </c>
      <c r="D784">
        <v>49.21</v>
      </c>
      <c r="E784">
        <v>275.95999999999998</v>
      </c>
      <c r="F784">
        <v>779.78</v>
      </c>
      <c r="G784">
        <v>8.52</v>
      </c>
      <c r="H784">
        <v>2.14</v>
      </c>
      <c r="I784">
        <v>5.88</v>
      </c>
      <c r="J784">
        <v>0</v>
      </c>
      <c r="K784">
        <v>102.3</v>
      </c>
      <c r="L784">
        <v>136.18</v>
      </c>
      <c r="M784">
        <v>77.39</v>
      </c>
      <c r="N784">
        <v>-606</v>
      </c>
      <c r="O784">
        <v>-87</v>
      </c>
      <c r="P784">
        <v>1468</v>
      </c>
      <c r="Q784">
        <f>Tabel1[[#This Row],[Biomass]]+Tabel1[[#This Row],[Hydro Power]]+Tabel1[[#This Row],[Other Renewable]]+Tabel1[[#This Row],[Solar Power]]+Tabel1[[#This Row],[Onshore Wind Power]]+Tabel1[[#This Row],[Offshore Wind Power]]</f>
        <v>270.8</v>
      </c>
      <c r="R784">
        <f>Tabel1[[#This Row],[Fossil Gas]]+Tabel1[[#This Row],[Fossil Hard Coal]]+Tabel1[[#This Row],[Fossil Oil]]</f>
        <v>1064.26</v>
      </c>
      <c r="S784">
        <f>Tabel1[[#This Row],[Renewables]]+Tabel1[[#This Row],[Fossils]]</f>
        <v>1335.06</v>
      </c>
    </row>
    <row r="785" spans="1:19" x14ac:dyDescent="0.25">
      <c r="A785" t="s">
        <v>2275</v>
      </c>
      <c r="B785" t="s">
        <v>5</v>
      </c>
      <c r="C785">
        <v>1551.76</v>
      </c>
      <c r="D785">
        <v>28.78</v>
      </c>
      <c r="E785">
        <v>356.03</v>
      </c>
      <c r="F785">
        <v>401.18</v>
      </c>
      <c r="G785">
        <v>12.27</v>
      </c>
      <c r="J785">
        <v>0</v>
      </c>
      <c r="K785">
        <v>69.099999999999994</v>
      </c>
      <c r="L785">
        <v>93.62</v>
      </c>
      <c r="M785">
        <v>72.7</v>
      </c>
      <c r="N785">
        <v>423</v>
      </c>
      <c r="O785">
        <v>87</v>
      </c>
      <c r="P785">
        <v>21</v>
      </c>
      <c r="Q785">
        <f>Tabel1[[#This Row],[Biomass]]+Tabel1[[#This Row],[Hydro Power]]+Tabel1[[#This Row],[Other Renewable]]+Tabel1[[#This Row],[Solar Power]]+Tabel1[[#This Row],[Onshore Wind Power]]+Tabel1[[#This Row],[Offshore Wind Power]]</f>
        <v>195.10000000000002</v>
      </c>
      <c r="R785">
        <f>Tabel1[[#This Row],[Fossil Gas]]+Tabel1[[#This Row],[Fossil Hard Coal]]+Tabel1[[#This Row],[Fossil Oil]]</f>
        <v>769.48</v>
      </c>
      <c r="S785">
        <f>Tabel1[[#This Row],[Renewables]]+Tabel1[[#This Row],[Fossils]]</f>
        <v>964.58</v>
      </c>
    </row>
    <row r="786" spans="1:19" x14ac:dyDescent="0.25">
      <c r="A786" t="s">
        <v>2274</v>
      </c>
      <c r="B786" t="s">
        <v>6</v>
      </c>
      <c r="C786">
        <v>2383.54</v>
      </c>
      <c r="D786">
        <v>48.9</v>
      </c>
      <c r="E786">
        <v>325.41000000000003</v>
      </c>
      <c r="F786">
        <v>826.69</v>
      </c>
      <c r="G786">
        <v>6.95</v>
      </c>
      <c r="H786">
        <v>2.13</v>
      </c>
      <c r="I786">
        <v>5.74</v>
      </c>
      <c r="J786">
        <v>0.94</v>
      </c>
      <c r="K786">
        <v>101.35</v>
      </c>
      <c r="L786">
        <v>67.760000000000005</v>
      </c>
      <c r="M786">
        <v>53.31</v>
      </c>
      <c r="N786">
        <v>-1175</v>
      </c>
      <c r="O786">
        <v>-12</v>
      </c>
      <c r="P786">
        <v>2169</v>
      </c>
      <c r="Q786">
        <f>Tabel1[[#This Row],[Biomass]]+Tabel1[[#This Row],[Hydro Power]]+Tabel1[[#This Row],[Other Renewable]]+Tabel1[[#This Row],[Solar Power]]+Tabel1[[#This Row],[Onshore Wind Power]]+Tabel1[[#This Row],[Offshore Wind Power]]</f>
        <v>178.78</v>
      </c>
      <c r="R786">
        <f>Tabel1[[#This Row],[Fossil Gas]]+Tabel1[[#This Row],[Fossil Hard Coal]]+Tabel1[[#This Row],[Fossil Oil]]</f>
        <v>1159.0500000000002</v>
      </c>
      <c r="S786">
        <f>Tabel1[[#This Row],[Renewables]]+Tabel1[[#This Row],[Fossils]]</f>
        <v>1337.8300000000002</v>
      </c>
    </row>
    <row r="787" spans="1:19" x14ac:dyDescent="0.25">
      <c r="A787" t="s">
        <v>2274</v>
      </c>
      <c r="B787" t="s">
        <v>5</v>
      </c>
      <c r="C787">
        <v>1633.2</v>
      </c>
      <c r="D787">
        <v>29.18</v>
      </c>
      <c r="E787">
        <v>353.09</v>
      </c>
      <c r="F787">
        <v>401.9</v>
      </c>
      <c r="G787">
        <v>21.42</v>
      </c>
      <c r="J787">
        <v>0.77</v>
      </c>
      <c r="K787">
        <v>70.849999999999994</v>
      </c>
      <c r="L787">
        <v>82.66</v>
      </c>
      <c r="M787">
        <v>31.79</v>
      </c>
      <c r="N787">
        <v>-127</v>
      </c>
      <c r="O787">
        <v>12</v>
      </c>
      <c r="P787">
        <v>769</v>
      </c>
      <c r="Q787">
        <f>Tabel1[[#This Row],[Biomass]]+Tabel1[[#This Row],[Hydro Power]]+Tabel1[[#This Row],[Other Renewable]]+Tabel1[[#This Row],[Solar Power]]+Tabel1[[#This Row],[Onshore Wind Power]]+Tabel1[[#This Row],[Offshore Wind Power]]</f>
        <v>144.4</v>
      </c>
      <c r="R787">
        <f>Tabel1[[#This Row],[Fossil Gas]]+Tabel1[[#This Row],[Fossil Hard Coal]]+Tabel1[[#This Row],[Fossil Oil]]</f>
        <v>776.41</v>
      </c>
      <c r="S787">
        <f>Tabel1[[#This Row],[Renewables]]+Tabel1[[#This Row],[Fossils]]</f>
        <v>920.81</v>
      </c>
    </row>
    <row r="788" spans="1:19" x14ac:dyDescent="0.25">
      <c r="A788" t="s">
        <v>2273</v>
      </c>
      <c r="B788" t="s">
        <v>6</v>
      </c>
      <c r="C788">
        <v>2490.2600000000002</v>
      </c>
      <c r="D788">
        <v>48.78</v>
      </c>
      <c r="E788">
        <v>396.03</v>
      </c>
      <c r="F788">
        <v>1120.1300000000001</v>
      </c>
      <c r="G788">
        <v>9.06</v>
      </c>
      <c r="H788">
        <v>2.13</v>
      </c>
      <c r="I788">
        <v>5.95</v>
      </c>
      <c r="J788">
        <v>23.84</v>
      </c>
      <c r="K788">
        <v>110.56</v>
      </c>
      <c r="L788">
        <v>46.31</v>
      </c>
      <c r="M788">
        <v>31.82</v>
      </c>
      <c r="N788">
        <v>-1311</v>
      </c>
      <c r="O788">
        <v>-129</v>
      </c>
      <c r="P788">
        <v>2211</v>
      </c>
      <c r="Q788">
        <f>Tabel1[[#This Row],[Biomass]]+Tabel1[[#This Row],[Hydro Power]]+Tabel1[[#This Row],[Other Renewable]]+Tabel1[[#This Row],[Solar Power]]+Tabel1[[#This Row],[Onshore Wind Power]]+Tabel1[[#This Row],[Offshore Wind Power]]</f>
        <v>158.83000000000001</v>
      </c>
      <c r="R788">
        <f>Tabel1[[#This Row],[Fossil Gas]]+Tabel1[[#This Row],[Fossil Hard Coal]]+Tabel1[[#This Row],[Fossil Oil]]</f>
        <v>1525.22</v>
      </c>
      <c r="S788">
        <f>Tabel1[[#This Row],[Renewables]]+Tabel1[[#This Row],[Fossils]]</f>
        <v>1684.05</v>
      </c>
    </row>
    <row r="789" spans="1:19" x14ac:dyDescent="0.25">
      <c r="A789" t="s">
        <v>2273</v>
      </c>
      <c r="B789" t="s">
        <v>5</v>
      </c>
      <c r="C789">
        <v>1761.51</v>
      </c>
      <c r="D789">
        <v>28.99</v>
      </c>
      <c r="E789">
        <v>389.34</v>
      </c>
      <c r="F789">
        <v>460.41</v>
      </c>
      <c r="G789">
        <v>22.84</v>
      </c>
      <c r="J789">
        <v>6.24</v>
      </c>
      <c r="K789">
        <v>71.59</v>
      </c>
      <c r="L789">
        <v>79.27</v>
      </c>
      <c r="M789">
        <v>24.91</v>
      </c>
      <c r="N789">
        <v>-228</v>
      </c>
      <c r="O789">
        <v>129</v>
      </c>
      <c r="P789">
        <v>793</v>
      </c>
      <c r="Q789">
        <f>Tabel1[[#This Row],[Biomass]]+Tabel1[[#This Row],[Hydro Power]]+Tabel1[[#This Row],[Other Renewable]]+Tabel1[[#This Row],[Solar Power]]+Tabel1[[#This Row],[Onshore Wind Power]]+Tabel1[[#This Row],[Offshore Wind Power]]</f>
        <v>139.41</v>
      </c>
      <c r="R789">
        <f>Tabel1[[#This Row],[Fossil Gas]]+Tabel1[[#This Row],[Fossil Hard Coal]]+Tabel1[[#This Row],[Fossil Oil]]</f>
        <v>872.59</v>
      </c>
      <c r="S789">
        <f>Tabel1[[#This Row],[Renewables]]+Tabel1[[#This Row],[Fossils]]</f>
        <v>1012</v>
      </c>
    </row>
    <row r="790" spans="1:19" x14ac:dyDescent="0.25">
      <c r="A790" t="s">
        <v>2272</v>
      </c>
      <c r="B790" t="s">
        <v>6</v>
      </c>
      <c r="C790">
        <v>2494.2600000000002</v>
      </c>
      <c r="D790">
        <v>49.95</v>
      </c>
      <c r="E790">
        <v>470.32</v>
      </c>
      <c r="F790">
        <v>1199.07</v>
      </c>
      <c r="G790">
        <v>12.89</v>
      </c>
      <c r="H790">
        <v>2.15</v>
      </c>
      <c r="I790">
        <v>6.33</v>
      </c>
      <c r="J790">
        <v>71.95</v>
      </c>
      <c r="K790">
        <v>123.59</v>
      </c>
      <c r="L790">
        <v>52.74</v>
      </c>
      <c r="M790">
        <v>35.54</v>
      </c>
      <c r="N790">
        <v>-1337</v>
      </c>
      <c r="O790">
        <v>-294</v>
      </c>
      <c r="P790">
        <v>2212</v>
      </c>
      <c r="Q790">
        <f>Tabel1[[#This Row],[Biomass]]+Tabel1[[#This Row],[Hydro Power]]+Tabel1[[#This Row],[Other Renewable]]+Tabel1[[#This Row],[Solar Power]]+Tabel1[[#This Row],[Onshore Wind Power]]+Tabel1[[#This Row],[Offshore Wind Power]]</f>
        <v>218.66</v>
      </c>
      <c r="R790">
        <f>Tabel1[[#This Row],[Fossil Gas]]+Tabel1[[#This Row],[Fossil Hard Coal]]+Tabel1[[#This Row],[Fossil Oil]]</f>
        <v>1682.28</v>
      </c>
      <c r="S790">
        <f>Tabel1[[#This Row],[Renewables]]+Tabel1[[#This Row],[Fossils]]</f>
        <v>1900.94</v>
      </c>
    </row>
    <row r="791" spans="1:19" x14ac:dyDescent="0.25">
      <c r="A791" t="s">
        <v>2272</v>
      </c>
      <c r="B791" t="s">
        <v>5</v>
      </c>
      <c r="C791">
        <v>1856.31</v>
      </c>
      <c r="D791">
        <v>28.05</v>
      </c>
      <c r="E791">
        <v>410.89</v>
      </c>
      <c r="F791">
        <v>550.42999999999995</v>
      </c>
      <c r="G791">
        <v>24.31</v>
      </c>
      <c r="J791">
        <v>16.95</v>
      </c>
      <c r="K791">
        <v>72.44</v>
      </c>
      <c r="L791">
        <v>73.89</v>
      </c>
      <c r="M791">
        <v>11.05</v>
      </c>
      <c r="N791">
        <v>-455</v>
      </c>
      <c r="O791">
        <v>294</v>
      </c>
      <c r="P791">
        <v>855</v>
      </c>
      <c r="Q791">
        <f>Tabel1[[#This Row],[Biomass]]+Tabel1[[#This Row],[Hydro Power]]+Tabel1[[#This Row],[Other Renewable]]+Tabel1[[#This Row],[Solar Power]]+Tabel1[[#This Row],[Onshore Wind Power]]+Tabel1[[#This Row],[Offshore Wind Power]]</f>
        <v>129.94</v>
      </c>
      <c r="R791">
        <f>Tabel1[[#This Row],[Fossil Gas]]+Tabel1[[#This Row],[Fossil Hard Coal]]+Tabel1[[#This Row],[Fossil Oil]]</f>
        <v>985.62999999999988</v>
      </c>
      <c r="S791">
        <f>Tabel1[[#This Row],[Renewables]]+Tabel1[[#This Row],[Fossils]]</f>
        <v>1115.57</v>
      </c>
    </row>
    <row r="792" spans="1:19" x14ac:dyDescent="0.25">
      <c r="A792" t="s">
        <v>2271</v>
      </c>
      <c r="B792" t="s">
        <v>6</v>
      </c>
      <c r="C792">
        <v>2461.71</v>
      </c>
      <c r="D792">
        <v>51.65</v>
      </c>
      <c r="E792">
        <v>515.74</v>
      </c>
      <c r="F792">
        <v>1349</v>
      </c>
      <c r="G792">
        <v>19.690000000000001</v>
      </c>
      <c r="H792">
        <v>2.15</v>
      </c>
      <c r="I792">
        <v>7.01</v>
      </c>
      <c r="J792">
        <v>111.17</v>
      </c>
      <c r="K792">
        <v>123.51</v>
      </c>
      <c r="L792">
        <v>101.15</v>
      </c>
      <c r="M792">
        <v>22.72</v>
      </c>
      <c r="N792">
        <v>-1331</v>
      </c>
      <c r="O792">
        <v>-575</v>
      </c>
      <c r="P792">
        <v>2211</v>
      </c>
      <c r="Q792">
        <f>Tabel1[[#This Row],[Biomass]]+Tabel1[[#This Row],[Hydro Power]]+Tabel1[[#This Row],[Other Renewable]]+Tabel1[[#This Row],[Solar Power]]+Tabel1[[#This Row],[Onshore Wind Power]]+Tabel1[[#This Row],[Offshore Wind Power]]</f>
        <v>295.85000000000002</v>
      </c>
      <c r="R792">
        <f>Tabel1[[#This Row],[Fossil Gas]]+Tabel1[[#This Row],[Fossil Hard Coal]]+Tabel1[[#This Row],[Fossil Oil]]</f>
        <v>1884.43</v>
      </c>
      <c r="S792">
        <f>Tabel1[[#This Row],[Renewables]]+Tabel1[[#This Row],[Fossils]]</f>
        <v>2180.2800000000002</v>
      </c>
    </row>
    <row r="793" spans="1:19" x14ac:dyDescent="0.25">
      <c r="A793" t="s">
        <v>2271</v>
      </c>
      <c r="B793" t="s">
        <v>5</v>
      </c>
      <c r="C793">
        <v>1898.01</v>
      </c>
      <c r="D793">
        <v>29.13</v>
      </c>
      <c r="E793">
        <v>406.01</v>
      </c>
      <c r="F793">
        <v>565.03</v>
      </c>
      <c r="G793">
        <v>25.14</v>
      </c>
      <c r="J793">
        <v>23.49</v>
      </c>
      <c r="K793">
        <v>72.69</v>
      </c>
      <c r="L793">
        <v>63.89</v>
      </c>
      <c r="M793">
        <v>2.41</v>
      </c>
      <c r="N793">
        <v>-582</v>
      </c>
      <c r="O793">
        <v>575</v>
      </c>
      <c r="P793">
        <v>749</v>
      </c>
      <c r="Q793">
        <f>Tabel1[[#This Row],[Biomass]]+Tabel1[[#This Row],[Hydro Power]]+Tabel1[[#This Row],[Other Renewable]]+Tabel1[[#This Row],[Solar Power]]+Tabel1[[#This Row],[Onshore Wind Power]]+Tabel1[[#This Row],[Offshore Wind Power]]</f>
        <v>118.91999999999999</v>
      </c>
      <c r="R793">
        <f>Tabel1[[#This Row],[Fossil Gas]]+Tabel1[[#This Row],[Fossil Hard Coal]]+Tabel1[[#This Row],[Fossil Oil]]</f>
        <v>996.18</v>
      </c>
      <c r="S793">
        <f>Tabel1[[#This Row],[Renewables]]+Tabel1[[#This Row],[Fossils]]</f>
        <v>1115.0999999999999</v>
      </c>
    </row>
    <row r="794" spans="1:19" x14ac:dyDescent="0.25">
      <c r="A794" t="s">
        <v>2270</v>
      </c>
      <c r="B794" t="s">
        <v>6</v>
      </c>
      <c r="C794">
        <v>2411.88</v>
      </c>
      <c r="D794">
        <v>50.54</v>
      </c>
      <c r="E794">
        <v>499.22</v>
      </c>
      <c r="F794">
        <v>1266.6600000000001</v>
      </c>
      <c r="G794">
        <v>17.59</v>
      </c>
      <c r="H794">
        <v>2.15</v>
      </c>
      <c r="I794">
        <v>6.8</v>
      </c>
      <c r="J794">
        <v>122.33</v>
      </c>
      <c r="K794">
        <v>121.94</v>
      </c>
      <c r="L794">
        <v>214.43</v>
      </c>
      <c r="M794">
        <v>38.409999999999997</v>
      </c>
      <c r="N794">
        <v>-1307</v>
      </c>
      <c r="O794">
        <v>-590</v>
      </c>
      <c r="P794">
        <v>2134</v>
      </c>
      <c r="Q794">
        <f>Tabel1[[#This Row],[Biomass]]+Tabel1[[#This Row],[Hydro Power]]+Tabel1[[#This Row],[Other Renewable]]+Tabel1[[#This Row],[Solar Power]]+Tabel1[[#This Row],[Onshore Wind Power]]+Tabel1[[#This Row],[Offshore Wind Power]]</f>
        <v>434.65999999999997</v>
      </c>
      <c r="R794">
        <f>Tabel1[[#This Row],[Fossil Gas]]+Tabel1[[#This Row],[Fossil Hard Coal]]+Tabel1[[#This Row],[Fossil Oil]]</f>
        <v>1783.47</v>
      </c>
      <c r="S794">
        <f>Tabel1[[#This Row],[Renewables]]+Tabel1[[#This Row],[Fossils]]</f>
        <v>2218.13</v>
      </c>
    </row>
    <row r="795" spans="1:19" x14ac:dyDescent="0.25">
      <c r="A795" t="s">
        <v>2270</v>
      </c>
      <c r="B795" t="s">
        <v>5</v>
      </c>
      <c r="C795">
        <v>1901.53</v>
      </c>
      <c r="D795">
        <v>28.77</v>
      </c>
      <c r="E795">
        <v>379.79</v>
      </c>
      <c r="F795">
        <v>564.92999999999995</v>
      </c>
      <c r="G795">
        <v>25.92</v>
      </c>
      <c r="J795">
        <v>25.54</v>
      </c>
      <c r="K795">
        <v>73.13</v>
      </c>
      <c r="L795">
        <v>64.52</v>
      </c>
      <c r="M795">
        <v>0.24</v>
      </c>
      <c r="N795">
        <v>-585</v>
      </c>
      <c r="O795">
        <v>590</v>
      </c>
      <c r="P795">
        <v>770</v>
      </c>
      <c r="Q795">
        <f>Tabel1[[#This Row],[Biomass]]+Tabel1[[#This Row],[Hydro Power]]+Tabel1[[#This Row],[Other Renewable]]+Tabel1[[#This Row],[Solar Power]]+Tabel1[[#This Row],[Onshore Wind Power]]+Tabel1[[#This Row],[Offshore Wind Power]]</f>
        <v>119.07</v>
      </c>
      <c r="R795">
        <f>Tabel1[[#This Row],[Fossil Gas]]+Tabel1[[#This Row],[Fossil Hard Coal]]+Tabel1[[#This Row],[Fossil Oil]]</f>
        <v>970.64</v>
      </c>
      <c r="S795">
        <f>Tabel1[[#This Row],[Renewables]]+Tabel1[[#This Row],[Fossils]]</f>
        <v>1089.71</v>
      </c>
    </row>
    <row r="796" spans="1:19" x14ac:dyDescent="0.25">
      <c r="A796" t="s">
        <v>2269</v>
      </c>
      <c r="B796" t="s">
        <v>6</v>
      </c>
      <c r="C796">
        <v>2371.5300000000002</v>
      </c>
      <c r="D796">
        <v>50.71</v>
      </c>
      <c r="E796">
        <v>485.65</v>
      </c>
      <c r="F796">
        <v>1210.1400000000001</v>
      </c>
      <c r="G796">
        <v>16.690000000000001</v>
      </c>
      <c r="H796">
        <v>2.15</v>
      </c>
      <c r="I796">
        <v>6.71</v>
      </c>
      <c r="J796">
        <v>106.19</v>
      </c>
      <c r="K796">
        <v>121.98</v>
      </c>
      <c r="L796">
        <v>335.19</v>
      </c>
      <c r="M796">
        <v>69.739999999999995</v>
      </c>
      <c r="N796">
        <v>-1251</v>
      </c>
      <c r="O796">
        <v>-590</v>
      </c>
      <c r="P796">
        <v>1951</v>
      </c>
      <c r="Q796">
        <f>Tabel1[[#This Row],[Biomass]]+Tabel1[[#This Row],[Hydro Power]]+Tabel1[[#This Row],[Other Renewable]]+Tabel1[[#This Row],[Solar Power]]+Tabel1[[#This Row],[Onshore Wind Power]]+Tabel1[[#This Row],[Offshore Wind Power]]</f>
        <v>570.68999999999994</v>
      </c>
      <c r="R796">
        <f>Tabel1[[#This Row],[Fossil Gas]]+Tabel1[[#This Row],[Fossil Hard Coal]]+Tabel1[[#This Row],[Fossil Oil]]</f>
        <v>1712.48</v>
      </c>
      <c r="S796">
        <f>Tabel1[[#This Row],[Renewables]]+Tabel1[[#This Row],[Fossils]]</f>
        <v>2283.17</v>
      </c>
    </row>
    <row r="797" spans="1:19" x14ac:dyDescent="0.25">
      <c r="A797" t="s">
        <v>2269</v>
      </c>
      <c r="B797" t="s">
        <v>5</v>
      </c>
      <c r="C797">
        <v>1889.57</v>
      </c>
      <c r="D797">
        <v>29.02</v>
      </c>
      <c r="E797">
        <v>376.85</v>
      </c>
      <c r="F797">
        <v>545.78</v>
      </c>
      <c r="G797">
        <v>25.73</v>
      </c>
      <c r="J797">
        <v>24.94</v>
      </c>
      <c r="K797">
        <v>72.319999999999993</v>
      </c>
      <c r="L797">
        <v>65.400000000000006</v>
      </c>
      <c r="M797">
        <v>0.42</v>
      </c>
      <c r="N797">
        <v>-585</v>
      </c>
      <c r="O797">
        <v>590</v>
      </c>
      <c r="P797">
        <v>779</v>
      </c>
      <c r="Q797">
        <f>Tabel1[[#This Row],[Biomass]]+Tabel1[[#This Row],[Hydro Power]]+Tabel1[[#This Row],[Other Renewable]]+Tabel1[[#This Row],[Solar Power]]+Tabel1[[#This Row],[Onshore Wind Power]]+Tabel1[[#This Row],[Offshore Wind Power]]</f>
        <v>119.78000000000002</v>
      </c>
      <c r="R797">
        <f>Tabel1[[#This Row],[Fossil Gas]]+Tabel1[[#This Row],[Fossil Hard Coal]]+Tabel1[[#This Row],[Fossil Oil]]</f>
        <v>948.36</v>
      </c>
      <c r="S797">
        <f>Tabel1[[#This Row],[Renewables]]+Tabel1[[#This Row],[Fossils]]</f>
        <v>1068.1400000000001</v>
      </c>
    </row>
    <row r="798" spans="1:19" x14ac:dyDescent="0.25">
      <c r="A798" t="s">
        <v>2268</v>
      </c>
      <c r="B798" t="s">
        <v>6</v>
      </c>
      <c r="C798">
        <v>2380.75</v>
      </c>
      <c r="D798">
        <v>49.65</v>
      </c>
      <c r="E798">
        <v>457.22</v>
      </c>
      <c r="F798">
        <v>994.21</v>
      </c>
      <c r="G798">
        <v>11.05</v>
      </c>
      <c r="H798">
        <v>2.15</v>
      </c>
      <c r="I798">
        <v>6.15</v>
      </c>
      <c r="J798">
        <v>63.35</v>
      </c>
      <c r="K798">
        <v>101.11</v>
      </c>
      <c r="L798">
        <v>489.92</v>
      </c>
      <c r="M798">
        <v>114.56</v>
      </c>
      <c r="N798">
        <v>-1343</v>
      </c>
      <c r="O798">
        <v>-590</v>
      </c>
      <c r="P798">
        <v>2156</v>
      </c>
      <c r="Q798">
        <f>Tabel1[[#This Row],[Biomass]]+Tabel1[[#This Row],[Hydro Power]]+Tabel1[[#This Row],[Other Renewable]]+Tabel1[[#This Row],[Solar Power]]+Tabel1[[#This Row],[Onshore Wind Power]]+Tabel1[[#This Row],[Offshore Wind Power]]</f>
        <v>725.78</v>
      </c>
      <c r="R798">
        <f>Tabel1[[#This Row],[Fossil Gas]]+Tabel1[[#This Row],[Fossil Hard Coal]]+Tabel1[[#This Row],[Fossil Oil]]</f>
        <v>1462.48</v>
      </c>
      <c r="S798">
        <f>Tabel1[[#This Row],[Renewables]]+Tabel1[[#This Row],[Fossils]]</f>
        <v>2188.2600000000002</v>
      </c>
    </row>
    <row r="799" spans="1:19" x14ac:dyDescent="0.25">
      <c r="A799" t="s">
        <v>2268</v>
      </c>
      <c r="B799" t="s">
        <v>5</v>
      </c>
      <c r="C799">
        <v>1881.24</v>
      </c>
      <c r="D799">
        <v>29.77</v>
      </c>
      <c r="E799">
        <v>382.93</v>
      </c>
      <c r="F799">
        <v>544.64</v>
      </c>
      <c r="G799">
        <v>24.34</v>
      </c>
      <c r="J799">
        <v>13.47</v>
      </c>
      <c r="K799">
        <v>72.27</v>
      </c>
      <c r="L799">
        <v>63.46</v>
      </c>
      <c r="M799">
        <v>0.4</v>
      </c>
      <c r="N799">
        <v>-585</v>
      </c>
      <c r="O799">
        <v>590</v>
      </c>
      <c r="P799">
        <v>766</v>
      </c>
      <c r="Q799">
        <f>Tabel1[[#This Row],[Biomass]]+Tabel1[[#This Row],[Hydro Power]]+Tabel1[[#This Row],[Other Renewable]]+Tabel1[[#This Row],[Solar Power]]+Tabel1[[#This Row],[Onshore Wind Power]]+Tabel1[[#This Row],[Offshore Wind Power]]</f>
        <v>107.10000000000001</v>
      </c>
      <c r="R799">
        <f>Tabel1[[#This Row],[Fossil Gas]]+Tabel1[[#This Row],[Fossil Hard Coal]]+Tabel1[[#This Row],[Fossil Oil]]</f>
        <v>951.91</v>
      </c>
      <c r="S799">
        <f>Tabel1[[#This Row],[Renewables]]+Tabel1[[#This Row],[Fossils]]</f>
        <v>1059.01</v>
      </c>
    </row>
    <row r="800" spans="1:19" x14ac:dyDescent="0.25">
      <c r="A800" t="s">
        <v>2267</v>
      </c>
      <c r="B800" t="s">
        <v>6</v>
      </c>
      <c r="C800">
        <v>2443.19</v>
      </c>
      <c r="D800">
        <v>48.77</v>
      </c>
      <c r="E800">
        <v>349.87</v>
      </c>
      <c r="F800">
        <v>1042.3499999999999</v>
      </c>
      <c r="G800">
        <v>5.32</v>
      </c>
      <c r="H800">
        <v>2.15</v>
      </c>
      <c r="I800">
        <v>5.57</v>
      </c>
      <c r="J800">
        <v>12.11</v>
      </c>
      <c r="K800">
        <v>92.37</v>
      </c>
      <c r="L800">
        <v>666.04</v>
      </c>
      <c r="M800">
        <v>123.53</v>
      </c>
      <c r="N800">
        <v>-1289</v>
      </c>
      <c r="O800">
        <v>-590</v>
      </c>
      <c r="P800">
        <v>2051</v>
      </c>
      <c r="Q800">
        <f>Tabel1[[#This Row],[Biomass]]+Tabel1[[#This Row],[Hydro Power]]+Tabel1[[#This Row],[Other Renewable]]+Tabel1[[#This Row],[Solar Power]]+Tabel1[[#This Row],[Onshore Wind Power]]+Tabel1[[#This Row],[Offshore Wind Power]]</f>
        <v>858.17</v>
      </c>
      <c r="R800">
        <f>Tabel1[[#This Row],[Fossil Gas]]+Tabel1[[#This Row],[Fossil Hard Coal]]+Tabel1[[#This Row],[Fossil Oil]]</f>
        <v>1397.5399999999997</v>
      </c>
      <c r="S800">
        <f>Tabel1[[#This Row],[Renewables]]+Tabel1[[#This Row],[Fossils]]</f>
        <v>2255.7099999999996</v>
      </c>
    </row>
    <row r="801" spans="1:19" x14ac:dyDescent="0.25">
      <c r="A801" t="s">
        <v>2267</v>
      </c>
      <c r="B801" t="s">
        <v>5</v>
      </c>
      <c r="C801">
        <v>1901.24</v>
      </c>
      <c r="D801">
        <v>27.41</v>
      </c>
      <c r="E801">
        <v>378.96</v>
      </c>
      <c r="F801">
        <v>584.02</v>
      </c>
      <c r="G801">
        <v>23.16</v>
      </c>
      <c r="J801">
        <v>4.01</v>
      </c>
      <c r="K801">
        <v>72.81</v>
      </c>
      <c r="L801">
        <v>63.78</v>
      </c>
      <c r="M801">
        <v>2.48</v>
      </c>
      <c r="N801">
        <v>-585</v>
      </c>
      <c r="O801">
        <v>590</v>
      </c>
      <c r="P801">
        <v>751</v>
      </c>
      <c r="Q801">
        <f>Tabel1[[#This Row],[Biomass]]+Tabel1[[#This Row],[Hydro Power]]+Tabel1[[#This Row],[Other Renewable]]+Tabel1[[#This Row],[Solar Power]]+Tabel1[[#This Row],[Onshore Wind Power]]+Tabel1[[#This Row],[Offshore Wind Power]]</f>
        <v>97.68</v>
      </c>
      <c r="R801">
        <f>Tabel1[[#This Row],[Fossil Gas]]+Tabel1[[#This Row],[Fossil Hard Coal]]+Tabel1[[#This Row],[Fossil Oil]]</f>
        <v>986.14</v>
      </c>
      <c r="S801">
        <f>Tabel1[[#This Row],[Renewables]]+Tabel1[[#This Row],[Fossils]]</f>
        <v>1083.82</v>
      </c>
    </row>
    <row r="802" spans="1:19" x14ac:dyDescent="0.25">
      <c r="A802" t="s">
        <v>2266</v>
      </c>
      <c r="B802" t="s">
        <v>6</v>
      </c>
      <c r="C802">
        <v>2656.99</v>
      </c>
      <c r="D802">
        <v>48.29</v>
      </c>
      <c r="E802">
        <v>313.52</v>
      </c>
      <c r="F802">
        <v>1012.61</v>
      </c>
      <c r="G802">
        <v>4.17</v>
      </c>
      <c r="H802">
        <v>2.15</v>
      </c>
      <c r="I802">
        <v>5.04</v>
      </c>
      <c r="J802">
        <v>0.35</v>
      </c>
      <c r="K802">
        <v>90.7</v>
      </c>
      <c r="L802">
        <v>796.28</v>
      </c>
      <c r="M802">
        <v>158.47999999999999</v>
      </c>
      <c r="N802">
        <v>-537</v>
      </c>
      <c r="O802">
        <v>-590</v>
      </c>
      <c r="P802">
        <v>1443</v>
      </c>
      <c r="Q802">
        <f>Tabel1[[#This Row],[Biomass]]+Tabel1[[#This Row],[Hydro Power]]+Tabel1[[#This Row],[Other Renewable]]+Tabel1[[#This Row],[Solar Power]]+Tabel1[[#This Row],[Onshore Wind Power]]+Tabel1[[#This Row],[Offshore Wind Power]]</f>
        <v>1010.59</v>
      </c>
      <c r="R802">
        <f>Tabel1[[#This Row],[Fossil Gas]]+Tabel1[[#This Row],[Fossil Hard Coal]]+Tabel1[[#This Row],[Fossil Oil]]</f>
        <v>1330.3000000000002</v>
      </c>
      <c r="S802">
        <f>Tabel1[[#This Row],[Renewables]]+Tabel1[[#This Row],[Fossils]]</f>
        <v>2340.8900000000003</v>
      </c>
    </row>
    <row r="803" spans="1:19" x14ac:dyDescent="0.25">
      <c r="A803" t="s">
        <v>2266</v>
      </c>
      <c r="B803" t="s">
        <v>5</v>
      </c>
      <c r="C803">
        <v>2008.73</v>
      </c>
      <c r="D803">
        <v>26.7</v>
      </c>
      <c r="E803">
        <v>408.39</v>
      </c>
      <c r="F803">
        <v>638.12</v>
      </c>
      <c r="G803">
        <v>23.38</v>
      </c>
      <c r="J803">
        <v>0.2</v>
      </c>
      <c r="K803">
        <v>72.260000000000005</v>
      </c>
      <c r="L803">
        <v>72.2</v>
      </c>
      <c r="M803">
        <v>0.32</v>
      </c>
      <c r="N803">
        <v>-583</v>
      </c>
      <c r="O803">
        <v>590</v>
      </c>
      <c r="P803">
        <v>769</v>
      </c>
      <c r="Q803">
        <f>Tabel1[[#This Row],[Biomass]]+Tabel1[[#This Row],[Hydro Power]]+Tabel1[[#This Row],[Other Renewable]]+Tabel1[[#This Row],[Solar Power]]+Tabel1[[#This Row],[Onshore Wind Power]]+Tabel1[[#This Row],[Offshore Wind Power]]</f>
        <v>99.419999999999987</v>
      </c>
      <c r="R803">
        <f>Tabel1[[#This Row],[Fossil Gas]]+Tabel1[[#This Row],[Fossil Hard Coal]]+Tabel1[[#This Row],[Fossil Oil]]</f>
        <v>1069.8900000000001</v>
      </c>
      <c r="S803">
        <f>Tabel1[[#This Row],[Renewables]]+Tabel1[[#This Row],[Fossils]]</f>
        <v>1169.3100000000002</v>
      </c>
    </row>
    <row r="804" spans="1:19" x14ac:dyDescent="0.25">
      <c r="A804" t="s">
        <v>2265</v>
      </c>
      <c r="B804" t="s">
        <v>6</v>
      </c>
      <c r="C804">
        <v>2844.74</v>
      </c>
      <c r="D804">
        <v>48.02</v>
      </c>
      <c r="E804">
        <v>313.99</v>
      </c>
      <c r="F804">
        <v>859.14</v>
      </c>
      <c r="G804">
        <v>3.55</v>
      </c>
      <c r="H804">
        <v>2.15</v>
      </c>
      <c r="I804">
        <v>4.9000000000000004</v>
      </c>
      <c r="J804">
        <v>0</v>
      </c>
      <c r="K804">
        <v>91.15</v>
      </c>
      <c r="L804">
        <v>942.02</v>
      </c>
      <c r="M804">
        <v>193.89</v>
      </c>
      <c r="N804">
        <v>-55</v>
      </c>
      <c r="O804">
        <v>-590</v>
      </c>
      <c r="P804">
        <v>1109</v>
      </c>
      <c r="Q804">
        <f>Tabel1[[#This Row],[Biomass]]+Tabel1[[#This Row],[Hydro Power]]+Tabel1[[#This Row],[Other Renewable]]+Tabel1[[#This Row],[Solar Power]]+Tabel1[[#This Row],[Onshore Wind Power]]+Tabel1[[#This Row],[Offshore Wind Power]]</f>
        <v>1190.98</v>
      </c>
      <c r="R804">
        <f>Tabel1[[#This Row],[Fossil Gas]]+Tabel1[[#This Row],[Fossil Hard Coal]]+Tabel1[[#This Row],[Fossil Oil]]</f>
        <v>1176.68</v>
      </c>
      <c r="S804">
        <f>Tabel1[[#This Row],[Renewables]]+Tabel1[[#This Row],[Fossils]]</f>
        <v>2367.66</v>
      </c>
    </row>
    <row r="805" spans="1:19" x14ac:dyDescent="0.25">
      <c r="A805" t="s">
        <v>2265</v>
      </c>
      <c r="B805" t="s">
        <v>5</v>
      </c>
      <c r="C805">
        <v>2123.81</v>
      </c>
      <c r="D805">
        <v>29.07</v>
      </c>
      <c r="E805">
        <v>426.95</v>
      </c>
      <c r="F805">
        <v>627.19000000000005</v>
      </c>
      <c r="G805">
        <v>23.03</v>
      </c>
      <c r="J805">
        <v>0</v>
      </c>
      <c r="K805">
        <v>72.09</v>
      </c>
      <c r="L805">
        <v>78.14</v>
      </c>
      <c r="M805">
        <v>1.28</v>
      </c>
      <c r="N805">
        <v>-486</v>
      </c>
      <c r="O805">
        <v>590</v>
      </c>
      <c r="P805">
        <v>775</v>
      </c>
      <c r="Q805">
        <f>Tabel1[[#This Row],[Biomass]]+Tabel1[[#This Row],[Hydro Power]]+Tabel1[[#This Row],[Other Renewable]]+Tabel1[[#This Row],[Solar Power]]+Tabel1[[#This Row],[Onshore Wind Power]]+Tabel1[[#This Row],[Offshore Wind Power]]</f>
        <v>108.49000000000001</v>
      </c>
      <c r="R805">
        <f>Tabel1[[#This Row],[Fossil Gas]]+Tabel1[[#This Row],[Fossil Hard Coal]]+Tabel1[[#This Row],[Fossil Oil]]</f>
        <v>1077.17</v>
      </c>
      <c r="S805">
        <f>Tabel1[[#This Row],[Renewables]]+Tabel1[[#This Row],[Fossils]]</f>
        <v>1185.6600000000001</v>
      </c>
    </row>
    <row r="806" spans="1:19" x14ac:dyDescent="0.25">
      <c r="A806" t="s">
        <v>2264</v>
      </c>
      <c r="B806" t="s">
        <v>6</v>
      </c>
      <c r="C806">
        <v>2795.44</v>
      </c>
      <c r="D806">
        <v>48.06</v>
      </c>
      <c r="E806">
        <v>307.74</v>
      </c>
      <c r="F806">
        <v>694.04</v>
      </c>
      <c r="G806">
        <v>3.48</v>
      </c>
      <c r="H806">
        <v>2.12</v>
      </c>
      <c r="I806">
        <v>4.8899999999999997</v>
      </c>
      <c r="J806">
        <v>0</v>
      </c>
      <c r="K806">
        <v>90.86</v>
      </c>
      <c r="L806">
        <v>1051.6199999999999</v>
      </c>
      <c r="M806">
        <v>337.1</v>
      </c>
      <c r="N806">
        <v>-54</v>
      </c>
      <c r="O806">
        <v>-590</v>
      </c>
      <c r="P806">
        <v>991</v>
      </c>
      <c r="Q806">
        <f>Tabel1[[#This Row],[Biomass]]+Tabel1[[#This Row],[Hydro Power]]+Tabel1[[#This Row],[Other Renewable]]+Tabel1[[#This Row],[Solar Power]]+Tabel1[[#This Row],[Onshore Wind Power]]+Tabel1[[#This Row],[Offshore Wind Power]]</f>
        <v>1443.79</v>
      </c>
      <c r="R806">
        <f>Tabel1[[#This Row],[Fossil Gas]]+Tabel1[[#This Row],[Fossil Hard Coal]]+Tabel1[[#This Row],[Fossil Oil]]</f>
        <v>1005.26</v>
      </c>
      <c r="S806">
        <f>Tabel1[[#This Row],[Renewables]]+Tabel1[[#This Row],[Fossils]]</f>
        <v>2449.0500000000002</v>
      </c>
    </row>
    <row r="807" spans="1:19" x14ac:dyDescent="0.25">
      <c r="A807" t="s">
        <v>2264</v>
      </c>
      <c r="B807" t="s">
        <v>5</v>
      </c>
      <c r="C807">
        <v>2103.71</v>
      </c>
      <c r="D807">
        <v>29.07</v>
      </c>
      <c r="E807">
        <v>411.99</v>
      </c>
      <c r="F807">
        <v>625.13</v>
      </c>
      <c r="G807">
        <v>22.11</v>
      </c>
      <c r="J807">
        <v>0</v>
      </c>
      <c r="K807">
        <v>67.739999999999995</v>
      </c>
      <c r="L807">
        <v>87.93</v>
      </c>
      <c r="M807">
        <v>20.52</v>
      </c>
      <c r="N807">
        <v>-554</v>
      </c>
      <c r="O807">
        <v>590</v>
      </c>
      <c r="P807">
        <v>815</v>
      </c>
      <c r="Q807">
        <f>Tabel1[[#This Row],[Biomass]]+Tabel1[[#This Row],[Hydro Power]]+Tabel1[[#This Row],[Other Renewable]]+Tabel1[[#This Row],[Solar Power]]+Tabel1[[#This Row],[Onshore Wind Power]]+Tabel1[[#This Row],[Offshore Wind Power]]</f>
        <v>137.52000000000001</v>
      </c>
      <c r="R807">
        <f>Tabel1[[#This Row],[Fossil Gas]]+Tabel1[[#This Row],[Fossil Hard Coal]]+Tabel1[[#This Row],[Fossil Oil]]</f>
        <v>1059.2299999999998</v>
      </c>
      <c r="S807">
        <f>Tabel1[[#This Row],[Renewables]]+Tabel1[[#This Row],[Fossils]]</f>
        <v>1196.7499999999998</v>
      </c>
    </row>
    <row r="808" spans="1:19" x14ac:dyDescent="0.25">
      <c r="A808" t="s">
        <v>2263</v>
      </c>
      <c r="B808" t="s">
        <v>6</v>
      </c>
      <c r="C808">
        <v>2647.59</v>
      </c>
      <c r="D808">
        <v>48.57</v>
      </c>
      <c r="E808">
        <v>302.54000000000002</v>
      </c>
      <c r="F808">
        <v>606.69000000000005</v>
      </c>
      <c r="G808">
        <v>4.4000000000000004</v>
      </c>
      <c r="H808">
        <v>2.11</v>
      </c>
      <c r="I808">
        <v>4.9800000000000004</v>
      </c>
      <c r="J808">
        <v>0</v>
      </c>
      <c r="K808">
        <v>90.82</v>
      </c>
      <c r="L808">
        <v>1139.05</v>
      </c>
      <c r="M808">
        <v>425.71</v>
      </c>
      <c r="N808">
        <v>-91</v>
      </c>
      <c r="O808">
        <v>-590</v>
      </c>
      <c r="P808">
        <v>798</v>
      </c>
      <c r="Q808">
        <f>Tabel1[[#This Row],[Biomass]]+Tabel1[[#This Row],[Hydro Power]]+Tabel1[[#This Row],[Other Renewable]]+Tabel1[[#This Row],[Solar Power]]+Tabel1[[#This Row],[Onshore Wind Power]]+Tabel1[[#This Row],[Offshore Wind Power]]</f>
        <v>1620.42</v>
      </c>
      <c r="R808">
        <f>Tabel1[[#This Row],[Fossil Gas]]+Tabel1[[#This Row],[Fossil Hard Coal]]+Tabel1[[#This Row],[Fossil Oil]]</f>
        <v>913.63</v>
      </c>
      <c r="S808">
        <f>Tabel1[[#This Row],[Renewables]]+Tabel1[[#This Row],[Fossils]]</f>
        <v>2534.0500000000002</v>
      </c>
    </row>
    <row r="809" spans="1:19" x14ac:dyDescent="0.25">
      <c r="A809" t="s">
        <v>2263</v>
      </c>
      <c r="B809" t="s">
        <v>5</v>
      </c>
      <c r="C809">
        <v>2003.78</v>
      </c>
      <c r="D809">
        <v>28.27</v>
      </c>
      <c r="E809">
        <v>410.57</v>
      </c>
      <c r="F809">
        <v>596.95000000000005</v>
      </c>
      <c r="G809">
        <v>22.11</v>
      </c>
      <c r="J809">
        <v>0</v>
      </c>
      <c r="K809">
        <v>65.25</v>
      </c>
      <c r="L809">
        <v>100.42</v>
      </c>
      <c r="M809">
        <v>31.97</v>
      </c>
      <c r="N809">
        <v>-560</v>
      </c>
      <c r="O809">
        <v>590</v>
      </c>
      <c r="P809">
        <v>729</v>
      </c>
      <c r="Q809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809">
        <f>Tabel1[[#This Row],[Fossil Gas]]+Tabel1[[#This Row],[Fossil Hard Coal]]+Tabel1[[#This Row],[Fossil Oil]]</f>
        <v>1029.6299999999999</v>
      </c>
      <c r="S809">
        <f>Tabel1[[#This Row],[Renewables]]+Tabel1[[#This Row],[Fossils]]</f>
        <v>1190.29</v>
      </c>
    </row>
    <row r="810" spans="1:19" x14ac:dyDescent="0.25">
      <c r="A810" t="s">
        <v>2262</v>
      </c>
      <c r="B810" t="s">
        <v>6</v>
      </c>
      <c r="C810">
        <v>2454.37</v>
      </c>
      <c r="D810">
        <v>47.8</v>
      </c>
      <c r="E810">
        <v>295.83</v>
      </c>
      <c r="F810">
        <v>578.82000000000005</v>
      </c>
      <c r="G810">
        <v>3.26</v>
      </c>
      <c r="H810">
        <v>2.11</v>
      </c>
      <c r="I810">
        <v>4.87</v>
      </c>
      <c r="J810">
        <v>0</v>
      </c>
      <c r="K810">
        <v>90.02</v>
      </c>
      <c r="L810">
        <v>1198.71</v>
      </c>
      <c r="M810">
        <v>588.38</v>
      </c>
      <c r="N810">
        <v>-138</v>
      </c>
      <c r="O810">
        <v>-590</v>
      </c>
      <c r="P810">
        <v>549</v>
      </c>
      <c r="Q810">
        <f>Tabel1[[#This Row],[Biomass]]+Tabel1[[#This Row],[Hydro Power]]+Tabel1[[#This Row],[Other Renewable]]+Tabel1[[#This Row],[Solar Power]]+Tabel1[[#This Row],[Onshore Wind Power]]+Tabel1[[#This Row],[Offshore Wind Power]]</f>
        <v>1841.87</v>
      </c>
      <c r="R810">
        <f>Tabel1[[#This Row],[Fossil Gas]]+Tabel1[[#This Row],[Fossil Hard Coal]]+Tabel1[[#This Row],[Fossil Oil]]</f>
        <v>877.91000000000008</v>
      </c>
      <c r="S810">
        <f>Tabel1[[#This Row],[Renewables]]+Tabel1[[#This Row],[Fossils]]</f>
        <v>2719.7799999999997</v>
      </c>
    </row>
    <row r="811" spans="1:19" x14ac:dyDescent="0.25">
      <c r="A811" t="s">
        <v>2262</v>
      </c>
      <c r="B811" t="s">
        <v>5</v>
      </c>
      <c r="C811">
        <v>1871.38</v>
      </c>
      <c r="D811">
        <v>25.45</v>
      </c>
      <c r="E811">
        <v>374.9</v>
      </c>
      <c r="F811">
        <v>453.89</v>
      </c>
      <c r="G811">
        <v>22.14</v>
      </c>
      <c r="J811">
        <v>0</v>
      </c>
      <c r="K811">
        <v>65.8</v>
      </c>
      <c r="L811">
        <v>109.32</v>
      </c>
      <c r="M811">
        <v>57.49</v>
      </c>
      <c r="N811">
        <v>-584</v>
      </c>
      <c r="O811">
        <v>590</v>
      </c>
      <c r="P811">
        <v>768</v>
      </c>
      <c r="Q811">
        <f>Tabel1[[#This Row],[Biomass]]+Tabel1[[#This Row],[Hydro Power]]+Tabel1[[#This Row],[Other Renewable]]+Tabel1[[#This Row],[Solar Power]]+Tabel1[[#This Row],[Onshore Wind Power]]+Tabel1[[#This Row],[Offshore Wind Power]]</f>
        <v>192.26</v>
      </c>
      <c r="R811">
        <f>Tabel1[[#This Row],[Fossil Gas]]+Tabel1[[#This Row],[Fossil Hard Coal]]+Tabel1[[#This Row],[Fossil Oil]]</f>
        <v>850.93</v>
      </c>
      <c r="S811">
        <f>Tabel1[[#This Row],[Renewables]]+Tabel1[[#This Row],[Fossils]]</f>
        <v>1043.19</v>
      </c>
    </row>
    <row r="812" spans="1:19" x14ac:dyDescent="0.25">
      <c r="A812" t="s">
        <v>2261</v>
      </c>
      <c r="B812" t="s">
        <v>6</v>
      </c>
      <c r="C812">
        <v>2325.27</v>
      </c>
      <c r="D812">
        <v>47.95</v>
      </c>
      <c r="E812">
        <v>283.08</v>
      </c>
      <c r="F812">
        <v>507.01</v>
      </c>
      <c r="G812">
        <v>2.82</v>
      </c>
      <c r="H812">
        <v>2.11</v>
      </c>
      <c r="I812">
        <v>5.0599999999999996</v>
      </c>
      <c r="J812">
        <v>0</v>
      </c>
      <c r="K812">
        <v>87.89</v>
      </c>
      <c r="L812">
        <v>1202.47</v>
      </c>
      <c r="M812">
        <v>704.96</v>
      </c>
      <c r="N812">
        <v>-48</v>
      </c>
      <c r="O812">
        <v>-582</v>
      </c>
      <c r="P812">
        <v>226</v>
      </c>
      <c r="Q812">
        <f>Tabel1[[#This Row],[Biomass]]+Tabel1[[#This Row],[Hydro Power]]+Tabel1[[#This Row],[Other Renewable]]+Tabel1[[#This Row],[Solar Power]]+Tabel1[[#This Row],[Onshore Wind Power]]+Tabel1[[#This Row],[Offshore Wind Power]]</f>
        <v>1962.5500000000002</v>
      </c>
      <c r="R812">
        <f>Tabel1[[#This Row],[Fossil Gas]]+Tabel1[[#This Row],[Fossil Hard Coal]]+Tabel1[[#This Row],[Fossil Oil]]</f>
        <v>792.91</v>
      </c>
      <c r="S812">
        <f>Tabel1[[#This Row],[Renewables]]+Tabel1[[#This Row],[Fossils]]</f>
        <v>2755.46</v>
      </c>
    </row>
    <row r="813" spans="1:19" x14ac:dyDescent="0.25">
      <c r="A813" t="s">
        <v>2261</v>
      </c>
      <c r="B813" t="s">
        <v>5</v>
      </c>
      <c r="C813">
        <v>1761.93</v>
      </c>
      <c r="D813">
        <v>27.81</v>
      </c>
      <c r="E813">
        <v>371.2</v>
      </c>
      <c r="F813">
        <v>432.72</v>
      </c>
      <c r="G813">
        <v>22.02</v>
      </c>
      <c r="J813">
        <v>0</v>
      </c>
      <c r="K813">
        <v>66</v>
      </c>
      <c r="L813">
        <v>131.85</v>
      </c>
      <c r="M813">
        <v>129.07</v>
      </c>
      <c r="N813">
        <v>-585</v>
      </c>
      <c r="O813">
        <v>582</v>
      </c>
      <c r="P813">
        <v>598</v>
      </c>
      <c r="Q813">
        <f>Tabel1[[#This Row],[Biomass]]+Tabel1[[#This Row],[Hydro Power]]+Tabel1[[#This Row],[Other Renewable]]+Tabel1[[#This Row],[Solar Power]]+Tabel1[[#This Row],[Onshore Wind Power]]+Tabel1[[#This Row],[Offshore Wind Power]]</f>
        <v>288.73</v>
      </c>
      <c r="R813">
        <f>Tabel1[[#This Row],[Fossil Gas]]+Tabel1[[#This Row],[Fossil Hard Coal]]+Tabel1[[#This Row],[Fossil Oil]]</f>
        <v>825.94</v>
      </c>
      <c r="S813">
        <f>Tabel1[[#This Row],[Renewables]]+Tabel1[[#This Row],[Fossils]]</f>
        <v>1114.67</v>
      </c>
    </row>
    <row r="814" spans="1:19" x14ac:dyDescent="0.25">
      <c r="A814" t="s">
        <v>2260</v>
      </c>
      <c r="B814" t="s">
        <v>6</v>
      </c>
      <c r="C814">
        <v>2138.2199999999998</v>
      </c>
      <c r="D814">
        <v>48.2</v>
      </c>
      <c r="E814">
        <v>228.64</v>
      </c>
      <c r="F814">
        <v>761.7</v>
      </c>
      <c r="G814">
        <v>2.86</v>
      </c>
      <c r="H814">
        <v>2.06</v>
      </c>
      <c r="I814">
        <v>5.33</v>
      </c>
      <c r="J814">
        <v>0</v>
      </c>
      <c r="K814">
        <v>87.96</v>
      </c>
      <c r="L814">
        <v>1218.25</v>
      </c>
      <c r="M814">
        <v>719.35</v>
      </c>
      <c r="N814">
        <v>-82</v>
      </c>
      <c r="O814">
        <v>-463</v>
      </c>
      <c r="P814">
        <v>-293</v>
      </c>
      <c r="Q814">
        <f>Tabel1[[#This Row],[Biomass]]+Tabel1[[#This Row],[Hydro Power]]+Tabel1[[#This Row],[Other Renewable]]+Tabel1[[#This Row],[Solar Power]]+Tabel1[[#This Row],[Onshore Wind Power]]+Tabel1[[#This Row],[Offshore Wind Power]]</f>
        <v>1993.19</v>
      </c>
      <c r="R814">
        <f>Tabel1[[#This Row],[Fossil Gas]]+Tabel1[[#This Row],[Fossil Hard Coal]]+Tabel1[[#This Row],[Fossil Oil]]</f>
        <v>993.2</v>
      </c>
      <c r="S814">
        <f>Tabel1[[#This Row],[Renewables]]+Tabel1[[#This Row],[Fossils]]</f>
        <v>2986.3900000000003</v>
      </c>
    </row>
    <row r="815" spans="1:19" x14ac:dyDescent="0.25">
      <c r="A815" t="s">
        <v>2260</v>
      </c>
      <c r="B815" t="s">
        <v>5</v>
      </c>
      <c r="C815">
        <v>1627.75</v>
      </c>
      <c r="D815">
        <v>26.97</v>
      </c>
      <c r="E815">
        <v>366.77</v>
      </c>
      <c r="F815">
        <v>414.15</v>
      </c>
      <c r="G815">
        <v>21.64</v>
      </c>
      <c r="J815">
        <v>0</v>
      </c>
      <c r="K815">
        <v>67.349999999999994</v>
      </c>
      <c r="L815">
        <v>139.69</v>
      </c>
      <c r="M815">
        <v>127.49</v>
      </c>
      <c r="N815">
        <v>-585</v>
      </c>
      <c r="O815">
        <v>463</v>
      </c>
      <c r="P815">
        <v>602</v>
      </c>
      <c r="Q815">
        <f>Tabel1[[#This Row],[Biomass]]+Tabel1[[#This Row],[Hydro Power]]+Tabel1[[#This Row],[Other Renewable]]+Tabel1[[#This Row],[Solar Power]]+Tabel1[[#This Row],[Onshore Wind Power]]+Tabel1[[#This Row],[Offshore Wind Power]]</f>
        <v>294.14999999999998</v>
      </c>
      <c r="R815">
        <f>Tabel1[[#This Row],[Fossil Gas]]+Tabel1[[#This Row],[Fossil Hard Coal]]+Tabel1[[#This Row],[Fossil Oil]]</f>
        <v>802.56</v>
      </c>
      <c r="S815">
        <f>Tabel1[[#This Row],[Renewables]]+Tabel1[[#This Row],[Fossils]]</f>
        <v>1096.71</v>
      </c>
    </row>
    <row r="816" spans="1:19" x14ac:dyDescent="0.25">
      <c r="A816" t="s">
        <v>2259</v>
      </c>
      <c r="B816" t="s">
        <v>6</v>
      </c>
      <c r="C816">
        <v>2041.25</v>
      </c>
      <c r="D816">
        <v>48.29</v>
      </c>
      <c r="E816">
        <v>215.41</v>
      </c>
      <c r="F816">
        <v>685.43</v>
      </c>
      <c r="G816">
        <v>3.1</v>
      </c>
      <c r="H816">
        <v>2</v>
      </c>
      <c r="I816">
        <v>5.36</v>
      </c>
      <c r="J816">
        <v>0</v>
      </c>
      <c r="K816">
        <v>87.41</v>
      </c>
      <c r="L816">
        <v>1169.06</v>
      </c>
      <c r="M816">
        <v>740.25</v>
      </c>
      <c r="N816">
        <v>5</v>
      </c>
      <c r="O816">
        <v>-390</v>
      </c>
      <c r="P816">
        <v>-421</v>
      </c>
      <c r="Q816">
        <f>Tabel1[[#This Row],[Biomass]]+Tabel1[[#This Row],[Hydro Power]]+Tabel1[[#This Row],[Other Renewable]]+Tabel1[[#This Row],[Solar Power]]+Tabel1[[#This Row],[Onshore Wind Power]]+Tabel1[[#This Row],[Offshore Wind Power]]</f>
        <v>1964.96</v>
      </c>
      <c r="R816">
        <f>Tabel1[[#This Row],[Fossil Gas]]+Tabel1[[#This Row],[Fossil Hard Coal]]+Tabel1[[#This Row],[Fossil Oil]]</f>
        <v>903.93999999999994</v>
      </c>
      <c r="S816">
        <f>Tabel1[[#This Row],[Renewables]]+Tabel1[[#This Row],[Fossils]]</f>
        <v>2868.9</v>
      </c>
    </row>
    <row r="817" spans="1:19" x14ac:dyDescent="0.25">
      <c r="A817" t="s">
        <v>2259</v>
      </c>
      <c r="B817" t="s">
        <v>5</v>
      </c>
      <c r="C817">
        <v>1477.73</v>
      </c>
      <c r="D817">
        <v>24.35</v>
      </c>
      <c r="E817">
        <v>313.82</v>
      </c>
      <c r="F817">
        <v>399.53</v>
      </c>
      <c r="G817">
        <v>20.73</v>
      </c>
      <c r="J817">
        <v>0</v>
      </c>
      <c r="K817">
        <v>66.650000000000006</v>
      </c>
      <c r="L817">
        <v>147.66</v>
      </c>
      <c r="M817">
        <v>124.04</v>
      </c>
      <c r="N817">
        <v>-585</v>
      </c>
      <c r="O817">
        <v>390</v>
      </c>
      <c r="P817">
        <v>596</v>
      </c>
      <c r="Q817">
        <f>Tabel1[[#This Row],[Biomass]]+Tabel1[[#This Row],[Hydro Power]]+Tabel1[[#This Row],[Other Renewable]]+Tabel1[[#This Row],[Solar Power]]+Tabel1[[#This Row],[Onshore Wind Power]]+Tabel1[[#This Row],[Offshore Wind Power]]</f>
        <v>296.05</v>
      </c>
      <c r="R817">
        <f>Tabel1[[#This Row],[Fossil Gas]]+Tabel1[[#This Row],[Fossil Hard Coal]]+Tabel1[[#This Row],[Fossil Oil]]</f>
        <v>734.07999999999993</v>
      </c>
      <c r="S817">
        <f>Tabel1[[#This Row],[Renewables]]+Tabel1[[#This Row],[Fossils]]</f>
        <v>1030.1299999999999</v>
      </c>
    </row>
    <row r="818" spans="1:19" x14ac:dyDescent="0.25">
      <c r="A818" t="s">
        <v>2258</v>
      </c>
      <c r="B818" t="s">
        <v>6</v>
      </c>
      <c r="C818">
        <v>1924.16</v>
      </c>
      <c r="D818">
        <v>48.23</v>
      </c>
      <c r="E818">
        <v>205.7</v>
      </c>
      <c r="F818">
        <v>754.43</v>
      </c>
      <c r="G818">
        <v>4.42</v>
      </c>
      <c r="H818">
        <v>2</v>
      </c>
      <c r="I818">
        <v>5.48</v>
      </c>
      <c r="J818">
        <v>0</v>
      </c>
      <c r="K818">
        <v>88.25</v>
      </c>
      <c r="L818">
        <v>1095.3399999999999</v>
      </c>
      <c r="M818">
        <v>738.63</v>
      </c>
      <c r="N818">
        <v>32</v>
      </c>
      <c r="O818">
        <v>-556</v>
      </c>
      <c r="P818">
        <v>-407</v>
      </c>
      <c r="Q818">
        <f>Tabel1[[#This Row],[Biomass]]+Tabel1[[#This Row],[Hydro Power]]+Tabel1[[#This Row],[Other Renewable]]+Tabel1[[#This Row],[Solar Power]]+Tabel1[[#This Row],[Onshore Wind Power]]+Tabel1[[#This Row],[Offshore Wind Power]]</f>
        <v>1889.6799999999998</v>
      </c>
      <c r="R818">
        <f>Tabel1[[#This Row],[Fossil Gas]]+Tabel1[[#This Row],[Fossil Hard Coal]]+Tabel1[[#This Row],[Fossil Oil]]</f>
        <v>964.54999999999984</v>
      </c>
      <c r="S818">
        <f>Tabel1[[#This Row],[Renewables]]+Tabel1[[#This Row],[Fossils]]</f>
        <v>2854.2299999999996</v>
      </c>
    </row>
    <row r="819" spans="1:19" x14ac:dyDescent="0.25">
      <c r="A819" t="s">
        <v>2258</v>
      </c>
      <c r="B819" t="s">
        <v>5</v>
      </c>
      <c r="C819">
        <v>1375.54</v>
      </c>
      <c r="D819">
        <v>26.92</v>
      </c>
      <c r="E819">
        <v>251.1</v>
      </c>
      <c r="F819">
        <v>323.58999999999997</v>
      </c>
      <c r="G819">
        <v>14.15</v>
      </c>
      <c r="J819">
        <v>0</v>
      </c>
      <c r="K819">
        <v>64.900000000000006</v>
      </c>
      <c r="L819">
        <v>159.72999999999999</v>
      </c>
      <c r="M819">
        <v>138.04</v>
      </c>
      <c r="N819">
        <v>-585</v>
      </c>
      <c r="O819">
        <v>556</v>
      </c>
      <c r="P819">
        <v>446</v>
      </c>
      <c r="Q819">
        <f>Tabel1[[#This Row],[Biomass]]+Tabel1[[#This Row],[Hydro Power]]+Tabel1[[#This Row],[Other Renewable]]+Tabel1[[#This Row],[Solar Power]]+Tabel1[[#This Row],[Onshore Wind Power]]+Tabel1[[#This Row],[Offshore Wind Power]]</f>
        <v>324.68999999999994</v>
      </c>
      <c r="R819">
        <f>Tabel1[[#This Row],[Fossil Gas]]+Tabel1[[#This Row],[Fossil Hard Coal]]+Tabel1[[#This Row],[Fossil Oil]]</f>
        <v>588.83999999999992</v>
      </c>
      <c r="S819">
        <f>Tabel1[[#This Row],[Renewables]]+Tabel1[[#This Row],[Fossils]]</f>
        <v>913.52999999999986</v>
      </c>
    </row>
    <row r="820" spans="1:19" x14ac:dyDescent="0.25">
      <c r="A820" t="s">
        <v>2257</v>
      </c>
      <c r="B820" t="s">
        <v>6</v>
      </c>
      <c r="C820">
        <v>1878.13</v>
      </c>
      <c r="D820">
        <v>48.41</v>
      </c>
      <c r="E820">
        <v>207.76</v>
      </c>
      <c r="F820">
        <v>655.54</v>
      </c>
      <c r="G820">
        <v>6.49</v>
      </c>
      <c r="H820">
        <v>2</v>
      </c>
      <c r="I820">
        <v>5.69</v>
      </c>
      <c r="J820">
        <v>0</v>
      </c>
      <c r="K820">
        <v>89.26</v>
      </c>
      <c r="L820">
        <v>1052.0899999999999</v>
      </c>
      <c r="M820">
        <v>743.85</v>
      </c>
      <c r="N820">
        <v>40</v>
      </c>
      <c r="O820">
        <v>-589</v>
      </c>
      <c r="P820">
        <v>-303</v>
      </c>
      <c r="Q820">
        <f>Tabel1[[#This Row],[Biomass]]+Tabel1[[#This Row],[Hydro Power]]+Tabel1[[#This Row],[Other Renewable]]+Tabel1[[#This Row],[Solar Power]]+Tabel1[[#This Row],[Onshore Wind Power]]+Tabel1[[#This Row],[Offshore Wind Power]]</f>
        <v>1852.04</v>
      </c>
      <c r="R820">
        <f>Tabel1[[#This Row],[Fossil Gas]]+Tabel1[[#This Row],[Fossil Hard Coal]]+Tabel1[[#This Row],[Fossil Oil]]</f>
        <v>869.79</v>
      </c>
      <c r="S820">
        <f>Tabel1[[#This Row],[Renewables]]+Tabel1[[#This Row],[Fossils]]</f>
        <v>2721.83</v>
      </c>
    </row>
    <row r="821" spans="1:19" x14ac:dyDescent="0.25">
      <c r="A821" t="s">
        <v>2257</v>
      </c>
      <c r="B821" t="s">
        <v>5</v>
      </c>
      <c r="C821">
        <v>1326.54</v>
      </c>
      <c r="D821">
        <v>26.92</v>
      </c>
      <c r="E821">
        <v>339.31</v>
      </c>
      <c r="F821">
        <v>335.57</v>
      </c>
      <c r="G821">
        <v>5.86</v>
      </c>
      <c r="J821">
        <v>0</v>
      </c>
      <c r="K821">
        <v>66.260000000000005</v>
      </c>
      <c r="L821">
        <v>172.73</v>
      </c>
      <c r="M821">
        <v>187.02</v>
      </c>
      <c r="N821">
        <v>-585</v>
      </c>
      <c r="O821">
        <v>589</v>
      </c>
      <c r="P821">
        <v>214</v>
      </c>
      <c r="Q821">
        <f>Tabel1[[#This Row],[Biomass]]+Tabel1[[#This Row],[Hydro Power]]+Tabel1[[#This Row],[Other Renewable]]+Tabel1[[#This Row],[Solar Power]]+Tabel1[[#This Row],[Onshore Wind Power]]+Tabel1[[#This Row],[Offshore Wind Power]]</f>
        <v>386.66999999999996</v>
      </c>
      <c r="R821">
        <f>Tabel1[[#This Row],[Fossil Gas]]+Tabel1[[#This Row],[Fossil Hard Coal]]+Tabel1[[#This Row],[Fossil Oil]]</f>
        <v>680.74</v>
      </c>
      <c r="S821">
        <f>Tabel1[[#This Row],[Renewables]]+Tabel1[[#This Row],[Fossils]]</f>
        <v>1067.4099999999999</v>
      </c>
    </row>
    <row r="822" spans="1:19" x14ac:dyDescent="0.25">
      <c r="A822" t="s">
        <v>2256</v>
      </c>
      <c r="B822" t="s">
        <v>6</v>
      </c>
      <c r="C822">
        <v>1864.77</v>
      </c>
      <c r="D822">
        <v>48.23</v>
      </c>
      <c r="E822">
        <v>210.04</v>
      </c>
      <c r="F822">
        <v>674.5</v>
      </c>
      <c r="G822">
        <v>7.37</v>
      </c>
      <c r="H822">
        <v>2</v>
      </c>
      <c r="I822">
        <v>5.78</v>
      </c>
      <c r="J822">
        <v>0</v>
      </c>
      <c r="K822">
        <v>89.27</v>
      </c>
      <c r="L822">
        <v>953.69</v>
      </c>
      <c r="M822">
        <v>732.36</v>
      </c>
      <c r="N822">
        <v>52</v>
      </c>
      <c r="O822">
        <v>-585</v>
      </c>
      <c r="P822">
        <v>-256</v>
      </c>
      <c r="Q822">
        <f>Tabel1[[#This Row],[Biomass]]+Tabel1[[#This Row],[Hydro Power]]+Tabel1[[#This Row],[Other Renewable]]+Tabel1[[#This Row],[Solar Power]]+Tabel1[[#This Row],[Onshore Wind Power]]+Tabel1[[#This Row],[Offshore Wind Power]]</f>
        <v>1742.06</v>
      </c>
      <c r="R822">
        <f>Tabel1[[#This Row],[Fossil Gas]]+Tabel1[[#This Row],[Fossil Hard Coal]]+Tabel1[[#This Row],[Fossil Oil]]</f>
        <v>891.91</v>
      </c>
      <c r="S822">
        <f>Tabel1[[#This Row],[Renewables]]+Tabel1[[#This Row],[Fossils]]</f>
        <v>2633.97</v>
      </c>
    </row>
    <row r="823" spans="1:19" x14ac:dyDescent="0.25">
      <c r="A823" t="s">
        <v>2256</v>
      </c>
      <c r="B823" t="s">
        <v>5</v>
      </c>
      <c r="C823">
        <v>1310.89</v>
      </c>
      <c r="D823">
        <v>26.56</v>
      </c>
      <c r="E823">
        <v>339.94</v>
      </c>
      <c r="F823">
        <v>349.23</v>
      </c>
      <c r="G823">
        <v>5.86</v>
      </c>
      <c r="J823">
        <v>0</v>
      </c>
      <c r="K823">
        <v>65.33</v>
      </c>
      <c r="L823">
        <v>165.69</v>
      </c>
      <c r="M823">
        <v>210.43</v>
      </c>
      <c r="N823">
        <v>-559</v>
      </c>
      <c r="O823">
        <v>585</v>
      </c>
      <c r="P823">
        <v>146</v>
      </c>
      <c r="Q823">
        <f>Tabel1[[#This Row],[Biomass]]+Tabel1[[#This Row],[Hydro Power]]+Tabel1[[#This Row],[Other Renewable]]+Tabel1[[#This Row],[Solar Power]]+Tabel1[[#This Row],[Onshore Wind Power]]+Tabel1[[#This Row],[Offshore Wind Power]]</f>
        <v>402.68</v>
      </c>
      <c r="R823">
        <f>Tabel1[[#This Row],[Fossil Gas]]+Tabel1[[#This Row],[Fossil Hard Coal]]+Tabel1[[#This Row],[Fossil Oil]]</f>
        <v>695.03000000000009</v>
      </c>
      <c r="S823">
        <f>Tabel1[[#This Row],[Renewables]]+Tabel1[[#This Row],[Fossils]]</f>
        <v>1097.71</v>
      </c>
    </row>
    <row r="824" spans="1:19" x14ac:dyDescent="0.25">
      <c r="A824" t="s">
        <v>2255</v>
      </c>
      <c r="B824" t="s">
        <v>6</v>
      </c>
      <c r="C824">
        <v>1863.43</v>
      </c>
      <c r="D824">
        <v>48.34</v>
      </c>
      <c r="E824">
        <v>195.75</v>
      </c>
      <c r="F824">
        <v>638.71</v>
      </c>
      <c r="G824">
        <v>2.93</v>
      </c>
      <c r="H824">
        <v>2</v>
      </c>
      <c r="I824">
        <v>5.33</v>
      </c>
      <c r="J824">
        <v>0</v>
      </c>
      <c r="K824">
        <v>87.72</v>
      </c>
      <c r="L824">
        <v>913.72</v>
      </c>
      <c r="M824">
        <v>738.79</v>
      </c>
      <c r="N824">
        <v>29</v>
      </c>
      <c r="O824">
        <v>-512</v>
      </c>
      <c r="P824">
        <v>-195</v>
      </c>
      <c r="Q824">
        <f>Tabel1[[#This Row],[Biomass]]+Tabel1[[#This Row],[Hydro Power]]+Tabel1[[#This Row],[Other Renewable]]+Tabel1[[#This Row],[Solar Power]]+Tabel1[[#This Row],[Onshore Wind Power]]+Tabel1[[#This Row],[Offshore Wind Power]]</f>
        <v>1708.1799999999998</v>
      </c>
      <c r="R824">
        <f>Tabel1[[#This Row],[Fossil Gas]]+Tabel1[[#This Row],[Fossil Hard Coal]]+Tabel1[[#This Row],[Fossil Oil]]</f>
        <v>837.39</v>
      </c>
      <c r="S824">
        <f>Tabel1[[#This Row],[Renewables]]+Tabel1[[#This Row],[Fossils]]</f>
        <v>2545.5699999999997</v>
      </c>
    </row>
    <row r="825" spans="1:19" x14ac:dyDescent="0.25">
      <c r="A825" t="s">
        <v>2255</v>
      </c>
      <c r="B825" t="s">
        <v>5</v>
      </c>
      <c r="C825">
        <v>1333.96</v>
      </c>
      <c r="D825">
        <v>27.21</v>
      </c>
      <c r="E825">
        <v>336.29</v>
      </c>
      <c r="F825">
        <v>346.53</v>
      </c>
      <c r="G825">
        <v>5.88</v>
      </c>
      <c r="J825">
        <v>0</v>
      </c>
      <c r="K825">
        <v>65.39</v>
      </c>
      <c r="L825">
        <v>161.86000000000001</v>
      </c>
      <c r="M825">
        <v>177.64</v>
      </c>
      <c r="N825">
        <v>-28</v>
      </c>
      <c r="O825">
        <v>512</v>
      </c>
      <c r="P825">
        <v>-245</v>
      </c>
      <c r="Q825">
        <f>Tabel1[[#This Row],[Biomass]]+Tabel1[[#This Row],[Hydro Power]]+Tabel1[[#This Row],[Other Renewable]]+Tabel1[[#This Row],[Solar Power]]+Tabel1[[#This Row],[Onshore Wind Power]]+Tabel1[[#This Row],[Offshore Wind Power]]</f>
        <v>366.71000000000004</v>
      </c>
      <c r="R825">
        <f>Tabel1[[#This Row],[Fossil Gas]]+Tabel1[[#This Row],[Fossil Hard Coal]]+Tabel1[[#This Row],[Fossil Oil]]</f>
        <v>688.69999999999993</v>
      </c>
      <c r="S825">
        <f>Tabel1[[#This Row],[Renewables]]+Tabel1[[#This Row],[Fossils]]</f>
        <v>1055.4099999999999</v>
      </c>
    </row>
    <row r="826" spans="1:19" x14ac:dyDescent="0.25">
      <c r="A826" t="s">
        <v>2254</v>
      </c>
      <c r="B826" t="s">
        <v>6</v>
      </c>
      <c r="C826">
        <v>1935.52</v>
      </c>
      <c r="D826">
        <v>48.06</v>
      </c>
      <c r="E826">
        <v>200.21</v>
      </c>
      <c r="F826">
        <v>614.03</v>
      </c>
      <c r="G826">
        <v>2.5</v>
      </c>
      <c r="H826">
        <v>2</v>
      </c>
      <c r="I826">
        <v>5.29</v>
      </c>
      <c r="J826">
        <v>0</v>
      </c>
      <c r="K826">
        <v>86.59</v>
      </c>
      <c r="L826">
        <v>922.2</v>
      </c>
      <c r="M826">
        <v>646.85</v>
      </c>
      <c r="N826">
        <v>-11</v>
      </c>
      <c r="O826">
        <v>-419</v>
      </c>
      <c r="P826">
        <v>-57</v>
      </c>
      <c r="Q826">
        <f>Tabel1[[#This Row],[Biomass]]+Tabel1[[#This Row],[Hydro Power]]+Tabel1[[#This Row],[Other Renewable]]+Tabel1[[#This Row],[Solar Power]]+Tabel1[[#This Row],[Onshore Wind Power]]+Tabel1[[#This Row],[Offshore Wind Power]]</f>
        <v>1624.4</v>
      </c>
      <c r="R826">
        <f>Tabel1[[#This Row],[Fossil Gas]]+Tabel1[[#This Row],[Fossil Hard Coal]]+Tabel1[[#This Row],[Fossil Oil]]</f>
        <v>816.74</v>
      </c>
      <c r="S826">
        <f>Tabel1[[#This Row],[Renewables]]+Tabel1[[#This Row],[Fossils]]</f>
        <v>2441.1400000000003</v>
      </c>
    </row>
    <row r="827" spans="1:19" x14ac:dyDescent="0.25">
      <c r="A827" t="s">
        <v>2254</v>
      </c>
      <c r="B827" t="s">
        <v>5</v>
      </c>
      <c r="C827">
        <v>1368.32</v>
      </c>
      <c r="D827">
        <v>25.17</v>
      </c>
      <c r="E827">
        <v>334.71</v>
      </c>
      <c r="F827">
        <v>347.48</v>
      </c>
      <c r="G827">
        <v>5.88</v>
      </c>
      <c r="J827">
        <v>0</v>
      </c>
      <c r="K827">
        <v>66.430000000000007</v>
      </c>
      <c r="L827">
        <v>162.66</v>
      </c>
      <c r="M827">
        <v>174.7</v>
      </c>
      <c r="N827">
        <v>-88</v>
      </c>
      <c r="O827">
        <v>419</v>
      </c>
      <c r="P827">
        <v>-51</v>
      </c>
      <c r="Q827">
        <f>Tabel1[[#This Row],[Biomass]]+Tabel1[[#This Row],[Hydro Power]]+Tabel1[[#This Row],[Other Renewable]]+Tabel1[[#This Row],[Solar Power]]+Tabel1[[#This Row],[Onshore Wind Power]]+Tabel1[[#This Row],[Offshore Wind Power]]</f>
        <v>362.53</v>
      </c>
      <c r="R827">
        <f>Tabel1[[#This Row],[Fossil Gas]]+Tabel1[[#This Row],[Fossil Hard Coal]]+Tabel1[[#This Row],[Fossil Oil]]</f>
        <v>688.07</v>
      </c>
      <c r="S827">
        <f>Tabel1[[#This Row],[Renewables]]+Tabel1[[#This Row],[Fossils]]</f>
        <v>1050.5999999999999</v>
      </c>
    </row>
    <row r="828" spans="1:19" x14ac:dyDescent="0.25">
      <c r="A828" t="s">
        <v>2253</v>
      </c>
      <c r="B828" t="s">
        <v>6</v>
      </c>
      <c r="C828">
        <v>2216.7600000000002</v>
      </c>
      <c r="D828">
        <v>47.93</v>
      </c>
      <c r="E828">
        <v>190.52</v>
      </c>
      <c r="F828">
        <v>682.09</v>
      </c>
      <c r="G828">
        <v>2.0299999999999998</v>
      </c>
      <c r="H828">
        <v>2.0099999999999998</v>
      </c>
      <c r="I828">
        <v>5.21</v>
      </c>
      <c r="J828">
        <v>0</v>
      </c>
      <c r="K828">
        <v>80.41</v>
      </c>
      <c r="L828">
        <v>870.04</v>
      </c>
      <c r="M828">
        <v>515.66</v>
      </c>
      <c r="N828">
        <v>-38</v>
      </c>
      <c r="O828">
        <v>-580</v>
      </c>
      <c r="P828">
        <v>715</v>
      </c>
      <c r="Q828">
        <f>Tabel1[[#This Row],[Biomass]]+Tabel1[[#This Row],[Hydro Power]]+Tabel1[[#This Row],[Other Renewable]]+Tabel1[[#This Row],[Solar Power]]+Tabel1[[#This Row],[Onshore Wind Power]]+Tabel1[[#This Row],[Offshore Wind Power]]</f>
        <v>1440.85</v>
      </c>
      <c r="R828">
        <f>Tabel1[[#This Row],[Fossil Gas]]+Tabel1[[#This Row],[Fossil Hard Coal]]+Tabel1[[#This Row],[Fossil Oil]]</f>
        <v>874.64</v>
      </c>
      <c r="S828">
        <f>Tabel1[[#This Row],[Renewables]]+Tabel1[[#This Row],[Fossils]]</f>
        <v>2315.4899999999998</v>
      </c>
    </row>
    <row r="829" spans="1:19" x14ac:dyDescent="0.25">
      <c r="A829" t="s">
        <v>2253</v>
      </c>
      <c r="B829" t="s">
        <v>5</v>
      </c>
      <c r="C829">
        <v>1473.63</v>
      </c>
      <c r="D829">
        <v>27.19</v>
      </c>
      <c r="E829">
        <v>339.78</v>
      </c>
      <c r="F829">
        <v>383.4</v>
      </c>
      <c r="G829">
        <v>5.88</v>
      </c>
      <c r="J829">
        <v>0</v>
      </c>
      <c r="K829">
        <v>66.8</v>
      </c>
      <c r="L829">
        <v>143.54</v>
      </c>
      <c r="M829">
        <v>142.29</v>
      </c>
      <c r="N829">
        <v>-562</v>
      </c>
      <c r="O829">
        <v>580</v>
      </c>
      <c r="P829">
        <v>373</v>
      </c>
      <c r="Q829">
        <f>Tabel1[[#This Row],[Biomass]]+Tabel1[[#This Row],[Hydro Power]]+Tabel1[[#This Row],[Other Renewable]]+Tabel1[[#This Row],[Solar Power]]+Tabel1[[#This Row],[Onshore Wind Power]]+Tabel1[[#This Row],[Offshore Wind Power]]</f>
        <v>313.02</v>
      </c>
      <c r="R829">
        <f>Tabel1[[#This Row],[Fossil Gas]]+Tabel1[[#This Row],[Fossil Hard Coal]]+Tabel1[[#This Row],[Fossil Oil]]</f>
        <v>729.06</v>
      </c>
      <c r="S829">
        <f>Tabel1[[#This Row],[Renewables]]+Tabel1[[#This Row],[Fossils]]</f>
        <v>1042.08</v>
      </c>
    </row>
    <row r="830" spans="1:19" x14ac:dyDescent="0.25">
      <c r="A830" t="s">
        <v>2252</v>
      </c>
      <c r="B830" t="s">
        <v>6</v>
      </c>
      <c r="C830">
        <v>2629.33</v>
      </c>
      <c r="D830">
        <v>48.16</v>
      </c>
      <c r="E830">
        <v>265.25</v>
      </c>
      <c r="F830">
        <v>674.5</v>
      </c>
      <c r="G830">
        <v>2.82</v>
      </c>
      <c r="H830">
        <v>2.0099999999999998</v>
      </c>
      <c r="I830">
        <v>4.82</v>
      </c>
      <c r="J830">
        <v>0</v>
      </c>
      <c r="K830">
        <v>90.7</v>
      </c>
      <c r="L830">
        <v>910.4</v>
      </c>
      <c r="M830">
        <v>408.9</v>
      </c>
      <c r="N830">
        <v>-87</v>
      </c>
      <c r="O830">
        <v>-582</v>
      </c>
      <c r="P830">
        <v>1081</v>
      </c>
      <c r="Q830">
        <f>Tabel1[[#This Row],[Biomass]]+Tabel1[[#This Row],[Hydro Power]]+Tabel1[[#This Row],[Other Renewable]]+Tabel1[[#This Row],[Solar Power]]+Tabel1[[#This Row],[Onshore Wind Power]]+Tabel1[[#This Row],[Offshore Wind Power]]</f>
        <v>1374.29</v>
      </c>
      <c r="R830">
        <f>Tabel1[[#This Row],[Fossil Gas]]+Tabel1[[#This Row],[Fossil Hard Coal]]+Tabel1[[#This Row],[Fossil Oil]]</f>
        <v>942.57</v>
      </c>
      <c r="S830">
        <f>Tabel1[[#This Row],[Renewables]]+Tabel1[[#This Row],[Fossils]]</f>
        <v>2316.86</v>
      </c>
    </row>
    <row r="831" spans="1:19" x14ac:dyDescent="0.25">
      <c r="A831" t="s">
        <v>2252</v>
      </c>
      <c r="B831" t="s">
        <v>5</v>
      </c>
      <c r="C831">
        <v>1726.05</v>
      </c>
      <c r="D831">
        <v>21.64</v>
      </c>
      <c r="E831">
        <v>363.79</v>
      </c>
      <c r="F831">
        <v>420.76</v>
      </c>
      <c r="G831">
        <v>6.15</v>
      </c>
      <c r="J831">
        <v>0</v>
      </c>
      <c r="K831">
        <v>71.52</v>
      </c>
      <c r="L831">
        <v>129.12</v>
      </c>
      <c r="M831">
        <v>121.88</v>
      </c>
      <c r="N831">
        <v>-585</v>
      </c>
      <c r="O831">
        <v>582</v>
      </c>
      <c r="P831">
        <v>615</v>
      </c>
      <c r="Q831">
        <f>Tabel1[[#This Row],[Biomass]]+Tabel1[[#This Row],[Hydro Power]]+Tabel1[[#This Row],[Other Renewable]]+Tabel1[[#This Row],[Solar Power]]+Tabel1[[#This Row],[Onshore Wind Power]]+Tabel1[[#This Row],[Offshore Wind Power]]</f>
        <v>272.64</v>
      </c>
      <c r="R831">
        <f>Tabel1[[#This Row],[Fossil Gas]]+Tabel1[[#This Row],[Fossil Hard Coal]]+Tabel1[[#This Row],[Fossil Oil]]</f>
        <v>790.69999999999993</v>
      </c>
      <c r="S831">
        <f>Tabel1[[#This Row],[Renewables]]+Tabel1[[#This Row],[Fossils]]</f>
        <v>1063.3399999999999</v>
      </c>
    </row>
    <row r="832" spans="1:19" x14ac:dyDescent="0.25">
      <c r="A832" t="s">
        <v>2251</v>
      </c>
      <c r="B832" t="s">
        <v>6</v>
      </c>
      <c r="C832">
        <v>3024.21</v>
      </c>
      <c r="D832">
        <v>48.22</v>
      </c>
      <c r="E832">
        <v>423.26</v>
      </c>
      <c r="F832">
        <v>807.92</v>
      </c>
      <c r="G832">
        <v>4.53</v>
      </c>
      <c r="H832">
        <v>2.0099999999999998</v>
      </c>
      <c r="I832">
        <v>4.99</v>
      </c>
      <c r="J832">
        <v>0</v>
      </c>
      <c r="K832">
        <v>112.87</v>
      </c>
      <c r="L832">
        <v>962.44</v>
      </c>
      <c r="M832">
        <v>334.23</v>
      </c>
      <c r="N832">
        <v>-102</v>
      </c>
      <c r="O832">
        <v>-579</v>
      </c>
      <c r="P832">
        <v>1127</v>
      </c>
      <c r="Q832">
        <f>Tabel1[[#This Row],[Biomass]]+Tabel1[[#This Row],[Hydro Power]]+Tabel1[[#This Row],[Other Renewable]]+Tabel1[[#This Row],[Solar Power]]+Tabel1[[#This Row],[Onshore Wind Power]]+Tabel1[[#This Row],[Offshore Wind Power]]</f>
        <v>1351.89</v>
      </c>
      <c r="R832">
        <f>Tabel1[[#This Row],[Fossil Gas]]+Tabel1[[#This Row],[Fossil Hard Coal]]+Tabel1[[#This Row],[Fossil Oil]]</f>
        <v>1235.7099999999998</v>
      </c>
      <c r="S832">
        <f>Tabel1[[#This Row],[Renewables]]+Tabel1[[#This Row],[Fossils]]</f>
        <v>2587.6</v>
      </c>
    </row>
    <row r="833" spans="1:19" x14ac:dyDescent="0.25">
      <c r="A833" t="s">
        <v>2251</v>
      </c>
      <c r="B833" t="s">
        <v>5</v>
      </c>
      <c r="C833">
        <v>1963.83</v>
      </c>
      <c r="D833">
        <v>21.45</v>
      </c>
      <c r="E833">
        <v>644.59</v>
      </c>
      <c r="F833">
        <v>536.5</v>
      </c>
      <c r="G833">
        <v>73.349999999999994</v>
      </c>
      <c r="J833">
        <v>0</v>
      </c>
      <c r="K833">
        <v>70.599999999999994</v>
      </c>
      <c r="L833">
        <v>99.93</v>
      </c>
      <c r="M833">
        <v>86.9</v>
      </c>
      <c r="N833">
        <v>-584</v>
      </c>
      <c r="O833">
        <v>579</v>
      </c>
      <c r="P833">
        <v>454</v>
      </c>
      <c r="Q833">
        <f>Tabel1[[#This Row],[Biomass]]+Tabel1[[#This Row],[Hydro Power]]+Tabel1[[#This Row],[Other Renewable]]+Tabel1[[#This Row],[Solar Power]]+Tabel1[[#This Row],[Onshore Wind Power]]+Tabel1[[#This Row],[Offshore Wind Power]]</f>
        <v>208.28000000000003</v>
      </c>
      <c r="R833">
        <f>Tabel1[[#This Row],[Fossil Gas]]+Tabel1[[#This Row],[Fossil Hard Coal]]+Tabel1[[#This Row],[Fossil Oil]]</f>
        <v>1254.44</v>
      </c>
      <c r="S833">
        <f>Tabel1[[#This Row],[Renewables]]+Tabel1[[#This Row],[Fossils]]</f>
        <v>1462.72</v>
      </c>
    </row>
    <row r="834" spans="1:19" x14ac:dyDescent="0.25">
      <c r="A834" t="s">
        <v>2250</v>
      </c>
      <c r="B834" t="s">
        <v>6</v>
      </c>
      <c r="C834">
        <v>3136.03</v>
      </c>
      <c r="D834">
        <v>48.24</v>
      </c>
      <c r="E834">
        <v>505.4</v>
      </c>
      <c r="F834">
        <v>1014.11</v>
      </c>
      <c r="G834">
        <v>5.4</v>
      </c>
      <c r="H834">
        <v>2.0099999999999998</v>
      </c>
      <c r="I834">
        <v>5.08</v>
      </c>
      <c r="J834">
        <v>0.51</v>
      </c>
      <c r="K834">
        <v>124.85</v>
      </c>
      <c r="L834">
        <v>1069.6500000000001</v>
      </c>
      <c r="M834">
        <v>335.44</v>
      </c>
      <c r="N834">
        <v>-169</v>
      </c>
      <c r="O834">
        <v>-590</v>
      </c>
      <c r="P834">
        <v>952</v>
      </c>
      <c r="Q834">
        <f>Tabel1[[#This Row],[Biomass]]+Tabel1[[#This Row],[Hydro Power]]+Tabel1[[#This Row],[Other Renewable]]+Tabel1[[#This Row],[Solar Power]]+Tabel1[[#This Row],[Onshore Wind Power]]+Tabel1[[#This Row],[Offshore Wind Power]]</f>
        <v>1460.93</v>
      </c>
      <c r="R834">
        <f>Tabel1[[#This Row],[Fossil Gas]]+Tabel1[[#This Row],[Fossil Hard Coal]]+Tabel1[[#This Row],[Fossil Oil]]</f>
        <v>1524.91</v>
      </c>
      <c r="S834">
        <f>Tabel1[[#This Row],[Renewables]]+Tabel1[[#This Row],[Fossils]]</f>
        <v>2985.84</v>
      </c>
    </row>
    <row r="835" spans="1:19" x14ac:dyDescent="0.25">
      <c r="A835" t="s">
        <v>2250</v>
      </c>
      <c r="B835" t="s">
        <v>5</v>
      </c>
      <c r="C835">
        <v>2136.21</v>
      </c>
      <c r="D835">
        <v>22.05</v>
      </c>
      <c r="E835">
        <v>611.87</v>
      </c>
      <c r="F835">
        <v>570.04999999999995</v>
      </c>
      <c r="G835">
        <v>19.54</v>
      </c>
      <c r="J835">
        <v>0.56000000000000005</v>
      </c>
      <c r="K835">
        <v>71.42</v>
      </c>
      <c r="L835">
        <v>94.39</v>
      </c>
      <c r="M835">
        <v>74.680000000000007</v>
      </c>
      <c r="N835">
        <v>-558</v>
      </c>
      <c r="O835">
        <v>590</v>
      </c>
      <c r="P835">
        <v>653</v>
      </c>
      <c r="Q835">
        <f>Tabel1[[#This Row],[Biomass]]+Tabel1[[#This Row],[Hydro Power]]+Tabel1[[#This Row],[Other Renewable]]+Tabel1[[#This Row],[Solar Power]]+Tabel1[[#This Row],[Onshore Wind Power]]+Tabel1[[#This Row],[Offshore Wind Power]]</f>
        <v>191.68</v>
      </c>
      <c r="R835">
        <f>Tabel1[[#This Row],[Fossil Gas]]+Tabel1[[#This Row],[Fossil Hard Coal]]+Tabel1[[#This Row],[Fossil Oil]]</f>
        <v>1201.46</v>
      </c>
      <c r="S835">
        <f>Tabel1[[#This Row],[Renewables]]+Tabel1[[#This Row],[Fossils]]</f>
        <v>1393.14</v>
      </c>
    </row>
    <row r="836" spans="1:19" x14ac:dyDescent="0.25">
      <c r="A836" t="s">
        <v>2249</v>
      </c>
      <c r="B836" t="s">
        <v>6</v>
      </c>
      <c r="C836">
        <v>3121.46</v>
      </c>
      <c r="D836">
        <v>46.11</v>
      </c>
      <c r="E836">
        <v>458.73</v>
      </c>
      <c r="F836">
        <v>1061.82</v>
      </c>
      <c r="G836">
        <v>4.88</v>
      </c>
      <c r="H836">
        <v>2.0099999999999998</v>
      </c>
      <c r="I836">
        <v>4.68</v>
      </c>
      <c r="J836">
        <v>6.94</v>
      </c>
      <c r="K836">
        <v>126.15</v>
      </c>
      <c r="L836">
        <v>1091.08</v>
      </c>
      <c r="M836">
        <v>358.82</v>
      </c>
      <c r="N836">
        <v>-132</v>
      </c>
      <c r="O836">
        <v>-590</v>
      </c>
      <c r="P836">
        <v>778</v>
      </c>
      <c r="Q836">
        <f>Tabel1[[#This Row],[Biomass]]+Tabel1[[#This Row],[Hydro Power]]+Tabel1[[#This Row],[Other Renewable]]+Tabel1[[#This Row],[Solar Power]]+Tabel1[[#This Row],[Onshore Wind Power]]+Tabel1[[#This Row],[Offshore Wind Power]]</f>
        <v>1509.6399999999999</v>
      </c>
      <c r="R836">
        <f>Tabel1[[#This Row],[Fossil Gas]]+Tabel1[[#This Row],[Fossil Hard Coal]]+Tabel1[[#This Row],[Fossil Oil]]</f>
        <v>1525.43</v>
      </c>
      <c r="S836">
        <f>Tabel1[[#This Row],[Renewables]]+Tabel1[[#This Row],[Fossils]]</f>
        <v>3035.0699999999997</v>
      </c>
    </row>
    <row r="837" spans="1:19" x14ac:dyDescent="0.25">
      <c r="A837" t="s">
        <v>2249</v>
      </c>
      <c r="B837" t="s">
        <v>5</v>
      </c>
      <c r="C837">
        <v>2142.5700000000002</v>
      </c>
      <c r="D837">
        <v>23.25</v>
      </c>
      <c r="E837">
        <v>549.52</v>
      </c>
      <c r="F837">
        <v>536.55999999999995</v>
      </c>
      <c r="G837">
        <v>18.920000000000002</v>
      </c>
      <c r="J837">
        <v>3.05</v>
      </c>
      <c r="K837">
        <v>69.849999999999994</v>
      </c>
      <c r="L837">
        <v>98.72</v>
      </c>
      <c r="M837">
        <v>55.36</v>
      </c>
      <c r="N837">
        <v>-530</v>
      </c>
      <c r="O837">
        <v>590</v>
      </c>
      <c r="P837">
        <v>740</v>
      </c>
      <c r="Q837">
        <f>Tabel1[[#This Row],[Biomass]]+Tabel1[[#This Row],[Hydro Power]]+Tabel1[[#This Row],[Other Renewable]]+Tabel1[[#This Row],[Solar Power]]+Tabel1[[#This Row],[Onshore Wind Power]]+Tabel1[[#This Row],[Offshore Wind Power]]</f>
        <v>180.38</v>
      </c>
      <c r="R837">
        <f>Tabel1[[#This Row],[Fossil Gas]]+Tabel1[[#This Row],[Fossil Hard Coal]]+Tabel1[[#This Row],[Fossil Oil]]</f>
        <v>1105</v>
      </c>
      <c r="S837">
        <f>Tabel1[[#This Row],[Renewables]]+Tabel1[[#This Row],[Fossils]]</f>
        <v>1285.3800000000001</v>
      </c>
    </row>
    <row r="838" spans="1:19" x14ac:dyDescent="0.25">
      <c r="A838" t="s">
        <v>2248</v>
      </c>
      <c r="B838" t="s">
        <v>6</v>
      </c>
      <c r="C838">
        <v>3168.99</v>
      </c>
      <c r="D838">
        <v>46.28</v>
      </c>
      <c r="E838">
        <v>464.2</v>
      </c>
      <c r="F838">
        <v>824.86</v>
      </c>
      <c r="G838">
        <v>5.97</v>
      </c>
      <c r="H838">
        <v>2.0099999999999998</v>
      </c>
      <c r="I838">
        <v>4.2</v>
      </c>
      <c r="J838">
        <v>16.7</v>
      </c>
      <c r="K838">
        <v>126.94</v>
      </c>
      <c r="L838">
        <v>975.1</v>
      </c>
      <c r="M838">
        <v>428.24</v>
      </c>
      <c r="N838">
        <v>-128</v>
      </c>
      <c r="O838">
        <v>-590</v>
      </c>
      <c r="P838">
        <v>1111</v>
      </c>
      <c r="Q838">
        <f>Tabel1[[#This Row],[Biomass]]+Tabel1[[#This Row],[Hydro Power]]+Tabel1[[#This Row],[Other Renewable]]+Tabel1[[#This Row],[Solar Power]]+Tabel1[[#This Row],[Onshore Wind Power]]+Tabel1[[#This Row],[Offshore Wind Power]]</f>
        <v>1472.53</v>
      </c>
      <c r="R838">
        <f>Tabel1[[#This Row],[Fossil Gas]]+Tabel1[[#This Row],[Fossil Hard Coal]]+Tabel1[[#This Row],[Fossil Oil]]</f>
        <v>1295.03</v>
      </c>
      <c r="S838">
        <f>Tabel1[[#This Row],[Renewables]]+Tabel1[[#This Row],[Fossils]]</f>
        <v>2767.56</v>
      </c>
    </row>
    <row r="839" spans="1:19" x14ac:dyDescent="0.25">
      <c r="A839" t="s">
        <v>2248</v>
      </c>
      <c r="B839" t="s">
        <v>5</v>
      </c>
      <c r="C839">
        <v>2162.11</v>
      </c>
      <c r="D839">
        <v>25.45</v>
      </c>
      <c r="E839">
        <v>548.89</v>
      </c>
      <c r="F839">
        <v>572.30999999999995</v>
      </c>
      <c r="G839">
        <v>20.05</v>
      </c>
      <c r="J839">
        <v>12.4</v>
      </c>
      <c r="K839">
        <v>71.84</v>
      </c>
      <c r="L839">
        <v>107.06</v>
      </c>
      <c r="M839">
        <v>78.98</v>
      </c>
      <c r="N839">
        <v>-536</v>
      </c>
      <c r="O839">
        <v>590</v>
      </c>
      <c r="P839">
        <v>696</v>
      </c>
      <c r="Q839">
        <f>Tabel1[[#This Row],[Biomass]]+Tabel1[[#This Row],[Hydro Power]]+Tabel1[[#This Row],[Other Renewable]]+Tabel1[[#This Row],[Solar Power]]+Tabel1[[#This Row],[Onshore Wind Power]]+Tabel1[[#This Row],[Offshore Wind Power]]</f>
        <v>223.89</v>
      </c>
      <c r="R839">
        <f>Tabel1[[#This Row],[Fossil Gas]]+Tabel1[[#This Row],[Fossil Hard Coal]]+Tabel1[[#This Row],[Fossil Oil]]</f>
        <v>1141.2499999999998</v>
      </c>
      <c r="S839">
        <f>Tabel1[[#This Row],[Renewables]]+Tabel1[[#This Row],[Fossils]]</f>
        <v>1365.1399999999999</v>
      </c>
    </row>
    <row r="840" spans="1:19" x14ac:dyDescent="0.25">
      <c r="A840" t="s">
        <v>2247</v>
      </c>
      <c r="B840" t="s">
        <v>6</v>
      </c>
      <c r="C840">
        <v>3178.94</v>
      </c>
      <c r="D840">
        <v>48.11</v>
      </c>
      <c r="E840">
        <v>471.62</v>
      </c>
      <c r="F840">
        <v>877.57</v>
      </c>
      <c r="G840">
        <v>14.77</v>
      </c>
      <c r="H840">
        <v>2.0099999999999998</v>
      </c>
      <c r="I840">
        <v>5.44</v>
      </c>
      <c r="J840">
        <v>27.34</v>
      </c>
      <c r="K840">
        <v>121.77</v>
      </c>
      <c r="L840">
        <v>699.83</v>
      </c>
      <c r="M840">
        <v>420.85</v>
      </c>
      <c r="N840">
        <v>-33</v>
      </c>
      <c r="O840">
        <v>-590</v>
      </c>
      <c r="P840">
        <v>1211</v>
      </c>
      <c r="Q840">
        <f>Tabel1[[#This Row],[Biomass]]+Tabel1[[#This Row],[Hydro Power]]+Tabel1[[#This Row],[Other Renewable]]+Tabel1[[#This Row],[Solar Power]]+Tabel1[[#This Row],[Onshore Wind Power]]+Tabel1[[#This Row],[Offshore Wind Power]]</f>
        <v>1203.58</v>
      </c>
      <c r="R840">
        <f>Tabel1[[#This Row],[Fossil Gas]]+Tabel1[[#This Row],[Fossil Hard Coal]]+Tabel1[[#This Row],[Fossil Oil]]</f>
        <v>1363.96</v>
      </c>
      <c r="S840">
        <f>Tabel1[[#This Row],[Renewables]]+Tabel1[[#This Row],[Fossils]]</f>
        <v>2567.54</v>
      </c>
    </row>
    <row r="841" spans="1:19" x14ac:dyDescent="0.25">
      <c r="A841" t="s">
        <v>2247</v>
      </c>
      <c r="B841" t="s">
        <v>5</v>
      </c>
      <c r="C841">
        <v>2156.9699999999998</v>
      </c>
      <c r="D841">
        <v>28</v>
      </c>
      <c r="E841">
        <v>572.62</v>
      </c>
      <c r="F841">
        <v>581.22</v>
      </c>
      <c r="G841">
        <v>20.02</v>
      </c>
      <c r="J841">
        <v>19.32</v>
      </c>
      <c r="K841">
        <v>72.52</v>
      </c>
      <c r="L841">
        <v>109.19</v>
      </c>
      <c r="M841">
        <v>64.75</v>
      </c>
      <c r="N841">
        <v>-584</v>
      </c>
      <c r="O841">
        <v>590</v>
      </c>
      <c r="P841">
        <v>716</v>
      </c>
      <c r="Q841">
        <f>Tabel1[[#This Row],[Biomass]]+Tabel1[[#This Row],[Hydro Power]]+Tabel1[[#This Row],[Other Renewable]]+Tabel1[[#This Row],[Solar Power]]+Tabel1[[#This Row],[Onshore Wind Power]]+Tabel1[[#This Row],[Offshore Wind Power]]</f>
        <v>221.26</v>
      </c>
      <c r="R841">
        <f>Tabel1[[#This Row],[Fossil Gas]]+Tabel1[[#This Row],[Fossil Hard Coal]]+Tabel1[[#This Row],[Fossil Oil]]</f>
        <v>1173.8600000000001</v>
      </c>
      <c r="S841">
        <f>Tabel1[[#This Row],[Renewables]]+Tabel1[[#This Row],[Fossils]]</f>
        <v>1395.1200000000001</v>
      </c>
    </row>
    <row r="842" spans="1:19" x14ac:dyDescent="0.25">
      <c r="A842" t="s">
        <v>2246</v>
      </c>
      <c r="B842" t="s">
        <v>6</v>
      </c>
      <c r="C842">
        <v>3111.5</v>
      </c>
      <c r="D842">
        <v>48.17</v>
      </c>
      <c r="E842">
        <v>457.37</v>
      </c>
      <c r="F842">
        <v>997.95</v>
      </c>
      <c r="G842">
        <v>11.7</v>
      </c>
      <c r="H842">
        <v>2.0099999999999998</v>
      </c>
      <c r="I842">
        <v>6.14</v>
      </c>
      <c r="J842">
        <v>33.049999999999997</v>
      </c>
      <c r="K842">
        <v>118.18</v>
      </c>
      <c r="L842">
        <v>631.58000000000004</v>
      </c>
      <c r="M842">
        <v>418.39</v>
      </c>
      <c r="N842">
        <v>-54</v>
      </c>
      <c r="O842">
        <v>-590</v>
      </c>
      <c r="P842">
        <v>1155</v>
      </c>
      <c r="Q842">
        <f>Tabel1[[#This Row],[Biomass]]+Tabel1[[#This Row],[Hydro Power]]+Tabel1[[#This Row],[Other Renewable]]+Tabel1[[#This Row],[Solar Power]]+Tabel1[[#This Row],[Onshore Wind Power]]+Tabel1[[#This Row],[Offshore Wind Power]]</f>
        <v>1139.3400000000001</v>
      </c>
      <c r="R842">
        <f>Tabel1[[#This Row],[Fossil Gas]]+Tabel1[[#This Row],[Fossil Hard Coal]]+Tabel1[[#This Row],[Fossil Oil]]</f>
        <v>1467.0200000000002</v>
      </c>
      <c r="S842">
        <f>Tabel1[[#This Row],[Renewables]]+Tabel1[[#This Row],[Fossils]]</f>
        <v>2606.3600000000006</v>
      </c>
    </row>
    <row r="843" spans="1:19" x14ac:dyDescent="0.25">
      <c r="A843" t="s">
        <v>2246</v>
      </c>
      <c r="B843" t="s">
        <v>5</v>
      </c>
      <c r="C843">
        <v>2159.14</v>
      </c>
      <c r="D843">
        <v>26.72</v>
      </c>
      <c r="E843">
        <v>586.82000000000005</v>
      </c>
      <c r="F843">
        <v>615.25</v>
      </c>
      <c r="G843">
        <v>20.32</v>
      </c>
      <c r="J843">
        <v>22.4</v>
      </c>
      <c r="K843">
        <v>72.33</v>
      </c>
      <c r="L843">
        <v>119.37</v>
      </c>
      <c r="M843">
        <v>64.760000000000005</v>
      </c>
      <c r="N843">
        <v>-585</v>
      </c>
      <c r="O843">
        <v>590</v>
      </c>
      <c r="P843">
        <v>662</v>
      </c>
      <c r="Q843">
        <f>Tabel1[[#This Row],[Biomass]]+Tabel1[[#This Row],[Hydro Power]]+Tabel1[[#This Row],[Other Renewable]]+Tabel1[[#This Row],[Solar Power]]+Tabel1[[#This Row],[Onshore Wind Power]]+Tabel1[[#This Row],[Offshore Wind Power]]</f>
        <v>233.25</v>
      </c>
      <c r="R843">
        <f>Tabel1[[#This Row],[Fossil Gas]]+Tabel1[[#This Row],[Fossil Hard Coal]]+Tabel1[[#This Row],[Fossil Oil]]</f>
        <v>1222.3900000000001</v>
      </c>
      <c r="S843">
        <f>Tabel1[[#This Row],[Renewables]]+Tabel1[[#This Row],[Fossils]]</f>
        <v>1455.64</v>
      </c>
    </row>
    <row r="844" spans="1:19" x14ac:dyDescent="0.25">
      <c r="A844" t="s">
        <v>2245</v>
      </c>
      <c r="B844" t="s">
        <v>6</v>
      </c>
      <c r="C844">
        <v>3141.86</v>
      </c>
      <c r="D844">
        <v>49</v>
      </c>
      <c r="E844">
        <v>457.96</v>
      </c>
      <c r="F844">
        <v>900.44</v>
      </c>
      <c r="G844">
        <v>9.6</v>
      </c>
      <c r="H844">
        <v>2.0099999999999998</v>
      </c>
      <c r="I844">
        <v>6.02</v>
      </c>
      <c r="J844">
        <v>30.42</v>
      </c>
      <c r="K844">
        <v>117.21</v>
      </c>
      <c r="L844">
        <v>597.1</v>
      </c>
      <c r="M844">
        <v>435.21</v>
      </c>
      <c r="N844">
        <v>-60</v>
      </c>
      <c r="O844">
        <v>-590</v>
      </c>
      <c r="P844">
        <v>1317</v>
      </c>
      <c r="Q844">
        <f>Tabel1[[#This Row],[Biomass]]+Tabel1[[#This Row],[Hydro Power]]+Tabel1[[#This Row],[Other Renewable]]+Tabel1[[#This Row],[Solar Power]]+Tabel1[[#This Row],[Onshore Wind Power]]+Tabel1[[#This Row],[Offshore Wind Power]]</f>
        <v>1119.76</v>
      </c>
      <c r="R844">
        <f>Tabel1[[#This Row],[Fossil Gas]]+Tabel1[[#This Row],[Fossil Hard Coal]]+Tabel1[[#This Row],[Fossil Oil]]</f>
        <v>1368</v>
      </c>
      <c r="S844">
        <f>Tabel1[[#This Row],[Renewables]]+Tabel1[[#This Row],[Fossils]]</f>
        <v>2487.7600000000002</v>
      </c>
    </row>
    <row r="845" spans="1:19" x14ac:dyDescent="0.25">
      <c r="A845" t="s">
        <v>2245</v>
      </c>
      <c r="B845" t="s">
        <v>5</v>
      </c>
      <c r="C845">
        <v>2138.0700000000002</v>
      </c>
      <c r="D845">
        <v>27.56</v>
      </c>
      <c r="E845">
        <v>578.89</v>
      </c>
      <c r="F845">
        <v>604.54</v>
      </c>
      <c r="G845">
        <v>20.61</v>
      </c>
      <c r="J845">
        <v>21.6</v>
      </c>
      <c r="K845">
        <v>72.349999999999994</v>
      </c>
      <c r="L845">
        <v>122.77</v>
      </c>
      <c r="M845">
        <v>47.94</v>
      </c>
      <c r="N845">
        <v>-585</v>
      </c>
      <c r="O845">
        <v>590</v>
      </c>
      <c r="P845">
        <v>672</v>
      </c>
      <c r="Q845">
        <f>Tabel1[[#This Row],[Biomass]]+Tabel1[[#This Row],[Hydro Power]]+Tabel1[[#This Row],[Other Renewable]]+Tabel1[[#This Row],[Solar Power]]+Tabel1[[#This Row],[Onshore Wind Power]]+Tabel1[[#This Row],[Offshore Wind Power]]</f>
        <v>219.87</v>
      </c>
      <c r="R845">
        <f>Tabel1[[#This Row],[Fossil Gas]]+Tabel1[[#This Row],[Fossil Hard Coal]]+Tabel1[[#This Row],[Fossil Oil]]</f>
        <v>1204.0399999999997</v>
      </c>
      <c r="S845">
        <f>Tabel1[[#This Row],[Renewables]]+Tabel1[[#This Row],[Fossils]]</f>
        <v>1423.9099999999999</v>
      </c>
    </row>
    <row r="846" spans="1:19" x14ac:dyDescent="0.25">
      <c r="A846" t="s">
        <v>2244</v>
      </c>
      <c r="B846" t="s">
        <v>6</v>
      </c>
      <c r="C846">
        <v>3100.14</v>
      </c>
      <c r="D846">
        <v>48.84</v>
      </c>
      <c r="E846">
        <v>487.51</v>
      </c>
      <c r="F846">
        <v>1044.24</v>
      </c>
      <c r="G846">
        <v>9.41</v>
      </c>
      <c r="H846">
        <v>2.0099999999999998</v>
      </c>
      <c r="I846">
        <v>5.49</v>
      </c>
      <c r="J846">
        <v>20.56</v>
      </c>
      <c r="K846">
        <v>117.03</v>
      </c>
      <c r="L846">
        <v>504.7</v>
      </c>
      <c r="M846">
        <v>429.61</v>
      </c>
      <c r="N846">
        <v>-62</v>
      </c>
      <c r="O846">
        <v>-590</v>
      </c>
      <c r="P846">
        <v>1196</v>
      </c>
      <c r="Q846">
        <f>Tabel1[[#This Row],[Biomass]]+Tabel1[[#This Row],[Hydro Power]]+Tabel1[[#This Row],[Other Renewable]]+Tabel1[[#This Row],[Solar Power]]+Tabel1[[#This Row],[Onshore Wind Power]]+Tabel1[[#This Row],[Offshore Wind Power]]</f>
        <v>1011.21</v>
      </c>
      <c r="R846">
        <f>Tabel1[[#This Row],[Fossil Gas]]+Tabel1[[#This Row],[Fossil Hard Coal]]+Tabel1[[#This Row],[Fossil Oil]]</f>
        <v>1541.16</v>
      </c>
      <c r="S846">
        <f>Tabel1[[#This Row],[Renewables]]+Tabel1[[#This Row],[Fossils]]</f>
        <v>2552.37</v>
      </c>
    </row>
    <row r="847" spans="1:19" x14ac:dyDescent="0.25">
      <c r="A847" t="s">
        <v>2244</v>
      </c>
      <c r="B847" t="s">
        <v>5</v>
      </c>
      <c r="C847">
        <v>2115.41</v>
      </c>
      <c r="D847">
        <v>28</v>
      </c>
      <c r="E847">
        <v>568.04</v>
      </c>
      <c r="F847">
        <v>611.97</v>
      </c>
      <c r="G847">
        <v>19.809999999999999</v>
      </c>
      <c r="J847">
        <v>13.55</v>
      </c>
      <c r="K847">
        <v>69.02</v>
      </c>
      <c r="L847">
        <v>120.92</v>
      </c>
      <c r="M847">
        <v>40.47</v>
      </c>
      <c r="N847">
        <v>-585</v>
      </c>
      <c r="O847">
        <v>590</v>
      </c>
      <c r="P847">
        <v>665</v>
      </c>
      <c r="Q847">
        <f>Tabel1[[#This Row],[Biomass]]+Tabel1[[#This Row],[Hydro Power]]+Tabel1[[#This Row],[Other Renewable]]+Tabel1[[#This Row],[Solar Power]]+Tabel1[[#This Row],[Onshore Wind Power]]+Tabel1[[#This Row],[Offshore Wind Power]]</f>
        <v>202.94</v>
      </c>
      <c r="R847">
        <f>Tabel1[[#This Row],[Fossil Gas]]+Tabel1[[#This Row],[Fossil Hard Coal]]+Tabel1[[#This Row],[Fossil Oil]]</f>
        <v>1199.82</v>
      </c>
      <c r="S847">
        <f>Tabel1[[#This Row],[Renewables]]+Tabel1[[#This Row],[Fossils]]</f>
        <v>1402.76</v>
      </c>
    </row>
    <row r="848" spans="1:19" x14ac:dyDescent="0.25">
      <c r="A848" t="s">
        <v>2243</v>
      </c>
      <c r="B848" t="s">
        <v>6</v>
      </c>
      <c r="C848">
        <v>3006.28</v>
      </c>
      <c r="D848">
        <v>47.63</v>
      </c>
      <c r="E848">
        <v>486.28</v>
      </c>
      <c r="F848">
        <v>1122.67</v>
      </c>
      <c r="G848">
        <v>4.6900000000000004</v>
      </c>
      <c r="H848">
        <v>2.0099999999999998</v>
      </c>
      <c r="I848">
        <v>4.51</v>
      </c>
      <c r="J848">
        <v>6.05</v>
      </c>
      <c r="K848">
        <v>124.64</v>
      </c>
      <c r="L848">
        <v>577.44000000000005</v>
      </c>
      <c r="M848">
        <v>442.68</v>
      </c>
      <c r="N848">
        <v>-128</v>
      </c>
      <c r="O848">
        <v>-590</v>
      </c>
      <c r="P848">
        <v>1072</v>
      </c>
      <c r="Q848">
        <f>Tabel1[[#This Row],[Biomass]]+Tabel1[[#This Row],[Hydro Power]]+Tabel1[[#This Row],[Other Renewable]]+Tabel1[[#This Row],[Solar Power]]+Tabel1[[#This Row],[Onshore Wind Power]]+Tabel1[[#This Row],[Offshore Wind Power]]</f>
        <v>1080.3200000000002</v>
      </c>
      <c r="R848">
        <f>Tabel1[[#This Row],[Fossil Gas]]+Tabel1[[#This Row],[Fossil Hard Coal]]+Tabel1[[#This Row],[Fossil Oil]]</f>
        <v>1613.64</v>
      </c>
      <c r="S848">
        <f>Tabel1[[#This Row],[Renewables]]+Tabel1[[#This Row],[Fossils]]</f>
        <v>2693.96</v>
      </c>
    </row>
    <row r="849" spans="1:19" x14ac:dyDescent="0.25">
      <c r="A849" t="s">
        <v>2243</v>
      </c>
      <c r="B849" t="s">
        <v>5</v>
      </c>
      <c r="C849">
        <v>2131.3000000000002</v>
      </c>
      <c r="D849">
        <v>27.54</v>
      </c>
      <c r="E849">
        <v>639.63</v>
      </c>
      <c r="F849">
        <v>618.44000000000005</v>
      </c>
      <c r="G849">
        <v>18.95</v>
      </c>
      <c r="J849">
        <v>2.59</v>
      </c>
      <c r="K849">
        <v>69.760000000000005</v>
      </c>
      <c r="L849">
        <v>128.06</v>
      </c>
      <c r="M849">
        <v>40.25</v>
      </c>
      <c r="N849">
        <v>-585</v>
      </c>
      <c r="O849">
        <v>590</v>
      </c>
      <c r="P849">
        <v>597</v>
      </c>
      <c r="Q849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849">
        <f>Tabel1[[#This Row],[Fossil Gas]]+Tabel1[[#This Row],[Fossil Hard Coal]]+Tabel1[[#This Row],[Fossil Oil]]</f>
        <v>1277.0200000000002</v>
      </c>
      <c r="S849">
        <f>Tabel1[[#This Row],[Renewables]]+Tabel1[[#This Row],[Fossils]]</f>
        <v>1475.4600000000003</v>
      </c>
    </row>
    <row r="850" spans="1:19" x14ac:dyDescent="0.25">
      <c r="A850" t="s">
        <v>2242</v>
      </c>
      <c r="B850" t="s">
        <v>6</v>
      </c>
      <c r="C850">
        <v>3077.58</v>
      </c>
      <c r="D850">
        <v>49.42</v>
      </c>
      <c r="E850">
        <v>529.25</v>
      </c>
      <c r="F850">
        <v>1198.26</v>
      </c>
      <c r="G850">
        <v>11.03</v>
      </c>
      <c r="H850">
        <v>2.0099999999999998</v>
      </c>
      <c r="I850">
        <v>4.5599999999999996</v>
      </c>
      <c r="J850">
        <v>0.28999999999999998</v>
      </c>
      <c r="K850">
        <v>127.32</v>
      </c>
      <c r="L850">
        <v>653.57000000000005</v>
      </c>
      <c r="M850">
        <v>384.66</v>
      </c>
      <c r="N850">
        <v>-26</v>
      </c>
      <c r="O850">
        <v>-590</v>
      </c>
      <c r="P850">
        <v>844</v>
      </c>
      <c r="Q850">
        <f>Tabel1[[#This Row],[Biomass]]+Tabel1[[#This Row],[Hydro Power]]+Tabel1[[#This Row],[Other Renewable]]+Tabel1[[#This Row],[Solar Power]]+Tabel1[[#This Row],[Onshore Wind Power]]+Tabel1[[#This Row],[Offshore Wind Power]]</f>
        <v>1094.51</v>
      </c>
      <c r="R850">
        <f>Tabel1[[#This Row],[Fossil Gas]]+Tabel1[[#This Row],[Fossil Hard Coal]]+Tabel1[[#This Row],[Fossil Oil]]</f>
        <v>1738.54</v>
      </c>
      <c r="S850">
        <f>Tabel1[[#This Row],[Renewables]]+Tabel1[[#This Row],[Fossils]]</f>
        <v>2833.05</v>
      </c>
    </row>
    <row r="851" spans="1:19" x14ac:dyDescent="0.25">
      <c r="A851" t="s">
        <v>2242</v>
      </c>
      <c r="B851" t="s">
        <v>5</v>
      </c>
      <c r="C851">
        <v>2206.42</v>
      </c>
      <c r="D851">
        <v>28.63</v>
      </c>
      <c r="E851">
        <v>668.43</v>
      </c>
      <c r="F851">
        <v>643.04999999999995</v>
      </c>
      <c r="G851">
        <v>19.55</v>
      </c>
      <c r="J851">
        <v>0.18</v>
      </c>
      <c r="K851">
        <v>69.61</v>
      </c>
      <c r="L851">
        <v>130.5</v>
      </c>
      <c r="M851">
        <v>50.63</v>
      </c>
      <c r="N851">
        <v>-563</v>
      </c>
      <c r="O851">
        <v>590</v>
      </c>
      <c r="P851">
        <v>585</v>
      </c>
      <c r="Q851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851">
        <f>Tabel1[[#This Row],[Fossil Gas]]+Tabel1[[#This Row],[Fossil Hard Coal]]+Tabel1[[#This Row],[Fossil Oil]]</f>
        <v>1331.03</v>
      </c>
      <c r="S851">
        <f>Tabel1[[#This Row],[Renewables]]+Tabel1[[#This Row],[Fossils]]</f>
        <v>1540.97</v>
      </c>
    </row>
    <row r="852" spans="1:19" x14ac:dyDescent="0.25">
      <c r="A852" t="s">
        <v>2241</v>
      </c>
      <c r="B852" t="s">
        <v>6</v>
      </c>
      <c r="C852">
        <v>3202.8</v>
      </c>
      <c r="D852">
        <v>48.84</v>
      </c>
      <c r="E852">
        <v>558.4</v>
      </c>
      <c r="F852">
        <v>1165.74</v>
      </c>
      <c r="G852">
        <v>6.01</v>
      </c>
      <c r="H852">
        <v>2.0099999999999998</v>
      </c>
      <c r="I852">
        <v>4.0599999999999996</v>
      </c>
      <c r="J852">
        <v>0</v>
      </c>
      <c r="K852">
        <v>124.57</v>
      </c>
      <c r="L852">
        <v>611.84</v>
      </c>
      <c r="M852">
        <v>330.23</v>
      </c>
      <c r="N852">
        <v>-184</v>
      </c>
      <c r="O852">
        <v>-591</v>
      </c>
      <c r="P852">
        <v>1214</v>
      </c>
      <c r="Q852">
        <f>Tabel1[[#This Row],[Biomass]]+Tabel1[[#This Row],[Hydro Power]]+Tabel1[[#This Row],[Other Renewable]]+Tabel1[[#This Row],[Solar Power]]+Tabel1[[#This Row],[Onshore Wind Power]]+Tabel1[[#This Row],[Offshore Wind Power]]</f>
        <v>996.98</v>
      </c>
      <c r="R852">
        <f>Tabel1[[#This Row],[Fossil Gas]]+Tabel1[[#This Row],[Fossil Hard Coal]]+Tabel1[[#This Row],[Fossil Oil]]</f>
        <v>1730.1499999999999</v>
      </c>
      <c r="S852">
        <f>Tabel1[[#This Row],[Renewables]]+Tabel1[[#This Row],[Fossils]]</f>
        <v>2727.13</v>
      </c>
    </row>
    <row r="853" spans="1:19" x14ac:dyDescent="0.25">
      <c r="A853" t="s">
        <v>2241</v>
      </c>
      <c r="B853" t="s">
        <v>5</v>
      </c>
      <c r="C853">
        <v>2298.98</v>
      </c>
      <c r="D853">
        <v>29.47</v>
      </c>
      <c r="E853">
        <v>679.39</v>
      </c>
      <c r="F853">
        <v>653.03</v>
      </c>
      <c r="G853">
        <v>22.52</v>
      </c>
      <c r="J853">
        <v>0</v>
      </c>
      <c r="K853">
        <v>71.67</v>
      </c>
      <c r="L853">
        <v>153.63</v>
      </c>
      <c r="M853">
        <v>57.05</v>
      </c>
      <c r="N853">
        <v>-470</v>
      </c>
      <c r="O853">
        <v>591</v>
      </c>
      <c r="P853">
        <v>529</v>
      </c>
      <c r="Q853">
        <f>Tabel1[[#This Row],[Biomass]]+Tabel1[[#This Row],[Hydro Power]]+Tabel1[[#This Row],[Other Renewable]]+Tabel1[[#This Row],[Solar Power]]+Tabel1[[#This Row],[Onshore Wind Power]]+Tabel1[[#This Row],[Offshore Wind Power]]</f>
        <v>240.14999999999998</v>
      </c>
      <c r="R853">
        <f>Tabel1[[#This Row],[Fossil Gas]]+Tabel1[[#This Row],[Fossil Hard Coal]]+Tabel1[[#This Row],[Fossil Oil]]</f>
        <v>1354.94</v>
      </c>
      <c r="S853">
        <f>Tabel1[[#This Row],[Renewables]]+Tabel1[[#This Row],[Fossils]]</f>
        <v>1595.0900000000001</v>
      </c>
    </row>
    <row r="854" spans="1:19" x14ac:dyDescent="0.25">
      <c r="A854" t="s">
        <v>2240</v>
      </c>
      <c r="B854" t="s">
        <v>6</v>
      </c>
      <c r="C854">
        <v>3076.78</v>
      </c>
      <c r="D854">
        <v>48.81</v>
      </c>
      <c r="E854">
        <v>572.61</v>
      </c>
      <c r="F854">
        <v>1254.69</v>
      </c>
      <c r="G854">
        <v>7.13</v>
      </c>
      <c r="H854">
        <v>2.0099999999999998</v>
      </c>
      <c r="I854">
        <v>4.17</v>
      </c>
      <c r="J854">
        <v>0</v>
      </c>
      <c r="K854">
        <v>128.26</v>
      </c>
      <c r="L854">
        <v>589.74</v>
      </c>
      <c r="M854">
        <v>321.29000000000002</v>
      </c>
      <c r="N854">
        <v>-261</v>
      </c>
      <c r="O854">
        <v>-579</v>
      </c>
      <c r="P854">
        <v>1076</v>
      </c>
      <c r="Q854">
        <f>Tabel1[[#This Row],[Biomass]]+Tabel1[[#This Row],[Hydro Power]]+Tabel1[[#This Row],[Other Renewable]]+Tabel1[[#This Row],[Solar Power]]+Tabel1[[#This Row],[Onshore Wind Power]]+Tabel1[[#This Row],[Offshore Wind Power]]</f>
        <v>966.02</v>
      </c>
      <c r="R854">
        <f>Tabel1[[#This Row],[Fossil Gas]]+Tabel1[[#This Row],[Fossil Hard Coal]]+Tabel1[[#This Row],[Fossil Oil]]</f>
        <v>1834.4300000000003</v>
      </c>
      <c r="S854">
        <f>Tabel1[[#This Row],[Renewables]]+Tabel1[[#This Row],[Fossils]]</f>
        <v>2800.4500000000003</v>
      </c>
    </row>
    <row r="855" spans="1:19" x14ac:dyDescent="0.25">
      <c r="A855" t="s">
        <v>2240</v>
      </c>
      <c r="B855" t="s">
        <v>5</v>
      </c>
      <c r="C855">
        <v>2233.92</v>
      </c>
      <c r="D855">
        <v>29.43</v>
      </c>
      <c r="E855">
        <v>667.49</v>
      </c>
      <c r="F855">
        <v>647.98</v>
      </c>
      <c r="G855">
        <v>23.51</v>
      </c>
      <c r="J855">
        <v>0</v>
      </c>
      <c r="K855">
        <v>71.47</v>
      </c>
      <c r="L855">
        <v>155.4</v>
      </c>
      <c r="M855">
        <v>75.02</v>
      </c>
      <c r="N855">
        <v>-582</v>
      </c>
      <c r="O855">
        <v>579</v>
      </c>
      <c r="P855">
        <v>586</v>
      </c>
      <c r="Q855">
        <f>Tabel1[[#This Row],[Biomass]]+Tabel1[[#This Row],[Hydro Power]]+Tabel1[[#This Row],[Other Renewable]]+Tabel1[[#This Row],[Solar Power]]+Tabel1[[#This Row],[Onshore Wind Power]]+Tabel1[[#This Row],[Offshore Wind Power]]</f>
        <v>259.85000000000002</v>
      </c>
      <c r="R855">
        <f>Tabel1[[#This Row],[Fossil Gas]]+Tabel1[[#This Row],[Fossil Hard Coal]]+Tabel1[[#This Row],[Fossil Oil]]</f>
        <v>1338.98</v>
      </c>
      <c r="S855">
        <f>Tabel1[[#This Row],[Renewables]]+Tabel1[[#This Row],[Fossils]]</f>
        <v>1598.83</v>
      </c>
    </row>
    <row r="856" spans="1:19" x14ac:dyDescent="0.25">
      <c r="A856" t="s">
        <v>2239</v>
      </c>
      <c r="B856" t="s">
        <v>6</v>
      </c>
      <c r="C856">
        <v>2889.08</v>
      </c>
      <c r="D856">
        <v>41.77</v>
      </c>
      <c r="E856">
        <v>561.94000000000005</v>
      </c>
      <c r="F856">
        <v>1060.75</v>
      </c>
      <c r="G856">
        <v>11.56</v>
      </c>
      <c r="H856">
        <v>2.0099999999999998</v>
      </c>
      <c r="I856">
        <v>4.9400000000000004</v>
      </c>
      <c r="J856">
        <v>0</v>
      </c>
      <c r="K856">
        <v>129.06</v>
      </c>
      <c r="L856">
        <v>571.59</v>
      </c>
      <c r="M856">
        <v>229.77</v>
      </c>
      <c r="N856">
        <v>-390</v>
      </c>
      <c r="O856">
        <v>-584</v>
      </c>
      <c r="P856">
        <v>1334</v>
      </c>
      <c r="Q856">
        <f>Tabel1[[#This Row],[Biomass]]+Tabel1[[#This Row],[Hydro Power]]+Tabel1[[#This Row],[Other Renewable]]+Tabel1[[#This Row],[Solar Power]]+Tabel1[[#This Row],[Onshore Wind Power]]+Tabel1[[#This Row],[Offshore Wind Power]]</f>
        <v>850.08</v>
      </c>
      <c r="R856">
        <f>Tabel1[[#This Row],[Fossil Gas]]+Tabel1[[#This Row],[Fossil Hard Coal]]+Tabel1[[#This Row],[Fossil Oil]]</f>
        <v>1634.25</v>
      </c>
      <c r="S856">
        <f>Tabel1[[#This Row],[Renewables]]+Tabel1[[#This Row],[Fossils]]</f>
        <v>2484.33</v>
      </c>
    </row>
    <row r="857" spans="1:19" x14ac:dyDescent="0.25">
      <c r="A857" t="s">
        <v>2239</v>
      </c>
      <c r="B857" t="s">
        <v>5</v>
      </c>
      <c r="C857">
        <v>2089.7399999999998</v>
      </c>
      <c r="D857">
        <v>28.81</v>
      </c>
      <c r="E857">
        <v>513.79999999999995</v>
      </c>
      <c r="F857">
        <v>570.95000000000005</v>
      </c>
      <c r="G857">
        <v>23.26</v>
      </c>
      <c r="J857">
        <v>0</v>
      </c>
      <c r="K857">
        <v>71.63</v>
      </c>
      <c r="L857">
        <v>173.77</v>
      </c>
      <c r="M857">
        <v>69.319999999999993</v>
      </c>
      <c r="N857">
        <v>-585</v>
      </c>
      <c r="O857">
        <v>584</v>
      </c>
      <c r="P857">
        <v>667</v>
      </c>
      <c r="Q857">
        <f>Tabel1[[#This Row],[Biomass]]+Tabel1[[#This Row],[Hydro Power]]+Tabel1[[#This Row],[Other Renewable]]+Tabel1[[#This Row],[Solar Power]]+Tabel1[[#This Row],[Onshore Wind Power]]+Tabel1[[#This Row],[Offshore Wind Power]]</f>
        <v>271.89999999999998</v>
      </c>
      <c r="R857">
        <f>Tabel1[[#This Row],[Fossil Gas]]+Tabel1[[#This Row],[Fossil Hard Coal]]+Tabel1[[#This Row],[Fossil Oil]]</f>
        <v>1108.01</v>
      </c>
      <c r="S857">
        <f>Tabel1[[#This Row],[Renewables]]+Tabel1[[#This Row],[Fossils]]</f>
        <v>1379.9099999999999</v>
      </c>
    </row>
    <row r="858" spans="1:19" x14ac:dyDescent="0.25">
      <c r="A858" t="s">
        <v>2238</v>
      </c>
      <c r="B858" t="s">
        <v>6</v>
      </c>
      <c r="C858">
        <v>2713.86</v>
      </c>
      <c r="D858">
        <v>21.05</v>
      </c>
      <c r="E858">
        <v>492.48</v>
      </c>
      <c r="F858">
        <v>853.24</v>
      </c>
      <c r="G858">
        <v>6.85</v>
      </c>
      <c r="H858">
        <v>2.0099999999999998</v>
      </c>
      <c r="I858">
        <v>4.67</v>
      </c>
      <c r="J858">
        <v>0</v>
      </c>
      <c r="K858">
        <v>125.48</v>
      </c>
      <c r="L858">
        <v>724.14</v>
      </c>
      <c r="M858">
        <v>183.41</v>
      </c>
      <c r="N858">
        <v>-624</v>
      </c>
      <c r="O858">
        <v>-584</v>
      </c>
      <c r="P858">
        <v>1657</v>
      </c>
      <c r="Q858">
        <f>Tabel1[[#This Row],[Biomass]]+Tabel1[[#This Row],[Hydro Power]]+Tabel1[[#This Row],[Other Renewable]]+Tabel1[[#This Row],[Solar Power]]+Tabel1[[#This Row],[Onshore Wind Power]]+Tabel1[[#This Row],[Offshore Wind Power]]</f>
        <v>935.28</v>
      </c>
      <c r="R858">
        <f>Tabel1[[#This Row],[Fossil Gas]]+Tabel1[[#This Row],[Fossil Hard Coal]]+Tabel1[[#This Row],[Fossil Oil]]</f>
        <v>1352.57</v>
      </c>
      <c r="S858">
        <f>Tabel1[[#This Row],[Renewables]]+Tabel1[[#This Row],[Fossils]]</f>
        <v>2287.85</v>
      </c>
    </row>
    <row r="859" spans="1:19" x14ac:dyDescent="0.25">
      <c r="A859" t="s">
        <v>2238</v>
      </c>
      <c r="B859" t="s">
        <v>5</v>
      </c>
      <c r="C859">
        <v>1933.43</v>
      </c>
      <c r="D859">
        <v>25.79</v>
      </c>
      <c r="E859">
        <v>416.33</v>
      </c>
      <c r="F859">
        <v>528.79999999999995</v>
      </c>
      <c r="G859">
        <v>22.04</v>
      </c>
      <c r="J859">
        <v>0</v>
      </c>
      <c r="K859">
        <v>71.650000000000006</v>
      </c>
      <c r="L859">
        <v>175.71</v>
      </c>
      <c r="M859">
        <v>95.8</v>
      </c>
      <c r="N859">
        <v>-585</v>
      </c>
      <c r="O859">
        <v>584</v>
      </c>
      <c r="P859">
        <v>627</v>
      </c>
      <c r="Q859">
        <f>Tabel1[[#This Row],[Biomass]]+Tabel1[[#This Row],[Hydro Power]]+Tabel1[[#This Row],[Other Renewable]]+Tabel1[[#This Row],[Solar Power]]+Tabel1[[#This Row],[Onshore Wind Power]]+Tabel1[[#This Row],[Offshore Wind Power]]</f>
        <v>297.3</v>
      </c>
      <c r="R859">
        <f>Tabel1[[#This Row],[Fossil Gas]]+Tabel1[[#This Row],[Fossil Hard Coal]]+Tabel1[[#This Row],[Fossil Oil]]</f>
        <v>967.16999999999985</v>
      </c>
      <c r="S859">
        <f>Tabel1[[#This Row],[Renewables]]+Tabel1[[#This Row],[Fossils]]</f>
        <v>1264.4699999999998</v>
      </c>
    </row>
    <row r="860" spans="1:19" x14ac:dyDescent="0.25">
      <c r="A860" t="s">
        <v>2237</v>
      </c>
      <c r="B860" t="s">
        <v>6</v>
      </c>
      <c r="C860">
        <v>2531.9699999999998</v>
      </c>
      <c r="D860">
        <v>19.649999999999999</v>
      </c>
      <c r="E860">
        <v>454.89</v>
      </c>
      <c r="F860">
        <v>823.69</v>
      </c>
      <c r="G860">
        <v>3.56</v>
      </c>
      <c r="H860">
        <v>2.0099999999999998</v>
      </c>
      <c r="I860">
        <v>4.33</v>
      </c>
      <c r="J860">
        <v>0</v>
      </c>
      <c r="K860">
        <v>105.8</v>
      </c>
      <c r="L860">
        <v>841.99</v>
      </c>
      <c r="M860">
        <v>196.02</v>
      </c>
      <c r="N860">
        <v>-879</v>
      </c>
      <c r="O860">
        <v>-590</v>
      </c>
      <c r="P860">
        <v>1723</v>
      </c>
      <c r="Q860">
        <f>Tabel1[[#This Row],[Biomass]]+Tabel1[[#This Row],[Hydro Power]]+Tabel1[[#This Row],[Other Renewable]]+Tabel1[[#This Row],[Solar Power]]+Tabel1[[#This Row],[Onshore Wind Power]]+Tabel1[[#This Row],[Offshore Wind Power]]</f>
        <v>1064</v>
      </c>
      <c r="R860">
        <f>Tabel1[[#This Row],[Fossil Gas]]+Tabel1[[#This Row],[Fossil Hard Coal]]+Tabel1[[#This Row],[Fossil Oil]]</f>
        <v>1282.1399999999999</v>
      </c>
      <c r="S860">
        <f>Tabel1[[#This Row],[Renewables]]+Tabel1[[#This Row],[Fossils]]</f>
        <v>2346.14</v>
      </c>
    </row>
    <row r="861" spans="1:19" x14ac:dyDescent="0.25">
      <c r="A861" t="s">
        <v>2237</v>
      </c>
      <c r="B861" t="s">
        <v>5</v>
      </c>
      <c r="C861">
        <v>1777.91</v>
      </c>
      <c r="D861">
        <v>28.27</v>
      </c>
      <c r="E861">
        <v>380.19</v>
      </c>
      <c r="F861">
        <v>470.14</v>
      </c>
      <c r="G861">
        <v>21.4</v>
      </c>
      <c r="J861">
        <v>0</v>
      </c>
      <c r="K861">
        <v>71.78</v>
      </c>
      <c r="L861">
        <v>175.29</v>
      </c>
      <c r="M861">
        <v>125.8</v>
      </c>
      <c r="N861">
        <v>-585</v>
      </c>
      <c r="O861">
        <v>590</v>
      </c>
      <c r="P861">
        <v>520</v>
      </c>
      <c r="Q861">
        <f>Tabel1[[#This Row],[Biomass]]+Tabel1[[#This Row],[Hydro Power]]+Tabel1[[#This Row],[Other Renewable]]+Tabel1[[#This Row],[Solar Power]]+Tabel1[[#This Row],[Onshore Wind Power]]+Tabel1[[#This Row],[Offshore Wind Power]]</f>
        <v>329.36</v>
      </c>
      <c r="R861">
        <f>Tabel1[[#This Row],[Fossil Gas]]+Tabel1[[#This Row],[Fossil Hard Coal]]+Tabel1[[#This Row],[Fossil Oil]]</f>
        <v>871.7299999999999</v>
      </c>
      <c r="S861">
        <f>Tabel1[[#This Row],[Renewables]]+Tabel1[[#This Row],[Fossils]]</f>
        <v>1201.0899999999999</v>
      </c>
    </row>
    <row r="862" spans="1:19" x14ac:dyDescent="0.25">
      <c r="A862" t="s">
        <v>2236</v>
      </c>
      <c r="B862" t="s">
        <v>6</v>
      </c>
      <c r="C862">
        <v>2327.6</v>
      </c>
      <c r="D862">
        <v>19.940000000000001</v>
      </c>
      <c r="E862">
        <v>431.09</v>
      </c>
      <c r="F862">
        <v>753.76</v>
      </c>
      <c r="G862">
        <v>5.54</v>
      </c>
      <c r="H862">
        <v>2</v>
      </c>
      <c r="I862">
        <v>4.03</v>
      </c>
      <c r="J862">
        <v>0</v>
      </c>
      <c r="K862">
        <v>100.26</v>
      </c>
      <c r="L862">
        <v>727.49</v>
      </c>
      <c r="M862">
        <v>207</v>
      </c>
      <c r="N862">
        <v>-978</v>
      </c>
      <c r="O862">
        <v>-590</v>
      </c>
      <c r="P862">
        <v>1725</v>
      </c>
      <c r="Q862">
        <f>Tabel1[[#This Row],[Biomass]]+Tabel1[[#This Row],[Hydro Power]]+Tabel1[[#This Row],[Other Renewable]]+Tabel1[[#This Row],[Solar Power]]+Tabel1[[#This Row],[Onshore Wind Power]]+Tabel1[[#This Row],[Offshore Wind Power]]</f>
        <v>960.46</v>
      </c>
      <c r="R862">
        <f>Tabel1[[#This Row],[Fossil Gas]]+Tabel1[[#This Row],[Fossil Hard Coal]]+Tabel1[[#This Row],[Fossil Oil]]</f>
        <v>1190.3899999999999</v>
      </c>
      <c r="S862">
        <f>Tabel1[[#This Row],[Renewables]]+Tabel1[[#This Row],[Fossils]]</f>
        <v>2150.85</v>
      </c>
    </row>
    <row r="863" spans="1:19" x14ac:dyDescent="0.25">
      <c r="A863" t="s">
        <v>2236</v>
      </c>
      <c r="B863" t="s">
        <v>5</v>
      </c>
      <c r="C863">
        <v>1633.44</v>
      </c>
      <c r="D863">
        <v>31.09</v>
      </c>
      <c r="E863">
        <v>397.8</v>
      </c>
      <c r="F863">
        <v>429.32</v>
      </c>
      <c r="G863">
        <v>21.35</v>
      </c>
      <c r="J863">
        <v>0</v>
      </c>
      <c r="K863">
        <v>72.37</v>
      </c>
      <c r="L863">
        <v>149.79</v>
      </c>
      <c r="M863">
        <v>164.64</v>
      </c>
      <c r="N863">
        <v>-585</v>
      </c>
      <c r="O863">
        <v>590</v>
      </c>
      <c r="P863">
        <v>375</v>
      </c>
      <c r="Q863">
        <f>Tabel1[[#This Row],[Biomass]]+Tabel1[[#This Row],[Hydro Power]]+Tabel1[[#This Row],[Other Renewable]]+Tabel1[[#This Row],[Solar Power]]+Tabel1[[#This Row],[Onshore Wind Power]]+Tabel1[[#This Row],[Offshore Wind Power]]</f>
        <v>345.52</v>
      </c>
      <c r="R863">
        <f>Tabel1[[#This Row],[Fossil Gas]]+Tabel1[[#This Row],[Fossil Hard Coal]]+Tabel1[[#This Row],[Fossil Oil]]</f>
        <v>848.47</v>
      </c>
      <c r="S863">
        <f>Tabel1[[#This Row],[Renewables]]+Tabel1[[#This Row],[Fossils]]</f>
        <v>1193.99</v>
      </c>
    </row>
    <row r="864" spans="1:19" x14ac:dyDescent="0.25">
      <c r="A864" t="s">
        <v>2235</v>
      </c>
      <c r="B864" t="s">
        <v>6</v>
      </c>
      <c r="C864">
        <v>2141.0300000000002</v>
      </c>
      <c r="D864">
        <v>20.83</v>
      </c>
      <c r="E864">
        <v>422.66</v>
      </c>
      <c r="F864">
        <v>707.69</v>
      </c>
      <c r="G864">
        <v>9.6199999999999992</v>
      </c>
      <c r="H864">
        <v>2</v>
      </c>
      <c r="I864">
        <v>4.42</v>
      </c>
      <c r="J864">
        <v>0</v>
      </c>
      <c r="K864">
        <v>101.5</v>
      </c>
      <c r="L864">
        <v>616.26</v>
      </c>
      <c r="M864">
        <v>154.47</v>
      </c>
      <c r="N864">
        <v>-1133</v>
      </c>
      <c r="O864">
        <v>-555</v>
      </c>
      <c r="P864">
        <v>1865</v>
      </c>
      <c r="Q864">
        <f>Tabel1[[#This Row],[Biomass]]+Tabel1[[#This Row],[Hydro Power]]+Tabel1[[#This Row],[Other Renewable]]+Tabel1[[#This Row],[Solar Power]]+Tabel1[[#This Row],[Onshore Wind Power]]+Tabel1[[#This Row],[Offshore Wind Power]]</f>
        <v>797.98</v>
      </c>
      <c r="R864">
        <f>Tabel1[[#This Row],[Fossil Gas]]+Tabel1[[#This Row],[Fossil Hard Coal]]+Tabel1[[#This Row],[Fossil Oil]]</f>
        <v>1139.97</v>
      </c>
      <c r="S864">
        <f>Tabel1[[#This Row],[Renewables]]+Tabel1[[#This Row],[Fossils]]</f>
        <v>1937.95</v>
      </c>
    </row>
    <row r="865" spans="1:19" x14ac:dyDescent="0.25">
      <c r="A865" t="s">
        <v>2235</v>
      </c>
      <c r="B865" t="s">
        <v>5</v>
      </c>
      <c r="C865">
        <v>1483.36</v>
      </c>
      <c r="D865">
        <v>30.43</v>
      </c>
      <c r="E865">
        <v>349.92</v>
      </c>
      <c r="F865">
        <v>387.72</v>
      </c>
      <c r="G865">
        <v>21.38</v>
      </c>
      <c r="J865">
        <v>0</v>
      </c>
      <c r="K865">
        <v>73.38</v>
      </c>
      <c r="L865">
        <v>141.75</v>
      </c>
      <c r="M865">
        <v>151.46</v>
      </c>
      <c r="N865">
        <v>-585</v>
      </c>
      <c r="O865">
        <v>555</v>
      </c>
      <c r="P865">
        <v>367</v>
      </c>
      <c r="Q865">
        <f>Tabel1[[#This Row],[Biomass]]+Tabel1[[#This Row],[Hydro Power]]+Tabel1[[#This Row],[Other Renewable]]+Tabel1[[#This Row],[Solar Power]]+Tabel1[[#This Row],[Onshore Wind Power]]+Tabel1[[#This Row],[Offshore Wind Power]]</f>
        <v>323.64</v>
      </c>
      <c r="R865">
        <f>Tabel1[[#This Row],[Fossil Gas]]+Tabel1[[#This Row],[Fossil Hard Coal]]+Tabel1[[#This Row],[Fossil Oil]]</f>
        <v>759.0200000000001</v>
      </c>
      <c r="S865">
        <f>Tabel1[[#This Row],[Renewables]]+Tabel1[[#This Row],[Fossils]]</f>
        <v>1082.6600000000001</v>
      </c>
    </row>
    <row r="866" spans="1:19" x14ac:dyDescent="0.25">
      <c r="A866" t="s">
        <v>2234</v>
      </c>
      <c r="B866" t="s">
        <v>6</v>
      </c>
      <c r="C866">
        <v>2003.6</v>
      </c>
      <c r="D866">
        <v>21.03</v>
      </c>
      <c r="E866">
        <v>316.14999999999998</v>
      </c>
      <c r="F866">
        <v>590.66999999999996</v>
      </c>
      <c r="G866">
        <v>11.12</v>
      </c>
      <c r="H866">
        <v>2</v>
      </c>
      <c r="I866">
        <v>4.9000000000000004</v>
      </c>
      <c r="J866">
        <v>0</v>
      </c>
      <c r="K866">
        <v>100.58</v>
      </c>
      <c r="L866">
        <v>474.59</v>
      </c>
      <c r="M866">
        <v>127.69</v>
      </c>
      <c r="N866">
        <v>-1283</v>
      </c>
      <c r="O866">
        <v>-85</v>
      </c>
      <c r="P866">
        <v>1791</v>
      </c>
      <c r="Q866">
        <f>Tabel1[[#This Row],[Biomass]]+Tabel1[[#This Row],[Hydro Power]]+Tabel1[[#This Row],[Other Renewable]]+Tabel1[[#This Row],[Solar Power]]+Tabel1[[#This Row],[Onshore Wind Power]]+Tabel1[[#This Row],[Offshore Wind Power]]</f>
        <v>630.21</v>
      </c>
      <c r="R866">
        <f>Tabel1[[#This Row],[Fossil Gas]]+Tabel1[[#This Row],[Fossil Hard Coal]]+Tabel1[[#This Row],[Fossil Oil]]</f>
        <v>917.93999999999994</v>
      </c>
      <c r="S866">
        <f>Tabel1[[#This Row],[Renewables]]+Tabel1[[#This Row],[Fossils]]</f>
        <v>1548.15</v>
      </c>
    </row>
    <row r="867" spans="1:19" x14ac:dyDescent="0.25">
      <c r="A867" t="s">
        <v>2234</v>
      </c>
      <c r="B867" t="s">
        <v>5</v>
      </c>
      <c r="C867">
        <v>1368.14</v>
      </c>
      <c r="D867">
        <v>30.62</v>
      </c>
      <c r="E867">
        <v>373.54</v>
      </c>
      <c r="F867">
        <v>358.18</v>
      </c>
      <c r="G867">
        <v>21.38</v>
      </c>
      <c r="J867">
        <v>0</v>
      </c>
      <c r="K867">
        <v>68.19</v>
      </c>
      <c r="L867">
        <v>146.80000000000001</v>
      </c>
      <c r="M867">
        <v>199.36</v>
      </c>
      <c r="N867">
        <v>-585</v>
      </c>
      <c r="O867">
        <v>85</v>
      </c>
      <c r="P867">
        <v>682</v>
      </c>
      <c r="Q867">
        <f>Tabel1[[#This Row],[Biomass]]+Tabel1[[#This Row],[Hydro Power]]+Tabel1[[#This Row],[Other Renewable]]+Tabel1[[#This Row],[Solar Power]]+Tabel1[[#This Row],[Onshore Wind Power]]+Tabel1[[#This Row],[Offshore Wind Power]]</f>
        <v>376.78000000000003</v>
      </c>
      <c r="R867">
        <f>Tabel1[[#This Row],[Fossil Gas]]+Tabel1[[#This Row],[Fossil Hard Coal]]+Tabel1[[#This Row],[Fossil Oil]]</f>
        <v>753.1</v>
      </c>
      <c r="S867">
        <f>Tabel1[[#This Row],[Renewables]]+Tabel1[[#This Row],[Fossils]]</f>
        <v>1129.8800000000001</v>
      </c>
    </row>
    <row r="868" spans="1:19" x14ac:dyDescent="0.25">
      <c r="A868" t="s">
        <v>2233</v>
      </c>
      <c r="B868" t="s">
        <v>6</v>
      </c>
      <c r="C868">
        <v>1938.25</v>
      </c>
      <c r="D868">
        <v>20.92</v>
      </c>
      <c r="E868">
        <v>294.89999999999998</v>
      </c>
      <c r="F868">
        <v>568.41</v>
      </c>
      <c r="G868">
        <v>11.38</v>
      </c>
      <c r="H868">
        <v>2</v>
      </c>
      <c r="I868">
        <v>5.12</v>
      </c>
      <c r="J868">
        <v>0</v>
      </c>
      <c r="K868">
        <v>100.79</v>
      </c>
      <c r="L868">
        <v>324.17</v>
      </c>
      <c r="M868">
        <v>76.47</v>
      </c>
      <c r="N868">
        <v>-1266</v>
      </c>
      <c r="O868">
        <v>-25</v>
      </c>
      <c r="P868">
        <v>1888</v>
      </c>
      <c r="Q868">
        <f>Tabel1[[#This Row],[Biomass]]+Tabel1[[#This Row],[Hydro Power]]+Tabel1[[#This Row],[Other Renewable]]+Tabel1[[#This Row],[Solar Power]]+Tabel1[[#This Row],[Onshore Wind Power]]+Tabel1[[#This Row],[Offshore Wind Power]]</f>
        <v>428.68000000000006</v>
      </c>
      <c r="R868">
        <f>Tabel1[[#This Row],[Fossil Gas]]+Tabel1[[#This Row],[Fossil Hard Coal]]+Tabel1[[#This Row],[Fossil Oil]]</f>
        <v>874.68999999999994</v>
      </c>
      <c r="S868">
        <f>Tabel1[[#This Row],[Renewables]]+Tabel1[[#This Row],[Fossils]]</f>
        <v>1303.3699999999999</v>
      </c>
    </row>
    <row r="869" spans="1:19" x14ac:dyDescent="0.25">
      <c r="A869" t="s">
        <v>2233</v>
      </c>
      <c r="B869" t="s">
        <v>5</v>
      </c>
      <c r="C869">
        <v>1298.82</v>
      </c>
      <c r="D869">
        <v>29.99</v>
      </c>
      <c r="E869">
        <v>383.44</v>
      </c>
      <c r="F869">
        <v>341.28</v>
      </c>
      <c r="G869">
        <v>13.11</v>
      </c>
      <c r="J869">
        <v>0</v>
      </c>
      <c r="K869">
        <v>67.95</v>
      </c>
      <c r="L869">
        <v>137.22</v>
      </c>
      <c r="M869">
        <v>199.89</v>
      </c>
      <c r="N869">
        <v>-585</v>
      </c>
      <c r="O869">
        <v>25</v>
      </c>
      <c r="P869">
        <v>699</v>
      </c>
      <c r="Q869">
        <f>Tabel1[[#This Row],[Biomass]]+Tabel1[[#This Row],[Hydro Power]]+Tabel1[[#This Row],[Other Renewable]]+Tabel1[[#This Row],[Solar Power]]+Tabel1[[#This Row],[Onshore Wind Power]]+Tabel1[[#This Row],[Offshore Wind Power]]</f>
        <v>367.1</v>
      </c>
      <c r="R869">
        <f>Tabel1[[#This Row],[Fossil Gas]]+Tabel1[[#This Row],[Fossil Hard Coal]]+Tabel1[[#This Row],[Fossil Oil]]</f>
        <v>737.83</v>
      </c>
      <c r="S869">
        <f>Tabel1[[#This Row],[Renewables]]+Tabel1[[#This Row],[Fossils]]</f>
        <v>1104.93</v>
      </c>
    </row>
    <row r="870" spans="1:19" x14ac:dyDescent="0.25">
      <c r="A870" t="s">
        <v>2232</v>
      </c>
      <c r="B870" t="s">
        <v>6</v>
      </c>
      <c r="C870">
        <v>1921.75</v>
      </c>
      <c r="D870">
        <v>20.14</v>
      </c>
      <c r="E870">
        <v>277.36</v>
      </c>
      <c r="F870">
        <v>546.01</v>
      </c>
      <c r="G870">
        <v>6.23</v>
      </c>
      <c r="H870">
        <v>2</v>
      </c>
      <c r="I870">
        <v>4.5999999999999996</v>
      </c>
      <c r="J870">
        <v>0</v>
      </c>
      <c r="K870">
        <v>91.49</v>
      </c>
      <c r="L870">
        <v>283.23</v>
      </c>
      <c r="M870">
        <v>97.76</v>
      </c>
      <c r="N870">
        <v>-1330</v>
      </c>
      <c r="O870">
        <v>-62</v>
      </c>
      <c r="P870">
        <v>2039</v>
      </c>
      <c r="Q870">
        <f>Tabel1[[#This Row],[Biomass]]+Tabel1[[#This Row],[Hydro Power]]+Tabel1[[#This Row],[Other Renewable]]+Tabel1[[#This Row],[Solar Power]]+Tabel1[[#This Row],[Onshore Wind Power]]+Tabel1[[#This Row],[Offshore Wind Power]]</f>
        <v>407.73</v>
      </c>
      <c r="R870">
        <f>Tabel1[[#This Row],[Fossil Gas]]+Tabel1[[#This Row],[Fossil Hard Coal]]+Tabel1[[#This Row],[Fossil Oil]]</f>
        <v>829.6</v>
      </c>
      <c r="S870">
        <f>Tabel1[[#This Row],[Renewables]]+Tabel1[[#This Row],[Fossils]]</f>
        <v>1237.33</v>
      </c>
    </row>
    <row r="871" spans="1:19" x14ac:dyDescent="0.25">
      <c r="A871" t="s">
        <v>2232</v>
      </c>
      <c r="B871" t="s">
        <v>5</v>
      </c>
      <c r="C871">
        <v>1289.6500000000001</v>
      </c>
      <c r="D871">
        <v>30.25</v>
      </c>
      <c r="E871">
        <v>379.81</v>
      </c>
      <c r="F871">
        <v>340.99</v>
      </c>
      <c r="G871">
        <v>9.8800000000000008</v>
      </c>
      <c r="J871">
        <v>0</v>
      </c>
      <c r="K871">
        <v>68.22</v>
      </c>
      <c r="L871">
        <v>134.16999999999999</v>
      </c>
      <c r="M871">
        <v>160.44</v>
      </c>
      <c r="N871">
        <v>-585</v>
      </c>
      <c r="O871">
        <v>62</v>
      </c>
      <c r="P871">
        <v>701</v>
      </c>
      <c r="Q871">
        <f>Tabel1[[#This Row],[Biomass]]+Tabel1[[#This Row],[Hydro Power]]+Tabel1[[#This Row],[Other Renewable]]+Tabel1[[#This Row],[Solar Power]]+Tabel1[[#This Row],[Onshore Wind Power]]+Tabel1[[#This Row],[Offshore Wind Power]]</f>
        <v>324.86</v>
      </c>
      <c r="R871">
        <f>Tabel1[[#This Row],[Fossil Gas]]+Tabel1[[#This Row],[Fossil Hard Coal]]+Tabel1[[#This Row],[Fossil Oil]]</f>
        <v>730.68</v>
      </c>
      <c r="S871">
        <f>Tabel1[[#This Row],[Renewables]]+Tabel1[[#This Row],[Fossils]]</f>
        <v>1055.54</v>
      </c>
    </row>
    <row r="872" spans="1:19" x14ac:dyDescent="0.25">
      <c r="A872" t="s">
        <v>2231</v>
      </c>
      <c r="B872" t="s">
        <v>6</v>
      </c>
      <c r="C872">
        <v>1934.66</v>
      </c>
      <c r="D872">
        <v>19.38</v>
      </c>
      <c r="E872">
        <v>271.56</v>
      </c>
      <c r="F872">
        <v>517.41999999999996</v>
      </c>
      <c r="G872">
        <v>2.77</v>
      </c>
      <c r="H872">
        <v>2</v>
      </c>
      <c r="I872">
        <v>4.26</v>
      </c>
      <c r="J872">
        <v>0</v>
      </c>
      <c r="K872">
        <v>87.51</v>
      </c>
      <c r="L872">
        <v>323.29000000000002</v>
      </c>
      <c r="M872">
        <v>88.01</v>
      </c>
      <c r="N872">
        <v>-1317</v>
      </c>
      <c r="O872">
        <v>-53</v>
      </c>
      <c r="P872">
        <v>2126</v>
      </c>
      <c r="Q872">
        <f>Tabel1[[#This Row],[Biomass]]+Tabel1[[#This Row],[Hydro Power]]+Tabel1[[#This Row],[Other Renewable]]+Tabel1[[#This Row],[Solar Power]]+Tabel1[[#This Row],[Onshore Wind Power]]+Tabel1[[#This Row],[Offshore Wind Power]]</f>
        <v>436.94</v>
      </c>
      <c r="R872">
        <f>Tabel1[[#This Row],[Fossil Gas]]+Tabel1[[#This Row],[Fossil Hard Coal]]+Tabel1[[#This Row],[Fossil Oil]]</f>
        <v>791.75</v>
      </c>
      <c r="S872">
        <f>Tabel1[[#This Row],[Renewables]]+Tabel1[[#This Row],[Fossils]]</f>
        <v>1228.69</v>
      </c>
    </row>
    <row r="873" spans="1:19" x14ac:dyDescent="0.25">
      <c r="A873" t="s">
        <v>2231</v>
      </c>
      <c r="B873" t="s">
        <v>5</v>
      </c>
      <c r="C873">
        <v>1294.17</v>
      </c>
      <c r="D873">
        <v>29.5</v>
      </c>
      <c r="E873">
        <v>382.5</v>
      </c>
      <c r="F873">
        <v>342.4</v>
      </c>
      <c r="G873">
        <v>9.89</v>
      </c>
      <c r="J873">
        <v>0</v>
      </c>
      <c r="K873">
        <v>66.94</v>
      </c>
      <c r="L873">
        <v>136.59</v>
      </c>
      <c r="M873">
        <v>207.34</v>
      </c>
      <c r="N873">
        <v>-585</v>
      </c>
      <c r="O873">
        <v>53</v>
      </c>
      <c r="P873">
        <v>665</v>
      </c>
      <c r="Q873">
        <f>Tabel1[[#This Row],[Biomass]]+Tabel1[[#This Row],[Hydro Power]]+Tabel1[[#This Row],[Other Renewable]]+Tabel1[[#This Row],[Solar Power]]+Tabel1[[#This Row],[Onshore Wind Power]]+Tabel1[[#This Row],[Offshore Wind Power]]</f>
        <v>373.43</v>
      </c>
      <c r="R873">
        <f>Tabel1[[#This Row],[Fossil Gas]]+Tabel1[[#This Row],[Fossil Hard Coal]]+Tabel1[[#This Row],[Fossil Oil]]</f>
        <v>734.79</v>
      </c>
      <c r="S873">
        <f>Tabel1[[#This Row],[Renewables]]+Tabel1[[#This Row],[Fossils]]</f>
        <v>1108.22</v>
      </c>
    </row>
    <row r="874" spans="1:19" x14ac:dyDescent="0.25">
      <c r="A874" t="s">
        <v>2230</v>
      </c>
      <c r="B874" t="s">
        <v>6</v>
      </c>
      <c r="C874">
        <v>1984.23</v>
      </c>
      <c r="D874">
        <v>19.5</v>
      </c>
      <c r="E874">
        <v>307.32</v>
      </c>
      <c r="F874">
        <v>608.09</v>
      </c>
      <c r="G874">
        <v>3.26</v>
      </c>
      <c r="H874">
        <v>2</v>
      </c>
      <c r="I874">
        <v>4.3099999999999996</v>
      </c>
      <c r="J874">
        <v>0</v>
      </c>
      <c r="K874">
        <v>87.75</v>
      </c>
      <c r="L874">
        <v>289.82</v>
      </c>
      <c r="M874">
        <v>85.12</v>
      </c>
      <c r="N874">
        <v>-1320</v>
      </c>
      <c r="O874">
        <v>-151</v>
      </c>
      <c r="P874">
        <v>2106</v>
      </c>
      <c r="Q874">
        <f>Tabel1[[#This Row],[Biomass]]+Tabel1[[#This Row],[Hydro Power]]+Tabel1[[#This Row],[Other Renewable]]+Tabel1[[#This Row],[Solar Power]]+Tabel1[[#This Row],[Onshore Wind Power]]+Tabel1[[#This Row],[Offshore Wind Power]]</f>
        <v>400.75</v>
      </c>
      <c r="R874">
        <f>Tabel1[[#This Row],[Fossil Gas]]+Tabel1[[#This Row],[Fossil Hard Coal]]+Tabel1[[#This Row],[Fossil Oil]]</f>
        <v>918.67000000000007</v>
      </c>
      <c r="S874">
        <f>Tabel1[[#This Row],[Renewables]]+Tabel1[[#This Row],[Fossils]]</f>
        <v>1319.42</v>
      </c>
    </row>
    <row r="875" spans="1:19" x14ac:dyDescent="0.25">
      <c r="A875" t="s">
        <v>2230</v>
      </c>
      <c r="B875" t="s">
        <v>5</v>
      </c>
      <c r="C875">
        <v>1330.59</v>
      </c>
      <c r="D875">
        <v>28.33</v>
      </c>
      <c r="E875">
        <v>380.28</v>
      </c>
      <c r="F875">
        <v>348.23</v>
      </c>
      <c r="G875">
        <v>9.8800000000000008</v>
      </c>
      <c r="J875">
        <v>0</v>
      </c>
      <c r="K875">
        <v>67.760000000000005</v>
      </c>
      <c r="L875">
        <v>127.04</v>
      </c>
      <c r="M875">
        <v>175.86</v>
      </c>
      <c r="N875">
        <v>-585</v>
      </c>
      <c r="O875">
        <v>151</v>
      </c>
      <c r="P875">
        <v>639</v>
      </c>
      <c r="Q875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875">
        <f>Tabel1[[#This Row],[Fossil Gas]]+Tabel1[[#This Row],[Fossil Hard Coal]]+Tabel1[[#This Row],[Fossil Oil]]</f>
        <v>738.39</v>
      </c>
      <c r="S875">
        <f>Tabel1[[#This Row],[Renewables]]+Tabel1[[#This Row],[Fossils]]</f>
        <v>1069.6199999999999</v>
      </c>
    </row>
    <row r="876" spans="1:19" x14ac:dyDescent="0.25">
      <c r="A876" t="s">
        <v>2229</v>
      </c>
      <c r="B876" t="s">
        <v>6</v>
      </c>
      <c r="C876">
        <v>2163</v>
      </c>
      <c r="D876">
        <v>20.3</v>
      </c>
      <c r="E876">
        <v>402.88</v>
      </c>
      <c r="F876">
        <v>783.71</v>
      </c>
      <c r="G876">
        <v>7.61</v>
      </c>
      <c r="H876">
        <v>2</v>
      </c>
      <c r="I876">
        <v>4.3600000000000003</v>
      </c>
      <c r="J876">
        <v>0</v>
      </c>
      <c r="K876">
        <v>91.59</v>
      </c>
      <c r="L876">
        <v>236.98</v>
      </c>
      <c r="M876">
        <v>118.7</v>
      </c>
      <c r="N876">
        <v>-1317</v>
      </c>
      <c r="O876">
        <v>-349</v>
      </c>
      <c r="P876">
        <v>2206</v>
      </c>
      <c r="Q876">
        <f>Tabel1[[#This Row],[Biomass]]+Tabel1[[#This Row],[Hydro Power]]+Tabel1[[#This Row],[Other Renewable]]+Tabel1[[#This Row],[Solar Power]]+Tabel1[[#This Row],[Onshore Wind Power]]+Tabel1[[#This Row],[Offshore Wind Power]]</f>
        <v>382.34</v>
      </c>
      <c r="R876">
        <f>Tabel1[[#This Row],[Fossil Gas]]+Tabel1[[#This Row],[Fossil Hard Coal]]+Tabel1[[#This Row],[Fossil Oil]]</f>
        <v>1194.2</v>
      </c>
      <c r="S876">
        <f>Tabel1[[#This Row],[Renewables]]+Tabel1[[#This Row],[Fossils]]</f>
        <v>1576.54</v>
      </c>
    </row>
    <row r="877" spans="1:19" x14ac:dyDescent="0.25">
      <c r="A877" t="s">
        <v>2229</v>
      </c>
      <c r="B877" t="s">
        <v>5</v>
      </c>
      <c r="C877">
        <v>1443.84</v>
      </c>
      <c r="D877">
        <v>19.96</v>
      </c>
      <c r="E877">
        <v>380.99</v>
      </c>
      <c r="F877">
        <v>468.63</v>
      </c>
      <c r="G877">
        <v>9.89</v>
      </c>
      <c r="J877">
        <v>0</v>
      </c>
      <c r="K877">
        <v>67.48</v>
      </c>
      <c r="L877">
        <v>106.02</v>
      </c>
      <c r="M877">
        <v>122.52</v>
      </c>
      <c r="N877">
        <v>-580</v>
      </c>
      <c r="O877">
        <v>349</v>
      </c>
      <c r="P877">
        <v>511</v>
      </c>
      <c r="Q877">
        <f>Tabel1[[#This Row],[Biomass]]+Tabel1[[#This Row],[Hydro Power]]+Tabel1[[#This Row],[Other Renewable]]+Tabel1[[#This Row],[Solar Power]]+Tabel1[[#This Row],[Onshore Wind Power]]+Tabel1[[#This Row],[Offshore Wind Power]]</f>
        <v>248.5</v>
      </c>
      <c r="R877">
        <f>Tabel1[[#This Row],[Fossil Gas]]+Tabel1[[#This Row],[Fossil Hard Coal]]+Tabel1[[#This Row],[Fossil Oil]]</f>
        <v>859.51</v>
      </c>
      <c r="S877">
        <f>Tabel1[[#This Row],[Renewables]]+Tabel1[[#This Row],[Fossils]]</f>
        <v>1108.01</v>
      </c>
    </row>
    <row r="878" spans="1:19" x14ac:dyDescent="0.25">
      <c r="A878" t="s">
        <v>2228</v>
      </c>
      <c r="B878" t="s">
        <v>6</v>
      </c>
      <c r="C878">
        <v>2584.91</v>
      </c>
      <c r="D878">
        <v>20.59</v>
      </c>
      <c r="E878">
        <v>445.63</v>
      </c>
      <c r="F878">
        <v>1298.82</v>
      </c>
      <c r="G878">
        <v>9.5</v>
      </c>
      <c r="H878">
        <v>2</v>
      </c>
      <c r="I878">
        <v>4.41</v>
      </c>
      <c r="J878">
        <v>0</v>
      </c>
      <c r="K878">
        <v>107.65</v>
      </c>
      <c r="L878">
        <v>231.95</v>
      </c>
      <c r="M878">
        <v>46.01</v>
      </c>
      <c r="N878">
        <v>-1315</v>
      </c>
      <c r="O878">
        <v>-432</v>
      </c>
      <c r="P878">
        <v>2204</v>
      </c>
      <c r="Q878">
        <f>Tabel1[[#This Row],[Biomass]]+Tabel1[[#This Row],[Hydro Power]]+Tabel1[[#This Row],[Other Renewable]]+Tabel1[[#This Row],[Solar Power]]+Tabel1[[#This Row],[Onshore Wind Power]]+Tabel1[[#This Row],[Offshore Wind Power]]</f>
        <v>304.95999999999998</v>
      </c>
      <c r="R878">
        <f>Tabel1[[#This Row],[Fossil Gas]]+Tabel1[[#This Row],[Fossil Hard Coal]]+Tabel1[[#This Row],[Fossil Oil]]</f>
        <v>1753.9499999999998</v>
      </c>
      <c r="S878">
        <f>Tabel1[[#This Row],[Renewables]]+Tabel1[[#This Row],[Fossils]]</f>
        <v>2058.91</v>
      </c>
    </row>
    <row r="879" spans="1:19" x14ac:dyDescent="0.25">
      <c r="A879" t="s">
        <v>2228</v>
      </c>
      <c r="B879" t="s">
        <v>5</v>
      </c>
      <c r="C879">
        <v>1715.49</v>
      </c>
      <c r="D879">
        <v>20.38</v>
      </c>
      <c r="E879">
        <v>403.32</v>
      </c>
      <c r="F879">
        <v>530.59</v>
      </c>
      <c r="G879">
        <v>10.31</v>
      </c>
      <c r="J879">
        <v>0</v>
      </c>
      <c r="K879">
        <v>68.03</v>
      </c>
      <c r="L879">
        <v>93.22</v>
      </c>
      <c r="M879">
        <v>94.43</v>
      </c>
      <c r="N879">
        <v>-396</v>
      </c>
      <c r="O879">
        <v>432</v>
      </c>
      <c r="P879">
        <v>470</v>
      </c>
      <c r="Q879">
        <f>Tabel1[[#This Row],[Biomass]]+Tabel1[[#This Row],[Hydro Power]]+Tabel1[[#This Row],[Other Renewable]]+Tabel1[[#This Row],[Solar Power]]+Tabel1[[#This Row],[Onshore Wind Power]]+Tabel1[[#This Row],[Offshore Wind Power]]</f>
        <v>208.03</v>
      </c>
      <c r="R879">
        <f>Tabel1[[#This Row],[Fossil Gas]]+Tabel1[[#This Row],[Fossil Hard Coal]]+Tabel1[[#This Row],[Fossil Oil]]</f>
        <v>944.22</v>
      </c>
      <c r="S879">
        <f>Tabel1[[#This Row],[Renewables]]+Tabel1[[#This Row],[Fossils]]</f>
        <v>1152.25</v>
      </c>
    </row>
    <row r="880" spans="1:19" x14ac:dyDescent="0.25">
      <c r="A880" t="s">
        <v>2227</v>
      </c>
      <c r="B880" t="s">
        <v>6</v>
      </c>
      <c r="C880">
        <v>3003.23</v>
      </c>
      <c r="D880">
        <v>20.89</v>
      </c>
      <c r="E880">
        <v>620.76</v>
      </c>
      <c r="F880">
        <v>1704.76</v>
      </c>
      <c r="G880">
        <v>11.17</v>
      </c>
      <c r="H880">
        <v>2</v>
      </c>
      <c r="I880">
        <v>4.59</v>
      </c>
      <c r="J880">
        <v>0</v>
      </c>
      <c r="K880">
        <v>114.54</v>
      </c>
      <c r="L880">
        <v>237.09</v>
      </c>
      <c r="M880">
        <v>12.33</v>
      </c>
      <c r="N880">
        <v>-1362</v>
      </c>
      <c r="O880">
        <v>-479</v>
      </c>
      <c r="P880">
        <v>2160</v>
      </c>
      <c r="Q880">
        <f>Tabel1[[#This Row],[Biomass]]+Tabel1[[#This Row],[Hydro Power]]+Tabel1[[#This Row],[Other Renewable]]+Tabel1[[#This Row],[Solar Power]]+Tabel1[[#This Row],[Onshore Wind Power]]+Tabel1[[#This Row],[Offshore Wind Power]]</f>
        <v>276.89999999999998</v>
      </c>
      <c r="R880">
        <f>Tabel1[[#This Row],[Fossil Gas]]+Tabel1[[#This Row],[Fossil Hard Coal]]+Tabel1[[#This Row],[Fossil Oil]]</f>
        <v>2336.69</v>
      </c>
      <c r="S880">
        <f>Tabel1[[#This Row],[Renewables]]+Tabel1[[#This Row],[Fossils]]</f>
        <v>2613.59</v>
      </c>
    </row>
    <row r="881" spans="1:19" x14ac:dyDescent="0.25">
      <c r="A881" t="s">
        <v>2227</v>
      </c>
      <c r="B881" t="s">
        <v>5</v>
      </c>
      <c r="C881">
        <v>1994.96</v>
      </c>
      <c r="D881">
        <v>20.91</v>
      </c>
      <c r="E881">
        <v>569.61</v>
      </c>
      <c r="F881">
        <v>575.21</v>
      </c>
      <c r="G881">
        <v>20.03</v>
      </c>
      <c r="J881">
        <v>0</v>
      </c>
      <c r="K881">
        <v>76.23</v>
      </c>
      <c r="L881">
        <v>84.44</v>
      </c>
      <c r="M881">
        <v>84.07</v>
      </c>
      <c r="N881">
        <v>-496</v>
      </c>
      <c r="O881">
        <v>479</v>
      </c>
      <c r="P881">
        <v>591</v>
      </c>
      <c r="Q881">
        <f>Tabel1[[#This Row],[Biomass]]+Tabel1[[#This Row],[Hydro Power]]+Tabel1[[#This Row],[Other Renewable]]+Tabel1[[#This Row],[Solar Power]]+Tabel1[[#This Row],[Onshore Wind Power]]+Tabel1[[#This Row],[Offshore Wind Power]]</f>
        <v>189.42</v>
      </c>
      <c r="R881">
        <f>Tabel1[[#This Row],[Fossil Gas]]+Tabel1[[#This Row],[Fossil Hard Coal]]+Tabel1[[#This Row],[Fossil Oil]]</f>
        <v>1164.8500000000001</v>
      </c>
      <c r="S881">
        <f>Tabel1[[#This Row],[Renewables]]+Tabel1[[#This Row],[Fossils]]</f>
        <v>1354.2700000000002</v>
      </c>
    </row>
    <row r="882" spans="1:19" x14ac:dyDescent="0.25">
      <c r="A882" t="s">
        <v>2226</v>
      </c>
      <c r="B882" t="s">
        <v>6</v>
      </c>
      <c r="C882">
        <v>3130.6</v>
      </c>
      <c r="D882">
        <v>20.260000000000002</v>
      </c>
      <c r="E882">
        <v>647.84</v>
      </c>
      <c r="F882">
        <v>1804.56</v>
      </c>
      <c r="G882">
        <v>10.32</v>
      </c>
      <c r="H882">
        <v>2</v>
      </c>
      <c r="I882">
        <v>4.83</v>
      </c>
      <c r="J882">
        <v>1.74</v>
      </c>
      <c r="K882">
        <v>115.24</v>
      </c>
      <c r="L882">
        <v>157.09</v>
      </c>
      <c r="M882">
        <v>6.1</v>
      </c>
      <c r="N882">
        <v>-1358</v>
      </c>
      <c r="O882">
        <v>-155</v>
      </c>
      <c r="P882">
        <v>1911</v>
      </c>
      <c r="Q882">
        <f>Tabel1[[#This Row],[Biomass]]+Tabel1[[#This Row],[Hydro Power]]+Tabel1[[#This Row],[Other Renewable]]+Tabel1[[#This Row],[Solar Power]]+Tabel1[[#This Row],[Onshore Wind Power]]+Tabel1[[#This Row],[Offshore Wind Power]]</f>
        <v>192.02</v>
      </c>
      <c r="R882">
        <f>Tabel1[[#This Row],[Fossil Gas]]+Tabel1[[#This Row],[Fossil Hard Coal]]+Tabel1[[#This Row],[Fossil Oil]]</f>
        <v>2462.7200000000003</v>
      </c>
      <c r="S882">
        <f>Tabel1[[#This Row],[Renewables]]+Tabel1[[#This Row],[Fossils]]</f>
        <v>2654.7400000000002</v>
      </c>
    </row>
    <row r="883" spans="1:19" x14ac:dyDescent="0.25">
      <c r="A883" t="s">
        <v>2226</v>
      </c>
      <c r="B883" t="s">
        <v>5</v>
      </c>
      <c r="C883">
        <v>2079.5500000000002</v>
      </c>
      <c r="D883">
        <v>21.13</v>
      </c>
      <c r="E883">
        <v>623.82000000000005</v>
      </c>
      <c r="F883">
        <v>633.29999999999995</v>
      </c>
      <c r="G883">
        <v>22.8</v>
      </c>
      <c r="J883">
        <v>0.88</v>
      </c>
      <c r="K883">
        <v>76.040000000000006</v>
      </c>
      <c r="L883">
        <v>84.22</v>
      </c>
      <c r="M883">
        <v>44.41</v>
      </c>
      <c r="N883">
        <v>-278</v>
      </c>
      <c r="O883">
        <v>155</v>
      </c>
      <c r="P883">
        <v>707</v>
      </c>
      <c r="Q883">
        <f>Tabel1[[#This Row],[Biomass]]+Tabel1[[#This Row],[Hydro Power]]+Tabel1[[#This Row],[Other Renewable]]+Tabel1[[#This Row],[Solar Power]]+Tabel1[[#This Row],[Onshore Wind Power]]+Tabel1[[#This Row],[Offshore Wind Power]]</f>
        <v>150.63999999999999</v>
      </c>
      <c r="R883">
        <f>Tabel1[[#This Row],[Fossil Gas]]+Tabel1[[#This Row],[Fossil Hard Coal]]+Tabel1[[#This Row],[Fossil Oil]]</f>
        <v>1279.9199999999998</v>
      </c>
      <c r="S883">
        <f>Tabel1[[#This Row],[Renewables]]+Tabel1[[#This Row],[Fossils]]</f>
        <v>1430.56</v>
      </c>
    </row>
    <row r="884" spans="1:19" x14ac:dyDescent="0.25">
      <c r="A884" t="s">
        <v>2225</v>
      </c>
      <c r="B884" t="s">
        <v>6</v>
      </c>
      <c r="C884">
        <v>3089.65</v>
      </c>
      <c r="D884">
        <v>20.76</v>
      </c>
      <c r="E884">
        <v>661.94</v>
      </c>
      <c r="F884">
        <v>1797.93</v>
      </c>
      <c r="G884">
        <v>12.15</v>
      </c>
      <c r="H884">
        <v>2.0099999999999998</v>
      </c>
      <c r="I884">
        <v>5.2</v>
      </c>
      <c r="J884">
        <v>19.28</v>
      </c>
      <c r="K884">
        <v>113.05</v>
      </c>
      <c r="L884">
        <v>92.45</v>
      </c>
      <c r="M884">
        <v>17.13</v>
      </c>
      <c r="N884">
        <v>-1284</v>
      </c>
      <c r="O884">
        <v>-318</v>
      </c>
      <c r="P884">
        <v>2016</v>
      </c>
      <c r="Q884">
        <f>Tabel1[[#This Row],[Biomass]]+Tabel1[[#This Row],[Hydro Power]]+Tabel1[[#This Row],[Other Renewable]]+Tabel1[[#This Row],[Solar Power]]+Tabel1[[#This Row],[Onshore Wind Power]]+Tabel1[[#This Row],[Offshore Wind Power]]</f>
        <v>156.82999999999998</v>
      </c>
      <c r="R884">
        <f>Tabel1[[#This Row],[Fossil Gas]]+Tabel1[[#This Row],[Fossil Hard Coal]]+Tabel1[[#This Row],[Fossil Oil]]</f>
        <v>2472.02</v>
      </c>
      <c r="S884">
        <f>Tabel1[[#This Row],[Renewables]]+Tabel1[[#This Row],[Fossils]]</f>
        <v>2628.85</v>
      </c>
    </row>
    <row r="885" spans="1:19" x14ac:dyDescent="0.25">
      <c r="A885" t="s">
        <v>2225</v>
      </c>
      <c r="B885" t="s">
        <v>5</v>
      </c>
      <c r="C885">
        <v>2120.39</v>
      </c>
      <c r="D885">
        <v>22.02</v>
      </c>
      <c r="E885">
        <v>611.82000000000005</v>
      </c>
      <c r="F885">
        <v>666.29</v>
      </c>
      <c r="G885">
        <v>29.55</v>
      </c>
      <c r="J885">
        <v>8.2899999999999991</v>
      </c>
      <c r="K885">
        <v>76.64</v>
      </c>
      <c r="L885">
        <v>76.42</v>
      </c>
      <c r="M885">
        <v>32.92</v>
      </c>
      <c r="N885">
        <v>-266</v>
      </c>
      <c r="O885">
        <v>318</v>
      </c>
      <c r="P885">
        <v>564</v>
      </c>
      <c r="Q885">
        <f>Tabel1[[#This Row],[Biomass]]+Tabel1[[#This Row],[Hydro Power]]+Tabel1[[#This Row],[Other Renewable]]+Tabel1[[#This Row],[Solar Power]]+Tabel1[[#This Row],[Onshore Wind Power]]+Tabel1[[#This Row],[Offshore Wind Power]]</f>
        <v>139.65</v>
      </c>
      <c r="R885">
        <f>Tabel1[[#This Row],[Fossil Gas]]+Tabel1[[#This Row],[Fossil Hard Coal]]+Tabel1[[#This Row],[Fossil Oil]]</f>
        <v>1307.6600000000001</v>
      </c>
      <c r="S885">
        <f>Tabel1[[#This Row],[Renewables]]+Tabel1[[#This Row],[Fossils]]</f>
        <v>1447.3100000000002</v>
      </c>
    </row>
    <row r="886" spans="1:19" x14ac:dyDescent="0.25">
      <c r="A886" t="s">
        <v>2224</v>
      </c>
      <c r="B886" t="s">
        <v>6</v>
      </c>
      <c r="C886">
        <v>3129.35</v>
      </c>
      <c r="D886">
        <v>20.78</v>
      </c>
      <c r="E886">
        <v>720.92</v>
      </c>
      <c r="F886">
        <v>1679.78</v>
      </c>
      <c r="G886">
        <v>11.79</v>
      </c>
      <c r="H886">
        <v>2.0099999999999998</v>
      </c>
      <c r="I886">
        <v>5.16</v>
      </c>
      <c r="J886">
        <v>40.53</v>
      </c>
      <c r="K886">
        <v>113.57</v>
      </c>
      <c r="L886">
        <v>75.5</v>
      </c>
      <c r="M886">
        <v>6.03</v>
      </c>
      <c r="N886">
        <v>-1328</v>
      </c>
      <c r="O886">
        <v>-346</v>
      </c>
      <c r="P886">
        <v>2198</v>
      </c>
      <c r="Q886">
        <f>Tabel1[[#This Row],[Biomass]]+Tabel1[[#This Row],[Hydro Power]]+Tabel1[[#This Row],[Other Renewable]]+Tabel1[[#This Row],[Solar Power]]+Tabel1[[#This Row],[Onshore Wind Power]]+Tabel1[[#This Row],[Offshore Wind Power]]</f>
        <v>150.01000000000002</v>
      </c>
      <c r="R886">
        <f>Tabel1[[#This Row],[Fossil Gas]]+Tabel1[[#This Row],[Fossil Hard Coal]]+Tabel1[[#This Row],[Fossil Oil]]</f>
        <v>2412.4899999999998</v>
      </c>
      <c r="S886">
        <f>Tabel1[[#This Row],[Renewables]]+Tabel1[[#This Row],[Fossils]]</f>
        <v>2562.5</v>
      </c>
    </row>
    <row r="887" spans="1:19" x14ac:dyDescent="0.25">
      <c r="A887" t="s">
        <v>2224</v>
      </c>
      <c r="B887" t="s">
        <v>5</v>
      </c>
      <c r="C887">
        <v>2113.6</v>
      </c>
      <c r="D887">
        <v>21.56</v>
      </c>
      <c r="E887">
        <v>549.05999999999995</v>
      </c>
      <c r="F887">
        <v>630.25</v>
      </c>
      <c r="G887">
        <v>27.31</v>
      </c>
      <c r="J887">
        <v>19.7</v>
      </c>
      <c r="K887">
        <v>74.739999999999995</v>
      </c>
      <c r="L887">
        <v>72.52</v>
      </c>
      <c r="M887">
        <v>23.82</v>
      </c>
      <c r="N887">
        <v>-543</v>
      </c>
      <c r="O887">
        <v>346</v>
      </c>
      <c r="P887">
        <v>924</v>
      </c>
      <c r="Q887">
        <f>Tabel1[[#This Row],[Biomass]]+Tabel1[[#This Row],[Hydro Power]]+Tabel1[[#This Row],[Other Renewable]]+Tabel1[[#This Row],[Solar Power]]+Tabel1[[#This Row],[Onshore Wind Power]]+Tabel1[[#This Row],[Offshore Wind Power]]</f>
        <v>137.6</v>
      </c>
      <c r="R887">
        <f>Tabel1[[#This Row],[Fossil Gas]]+Tabel1[[#This Row],[Fossil Hard Coal]]+Tabel1[[#This Row],[Fossil Oil]]</f>
        <v>1206.6199999999999</v>
      </c>
      <c r="S887">
        <f>Tabel1[[#This Row],[Renewables]]+Tabel1[[#This Row],[Fossils]]</f>
        <v>1344.2199999999998</v>
      </c>
    </row>
    <row r="888" spans="1:19" x14ac:dyDescent="0.25">
      <c r="A888" t="s">
        <v>2223</v>
      </c>
      <c r="B888" t="s">
        <v>6</v>
      </c>
      <c r="C888">
        <v>3064.9</v>
      </c>
      <c r="D888">
        <v>21.66</v>
      </c>
      <c r="E888">
        <v>749.45</v>
      </c>
      <c r="F888">
        <v>1783.74</v>
      </c>
      <c r="G888">
        <v>13.47</v>
      </c>
      <c r="H888">
        <v>2.0099999999999998</v>
      </c>
      <c r="I888">
        <v>5.33</v>
      </c>
      <c r="J888">
        <v>52.35</v>
      </c>
      <c r="K888">
        <v>115.95</v>
      </c>
      <c r="L888">
        <v>103.11</v>
      </c>
      <c r="M888">
        <v>4.3</v>
      </c>
      <c r="N888">
        <v>-1394</v>
      </c>
      <c r="O888">
        <v>-463</v>
      </c>
      <c r="P888">
        <v>2211</v>
      </c>
      <c r="Q888">
        <f>Tabel1[[#This Row],[Biomass]]+Tabel1[[#This Row],[Hydro Power]]+Tabel1[[#This Row],[Other Renewable]]+Tabel1[[#This Row],[Solar Power]]+Tabel1[[#This Row],[Onshore Wind Power]]+Tabel1[[#This Row],[Offshore Wind Power]]</f>
        <v>188.76</v>
      </c>
      <c r="R888">
        <f>Tabel1[[#This Row],[Fossil Gas]]+Tabel1[[#This Row],[Fossil Hard Coal]]+Tabel1[[#This Row],[Fossil Oil]]</f>
        <v>2546.66</v>
      </c>
      <c r="S888">
        <f>Tabel1[[#This Row],[Renewables]]+Tabel1[[#This Row],[Fossils]]</f>
        <v>2735.42</v>
      </c>
    </row>
    <row r="889" spans="1:19" x14ac:dyDescent="0.25">
      <c r="A889" t="s">
        <v>2223</v>
      </c>
      <c r="B889" t="s">
        <v>5</v>
      </c>
      <c r="C889">
        <v>2121.19</v>
      </c>
      <c r="D889">
        <v>21.94</v>
      </c>
      <c r="E889">
        <v>604.97</v>
      </c>
      <c r="F889">
        <v>643.67999999999995</v>
      </c>
      <c r="G889">
        <v>28.55</v>
      </c>
      <c r="J889">
        <v>26.52</v>
      </c>
      <c r="K889">
        <v>73.38</v>
      </c>
      <c r="L889">
        <v>67.400000000000006</v>
      </c>
      <c r="M889">
        <v>15.38</v>
      </c>
      <c r="N889">
        <v>-585</v>
      </c>
      <c r="O889">
        <v>463</v>
      </c>
      <c r="P889">
        <v>797</v>
      </c>
      <c r="Q889">
        <f>Tabel1[[#This Row],[Biomass]]+Tabel1[[#This Row],[Hydro Power]]+Tabel1[[#This Row],[Other Renewable]]+Tabel1[[#This Row],[Solar Power]]+Tabel1[[#This Row],[Onshore Wind Power]]+Tabel1[[#This Row],[Offshore Wind Power]]</f>
        <v>131.24</v>
      </c>
      <c r="R889">
        <f>Tabel1[[#This Row],[Fossil Gas]]+Tabel1[[#This Row],[Fossil Hard Coal]]+Tabel1[[#This Row],[Fossil Oil]]</f>
        <v>1277.2</v>
      </c>
      <c r="S889">
        <f>Tabel1[[#This Row],[Renewables]]+Tabel1[[#This Row],[Fossils]]</f>
        <v>1408.44</v>
      </c>
    </row>
    <row r="890" spans="1:19" x14ac:dyDescent="0.25">
      <c r="A890" t="s">
        <v>2222</v>
      </c>
      <c r="B890" t="s">
        <v>6</v>
      </c>
      <c r="C890">
        <v>3015.15</v>
      </c>
      <c r="D890">
        <v>21.42</v>
      </c>
      <c r="E890">
        <v>693.77</v>
      </c>
      <c r="F890">
        <v>1729.77</v>
      </c>
      <c r="G890">
        <v>13.31</v>
      </c>
      <c r="H890">
        <v>2.0099999999999998</v>
      </c>
      <c r="I890">
        <v>5.26</v>
      </c>
      <c r="J890">
        <v>52.15</v>
      </c>
      <c r="K890">
        <v>115.86</v>
      </c>
      <c r="L890">
        <v>105.27</v>
      </c>
      <c r="M890">
        <v>4.95</v>
      </c>
      <c r="N890">
        <v>-1370</v>
      </c>
      <c r="O890">
        <v>-464</v>
      </c>
      <c r="P890">
        <v>2209</v>
      </c>
      <c r="Q890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890">
        <f>Tabel1[[#This Row],[Fossil Gas]]+Tabel1[[#This Row],[Fossil Hard Coal]]+Tabel1[[#This Row],[Fossil Oil]]</f>
        <v>2436.85</v>
      </c>
      <c r="S890">
        <f>Tabel1[[#This Row],[Renewables]]+Tabel1[[#This Row],[Fossils]]</f>
        <v>2627.91</v>
      </c>
    </row>
    <row r="891" spans="1:19" x14ac:dyDescent="0.25">
      <c r="A891" t="s">
        <v>2222</v>
      </c>
      <c r="B891" t="s">
        <v>5</v>
      </c>
      <c r="C891">
        <v>2092.9499999999998</v>
      </c>
      <c r="D891">
        <v>21.95</v>
      </c>
      <c r="E891">
        <v>562.95000000000005</v>
      </c>
      <c r="F891">
        <v>601.39</v>
      </c>
      <c r="G891">
        <v>27.49</v>
      </c>
      <c r="J891">
        <v>25.62</v>
      </c>
      <c r="K891">
        <v>72.55</v>
      </c>
      <c r="L891">
        <v>67.02</v>
      </c>
      <c r="M891">
        <v>17.190000000000001</v>
      </c>
      <c r="N891">
        <v>-585</v>
      </c>
      <c r="O891">
        <v>464</v>
      </c>
      <c r="P891">
        <v>851</v>
      </c>
      <c r="Q891">
        <f>Tabel1[[#This Row],[Biomass]]+Tabel1[[#This Row],[Hydro Power]]+Tabel1[[#This Row],[Other Renewable]]+Tabel1[[#This Row],[Solar Power]]+Tabel1[[#This Row],[Onshore Wind Power]]+Tabel1[[#This Row],[Offshore Wind Power]]</f>
        <v>131.78</v>
      </c>
      <c r="R891">
        <f>Tabel1[[#This Row],[Fossil Gas]]+Tabel1[[#This Row],[Fossil Hard Coal]]+Tabel1[[#This Row],[Fossil Oil]]</f>
        <v>1191.8300000000002</v>
      </c>
      <c r="S891">
        <f>Tabel1[[#This Row],[Renewables]]+Tabel1[[#This Row],[Fossils]]</f>
        <v>1323.6100000000001</v>
      </c>
    </row>
    <row r="892" spans="1:19" x14ac:dyDescent="0.25">
      <c r="A892" t="s">
        <v>2221</v>
      </c>
      <c r="B892" t="s">
        <v>6</v>
      </c>
      <c r="C892">
        <v>3032.74</v>
      </c>
      <c r="D892">
        <v>21.35</v>
      </c>
      <c r="E892">
        <v>750.87</v>
      </c>
      <c r="F892">
        <v>1597.44</v>
      </c>
      <c r="G892">
        <v>13.62</v>
      </c>
      <c r="H892">
        <v>2.0099999999999998</v>
      </c>
      <c r="I892">
        <v>5</v>
      </c>
      <c r="J892">
        <v>41.01</v>
      </c>
      <c r="K892">
        <v>117.21</v>
      </c>
      <c r="L892">
        <v>91.36</v>
      </c>
      <c r="M892">
        <v>16.440000000000001</v>
      </c>
      <c r="N892">
        <v>-1374</v>
      </c>
      <c r="O892">
        <v>-381</v>
      </c>
      <c r="P892">
        <v>2210</v>
      </c>
      <c r="Q892">
        <f>Tabel1[[#This Row],[Biomass]]+Tabel1[[#This Row],[Hydro Power]]+Tabel1[[#This Row],[Other Renewable]]+Tabel1[[#This Row],[Solar Power]]+Tabel1[[#This Row],[Onshore Wind Power]]+Tabel1[[#This Row],[Offshore Wind Power]]</f>
        <v>177.17000000000002</v>
      </c>
      <c r="R892">
        <f>Tabel1[[#This Row],[Fossil Gas]]+Tabel1[[#This Row],[Fossil Hard Coal]]+Tabel1[[#This Row],[Fossil Oil]]</f>
        <v>2361.9299999999998</v>
      </c>
      <c r="S892">
        <f>Tabel1[[#This Row],[Renewables]]+Tabel1[[#This Row],[Fossils]]</f>
        <v>2539.1</v>
      </c>
    </row>
    <row r="893" spans="1:19" x14ac:dyDescent="0.25">
      <c r="A893" t="s">
        <v>2221</v>
      </c>
      <c r="B893" t="s">
        <v>5</v>
      </c>
      <c r="C893">
        <v>2092.14</v>
      </c>
      <c r="D893">
        <v>21.29</v>
      </c>
      <c r="E893">
        <v>606.48</v>
      </c>
      <c r="F893">
        <v>630.30999999999995</v>
      </c>
      <c r="G893">
        <v>26.46</v>
      </c>
      <c r="J893">
        <v>21.18</v>
      </c>
      <c r="K893">
        <v>71.97</v>
      </c>
      <c r="L893">
        <v>66.7</v>
      </c>
      <c r="M893">
        <v>20.62</v>
      </c>
      <c r="N893">
        <v>-585</v>
      </c>
      <c r="O893">
        <v>381</v>
      </c>
      <c r="P893">
        <v>864</v>
      </c>
      <c r="Q893">
        <f>Tabel1[[#This Row],[Biomass]]+Tabel1[[#This Row],[Hydro Power]]+Tabel1[[#This Row],[Other Renewable]]+Tabel1[[#This Row],[Solar Power]]+Tabel1[[#This Row],[Onshore Wind Power]]+Tabel1[[#This Row],[Offshore Wind Power]]</f>
        <v>129.79</v>
      </c>
      <c r="R893">
        <f>Tabel1[[#This Row],[Fossil Gas]]+Tabel1[[#This Row],[Fossil Hard Coal]]+Tabel1[[#This Row],[Fossil Oil]]</f>
        <v>1263.25</v>
      </c>
      <c r="S893">
        <f>Tabel1[[#This Row],[Renewables]]+Tabel1[[#This Row],[Fossils]]</f>
        <v>1393.04</v>
      </c>
    </row>
    <row r="894" spans="1:19" x14ac:dyDescent="0.25">
      <c r="A894" t="s">
        <v>2220</v>
      </c>
      <c r="B894" t="s">
        <v>6</v>
      </c>
      <c r="C894">
        <v>2986.64</v>
      </c>
      <c r="D894">
        <v>21.59</v>
      </c>
      <c r="E894">
        <v>797.33</v>
      </c>
      <c r="F894">
        <v>1581.04</v>
      </c>
      <c r="G894">
        <v>15.42</v>
      </c>
      <c r="H894">
        <v>2.0099999999999998</v>
      </c>
      <c r="I894">
        <v>4.99</v>
      </c>
      <c r="J894">
        <v>20.12</v>
      </c>
      <c r="K894">
        <v>122.71</v>
      </c>
      <c r="L894">
        <v>76.62</v>
      </c>
      <c r="M894">
        <v>17.28</v>
      </c>
      <c r="N894">
        <v>-1382</v>
      </c>
      <c r="O894">
        <v>-448</v>
      </c>
      <c r="P894">
        <v>2209</v>
      </c>
      <c r="Q894">
        <f>Tabel1[[#This Row],[Biomass]]+Tabel1[[#This Row],[Hydro Power]]+Tabel1[[#This Row],[Other Renewable]]+Tabel1[[#This Row],[Solar Power]]+Tabel1[[#This Row],[Onshore Wind Power]]+Tabel1[[#This Row],[Offshore Wind Power]]</f>
        <v>142.61000000000001</v>
      </c>
      <c r="R894">
        <f>Tabel1[[#This Row],[Fossil Gas]]+Tabel1[[#This Row],[Fossil Hard Coal]]+Tabel1[[#This Row],[Fossil Oil]]</f>
        <v>2393.79</v>
      </c>
      <c r="S894">
        <f>Tabel1[[#This Row],[Renewables]]+Tabel1[[#This Row],[Fossils]]</f>
        <v>2536.4</v>
      </c>
    </row>
    <row r="895" spans="1:19" x14ac:dyDescent="0.25">
      <c r="A895" t="s">
        <v>2220</v>
      </c>
      <c r="B895" t="s">
        <v>5</v>
      </c>
      <c r="C895">
        <v>2066.11</v>
      </c>
      <c r="D895">
        <v>24.04</v>
      </c>
      <c r="E895">
        <v>591.38</v>
      </c>
      <c r="F895">
        <v>617.4</v>
      </c>
      <c r="G895">
        <v>25.51</v>
      </c>
      <c r="J895">
        <v>12.44</v>
      </c>
      <c r="K895">
        <v>74.42</v>
      </c>
      <c r="L895">
        <v>64.36</v>
      </c>
      <c r="M895">
        <v>6.17</v>
      </c>
      <c r="N895">
        <v>-585</v>
      </c>
      <c r="O895">
        <v>448</v>
      </c>
      <c r="P895">
        <v>809</v>
      </c>
      <c r="Q895">
        <f>Tabel1[[#This Row],[Biomass]]+Tabel1[[#This Row],[Hydro Power]]+Tabel1[[#This Row],[Other Renewable]]+Tabel1[[#This Row],[Solar Power]]+Tabel1[[#This Row],[Onshore Wind Power]]+Tabel1[[#This Row],[Offshore Wind Power]]</f>
        <v>107.01</v>
      </c>
      <c r="R895">
        <f>Tabel1[[#This Row],[Fossil Gas]]+Tabel1[[#This Row],[Fossil Hard Coal]]+Tabel1[[#This Row],[Fossil Oil]]</f>
        <v>1234.29</v>
      </c>
      <c r="S895">
        <f>Tabel1[[#This Row],[Renewables]]+Tabel1[[#This Row],[Fossils]]</f>
        <v>1341.3</v>
      </c>
    </row>
    <row r="896" spans="1:19" x14ac:dyDescent="0.25">
      <c r="A896" t="s">
        <v>2219</v>
      </c>
      <c r="B896" t="s">
        <v>6</v>
      </c>
      <c r="C896">
        <v>2922.73</v>
      </c>
      <c r="D896">
        <v>20.21</v>
      </c>
      <c r="E896">
        <v>735.51</v>
      </c>
      <c r="F896">
        <v>1622.65</v>
      </c>
      <c r="G896">
        <v>7.86</v>
      </c>
      <c r="H896">
        <v>2.0099999999999998</v>
      </c>
      <c r="I896">
        <v>4.25</v>
      </c>
      <c r="J896">
        <v>3.65</v>
      </c>
      <c r="K896">
        <v>138.11000000000001</v>
      </c>
      <c r="L896">
        <v>111.81</v>
      </c>
      <c r="M896">
        <v>5.59</v>
      </c>
      <c r="N896">
        <v>-1338</v>
      </c>
      <c r="O896">
        <v>-533</v>
      </c>
      <c r="P896">
        <v>2208</v>
      </c>
      <c r="Q896">
        <f>Tabel1[[#This Row],[Biomass]]+Tabel1[[#This Row],[Hydro Power]]+Tabel1[[#This Row],[Other Renewable]]+Tabel1[[#This Row],[Solar Power]]+Tabel1[[#This Row],[Onshore Wind Power]]+Tabel1[[#This Row],[Offshore Wind Power]]</f>
        <v>147.52000000000001</v>
      </c>
      <c r="R896">
        <f>Tabel1[[#This Row],[Fossil Gas]]+Tabel1[[#This Row],[Fossil Hard Coal]]+Tabel1[[#This Row],[Fossil Oil]]</f>
        <v>2366.02</v>
      </c>
      <c r="S896">
        <f>Tabel1[[#This Row],[Renewables]]+Tabel1[[#This Row],[Fossils]]</f>
        <v>2513.54</v>
      </c>
    </row>
    <row r="897" spans="1:19" x14ac:dyDescent="0.25">
      <c r="A897" t="s">
        <v>2219</v>
      </c>
      <c r="B897" t="s">
        <v>5</v>
      </c>
      <c r="C897">
        <v>2084.54</v>
      </c>
      <c r="D897">
        <v>30.28</v>
      </c>
      <c r="E897">
        <v>604.04999999999995</v>
      </c>
      <c r="F897">
        <v>625.92999999999995</v>
      </c>
      <c r="G897">
        <v>24.55</v>
      </c>
      <c r="J897">
        <v>2.56</v>
      </c>
      <c r="K897">
        <v>75.959999999999994</v>
      </c>
      <c r="L897">
        <v>64.069999999999993</v>
      </c>
      <c r="M897">
        <v>2.2200000000000002</v>
      </c>
      <c r="N897">
        <v>-583</v>
      </c>
      <c r="O897">
        <v>533</v>
      </c>
      <c r="P897">
        <v>719</v>
      </c>
      <c r="Q897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897">
        <f>Tabel1[[#This Row],[Fossil Gas]]+Tabel1[[#This Row],[Fossil Hard Coal]]+Tabel1[[#This Row],[Fossil Oil]]</f>
        <v>1254.53</v>
      </c>
      <c r="S897">
        <f>Tabel1[[#This Row],[Renewables]]+Tabel1[[#This Row],[Fossils]]</f>
        <v>1353.6599999999999</v>
      </c>
    </row>
    <row r="898" spans="1:19" x14ac:dyDescent="0.25">
      <c r="A898" t="s">
        <v>2218</v>
      </c>
      <c r="B898" t="s">
        <v>6</v>
      </c>
      <c r="C898">
        <v>3018.72</v>
      </c>
      <c r="D898">
        <v>21.77</v>
      </c>
      <c r="E898">
        <v>719.76</v>
      </c>
      <c r="F898">
        <v>1796.23</v>
      </c>
      <c r="G898">
        <v>14.24</v>
      </c>
      <c r="H898">
        <v>2.0099999999999998</v>
      </c>
      <c r="I898">
        <v>5</v>
      </c>
      <c r="J898">
        <v>0.26</v>
      </c>
      <c r="K898">
        <v>142.97999999999999</v>
      </c>
      <c r="L898">
        <v>139.93</v>
      </c>
      <c r="M898">
        <v>24.4</v>
      </c>
      <c r="N898">
        <v>-1239</v>
      </c>
      <c r="O898">
        <v>-580</v>
      </c>
      <c r="P898">
        <v>2021</v>
      </c>
      <c r="Q898">
        <f>Tabel1[[#This Row],[Biomass]]+Tabel1[[#This Row],[Hydro Power]]+Tabel1[[#This Row],[Other Renewable]]+Tabel1[[#This Row],[Solar Power]]+Tabel1[[#This Row],[Onshore Wind Power]]+Tabel1[[#This Row],[Offshore Wind Power]]</f>
        <v>193.37</v>
      </c>
      <c r="R898">
        <f>Tabel1[[#This Row],[Fossil Gas]]+Tabel1[[#This Row],[Fossil Hard Coal]]+Tabel1[[#This Row],[Fossil Oil]]</f>
        <v>2530.2299999999996</v>
      </c>
      <c r="S898">
        <f>Tabel1[[#This Row],[Renewables]]+Tabel1[[#This Row],[Fossils]]</f>
        <v>2723.5999999999995</v>
      </c>
    </row>
    <row r="899" spans="1:19" x14ac:dyDescent="0.25">
      <c r="A899" t="s">
        <v>2218</v>
      </c>
      <c r="B899" t="s">
        <v>5</v>
      </c>
      <c r="C899">
        <v>2197.23</v>
      </c>
      <c r="D899">
        <v>32.200000000000003</v>
      </c>
      <c r="E899">
        <v>604.72</v>
      </c>
      <c r="F899">
        <v>651.5</v>
      </c>
      <c r="G899">
        <v>13.85</v>
      </c>
      <c r="J899">
        <v>0.26</v>
      </c>
      <c r="K899">
        <v>75.819999999999993</v>
      </c>
      <c r="L899">
        <v>61.88</v>
      </c>
      <c r="M899">
        <v>3.01</v>
      </c>
      <c r="N899">
        <v>-517</v>
      </c>
      <c r="O899">
        <v>580</v>
      </c>
      <c r="P899">
        <v>703</v>
      </c>
      <c r="Q899">
        <f>Tabel1[[#This Row],[Biomass]]+Tabel1[[#This Row],[Hydro Power]]+Tabel1[[#This Row],[Other Renewable]]+Tabel1[[#This Row],[Solar Power]]+Tabel1[[#This Row],[Onshore Wind Power]]+Tabel1[[#This Row],[Offshore Wind Power]]</f>
        <v>97.350000000000009</v>
      </c>
      <c r="R899">
        <f>Tabel1[[#This Row],[Fossil Gas]]+Tabel1[[#This Row],[Fossil Hard Coal]]+Tabel1[[#This Row],[Fossil Oil]]</f>
        <v>1270.07</v>
      </c>
      <c r="S899">
        <f>Tabel1[[#This Row],[Renewables]]+Tabel1[[#This Row],[Fossils]]</f>
        <v>1367.4199999999998</v>
      </c>
    </row>
    <row r="900" spans="1:19" x14ac:dyDescent="0.25">
      <c r="A900" t="s">
        <v>2217</v>
      </c>
      <c r="B900" t="s">
        <v>6</v>
      </c>
      <c r="C900">
        <v>3138.43</v>
      </c>
      <c r="D900">
        <v>20.59</v>
      </c>
      <c r="E900">
        <v>658.06</v>
      </c>
      <c r="F900">
        <v>1793.55</v>
      </c>
      <c r="G900">
        <v>8.6</v>
      </c>
      <c r="H900">
        <v>2.0099999999999998</v>
      </c>
      <c r="I900">
        <v>4.8499999999999996</v>
      </c>
      <c r="J900">
        <v>0</v>
      </c>
      <c r="K900">
        <v>145.09</v>
      </c>
      <c r="L900">
        <v>128.44999999999999</v>
      </c>
      <c r="M900">
        <v>45.48</v>
      </c>
      <c r="N900">
        <v>-1449</v>
      </c>
      <c r="O900">
        <v>-375</v>
      </c>
      <c r="P900">
        <v>2189</v>
      </c>
      <c r="Q900">
        <f>Tabel1[[#This Row],[Biomass]]+Tabel1[[#This Row],[Hydro Power]]+Tabel1[[#This Row],[Other Renewable]]+Tabel1[[#This Row],[Solar Power]]+Tabel1[[#This Row],[Onshore Wind Power]]+Tabel1[[#This Row],[Offshore Wind Power]]</f>
        <v>201.37999999999997</v>
      </c>
      <c r="R900">
        <f>Tabel1[[#This Row],[Fossil Gas]]+Tabel1[[#This Row],[Fossil Hard Coal]]+Tabel1[[#This Row],[Fossil Oil]]</f>
        <v>2460.2099999999996</v>
      </c>
      <c r="S900">
        <f>Tabel1[[#This Row],[Renewables]]+Tabel1[[#This Row],[Fossils]]</f>
        <v>2661.5899999999997</v>
      </c>
    </row>
    <row r="901" spans="1:19" x14ac:dyDescent="0.25">
      <c r="A901" t="s">
        <v>2217</v>
      </c>
      <c r="B901" t="s">
        <v>5</v>
      </c>
      <c r="C901">
        <v>2294.02</v>
      </c>
      <c r="D901">
        <v>32.5</v>
      </c>
      <c r="E901">
        <v>654.23</v>
      </c>
      <c r="F901">
        <v>673.69</v>
      </c>
      <c r="G901">
        <v>23.65</v>
      </c>
      <c r="J901">
        <v>0</v>
      </c>
      <c r="K901">
        <v>75.459999999999994</v>
      </c>
      <c r="L901">
        <v>61.78</v>
      </c>
      <c r="M901">
        <v>0.03</v>
      </c>
      <c r="N901">
        <v>-423</v>
      </c>
      <c r="O901">
        <v>375</v>
      </c>
      <c r="P901">
        <v>832</v>
      </c>
      <c r="Q901">
        <f>Tabel1[[#This Row],[Biomass]]+Tabel1[[#This Row],[Hydro Power]]+Tabel1[[#This Row],[Other Renewable]]+Tabel1[[#This Row],[Solar Power]]+Tabel1[[#This Row],[Onshore Wind Power]]+Tabel1[[#This Row],[Offshore Wind Power]]</f>
        <v>94.31</v>
      </c>
      <c r="R901">
        <f>Tabel1[[#This Row],[Fossil Gas]]+Tabel1[[#This Row],[Fossil Hard Coal]]+Tabel1[[#This Row],[Fossil Oil]]</f>
        <v>1351.5700000000002</v>
      </c>
      <c r="S901">
        <f>Tabel1[[#This Row],[Renewables]]+Tabel1[[#This Row],[Fossils]]</f>
        <v>1445.88</v>
      </c>
    </row>
    <row r="902" spans="1:19" x14ac:dyDescent="0.25">
      <c r="A902" t="s">
        <v>2216</v>
      </c>
      <c r="B902" t="s">
        <v>6</v>
      </c>
      <c r="C902">
        <v>3003.74</v>
      </c>
      <c r="D902">
        <v>20.34</v>
      </c>
      <c r="E902">
        <v>656.24</v>
      </c>
      <c r="F902">
        <v>1754.13</v>
      </c>
      <c r="G902">
        <v>7.56</v>
      </c>
      <c r="H902">
        <v>2</v>
      </c>
      <c r="I902">
        <v>4.74</v>
      </c>
      <c r="J902">
        <v>0</v>
      </c>
      <c r="K902">
        <v>141.35</v>
      </c>
      <c r="L902">
        <v>166.13</v>
      </c>
      <c r="M902">
        <v>58.42</v>
      </c>
      <c r="N902">
        <v>-1471</v>
      </c>
      <c r="O902">
        <v>-469</v>
      </c>
      <c r="P902">
        <v>2212</v>
      </c>
      <c r="Q902">
        <f>Tabel1[[#This Row],[Biomass]]+Tabel1[[#This Row],[Hydro Power]]+Tabel1[[#This Row],[Other Renewable]]+Tabel1[[#This Row],[Solar Power]]+Tabel1[[#This Row],[Onshore Wind Power]]+Tabel1[[#This Row],[Offshore Wind Power]]</f>
        <v>251.63</v>
      </c>
      <c r="R902">
        <f>Tabel1[[#This Row],[Fossil Gas]]+Tabel1[[#This Row],[Fossil Hard Coal]]+Tabel1[[#This Row],[Fossil Oil]]</f>
        <v>2417.9299999999998</v>
      </c>
      <c r="S902">
        <f>Tabel1[[#This Row],[Renewables]]+Tabel1[[#This Row],[Fossils]]</f>
        <v>2669.56</v>
      </c>
    </row>
    <row r="903" spans="1:19" x14ac:dyDescent="0.25">
      <c r="A903" t="s">
        <v>2216</v>
      </c>
      <c r="B903" t="s">
        <v>5</v>
      </c>
      <c r="C903">
        <v>2250.96</v>
      </c>
      <c r="D903">
        <v>32.76</v>
      </c>
      <c r="E903">
        <v>649.52</v>
      </c>
      <c r="F903">
        <v>663.98</v>
      </c>
      <c r="G903">
        <v>24.51</v>
      </c>
      <c r="J903">
        <v>0</v>
      </c>
      <c r="K903">
        <v>77.55</v>
      </c>
      <c r="L903">
        <v>61.98</v>
      </c>
      <c r="M903">
        <v>0.02</v>
      </c>
      <c r="N903">
        <v>-490</v>
      </c>
      <c r="O903">
        <v>469</v>
      </c>
      <c r="P903">
        <v>774</v>
      </c>
      <c r="Q903">
        <f>Tabel1[[#This Row],[Biomass]]+Tabel1[[#This Row],[Hydro Power]]+Tabel1[[#This Row],[Other Renewable]]+Tabel1[[#This Row],[Solar Power]]+Tabel1[[#This Row],[Onshore Wind Power]]+Tabel1[[#This Row],[Offshore Wind Power]]</f>
        <v>94.759999999999991</v>
      </c>
      <c r="R903">
        <f>Tabel1[[#This Row],[Fossil Gas]]+Tabel1[[#This Row],[Fossil Hard Coal]]+Tabel1[[#This Row],[Fossil Oil]]</f>
        <v>1338.01</v>
      </c>
      <c r="S903">
        <f>Tabel1[[#This Row],[Renewables]]+Tabel1[[#This Row],[Fossils]]</f>
        <v>1432.77</v>
      </c>
    </row>
    <row r="904" spans="1:19" x14ac:dyDescent="0.25">
      <c r="A904" t="s">
        <v>2215</v>
      </c>
      <c r="B904" t="s">
        <v>6</v>
      </c>
      <c r="C904">
        <v>2859.68</v>
      </c>
      <c r="D904">
        <v>20.38</v>
      </c>
      <c r="E904">
        <v>606.61</v>
      </c>
      <c r="F904">
        <v>1653.34</v>
      </c>
      <c r="G904">
        <v>7.99</v>
      </c>
      <c r="H904">
        <v>2</v>
      </c>
      <c r="I904">
        <v>4.58</v>
      </c>
      <c r="J904">
        <v>0</v>
      </c>
      <c r="K904">
        <v>133.53</v>
      </c>
      <c r="L904">
        <v>205.32</v>
      </c>
      <c r="M904">
        <v>42.45</v>
      </c>
      <c r="N904">
        <v>-1445</v>
      </c>
      <c r="O904">
        <v>-531</v>
      </c>
      <c r="P904">
        <v>2211</v>
      </c>
      <c r="Q904">
        <f>Tabel1[[#This Row],[Biomass]]+Tabel1[[#This Row],[Hydro Power]]+Tabel1[[#This Row],[Other Renewable]]+Tabel1[[#This Row],[Solar Power]]+Tabel1[[#This Row],[Onshore Wind Power]]+Tabel1[[#This Row],[Offshore Wind Power]]</f>
        <v>274.73</v>
      </c>
      <c r="R904">
        <f>Tabel1[[#This Row],[Fossil Gas]]+Tabel1[[#This Row],[Fossil Hard Coal]]+Tabel1[[#This Row],[Fossil Oil]]</f>
        <v>2267.9399999999996</v>
      </c>
      <c r="S904">
        <f>Tabel1[[#This Row],[Renewables]]+Tabel1[[#This Row],[Fossils]]</f>
        <v>2542.6699999999996</v>
      </c>
    </row>
    <row r="905" spans="1:19" x14ac:dyDescent="0.25">
      <c r="A905" t="s">
        <v>2215</v>
      </c>
      <c r="B905" t="s">
        <v>5</v>
      </c>
      <c r="C905">
        <v>2145.59</v>
      </c>
      <c r="D905">
        <v>32.340000000000003</v>
      </c>
      <c r="E905">
        <v>540.80999999999995</v>
      </c>
      <c r="F905">
        <v>662.96</v>
      </c>
      <c r="G905">
        <v>25.79</v>
      </c>
      <c r="J905">
        <v>0</v>
      </c>
      <c r="K905">
        <v>76.290000000000006</v>
      </c>
      <c r="L905">
        <v>62.23</v>
      </c>
      <c r="M905">
        <v>0.02</v>
      </c>
      <c r="N905">
        <v>-582</v>
      </c>
      <c r="O905">
        <v>531</v>
      </c>
      <c r="P905">
        <v>807</v>
      </c>
      <c r="Q905">
        <f>Tabel1[[#This Row],[Biomass]]+Tabel1[[#This Row],[Hydro Power]]+Tabel1[[#This Row],[Other Renewable]]+Tabel1[[#This Row],[Solar Power]]+Tabel1[[#This Row],[Onshore Wind Power]]+Tabel1[[#This Row],[Offshore Wind Power]]</f>
        <v>94.589999999999989</v>
      </c>
      <c r="R905">
        <f>Tabel1[[#This Row],[Fossil Gas]]+Tabel1[[#This Row],[Fossil Hard Coal]]+Tabel1[[#This Row],[Fossil Oil]]</f>
        <v>1229.56</v>
      </c>
      <c r="S905">
        <f>Tabel1[[#This Row],[Renewables]]+Tabel1[[#This Row],[Fossils]]</f>
        <v>1324.1499999999999</v>
      </c>
    </row>
    <row r="906" spans="1:19" x14ac:dyDescent="0.25">
      <c r="A906" t="s">
        <v>2214</v>
      </c>
      <c r="B906" t="s">
        <v>6</v>
      </c>
      <c r="C906">
        <v>2676.79</v>
      </c>
      <c r="D906">
        <v>19.920000000000002</v>
      </c>
      <c r="E906">
        <v>517.83000000000004</v>
      </c>
      <c r="F906">
        <v>1546.89</v>
      </c>
      <c r="G906">
        <v>6.88</v>
      </c>
      <c r="H906">
        <v>2</v>
      </c>
      <c r="I906">
        <v>4.42</v>
      </c>
      <c r="J906">
        <v>0</v>
      </c>
      <c r="K906">
        <v>107.94</v>
      </c>
      <c r="L906">
        <v>177.47</v>
      </c>
      <c r="M906">
        <v>68.87</v>
      </c>
      <c r="N906">
        <v>-1457</v>
      </c>
      <c r="O906">
        <v>-457</v>
      </c>
      <c r="P906">
        <v>2211</v>
      </c>
      <c r="Q906">
        <f>Tabel1[[#This Row],[Biomass]]+Tabel1[[#This Row],[Hydro Power]]+Tabel1[[#This Row],[Other Renewable]]+Tabel1[[#This Row],[Solar Power]]+Tabel1[[#This Row],[Onshore Wind Power]]+Tabel1[[#This Row],[Offshore Wind Power]]</f>
        <v>272.68</v>
      </c>
      <c r="R906">
        <f>Tabel1[[#This Row],[Fossil Gas]]+Tabel1[[#This Row],[Fossil Hard Coal]]+Tabel1[[#This Row],[Fossil Oil]]</f>
        <v>2071.6000000000004</v>
      </c>
      <c r="S906">
        <f>Tabel1[[#This Row],[Renewables]]+Tabel1[[#This Row],[Fossils]]</f>
        <v>2344.2800000000002</v>
      </c>
    </row>
    <row r="907" spans="1:19" x14ac:dyDescent="0.25">
      <c r="A907" t="s">
        <v>2214</v>
      </c>
      <c r="B907" t="s">
        <v>5</v>
      </c>
      <c r="C907">
        <v>2007.38</v>
      </c>
      <c r="D907">
        <v>30.23</v>
      </c>
      <c r="E907">
        <v>489.96</v>
      </c>
      <c r="F907">
        <v>616.91999999999996</v>
      </c>
      <c r="G907">
        <v>24.15</v>
      </c>
      <c r="J907">
        <v>0</v>
      </c>
      <c r="K907">
        <v>76.7</v>
      </c>
      <c r="L907">
        <v>63.56</v>
      </c>
      <c r="M907">
        <v>0.02</v>
      </c>
      <c r="N907">
        <v>-585</v>
      </c>
      <c r="O907">
        <v>457</v>
      </c>
      <c r="P907">
        <v>845</v>
      </c>
      <c r="Q907">
        <f>Tabel1[[#This Row],[Biomass]]+Tabel1[[#This Row],[Hydro Power]]+Tabel1[[#This Row],[Other Renewable]]+Tabel1[[#This Row],[Solar Power]]+Tabel1[[#This Row],[Onshore Wind Power]]+Tabel1[[#This Row],[Offshore Wind Power]]</f>
        <v>93.81</v>
      </c>
      <c r="R907">
        <f>Tabel1[[#This Row],[Fossil Gas]]+Tabel1[[#This Row],[Fossil Hard Coal]]+Tabel1[[#This Row],[Fossil Oil]]</f>
        <v>1131.03</v>
      </c>
      <c r="S907">
        <f>Tabel1[[#This Row],[Renewables]]+Tabel1[[#This Row],[Fossils]]</f>
        <v>1224.8399999999999</v>
      </c>
    </row>
    <row r="908" spans="1:19" x14ac:dyDescent="0.25">
      <c r="A908" t="s">
        <v>2213</v>
      </c>
      <c r="B908" t="s">
        <v>6</v>
      </c>
      <c r="C908">
        <v>2497.89</v>
      </c>
      <c r="D908">
        <v>19.96</v>
      </c>
      <c r="E908">
        <v>457.17</v>
      </c>
      <c r="F908">
        <v>1445.7</v>
      </c>
      <c r="G908">
        <v>4.6399999999999997</v>
      </c>
      <c r="H908">
        <v>2</v>
      </c>
      <c r="I908">
        <v>4.2</v>
      </c>
      <c r="J908">
        <v>0</v>
      </c>
      <c r="K908">
        <v>97.95</v>
      </c>
      <c r="L908">
        <v>157.43</v>
      </c>
      <c r="M908">
        <v>73.55</v>
      </c>
      <c r="N908">
        <v>-1448</v>
      </c>
      <c r="O908">
        <v>-422</v>
      </c>
      <c r="P908">
        <v>2210</v>
      </c>
      <c r="Q908">
        <f>Tabel1[[#This Row],[Biomass]]+Tabel1[[#This Row],[Hydro Power]]+Tabel1[[#This Row],[Other Renewable]]+Tabel1[[#This Row],[Solar Power]]+Tabel1[[#This Row],[Onshore Wind Power]]+Tabel1[[#This Row],[Offshore Wind Power]]</f>
        <v>257.14</v>
      </c>
      <c r="R908">
        <f>Tabel1[[#This Row],[Fossil Gas]]+Tabel1[[#This Row],[Fossil Hard Coal]]+Tabel1[[#This Row],[Fossil Oil]]</f>
        <v>1907.5100000000002</v>
      </c>
      <c r="S908">
        <f>Tabel1[[#This Row],[Renewables]]+Tabel1[[#This Row],[Fossils]]</f>
        <v>2164.65</v>
      </c>
    </row>
    <row r="909" spans="1:19" x14ac:dyDescent="0.25">
      <c r="A909" t="s">
        <v>2213</v>
      </c>
      <c r="B909" t="s">
        <v>5</v>
      </c>
      <c r="C909">
        <v>1856.68</v>
      </c>
      <c r="D909">
        <v>31.72</v>
      </c>
      <c r="E909">
        <v>466.64</v>
      </c>
      <c r="F909">
        <v>557.41</v>
      </c>
      <c r="G909">
        <v>23.03</v>
      </c>
      <c r="J909">
        <v>0</v>
      </c>
      <c r="K909">
        <v>75.739999999999995</v>
      </c>
      <c r="L909">
        <v>66.78</v>
      </c>
      <c r="M909">
        <v>0.05</v>
      </c>
      <c r="N909">
        <v>-585</v>
      </c>
      <c r="O909">
        <v>422</v>
      </c>
      <c r="P909">
        <v>808</v>
      </c>
      <c r="Q909">
        <f>Tabel1[[#This Row],[Biomass]]+Tabel1[[#This Row],[Hydro Power]]+Tabel1[[#This Row],[Other Renewable]]+Tabel1[[#This Row],[Solar Power]]+Tabel1[[#This Row],[Onshore Wind Power]]+Tabel1[[#This Row],[Offshore Wind Power]]</f>
        <v>98.55</v>
      </c>
      <c r="R909">
        <f>Tabel1[[#This Row],[Fossil Gas]]+Tabel1[[#This Row],[Fossil Hard Coal]]+Tabel1[[#This Row],[Fossil Oil]]</f>
        <v>1047.08</v>
      </c>
      <c r="S909">
        <f>Tabel1[[#This Row],[Renewables]]+Tabel1[[#This Row],[Fossils]]</f>
        <v>1145.6299999999999</v>
      </c>
    </row>
    <row r="910" spans="1:19" x14ac:dyDescent="0.25">
      <c r="A910" t="s">
        <v>2212</v>
      </c>
      <c r="B910" t="s">
        <v>6</v>
      </c>
      <c r="C910">
        <v>2305</v>
      </c>
      <c r="D910">
        <v>19.73</v>
      </c>
      <c r="E910">
        <v>437.51</v>
      </c>
      <c r="F910">
        <v>993.99</v>
      </c>
      <c r="G910">
        <v>3.73</v>
      </c>
      <c r="H910">
        <v>2</v>
      </c>
      <c r="I910">
        <v>3.93</v>
      </c>
      <c r="J910">
        <v>0</v>
      </c>
      <c r="K910">
        <v>108.14</v>
      </c>
      <c r="L910">
        <v>153.96</v>
      </c>
      <c r="M910">
        <v>74.930000000000007</v>
      </c>
      <c r="N910">
        <v>-1464</v>
      </c>
      <c r="O910">
        <v>-186</v>
      </c>
      <c r="P910">
        <v>2210</v>
      </c>
      <c r="Q910">
        <f>Tabel1[[#This Row],[Biomass]]+Tabel1[[#This Row],[Hydro Power]]+Tabel1[[#This Row],[Other Renewable]]+Tabel1[[#This Row],[Solar Power]]+Tabel1[[#This Row],[Onshore Wind Power]]+Tabel1[[#This Row],[Offshore Wind Power]]</f>
        <v>254.55</v>
      </c>
      <c r="R910">
        <f>Tabel1[[#This Row],[Fossil Gas]]+Tabel1[[#This Row],[Fossil Hard Coal]]+Tabel1[[#This Row],[Fossil Oil]]</f>
        <v>1435.23</v>
      </c>
      <c r="S910">
        <f>Tabel1[[#This Row],[Renewables]]+Tabel1[[#This Row],[Fossils]]</f>
        <v>1689.78</v>
      </c>
    </row>
    <row r="911" spans="1:19" x14ac:dyDescent="0.25">
      <c r="A911" t="s">
        <v>2212</v>
      </c>
      <c r="B911" t="s">
        <v>5</v>
      </c>
      <c r="C911">
        <v>1682.27</v>
      </c>
      <c r="D911">
        <v>32.21</v>
      </c>
      <c r="E911">
        <v>445.49</v>
      </c>
      <c r="F911">
        <v>555.74</v>
      </c>
      <c r="G911">
        <v>23.1</v>
      </c>
      <c r="J911">
        <v>0</v>
      </c>
      <c r="K911">
        <v>75.78</v>
      </c>
      <c r="L911">
        <v>67.39</v>
      </c>
      <c r="M911">
        <v>0.09</v>
      </c>
      <c r="N911">
        <v>-585</v>
      </c>
      <c r="O911">
        <v>186</v>
      </c>
      <c r="P911">
        <v>891</v>
      </c>
      <c r="Q911">
        <f>Tabel1[[#This Row],[Biomass]]+Tabel1[[#This Row],[Hydro Power]]+Tabel1[[#This Row],[Other Renewable]]+Tabel1[[#This Row],[Solar Power]]+Tabel1[[#This Row],[Onshore Wind Power]]+Tabel1[[#This Row],[Offshore Wind Power]]</f>
        <v>99.69</v>
      </c>
      <c r="R911">
        <f>Tabel1[[#This Row],[Fossil Gas]]+Tabel1[[#This Row],[Fossil Hard Coal]]+Tabel1[[#This Row],[Fossil Oil]]</f>
        <v>1024.33</v>
      </c>
      <c r="S911">
        <f>Tabel1[[#This Row],[Renewables]]+Tabel1[[#This Row],[Fossils]]</f>
        <v>1124.02</v>
      </c>
    </row>
    <row r="912" spans="1:19" x14ac:dyDescent="0.25">
      <c r="A912" t="s">
        <v>2211</v>
      </c>
      <c r="B912" t="s">
        <v>6</v>
      </c>
      <c r="C912">
        <v>2103.86</v>
      </c>
      <c r="D912">
        <v>19.89</v>
      </c>
      <c r="E912">
        <v>408.07</v>
      </c>
      <c r="F912">
        <v>719.84</v>
      </c>
      <c r="G912">
        <v>4.82</v>
      </c>
      <c r="H912">
        <v>2</v>
      </c>
      <c r="I912">
        <v>3.85</v>
      </c>
      <c r="J912">
        <v>0</v>
      </c>
      <c r="K912">
        <v>97.74</v>
      </c>
      <c r="L912">
        <v>197.3</v>
      </c>
      <c r="M912">
        <v>85.84</v>
      </c>
      <c r="N912">
        <v>-1470</v>
      </c>
      <c r="O912">
        <v>-132</v>
      </c>
      <c r="P912">
        <v>2211</v>
      </c>
      <c r="Q912">
        <f>Tabel1[[#This Row],[Biomass]]+Tabel1[[#This Row],[Hydro Power]]+Tabel1[[#This Row],[Other Renewable]]+Tabel1[[#This Row],[Solar Power]]+Tabel1[[#This Row],[Onshore Wind Power]]+Tabel1[[#This Row],[Offshore Wind Power]]</f>
        <v>308.88</v>
      </c>
      <c r="R912">
        <f>Tabel1[[#This Row],[Fossil Gas]]+Tabel1[[#This Row],[Fossil Hard Coal]]+Tabel1[[#This Row],[Fossil Oil]]</f>
        <v>1132.73</v>
      </c>
      <c r="S912">
        <f>Tabel1[[#This Row],[Renewables]]+Tabel1[[#This Row],[Fossils]]</f>
        <v>1441.6100000000001</v>
      </c>
    </row>
    <row r="913" spans="1:19" x14ac:dyDescent="0.25">
      <c r="A913" t="s">
        <v>2211</v>
      </c>
      <c r="B913" t="s">
        <v>5</v>
      </c>
      <c r="C913">
        <v>1528.51</v>
      </c>
      <c r="D913">
        <v>32.049999999999997</v>
      </c>
      <c r="E913">
        <v>427.79</v>
      </c>
      <c r="F913">
        <v>428.63</v>
      </c>
      <c r="G913">
        <v>22.85</v>
      </c>
      <c r="J913">
        <v>0</v>
      </c>
      <c r="K913">
        <v>76.459999999999994</v>
      </c>
      <c r="L913">
        <v>69.89</v>
      </c>
      <c r="M913">
        <v>2.4500000000000002</v>
      </c>
      <c r="N913">
        <v>-585</v>
      </c>
      <c r="O913">
        <v>132</v>
      </c>
      <c r="P913">
        <v>932</v>
      </c>
      <c r="Q913">
        <f>Tabel1[[#This Row],[Biomass]]+Tabel1[[#This Row],[Hydro Power]]+Tabel1[[#This Row],[Other Renewable]]+Tabel1[[#This Row],[Solar Power]]+Tabel1[[#This Row],[Onshore Wind Power]]+Tabel1[[#This Row],[Offshore Wind Power]]</f>
        <v>104.39</v>
      </c>
      <c r="R913">
        <f>Tabel1[[#This Row],[Fossil Gas]]+Tabel1[[#This Row],[Fossil Hard Coal]]+Tabel1[[#This Row],[Fossil Oil]]</f>
        <v>879.2700000000001</v>
      </c>
      <c r="S913">
        <f>Tabel1[[#This Row],[Renewables]]+Tabel1[[#This Row],[Fossils]]</f>
        <v>983.66000000000008</v>
      </c>
    </row>
    <row r="914" spans="1:19" x14ac:dyDescent="0.25">
      <c r="A914" t="s">
        <v>2210</v>
      </c>
      <c r="B914" t="s">
        <v>6</v>
      </c>
      <c r="C914">
        <v>1975.5</v>
      </c>
      <c r="D914">
        <v>19.52</v>
      </c>
      <c r="E914">
        <v>296.12</v>
      </c>
      <c r="F914">
        <v>657.61</v>
      </c>
      <c r="G914">
        <v>3</v>
      </c>
      <c r="H914">
        <v>2</v>
      </c>
      <c r="I914">
        <v>3.77</v>
      </c>
      <c r="J914">
        <v>0</v>
      </c>
      <c r="K914">
        <v>95.86</v>
      </c>
      <c r="L914">
        <v>242.58</v>
      </c>
      <c r="M914">
        <v>122.23</v>
      </c>
      <c r="N914">
        <v>-1453</v>
      </c>
      <c r="O914">
        <v>-158</v>
      </c>
      <c r="P914">
        <v>2211</v>
      </c>
      <c r="Q914">
        <f>Tabel1[[#This Row],[Biomass]]+Tabel1[[#This Row],[Hydro Power]]+Tabel1[[#This Row],[Other Renewable]]+Tabel1[[#This Row],[Solar Power]]+Tabel1[[#This Row],[Onshore Wind Power]]+Tabel1[[#This Row],[Offshore Wind Power]]</f>
        <v>390.1</v>
      </c>
      <c r="R914">
        <f>Tabel1[[#This Row],[Fossil Gas]]+Tabel1[[#This Row],[Fossil Hard Coal]]+Tabel1[[#This Row],[Fossil Oil]]</f>
        <v>956.73</v>
      </c>
      <c r="S914">
        <f>Tabel1[[#This Row],[Renewables]]+Tabel1[[#This Row],[Fossils]]</f>
        <v>1346.83</v>
      </c>
    </row>
    <row r="915" spans="1:19" x14ac:dyDescent="0.25">
      <c r="A915" t="s">
        <v>2210</v>
      </c>
      <c r="B915" t="s">
        <v>5</v>
      </c>
      <c r="C915">
        <v>1421.84</v>
      </c>
      <c r="D915">
        <v>34.72</v>
      </c>
      <c r="E915">
        <v>352.66</v>
      </c>
      <c r="F915">
        <v>381.08</v>
      </c>
      <c r="G915">
        <v>17.16</v>
      </c>
      <c r="J915">
        <v>0</v>
      </c>
      <c r="K915">
        <v>69.489999999999995</v>
      </c>
      <c r="L915">
        <v>71.7</v>
      </c>
      <c r="M915">
        <v>3.46</v>
      </c>
      <c r="N915">
        <v>-585</v>
      </c>
      <c r="O915">
        <v>158</v>
      </c>
      <c r="P915">
        <v>928</v>
      </c>
      <c r="Q915">
        <f>Tabel1[[#This Row],[Biomass]]+Tabel1[[#This Row],[Hydro Power]]+Tabel1[[#This Row],[Other Renewable]]+Tabel1[[#This Row],[Solar Power]]+Tabel1[[#This Row],[Onshore Wind Power]]+Tabel1[[#This Row],[Offshore Wind Power]]</f>
        <v>109.88</v>
      </c>
      <c r="R915">
        <f>Tabel1[[#This Row],[Fossil Gas]]+Tabel1[[#This Row],[Fossil Hard Coal]]+Tabel1[[#This Row],[Fossil Oil]]</f>
        <v>750.9</v>
      </c>
      <c r="S915">
        <f>Tabel1[[#This Row],[Renewables]]+Tabel1[[#This Row],[Fossils]]</f>
        <v>860.78</v>
      </c>
    </row>
    <row r="916" spans="1:19" x14ac:dyDescent="0.25">
      <c r="A916" t="s">
        <v>2209</v>
      </c>
      <c r="B916" t="s">
        <v>6</v>
      </c>
      <c r="C916">
        <v>1915.26</v>
      </c>
      <c r="D916">
        <v>19.260000000000002</v>
      </c>
      <c r="E916">
        <v>271.74</v>
      </c>
      <c r="F916">
        <v>551.09</v>
      </c>
      <c r="G916">
        <v>2.82</v>
      </c>
      <c r="H916">
        <v>2</v>
      </c>
      <c r="I916">
        <v>3.87</v>
      </c>
      <c r="J916">
        <v>0</v>
      </c>
      <c r="K916">
        <v>93.46</v>
      </c>
      <c r="L916">
        <v>304.73</v>
      </c>
      <c r="M916">
        <v>224.72</v>
      </c>
      <c r="N916">
        <v>-1444</v>
      </c>
      <c r="O916">
        <v>-202</v>
      </c>
      <c r="P916">
        <v>2194</v>
      </c>
      <c r="Q916">
        <f>Tabel1[[#This Row],[Biomass]]+Tabel1[[#This Row],[Hydro Power]]+Tabel1[[#This Row],[Other Renewable]]+Tabel1[[#This Row],[Solar Power]]+Tabel1[[#This Row],[Onshore Wind Power]]+Tabel1[[#This Row],[Offshore Wind Power]]</f>
        <v>554.58000000000004</v>
      </c>
      <c r="R916">
        <f>Tabel1[[#This Row],[Fossil Gas]]+Tabel1[[#This Row],[Fossil Hard Coal]]+Tabel1[[#This Row],[Fossil Oil]]</f>
        <v>825.65000000000009</v>
      </c>
      <c r="S916">
        <f>Tabel1[[#This Row],[Renewables]]+Tabel1[[#This Row],[Fossils]]</f>
        <v>1380.23</v>
      </c>
    </row>
    <row r="917" spans="1:19" x14ac:dyDescent="0.25">
      <c r="A917" t="s">
        <v>2209</v>
      </c>
      <c r="B917" t="s">
        <v>5</v>
      </c>
      <c r="C917">
        <v>1350.8</v>
      </c>
      <c r="D917">
        <v>36.08</v>
      </c>
      <c r="E917">
        <v>322.63</v>
      </c>
      <c r="F917">
        <v>372.78</v>
      </c>
      <c r="G917">
        <v>11.21</v>
      </c>
      <c r="J917">
        <v>0</v>
      </c>
      <c r="K917">
        <v>68.25</v>
      </c>
      <c r="L917">
        <v>75.98</v>
      </c>
      <c r="M917">
        <v>12.32</v>
      </c>
      <c r="N917">
        <v>-585</v>
      </c>
      <c r="O917">
        <v>202</v>
      </c>
      <c r="P917">
        <v>845</v>
      </c>
      <c r="Q917">
        <f>Tabel1[[#This Row],[Biomass]]+Tabel1[[#This Row],[Hydro Power]]+Tabel1[[#This Row],[Other Renewable]]+Tabel1[[#This Row],[Solar Power]]+Tabel1[[#This Row],[Onshore Wind Power]]+Tabel1[[#This Row],[Offshore Wind Power]]</f>
        <v>124.38</v>
      </c>
      <c r="R917">
        <f>Tabel1[[#This Row],[Fossil Gas]]+Tabel1[[#This Row],[Fossil Hard Coal]]+Tabel1[[#This Row],[Fossil Oil]]</f>
        <v>706.62</v>
      </c>
      <c r="S917">
        <f>Tabel1[[#This Row],[Renewables]]+Tabel1[[#This Row],[Fossils]]</f>
        <v>831</v>
      </c>
    </row>
    <row r="918" spans="1:19" x14ac:dyDescent="0.25">
      <c r="A918" t="s">
        <v>2208</v>
      </c>
      <c r="B918" t="s">
        <v>6</v>
      </c>
      <c r="C918">
        <v>1881.68</v>
      </c>
      <c r="D918">
        <v>19.29</v>
      </c>
      <c r="E918">
        <v>267.23</v>
      </c>
      <c r="F918">
        <v>524.66</v>
      </c>
      <c r="G918">
        <v>3.36</v>
      </c>
      <c r="H918">
        <v>2</v>
      </c>
      <c r="I918">
        <v>4.32</v>
      </c>
      <c r="J918">
        <v>0</v>
      </c>
      <c r="K918">
        <v>96.9</v>
      </c>
      <c r="L918">
        <v>359.78</v>
      </c>
      <c r="M918">
        <v>204.57</v>
      </c>
      <c r="N918">
        <v>-1431</v>
      </c>
      <c r="O918">
        <v>-198</v>
      </c>
      <c r="P918">
        <v>2073</v>
      </c>
      <c r="Q918">
        <f>Tabel1[[#This Row],[Biomass]]+Tabel1[[#This Row],[Hydro Power]]+Tabel1[[#This Row],[Other Renewable]]+Tabel1[[#This Row],[Solar Power]]+Tabel1[[#This Row],[Onshore Wind Power]]+Tabel1[[#This Row],[Offshore Wind Power]]</f>
        <v>589.96</v>
      </c>
      <c r="R918">
        <f>Tabel1[[#This Row],[Fossil Gas]]+Tabel1[[#This Row],[Fossil Hard Coal]]+Tabel1[[#This Row],[Fossil Oil]]</f>
        <v>795.25</v>
      </c>
      <c r="S918">
        <f>Tabel1[[#This Row],[Renewables]]+Tabel1[[#This Row],[Fossils]]</f>
        <v>1385.21</v>
      </c>
    </row>
    <row r="919" spans="1:19" x14ac:dyDescent="0.25">
      <c r="A919" t="s">
        <v>2208</v>
      </c>
      <c r="B919" t="s">
        <v>5</v>
      </c>
      <c r="C919">
        <v>1313.66</v>
      </c>
      <c r="D919">
        <v>36.22</v>
      </c>
      <c r="E919">
        <v>325.39</v>
      </c>
      <c r="F919">
        <v>343.11</v>
      </c>
      <c r="G919">
        <v>11.22</v>
      </c>
      <c r="J919">
        <v>0</v>
      </c>
      <c r="K919">
        <v>68.03</v>
      </c>
      <c r="L919">
        <v>81.44</v>
      </c>
      <c r="M919">
        <v>21.34</v>
      </c>
      <c r="N919">
        <v>-585</v>
      </c>
      <c r="O919">
        <v>198</v>
      </c>
      <c r="P919">
        <v>826</v>
      </c>
      <c r="Q919">
        <f>Tabel1[[#This Row],[Biomass]]+Tabel1[[#This Row],[Hydro Power]]+Tabel1[[#This Row],[Other Renewable]]+Tabel1[[#This Row],[Solar Power]]+Tabel1[[#This Row],[Onshore Wind Power]]+Tabel1[[#This Row],[Offshore Wind Power]]</f>
        <v>139</v>
      </c>
      <c r="R919">
        <f>Tabel1[[#This Row],[Fossil Gas]]+Tabel1[[#This Row],[Fossil Hard Coal]]+Tabel1[[#This Row],[Fossil Oil]]</f>
        <v>679.72</v>
      </c>
      <c r="S919">
        <f>Tabel1[[#This Row],[Renewables]]+Tabel1[[#This Row],[Fossils]]</f>
        <v>818.72</v>
      </c>
    </row>
    <row r="920" spans="1:19" x14ac:dyDescent="0.25">
      <c r="A920" t="s">
        <v>2207</v>
      </c>
      <c r="B920" t="s">
        <v>6</v>
      </c>
      <c r="C920">
        <v>1881.85</v>
      </c>
      <c r="D920">
        <v>19.739999999999998</v>
      </c>
      <c r="E920">
        <v>272.60000000000002</v>
      </c>
      <c r="F920">
        <v>550.05999999999995</v>
      </c>
      <c r="G920">
        <v>4.84</v>
      </c>
      <c r="H920">
        <v>2</v>
      </c>
      <c r="I920">
        <v>4.46</v>
      </c>
      <c r="J920">
        <v>0</v>
      </c>
      <c r="K920">
        <v>98.24</v>
      </c>
      <c r="L920">
        <v>397.24</v>
      </c>
      <c r="M920">
        <v>194.26</v>
      </c>
      <c r="N920">
        <v>-1436</v>
      </c>
      <c r="O920">
        <v>-187</v>
      </c>
      <c r="P920">
        <v>2007</v>
      </c>
      <c r="Q920">
        <f>Tabel1[[#This Row],[Biomass]]+Tabel1[[#This Row],[Hydro Power]]+Tabel1[[#This Row],[Other Renewable]]+Tabel1[[#This Row],[Solar Power]]+Tabel1[[#This Row],[Onshore Wind Power]]+Tabel1[[#This Row],[Offshore Wind Power]]</f>
        <v>617.70000000000005</v>
      </c>
      <c r="R920">
        <f>Tabel1[[#This Row],[Fossil Gas]]+Tabel1[[#This Row],[Fossil Hard Coal]]+Tabel1[[#This Row],[Fossil Oil]]</f>
        <v>827.5</v>
      </c>
      <c r="S920">
        <f>Tabel1[[#This Row],[Renewables]]+Tabel1[[#This Row],[Fossils]]</f>
        <v>1445.2</v>
      </c>
    </row>
    <row r="921" spans="1:19" x14ac:dyDescent="0.25">
      <c r="A921" t="s">
        <v>2207</v>
      </c>
      <c r="B921" t="s">
        <v>5</v>
      </c>
      <c r="C921">
        <v>1320.37</v>
      </c>
      <c r="D921">
        <v>35.840000000000003</v>
      </c>
      <c r="E921">
        <v>322.11</v>
      </c>
      <c r="F921">
        <v>337.21</v>
      </c>
      <c r="G921">
        <v>11.25</v>
      </c>
      <c r="J921">
        <v>0</v>
      </c>
      <c r="K921">
        <v>68.510000000000005</v>
      </c>
      <c r="L921">
        <v>84.41</v>
      </c>
      <c r="M921">
        <v>18.52</v>
      </c>
      <c r="N921">
        <v>-585</v>
      </c>
      <c r="O921">
        <v>187</v>
      </c>
      <c r="P921">
        <v>854</v>
      </c>
      <c r="Q921">
        <f>Tabel1[[#This Row],[Biomass]]+Tabel1[[#This Row],[Hydro Power]]+Tabel1[[#This Row],[Other Renewable]]+Tabel1[[#This Row],[Solar Power]]+Tabel1[[#This Row],[Onshore Wind Power]]+Tabel1[[#This Row],[Offshore Wind Power]]</f>
        <v>138.77000000000001</v>
      </c>
      <c r="R921">
        <f>Tabel1[[#This Row],[Fossil Gas]]+Tabel1[[#This Row],[Fossil Hard Coal]]+Tabel1[[#This Row],[Fossil Oil]]</f>
        <v>670.56999999999994</v>
      </c>
      <c r="S921">
        <f>Tabel1[[#This Row],[Renewables]]+Tabel1[[#This Row],[Fossils]]</f>
        <v>809.33999999999992</v>
      </c>
    </row>
    <row r="922" spans="1:19" x14ac:dyDescent="0.25">
      <c r="A922" t="s">
        <v>2206</v>
      </c>
      <c r="B922" t="s">
        <v>6</v>
      </c>
      <c r="C922">
        <v>1938.38</v>
      </c>
      <c r="D922">
        <v>19.22</v>
      </c>
      <c r="E922">
        <v>291.24</v>
      </c>
      <c r="F922">
        <v>612.73</v>
      </c>
      <c r="G922">
        <v>2.71</v>
      </c>
      <c r="H922">
        <v>2</v>
      </c>
      <c r="I922">
        <v>4.07</v>
      </c>
      <c r="J922">
        <v>0</v>
      </c>
      <c r="K922">
        <v>97.63</v>
      </c>
      <c r="L922">
        <v>422.39</v>
      </c>
      <c r="M922">
        <v>244.6</v>
      </c>
      <c r="N922">
        <v>-1452</v>
      </c>
      <c r="O922">
        <v>-170</v>
      </c>
      <c r="P922">
        <v>1979</v>
      </c>
      <c r="Q922">
        <f>Tabel1[[#This Row],[Biomass]]+Tabel1[[#This Row],[Hydro Power]]+Tabel1[[#This Row],[Other Renewable]]+Tabel1[[#This Row],[Solar Power]]+Tabel1[[#This Row],[Onshore Wind Power]]+Tabel1[[#This Row],[Offshore Wind Power]]</f>
        <v>692.28</v>
      </c>
      <c r="R922">
        <f>Tabel1[[#This Row],[Fossil Gas]]+Tabel1[[#This Row],[Fossil Hard Coal]]+Tabel1[[#This Row],[Fossil Oil]]</f>
        <v>906.68000000000006</v>
      </c>
      <c r="S922">
        <f>Tabel1[[#This Row],[Renewables]]+Tabel1[[#This Row],[Fossils]]</f>
        <v>1598.96</v>
      </c>
    </row>
    <row r="923" spans="1:19" x14ac:dyDescent="0.25">
      <c r="A923" t="s">
        <v>2206</v>
      </c>
      <c r="B923" t="s">
        <v>5</v>
      </c>
      <c r="C923">
        <v>1357.28</v>
      </c>
      <c r="D923">
        <v>34.56</v>
      </c>
      <c r="E923">
        <v>324.35000000000002</v>
      </c>
      <c r="F923">
        <v>356.9</v>
      </c>
      <c r="G923">
        <v>11.24</v>
      </c>
      <c r="J923">
        <v>0</v>
      </c>
      <c r="K923">
        <v>68.209999999999994</v>
      </c>
      <c r="L923">
        <v>83.37</v>
      </c>
      <c r="M923">
        <v>18.760000000000002</v>
      </c>
      <c r="N923">
        <v>-585</v>
      </c>
      <c r="O923">
        <v>170</v>
      </c>
      <c r="P923">
        <v>887</v>
      </c>
      <c r="Q923">
        <f>Tabel1[[#This Row],[Biomass]]+Tabel1[[#This Row],[Hydro Power]]+Tabel1[[#This Row],[Other Renewable]]+Tabel1[[#This Row],[Solar Power]]+Tabel1[[#This Row],[Onshore Wind Power]]+Tabel1[[#This Row],[Offshore Wind Power]]</f>
        <v>136.69</v>
      </c>
      <c r="R923">
        <f>Tabel1[[#This Row],[Fossil Gas]]+Tabel1[[#This Row],[Fossil Hard Coal]]+Tabel1[[#This Row],[Fossil Oil]]</f>
        <v>692.49</v>
      </c>
      <c r="S923">
        <f>Tabel1[[#This Row],[Renewables]]+Tabel1[[#This Row],[Fossils]]</f>
        <v>829.18000000000006</v>
      </c>
    </row>
    <row r="924" spans="1:19" x14ac:dyDescent="0.25">
      <c r="A924" t="s">
        <v>2205</v>
      </c>
      <c r="B924" t="s">
        <v>6</v>
      </c>
      <c r="C924">
        <v>2090.66</v>
      </c>
      <c r="D924">
        <v>19.63</v>
      </c>
      <c r="E924">
        <v>394.76</v>
      </c>
      <c r="F924">
        <v>697.2</v>
      </c>
      <c r="G924">
        <v>4.75</v>
      </c>
      <c r="H924">
        <v>2</v>
      </c>
      <c r="I924">
        <v>4.22</v>
      </c>
      <c r="J924">
        <v>0</v>
      </c>
      <c r="K924">
        <v>100.86</v>
      </c>
      <c r="L924">
        <v>461.06</v>
      </c>
      <c r="M924">
        <v>260.36</v>
      </c>
      <c r="N924">
        <v>-1409</v>
      </c>
      <c r="O924">
        <v>-424</v>
      </c>
      <c r="P924">
        <v>2047</v>
      </c>
      <c r="Q924">
        <f>Tabel1[[#This Row],[Biomass]]+Tabel1[[#This Row],[Hydro Power]]+Tabel1[[#This Row],[Other Renewable]]+Tabel1[[#This Row],[Solar Power]]+Tabel1[[#This Row],[Onshore Wind Power]]+Tabel1[[#This Row],[Offshore Wind Power]]</f>
        <v>747.27</v>
      </c>
      <c r="R924">
        <f>Tabel1[[#This Row],[Fossil Gas]]+Tabel1[[#This Row],[Fossil Hard Coal]]+Tabel1[[#This Row],[Fossil Oil]]</f>
        <v>1096.71</v>
      </c>
      <c r="S924">
        <f>Tabel1[[#This Row],[Renewables]]+Tabel1[[#This Row],[Fossils]]</f>
        <v>1843.98</v>
      </c>
    </row>
    <row r="925" spans="1:19" x14ac:dyDescent="0.25">
      <c r="A925" t="s">
        <v>2205</v>
      </c>
      <c r="B925" t="s">
        <v>5</v>
      </c>
      <c r="C925">
        <v>1473.72</v>
      </c>
      <c r="D925">
        <v>34.07</v>
      </c>
      <c r="E925">
        <v>324.64</v>
      </c>
      <c r="F925">
        <v>454.31</v>
      </c>
      <c r="G925">
        <v>11.43</v>
      </c>
      <c r="J925">
        <v>0</v>
      </c>
      <c r="K925">
        <v>69.31</v>
      </c>
      <c r="L925">
        <v>85.61</v>
      </c>
      <c r="M925">
        <v>31.69</v>
      </c>
      <c r="N925">
        <v>-585</v>
      </c>
      <c r="O925">
        <v>424</v>
      </c>
      <c r="P925">
        <v>636</v>
      </c>
      <c r="Q925">
        <f>Tabel1[[#This Row],[Biomass]]+Tabel1[[#This Row],[Hydro Power]]+Tabel1[[#This Row],[Other Renewable]]+Tabel1[[#This Row],[Solar Power]]+Tabel1[[#This Row],[Onshore Wind Power]]+Tabel1[[#This Row],[Offshore Wind Power]]</f>
        <v>151.37</v>
      </c>
      <c r="R925">
        <f>Tabel1[[#This Row],[Fossil Gas]]+Tabel1[[#This Row],[Fossil Hard Coal]]+Tabel1[[#This Row],[Fossil Oil]]</f>
        <v>790.38</v>
      </c>
      <c r="S925">
        <f>Tabel1[[#This Row],[Renewables]]+Tabel1[[#This Row],[Fossils]]</f>
        <v>941.75</v>
      </c>
    </row>
    <row r="926" spans="1:19" x14ac:dyDescent="0.25">
      <c r="A926" t="s">
        <v>2204</v>
      </c>
      <c r="B926" t="s">
        <v>6</v>
      </c>
      <c r="C926">
        <v>2497.17</v>
      </c>
      <c r="D926">
        <v>20.48</v>
      </c>
      <c r="E926">
        <v>461.34</v>
      </c>
      <c r="F926">
        <v>1040.8599999999999</v>
      </c>
      <c r="G926">
        <v>8.68</v>
      </c>
      <c r="H926">
        <v>2</v>
      </c>
      <c r="I926">
        <v>4.66</v>
      </c>
      <c r="J926">
        <v>0</v>
      </c>
      <c r="K926">
        <v>108.85</v>
      </c>
      <c r="L926">
        <v>467.06</v>
      </c>
      <c r="M926">
        <v>247.15</v>
      </c>
      <c r="N926">
        <v>-1414</v>
      </c>
      <c r="O926">
        <v>-592</v>
      </c>
      <c r="P926">
        <v>2198</v>
      </c>
      <c r="Q926">
        <f>Tabel1[[#This Row],[Biomass]]+Tabel1[[#This Row],[Hydro Power]]+Tabel1[[#This Row],[Other Renewable]]+Tabel1[[#This Row],[Solar Power]]+Tabel1[[#This Row],[Onshore Wind Power]]+Tabel1[[#This Row],[Offshore Wind Power]]</f>
        <v>741.35</v>
      </c>
      <c r="R926">
        <f>Tabel1[[#This Row],[Fossil Gas]]+Tabel1[[#This Row],[Fossil Hard Coal]]+Tabel1[[#This Row],[Fossil Oil]]</f>
        <v>1510.8799999999999</v>
      </c>
      <c r="S926">
        <f>Tabel1[[#This Row],[Renewables]]+Tabel1[[#This Row],[Fossils]]</f>
        <v>2252.23</v>
      </c>
    </row>
    <row r="927" spans="1:19" x14ac:dyDescent="0.25">
      <c r="A927" t="s">
        <v>2204</v>
      </c>
      <c r="B927" t="s">
        <v>5</v>
      </c>
      <c r="C927">
        <v>1711.04</v>
      </c>
      <c r="D927">
        <v>35.1</v>
      </c>
      <c r="E927">
        <v>333.34</v>
      </c>
      <c r="F927">
        <v>549.63</v>
      </c>
      <c r="G927">
        <v>11.9</v>
      </c>
      <c r="J927">
        <v>0</v>
      </c>
      <c r="K927">
        <v>72.569999999999993</v>
      </c>
      <c r="L927">
        <v>91.35</v>
      </c>
      <c r="M927">
        <v>37.19</v>
      </c>
      <c r="N927">
        <v>-585</v>
      </c>
      <c r="O927">
        <v>592</v>
      </c>
      <c r="P927">
        <v>584</v>
      </c>
      <c r="Q927">
        <f>Tabel1[[#This Row],[Biomass]]+Tabel1[[#This Row],[Hydro Power]]+Tabel1[[#This Row],[Other Renewable]]+Tabel1[[#This Row],[Solar Power]]+Tabel1[[#This Row],[Onshore Wind Power]]+Tabel1[[#This Row],[Offshore Wind Power]]</f>
        <v>163.63999999999999</v>
      </c>
      <c r="R927">
        <f>Tabel1[[#This Row],[Fossil Gas]]+Tabel1[[#This Row],[Fossil Hard Coal]]+Tabel1[[#This Row],[Fossil Oil]]</f>
        <v>894.87</v>
      </c>
      <c r="S927">
        <f>Tabel1[[#This Row],[Renewables]]+Tabel1[[#This Row],[Fossils]]</f>
        <v>1058.51</v>
      </c>
    </row>
    <row r="928" spans="1:19" x14ac:dyDescent="0.25">
      <c r="A928" t="s">
        <v>2203</v>
      </c>
      <c r="B928" t="s">
        <v>6</v>
      </c>
      <c r="C928">
        <v>2883.42</v>
      </c>
      <c r="D928">
        <v>20.28</v>
      </c>
      <c r="E928">
        <v>626.38</v>
      </c>
      <c r="F928">
        <v>1176.05</v>
      </c>
      <c r="G928">
        <v>7.91</v>
      </c>
      <c r="H928">
        <v>2.0099999999999998</v>
      </c>
      <c r="I928">
        <v>5.44</v>
      </c>
      <c r="J928">
        <v>0</v>
      </c>
      <c r="K928">
        <v>129.56</v>
      </c>
      <c r="L928">
        <v>517.52</v>
      </c>
      <c r="M928">
        <v>253.38</v>
      </c>
      <c r="N928">
        <v>-1434</v>
      </c>
      <c r="O928">
        <v>-503</v>
      </c>
      <c r="P928">
        <v>2211</v>
      </c>
      <c r="Q928">
        <f>Tabel1[[#This Row],[Biomass]]+Tabel1[[#This Row],[Hydro Power]]+Tabel1[[#This Row],[Other Renewable]]+Tabel1[[#This Row],[Solar Power]]+Tabel1[[#This Row],[Onshore Wind Power]]+Tabel1[[#This Row],[Offshore Wind Power]]</f>
        <v>798.63</v>
      </c>
      <c r="R928">
        <f>Tabel1[[#This Row],[Fossil Gas]]+Tabel1[[#This Row],[Fossil Hard Coal]]+Tabel1[[#This Row],[Fossil Oil]]</f>
        <v>1810.34</v>
      </c>
      <c r="S928">
        <f>Tabel1[[#This Row],[Renewables]]+Tabel1[[#This Row],[Fossils]]</f>
        <v>2608.9699999999998</v>
      </c>
    </row>
    <row r="929" spans="1:19" x14ac:dyDescent="0.25">
      <c r="A929" t="s">
        <v>2203</v>
      </c>
      <c r="B929" t="s">
        <v>5</v>
      </c>
      <c r="C929">
        <v>1981.19</v>
      </c>
      <c r="D929">
        <v>34.299999999999997</v>
      </c>
      <c r="E929">
        <v>384.14</v>
      </c>
      <c r="F929">
        <v>650.95000000000005</v>
      </c>
      <c r="G929">
        <v>17.7</v>
      </c>
      <c r="J929">
        <v>0</v>
      </c>
      <c r="K929">
        <v>74.069999999999993</v>
      </c>
      <c r="L929">
        <v>99.67</v>
      </c>
      <c r="M929">
        <v>42.31</v>
      </c>
      <c r="N929">
        <v>-585</v>
      </c>
      <c r="O929">
        <v>503</v>
      </c>
      <c r="P929">
        <v>773</v>
      </c>
      <c r="Q929">
        <f>Tabel1[[#This Row],[Biomass]]+Tabel1[[#This Row],[Hydro Power]]+Tabel1[[#This Row],[Other Renewable]]+Tabel1[[#This Row],[Solar Power]]+Tabel1[[#This Row],[Onshore Wind Power]]+Tabel1[[#This Row],[Offshore Wind Power]]</f>
        <v>176.28</v>
      </c>
      <c r="R929">
        <f>Tabel1[[#This Row],[Fossil Gas]]+Tabel1[[#This Row],[Fossil Hard Coal]]+Tabel1[[#This Row],[Fossil Oil]]</f>
        <v>1052.7900000000002</v>
      </c>
      <c r="S929">
        <f>Tabel1[[#This Row],[Renewables]]+Tabel1[[#This Row],[Fossils]]</f>
        <v>1229.0700000000002</v>
      </c>
    </row>
    <row r="930" spans="1:19" x14ac:dyDescent="0.25">
      <c r="A930" t="s">
        <v>2202</v>
      </c>
      <c r="B930" t="s">
        <v>6</v>
      </c>
      <c r="C930">
        <v>3058.56</v>
      </c>
      <c r="D930">
        <v>21.89</v>
      </c>
      <c r="E930">
        <v>655.99</v>
      </c>
      <c r="F930">
        <v>1141.6099999999999</v>
      </c>
      <c r="G930">
        <v>15.91</v>
      </c>
      <c r="H930">
        <v>2.0099999999999998</v>
      </c>
      <c r="I930">
        <v>6.04</v>
      </c>
      <c r="J930">
        <v>0.64</v>
      </c>
      <c r="K930">
        <v>131.38</v>
      </c>
      <c r="L930">
        <v>506.87</v>
      </c>
      <c r="M930">
        <v>319.33</v>
      </c>
      <c r="N930">
        <v>-1361</v>
      </c>
      <c r="O930">
        <v>-532</v>
      </c>
      <c r="P930">
        <v>2211</v>
      </c>
      <c r="Q930">
        <f>Tabel1[[#This Row],[Biomass]]+Tabel1[[#This Row],[Hydro Power]]+Tabel1[[#This Row],[Other Renewable]]+Tabel1[[#This Row],[Solar Power]]+Tabel1[[#This Row],[Onshore Wind Power]]+Tabel1[[#This Row],[Offshore Wind Power]]</f>
        <v>856.78</v>
      </c>
      <c r="R930">
        <f>Tabel1[[#This Row],[Fossil Gas]]+Tabel1[[#This Row],[Fossil Hard Coal]]+Tabel1[[#This Row],[Fossil Oil]]</f>
        <v>1813.51</v>
      </c>
      <c r="S930">
        <f>Tabel1[[#This Row],[Renewables]]+Tabel1[[#This Row],[Fossils]]</f>
        <v>2670.29</v>
      </c>
    </row>
    <row r="931" spans="1:19" x14ac:dyDescent="0.25">
      <c r="A931" t="s">
        <v>2202</v>
      </c>
      <c r="B931" t="s">
        <v>5</v>
      </c>
      <c r="C931">
        <v>2071.44</v>
      </c>
      <c r="D931">
        <v>36.5</v>
      </c>
      <c r="E931">
        <v>478.91</v>
      </c>
      <c r="F931">
        <v>614.54</v>
      </c>
      <c r="G931">
        <v>25.49</v>
      </c>
      <c r="J931">
        <v>1.1599999999999999</v>
      </c>
      <c r="K931">
        <v>73.75</v>
      </c>
      <c r="L931">
        <v>94.91</v>
      </c>
      <c r="M931">
        <v>36.17</v>
      </c>
      <c r="N931">
        <v>-585</v>
      </c>
      <c r="O931">
        <v>532</v>
      </c>
      <c r="P931">
        <v>776</v>
      </c>
      <c r="Q931">
        <f>Tabel1[[#This Row],[Biomass]]+Tabel1[[#This Row],[Hydro Power]]+Tabel1[[#This Row],[Other Renewable]]+Tabel1[[#This Row],[Solar Power]]+Tabel1[[#This Row],[Onshore Wind Power]]+Tabel1[[#This Row],[Offshore Wind Power]]</f>
        <v>168.74</v>
      </c>
      <c r="R931">
        <f>Tabel1[[#This Row],[Fossil Gas]]+Tabel1[[#This Row],[Fossil Hard Coal]]+Tabel1[[#This Row],[Fossil Oil]]</f>
        <v>1118.94</v>
      </c>
      <c r="S931">
        <f>Tabel1[[#This Row],[Renewables]]+Tabel1[[#This Row],[Fossils]]</f>
        <v>1287.68</v>
      </c>
    </row>
    <row r="932" spans="1:19" x14ac:dyDescent="0.25">
      <c r="A932" t="s">
        <v>2201</v>
      </c>
      <c r="B932" t="s">
        <v>6</v>
      </c>
      <c r="C932">
        <v>3018.93</v>
      </c>
      <c r="D932">
        <v>22.3</v>
      </c>
      <c r="E932">
        <v>653.14</v>
      </c>
      <c r="F932">
        <v>1084.75</v>
      </c>
      <c r="G932">
        <v>17.670000000000002</v>
      </c>
      <c r="H932">
        <v>2.0099999999999998</v>
      </c>
      <c r="I932">
        <v>6.29</v>
      </c>
      <c r="J932">
        <v>6.29</v>
      </c>
      <c r="K932">
        <v>145.75</v>
      </c>
      <c r="L932">
        <v>455.59</v>
      </c>
      <c r="M932">
        <v>289.27</v>
      </c>
      <c r="N932">
        <v>-1358</v>
      </c>
      <c r="O932">
        <v>-445</v>
      </c>
      <c r="P932">
        <v>2211</v>
      </c>
      <c r="Q932">
        <f>Tabel1[[#This Row],[Biomass]]+Tabel1[[#This Row],[Hydro Power]]+Tabel1[[#This Row],[Other Renewable]]+Tabel1[[#This Row],[Solar Power]]+Tabel1[[#This Row],[Onshore Wind Power]]+Tabel1[[#This Row],[Offshore Wind Power]]</f>
        <v>781.75</v>
      </c>
      <c r="R932">
        <f>Tabel1[[#This Row],[Fossil Gas]]+Tabel1[[#This Row],[Fossil Hard Coal]]+Tabel1[[#This Row],[Fossil Oil]]</f>
        <v>1755.56</v>
      </c>
      <c r="S932">
        <f>Tabel1[[#This Row],[Renewables]]+Tabel1[[#This Row],[Fossils]]</f>
        <v>2537.31</v>
      </c>
    </row>
    <row r="933" spans="1:19" x14ac:dyDescent="0.25">
      <c r="A933" t="s">
        <v>2201</v>
      </c>
      <c r="B933" t="s">
        <v>5</v>
      </c>
      <c r="C933">
        <v>2077.11</v>
      </c>
      <c r="D933">
        <v>36.46</v>
      </c>
      <c r="E933">
        <v>495.81</v>
      </c>
      <c r="F933">
        <v>566.83000000000004</v>
      </c>
      <c r="G933">
        <v>26.03</v>
      </c>
      <c r="J933">
        <v>5.94</v>
      </c>
      <c r="K933">
        <v>73.47</v>
      </c>
      <c r="L933">
        <v>110.1</v>
      </c>
      <c r="M933">
        <v>44.46</v>
      </c>
      <c r="N933">
        <v>-585</v>
      </c>
      <c r="O933">
        <v>445</v>
      </c>
      <c r="P933">
        <v>876</v>
      </c>
      <c r="Q933">
        <f>Tabel1[[#This Row],[Biomass]]+Tabel1[[#This Row],[Hydro Power]]+Tabel1[[#This Row],[Other Renewable]]+Tabel1[[#This Row],[Solar Power]]+Tabel1[[#This Row],[Onshore Wind Power]]+Tabel1[[#This Row],[Offshore Wind Power]]</f>
        <v>196.96</v>
      </c>
      <c r="R933">
        <f>Tabel1[[#This Row],[Fossil Gas]]+Tabel1[[#This Row],[Fossil Hard Coal]]+Tabel1[[#This Row],[Fossil Oil]]</f>
        <v>1088.67</v>
      </c>
      <c r="S933">
        <f>Tabel1[[#This Row],[Renewables]]+Tabel1[[#This Row],[Fossils]]</f>
        <v>1285.6300000000001</v>
      </c>
    </row>
    <row r="934" spans="1:19" x14ac:dyDescent="0.25">
      <c r="A934" t="s">
        <v>2200</v>
      </c>
      <c r="B934" t="s">
        <v>6</v>
      </c>
      <c r="C934">
        <v>3069.85</v>
      </c>
      <c r="D934">
        <v>21.16</v>
      </c>
      <c r="E934">
        <v>586.76</v>
      </c>
      <c r="F934">
        <v>1337.92</v>
      </c>
      <c r="G934">
        <v>11.58</v>
      </c>
      <c r="H934">
        <v>2.0099999999999998</v>
      </c>
      <c r="I934">
        <v>5.79</v>
      </c>
      <c r="J934">
        <v>22.07</v>
      </c>
      <c r="K934">
        <v>145.31</v>
      </c>
      <c r="L934">
        <v>537.41999999999996</v>
      </c>
      <c r="M934">
        <v>272.39999999999998</v>
      </c>
      <c r="N934">
        <v>-1414</v>
      </c>
      <c r="O934">
        <v>-572</v>
      </c>
      <c r="P934">
        <v>2211</v>
      </c>
      <c r="Q934">
        <f>Tabel1[[#This Row],[Biomass]]+Tabel1[[#This Row],[Hydro Power]]+Tabel1[[#This Row],[Other Renewable]]+Tabel1[[#This Row],[Solar Power]]+Tabel1[[#This Row],[Onshore Wind Power]]+Tabel1[[#This Row],[Offshore Wind Power]]</f>
        <v>860.84999999999991</v>
      </c>
      <c r="R934">
        <f>Tabel1[[#This Row],[Fossil Gas]]+Tabel1[[#This Row],[Fossil Hard Coal]]+Tabel1[[#This Row],[Fossil Oil]]</f>
        <v>1936.26</v>
      </c>
      <c r="S934">
        <f>Tabel1[[#This Row],[Renewables]]+Tabel1[[#This Row],[Fossils]]</f>
        <v>2797.1099999999997</v>
      </c>
    </row>
    <row r="935" spans="1:19" x14ac:dyDescent="0.25">
      <c r="A935" t="s">
        <v>2200</v>
      </c>
      <c r="B935" t="s">
        <v>5</v>
      </c>
      <c r="C935">
        <v>2083.1999999999998</v>
      </c>
      <c r="D935">
        <v>37.07</v>
      </c>
      <c r="E935">
        <v>437.41</v>
      </c>
      <c r="F935">
        <v>625.58000000000004</v>
      </c>
      <c r="G935">
        <v>26.48</v>
      </c>
      <c r="J935">
        <v>13.83</v>
      </c>
      <c r="K935">
        <v>73.430000000000007</v>
      </c>
      <c r="L935">
        <v>108.16</v>
      </c>
      <c r="M935">
        <v>58.45</v>
      </c>
      <c r="N935">
        <v>-585</v>
      </c>
      <c r="O935">
        <v>572</v>
      </c>
      <c r="P935">
        <v>741</v>
      </c>
      <c r="Q935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935">
        <f>Tabel1[[#This Row],[Fossil Gas]]+Tabel1[[#This Row],[Fossil Hard Coal]]+Tabel1[[#This Row],[Fossil Oil]]</f>
        <v>1089.47</v>
      </c>
      <c r="S935">
        <f>Tabel1[[#This Row],[Renewables]]+Tabel1[[#This Row],[Fossils]]</f>
        <v>1306.98</v>
      </c>
    </row>
    <row r="936" spans="1:19" x14ac:dyDescent="0.25">
      <c r="A936" t="s">
        <v>2199</v>
      </c>
      <c r="B936" t="s">
        <v>6</v>
      </c>
      <c r="C936">
        <v>3033.96</v>
      </c>
      <c r="D936">
        <v>21.08</v>
      </c>
      <c r="E936">
        <v>562.17999999999995</v>
      </c>
      <c r="F936">
        <v>1327.76</v>
      </c>
      <c r="G936">
        <v>10.96</v>
      </c>
      <c r="H936">
        <v>2.0099999999999998</v>
      </c>
      <c r="I936">
        <v>6.13</v>
      </c>
      <c r="J936">
        <v>29.66</v>
      </c>
      <c r="K936">
        <v>125.72</v>
      </c>
      <c r="L936">
        <v>669.48</v>
      </c>
      <c r="M936">
        <v>253.5</v>
      </c>
      <c r="N936">
        <v>-1484</v>
      </c>
      <c r="O936">
        <v>-546</v>
      </c>
      <c r="P936">
        <v>2211</v>
      </c>
      <c r="Q936">
        <f>Tabel1[[#This Row],[Biomass]]+Tabel1[[#This Row],[Hydro Power]]+Tabel1[[#This Row],[Other Renewable]]+Tabel1[[#This Row],[Solar Power]]+Tabel1[[#This Row],[Onshore Wind Power]]+Tabel1[[#This Row],[Offshore Wind Power]]</f>
        <v>981.86</v>
      </c>
      <c r="R936">
        <f>Tabel1[[#This Row],[Fossil Gas]]+Tabel1[[#This Row],[Fossil Hard Coal]]+Tabel1[[#This Row],[Fossil Oil]]</f>
        <v>1900.9</v>
      </c>
      <c r="S936">
        <f>Tabel1[[#This Row],[Renewables]]+Tabel1[[#This Row],[Fossils]]</f>
        <v>2882.76</v>
      </c>
    </row>
    <row r="937" spans="1:19" x14ac:dyDescent="0.25">
      <c r="A937" t="s">
        <v>2199</v>
      </c>
      <c r="B937" t="s">
        <v>5</v>
      </c>
      <c r="C937">
        <v>2066.7600000000002</v>
      </c>
      <c r="D937">
        <v>36.61</v>
      </c>
      <c r="E937">
        <v>467.97</v>
      </c>
      <c r="F937">
        <v>666.29</v>
      </c>
      <c r="G937">
        <v>26.35</v>
      </c>
      <c r="J937">
        <v>18.03</v>
      </c>
      <c r="K937">
        <v>72.87</v>
      </c>
      <c r="L937">
        <v>110.29</v>
      </c>
      <c r="M937">
        <v>72.92</v>
      </c>
      <c r="N937">
        <v>-585</v>
      </c>
      <c r="O937">
        <v>546</v>
      </c>
      <c r="P937">
        <v>665</v>
      </c>
      <c r="Q937">
        <f>Tabel1[[#This Row],[Biomass]]+Tabel1[[#This Row],[Hydro Power]]+Tabel1[[#This Row],[Other Renewable]]+Tabel1[[#This Row],[Solar Power]]+Tabel1[[#This Row],[Onshore Wind Power]]+Tabel1[[#This Row],[Offshore Wind Power]]</f>
        <v>237.85000000000002</v>
      </c>
      <c r="R937">
        <f>Tabel1[[#This Row],[Fossil Gas]]+Tabel1[[#This Row],[Fossil Hard Coal]]+Tabel1[[#This Row],[Fossil Oil]]</f>
        <v>1160.6099999999999</v>
      </c>
      <c r="S937">
        <f>Tabel1[[#This Row],[Renewables]]+Tabel1[[#This Row],[Fossils]]</f>
        <v>1398.46</v>
      </c>
    </row>
    <row r="938" spans="1:19" x14ac:dyDescent="0.25">
      <c r="A938" t="s">
        <v>2198</v>
      </c>
      <c r="B938" t="s">
        <v>6</v>
      </c>
      <c r="C938">
        <v>2971.18</v>
      </c>
      <c r="D938">
        <v>20.66</v>
      </c>
      <c r="E938">
        <v>559.80999999999995</v>
      </c>
      <c r="F938">
        <v>1144.24</v>
      </c>
      <c r="G938">
        <v>8.2799999999999994</v>
      </c>
      <c r="H938">
        <v>2.0099999999999998</v>
      </c>
      <c r="I938">
        <v>5.86</v>
      </c>
      <c r="J938">
        <v>29.24</v>
      </c>
      <c r="K938">
        <v>115.11</v>
      </c>
      <c r="L938">
        <v>847.06</v>
      </c>
      <c r="M938">
        <v>274.69</v>
      </c>
      <c r="N938">
        <v>-1457</v>
      </c>
      <c r="O938">
        <v>-589</v>
      </c>
      <c r="P938">
        <v>2210</v>
      </c>
      <c r="Q938">
        <f>Tabel1[[#This Row],[Biomass]]+Tabel1[[#This Row],[Hydro Power]]+Tabel1[[#This Row],[Other Renewable]]+Tabel1[[#This Row],[Solar Power]]+Tabel1[[#This Row],[Onshore Wind Power]]+Tabel1[[#This Row],[Offshore Wind Power]]</f>
        <v>1179.52</v>
      </c>
      <c r="R938">
        <f>Tabel1[[#This Row],[Fossil Gas]]+Tabel1[[#This Row],[Fossil Hard Coal]]+Tabel1[[#This Row],[Fossil Oil]]</f>
        <v>1712.33</v>
      </c>
      <c r="S938">
        <f>Tabel1[[#This Row],[Renewables]]+Tabel1[[#This Row],[Fossils]]</f>
        <v>2891.85</v>
      </c>
    </row>
    <row r="939" spans="1:19" x14ac:dyDescent="0.25">
      <c r="A939" t="s">
        <v>2198</v>
      </c>
      <c r="B939" t="s">
        <v>5</v>
      </c>
      <c r="C939">
        <v>2051.5700000000002</v>
      </c>
      <c r="D939">
        <v>33.85</v>
      </c>
      <c r="E939">
        <v>466.29</v>
      </c>
      <c r="F939">
        <v>647.03</v>
      </c>
      <c r="G939">
        <v>25.03</v>
      </c>
      <c r="J939">
        <v>15.75</v>
      </c>
      <c r="K939">
        <v>69.28</v>
      </c>
      <c r="L939">
        <v>113.34</v>
      </c>
      <c r="M939">
        <v>85.73</v>
      </c>
      <c r="N939">
        <v>-585</v>
      </c>
      <c r="O939">
        <v>589</v>
      </c>
      <c r="P939">
        <v>619</v>
      </c>
      <c r="Q939">
        <f>Tabel1[[#This Row],[Biomass]]+Tabel1[[#This Row],[Hydro Power]]+Tabel1[[#This Row],[Other Renewable]]+Tabel1[[#This Row],[Solar Power]]+Tabel1[[#This Row],[Onshore Wind Power]]+Tabel1[[#This Row],[Offshore Wind Power]]</f>
        <v>248.67000000000002</v>
      </c>
      <c r="R939">
        <f>Tabel1[[#This Row],[Fossil Gas]]+Tabel1[[#This Row],[Fossil Hard Coal]]+Tabel1[[#This Row],[Fossil Oil]]</f>
        <v>1138.3499999999999</v>
      </c>
      <c r="S939">
        <f>Tabel1[[#This Row],[Renewables]]+Tabel1[[#This Row],[Fossils]]</f>
        <v>1387.02</v>
      </c>
    </row>
    <row r="940" spans="1:19" x14ac:dyDescent="0.25">
      <c r="A940" t="s">
        <v>2197</v>
      </c>
      <c r="B940" t="s">
        <v>6</v>
      </c>
      <c r="C940">
        <v>2972.48</v>
      </c>
      <c r="D940">
        <v>20.47</v>
      </c>
      <c r="E940">
        <v>540.17999999999995</v>
      </c>
      <c r="F940">
        <v>978.37</v>
      </c>
      <c r="G940">
        <v>7.26</v>
      </c>
      <c r="H940">
        <v>2.0099999999999998</v>
      </c>
      <c r="I940">
        <v>5.5</v>
      </c>
      <c r="J940">
        <v>22.81</v>
      </c>
      <c r="K940">
        <v>115.46</v>
      </c>
      <c r="L940">
        <v>915.79</v>
      </c>
      <c r="M940">
        <v>359.86</v>
      </c>
      <c r="N940">
        <v>-1417</v>
      </c>
      <c r="O940">
        <v>-590</v>
      </c>
      <c r="P940">
        <v>2208</v>
      </c>
      <c r="Q940">
        <f>Tabel1[[#This Row],[Biomass]]+Tabel1[[#This Row],[Hydro Power]]+Tabel1[[#This Row],[Other Renewable]]+Tabel1[[#This Row],[Solar Power]]+Tabel1[[#This Row],[Onshore Wind Power]]+Tabel1[[#This Row],[Offshore Wind Power]]</f>
        <v>1326.44</v>
      </c>
      <c r="R940">
        <f>Tabel1[[#This Row],[Fossil Gas]]+Tabel1[[#This Row],[Fossil Hard Coal]]+Tabel1[[#This Row],[Fossil Oil]]</f>
        <v>1525.81</v>
      </c>
      <c r="S940">
        <f>Tabel1[[#This Row],[Renewables]]+Tabel1[[#This Row],[Fossils]]</f>
        <v>2852.25</v>
      </c>
    </row>
    <row r="941" spans="1:19" x14ac:dyDescent="0.25">
      <c r="A941" t="s">
        <v>2197</v>
      </c>
      <c r="B941" t="s">
        <v>5</v>
      </c>
      <c r="C941">
        <v>2038.37</v>
      </c>
      <c r="D941">
        <v>33.380000000000003</v>
      </c>
      <c r="E941">
        <v>425.88</v>
      </c>
      <c r="F941">
        <v>592.87</v>
      </c>
      <c r="G941">
        <v>24.52</v>
      </c>
      <c r="J941">
        <v>11.99</v>
      </c>
      <c r="K941">
        <v>70.989999999999995</v>
      </c>
      <c r="L941">
        <v>115.97</v>
      </c>
      <c r="M941">
        <v>97.04</v>
      </c>
      <c r="N941">
        <v>-585</v>
      </c>
      <c r="O941">
        <v>590</v>
      </c>
      <c r="P941">
        <v>685</v>
      </c>
      <c r="Q941">
        <f>Tabel1[[#This Row],[Biomass]]+Tabel1[[#This Row],[Hydro Power]]+Tabel1[[#This Row],[Other Renewable]]+Tabel1[[#This Row],[Solar Power]]+Tabel1[[#This Row],[Onshore Wind Power]]+Tabel1[[#This Row],[Offshore Wind Power]]</f>
        <v>258.38</v>
      </c>
      <c r="R941">
        <f>Tabel1[[#This Row],[Fossil Gas]]+Tabel1[[#This Row],[Fossil Hard Coal]]+Tabel1[[#This Row],[Fossil Oil]]</f>
        <v>1043.27</v>
      </c>
      <c r="S941">
        <f>Tabel1[[#This Row],[Renewables]]+Tabel1[[#This Row],[Fossils]]</f>
        <v>1301.6500000000001</v>
      </c>
    </row>
    <row r="942" spans="1:19" x14ac:dyDescent="0.25">
      <c r="A942" t="s">
        <v>2196</v>
      </c>
      <c r="B942" t="s">
        <v>6</v>
      </c>
      <c r="C942">
        <v>2899.05</v>
      </c>
      <c r="D942">
        <v>19.850000000000001</v>
      </c>
      <c r="E942">
        <v>513.4</v>
      </c>
      <c r="F942">
        <v>918.88</v>
      </c>
      <c r="G942">
        <v>4.17</v>
      </c>
      <c r="H942">
        <v>2.0099999999999998</v>
      </c>
      <c r="I942">
        <v>4.88</v>
      </c>
      <c r="J942">
        <v>10.33</v>
      </c>
      <c r="K942">
        <v>110.98</v>
      </c>
      <c r="L942">
        <v>949.16</v>
      </c>
      <c r="M942">
        <v>445.8</v>
      </c>
      <c r="N942">
        <v>-1432</v>
      </c>
      <c r="O942">
        <v>-590</v>
      </c>
      <c r="P942">
        <v>2105</v>
      </c>
      <c r="Q942">
        <f>Tabel1[[#This Row],[Biomass]]+Tabel1[[#This Row],[Hydro Power]]+Tabel1[[#This Row],[Other Renewable]]+Tabel1[[#This Row],[Solar Power]]+Tabel1[[#This Row],[Onshore Wind Power]]+Tabel1[[#This Row],[Offshore Wind Power]]</f>
        <v>1432.03</v>
      </c>
      <c r="R942">
        <f>Tabel1[[#This Row],[Fossil Gas]]+Tabel1[[#This Row],[Fossil Hard Coal]]+Tabel1[[#This Row],[Fossil Oil]]</f>
        <v>1436.45</v>
      </c>
      <c r="S942">
        <f>Tabel1[[#This Row],[Renewables]]+Tabel1[[#This Row],[Fossils]]</f>
        <v>2868.48</v>
      </c>
    </row>
    <row r="943" spans="1:19" x14ac:dyDescent="0.25">
      <c r="A943" t="s">
        <v>2196</v>
      </c>
      <c r="B943" t="s">
        <v>5</v>
      </c>
      <c r="C943">
        <v>2019.46</v>
      </c>
      <c r="D943">
        <v>36.79</v>
      </c>
      <c r="E943">
        <v>468.33</v>
      </c>
      <c r="F943">
        <v>612.79999999999995</v>
      </c>
      <c r="G943">
        <v>24.05</v>
      </c>
      <c r="J943">
        <v>6.93</v>
      </c>
      <c r="K943">
        <v>70.91</v>
      </c>
      <c r="L943">
        <v>109.84</v>
      </c>
      <c r="M943">
        <v>90.87</v>
      </c>
      <c r="N943">
        <v>-585</v>
      </c>
      <c r="O943">
        <v>590</v>
      </c>
      <c r="P943">
        <v>612</v>
      </c>
      <c r="Q943">
        <f>Tabel1[[#This Row],[Biomass]]+Tabel1[[#This Row],[Hydro Power]]+Tabel1[[#This Row],[Other Renewable]]+Tabel1[[#This Row],[Solar Power]]+Tabel1[[#This Row],[Onshore Wind Power]]+Tabel1[[#This Row],[Offshore Wind Power]]</f>
        <v>244.43</v>
      </c>
      <c r="R943">
        <f>Tabel1[[#This Row],[Fossil Gas]]+Tabel1[[#This Row],[Fossil Hard Coal]]+Tabel1[[#This Row],[Fossil Oil]]</f>
        <v>1105.1799999999998</v>
      </c>
      <c r="S943">
        <f>Tabel1[[#This Row],[Renewables]]+Tabel1[[#This Row],[Fossils]]</f>
        <v>1349.61</v>
      </c>
    </row>
    <row r="944" spans="1:19" x14ac:dyDescent="0.25">
      <c r="A944" t="s">
        <v>2195</v>
      </c>
      <c r="B944" t="s">
        <v>6</v>
      </c>
      <c r="C944">
        <v>2834.47</v>
      </c>
      <c r="D944">
        <v>19.88</v>
      </c>
      <c r="E944">
        <v>516.88</v>
      </c>
      <c r="F944">
        <v>934.38</v>
      </c>
      <c r="G944">
        <v>4.2300000000000004</v>
      </c>
      <c r="H944">
        <v>2</v>
      </c>
      <c r="I944">
        <v>5</v>
      </c>
      <c r="J944">
        <v>1.85</v>
      </c>
      <c r="K944">
        <v>112.8</v>
      </c>
      <c r="L944">
        <v>911.14</v>
      </c>
      <c r="M944">
        <v>415.45</v>
      </c>
      <c r="N944">
        <v>-1368</v>
      </c>
      <c r="O944">
        <v>-590</v>
      </c>
      <c r="P944">
        <v>1944</v>
      </c>
      <c r="Q944">
        <f>Tabel1[[#This Row],[Biomass]]+Tabel1[[#This Row],[Hydro Power]]+Tabel1[[#This Row],[Other Renewable]]+Tabel1[[#This Row],[Solar Power]]+Tabel1[[#This Row],[Onshore Wind Power]]+Tabel1[[#This Row],[Offshore Wind Power]]</f>
        <v>1355.32</v>
      </c>
      <c r="R944">
        <f>Tabel1[[#This Row],[Fossil Gas]]+Tabel1[[#This Row],[Fossil Hard Coal]]+Tabel1[[#This Row],[Fossil Oil]]</f>
        <v>1455.49</v>
      </c>
      <c r="S944">
        <f>Tabel1[[#This Row],[Renewables]]+Tabel1[[#This Row],[Fossils]]</f>
        <v>2810.81</v>
      </c>
    </row>
    <row r="945" spans="1:19" x14ac:dyDescent="0.25">
      <c r="A945" t="s">
        <v>2195</v>
      </c>
      <c r="B945" t="s">
        <v>5</v>
      </c>
      <c r="C945">
        <v>2025.76</v>
      </c>
      <c r="D945">
        <v>36.24</v>
      </c>
      <c r="E945">
        <v>508.13</v>
      </c>
      <c r="F945">
        <v>617.02</v>
      </c>
      <c r="G945">
        <v>20.92</v>
      </c>
      <c r="J945">
        <v>1.63</v>
      </c>
      <c r="K945">
        <v>71.12</v>
      </c>
      <c r="L945">
        <v>106.46</v>
      </c>
      <c r="M945">
        <v>83.63</v>
      </c>
      <c r="N945">
        <v>-585</v>
      </c>
      <c r="O945">
        <v>590</v>
      </c>
      <c r="P945">
        <v>588</v>
      </c>
      <c r="Q945">
        <f>Tabel1[[#This Row],[Biomass]]+Tabel1[[#This Row],[Hydro Power]]+Tabel1[[#This Row],[Other Renewable]]+Tabel1[[#This Row],[Solar Power]]+Tabel1[[#This Row],[Onshore Wind Power]]+Tabel1[[#This Row],[Offshore Wind Power]]</f>
        <v>227.95999999999998</v>
      </c>
      <c r="R945">
        <f>Tabel1[[#This Row],[Fossil Gas]]+Tabel1[[#This Row],[Fossil Hard Coal]]+Tabel1[[#This Row],[Fossil Oil]]</f>
        <v>1146.0700000000002</v>
      </c>
      <c r="S945">
        <f>Tabel1[[#This Row],[Renewables]]+Tabel1[[#This Row],[Fossils]]</f>
        <v>1374.0300000000002</v>
      </c>
    </row>
    <row r="946" spans="1:19" x14ac:dyDescent="0.25">
      <c r="A946" t="s">
        <v>2194</v>
      </c>
      <c r="B946" t="s">
        <v>6</v>
      </c>
      <c r="C946">
        <v>2912.18</v>
      </c>
      <c r="D946">
        <v>20.67</v>
      </c>
      <c r="E946">
        <v>539.54999999999995</v>
      </c>
      <c r="F946">
        <v>958.09</v>
      </c>
      <c r="G946">
        <v>8.24</v>
      </c>
      <c r="H946">
        <v>2</v>
      </c>
      <c r="I946">
        <v>5.8</v>
      </c>
      <c r="J946">
        <v>0.17</v>
      </c>
      <c r="K946">
        <v>116.13</v>
      </c>
      <c r="L946">
        <v>817.62</v>
      </c>
      <c r="M946">
        <v>385.6</v>
      </c>
      <c r="N946">
        <v>-1402</v>
      </c>
      <c r="O946">
        <v>-590</v>
      </c>
      <c r="P946">
        <v>2127</v>
      </c>
      <c r="Q946">
        <f>Tabel1[[#This Row],[Biomass]]+Tabel1[[#This Row],[Hydro Power]]+Tabel1[[#This Row],[Other Renewable]]+Tabel1[[#This Row],[Solar Power]]+Tabel1[[#This Row],[Onshore Wind Power]]+Tabel1[[#This Row],[Offshore Wind Power]]</f>
        <v>1231.8600000000001</v>
      </c>
      <c r="R946">
        <f>Tabel1[[#This Row],[Fossil Gas]]+Tabel1[[#This Row],[Fossil Hard Coal]]+Tabel1[[#This Row],[Fossil Oil]]</f>
        <v>1505.8799999999999</v>
      </c>
      <c r="S946">
        <f>Tabel1[[#This Row],[Renewables]]+Tabel1[[#This Row],[Fossils]]</f>
        <v>2737.74</v>
      </c>
    </row>
    <row r="947" spans="1:19" x14ac:dyDescent="0.25">
      <c r="A947" t="s">
        <v>2194</v>
      </c>
      <c r="B947" t="s">
        <v>5</v>
      </c>
      <c r="C947">
        <v>2089.98</v>
      </c>
      <c r="D947">
        <v>35.799999999999997</v>
      </c>
      <c r="E947">
        <v>511.17</v>
      </c>
      <c r="F947">
        <v>563.87</v>
      </c>
      <c r="G947">
        <v>21.65</v>
      </c>
      <c r="J947">
        <v>0.13</v>
      </c>
      <c r="K947">
        <v>69.680000000000007</v>
      </c>
      <c r="L947">
        <v>114.83</v>
      </c>
      <c r="M947">
        <v>69.45</v>
      </c>
      <c r="N947">
        <v>-585</v>
      </c>
      <c r="O947">
        <v>590</v>
      </c>
      <c r="P947">
        <v>710</v>
      </c>
      <c r="Q947">
        <f>Tabel1[[#This Row],[Biomass]]+Tabel1[[#This Row],[Hydro Power]]+Tabel1[[#This Row],[Other Renewable]]+Tabel1[[#This Row],[Solar Power]]+Tabel1[[#This Row],[Onshore Wind Power]]+Tabel1[[#This Row],[Offshore Wind Power]]</f>
        <v>220.20999999999998</v>
      </c>
      <c r="R947">
        <f>Tabel1[[#This Row],[Fossil Gas]]+Tabel1[[#This Row],[Fossil Hard Coal]]+Tabel1[[#This Row],[Fossil Oil]]</f>
        <v>1096.69</v>
      </c>
      <c r="S947">
        <f>Tabel1[[#This Row],[Renewables]]+Tabel1[[#This Row],[Fossils]]</f>
        <v>1316.9</v>
      </c>
    </row>
    <row r="948" spans="1:19" x14ac:dyDescent="0.25">
      <c r="A948" t="s">
        <v>2193</v>
      </c>
      <c r="B948" t="s">
        <v>6</v>
      </c>
      <c r="C948">
        <v>3017.31</v>
      </c>
      <c r="D948">
        <v>19.55</v>
      </c>
      <c r="E948">
        <v>528.14</v>
      </c>
      <c r="F948">
        <v>1054.3800000000001</v>
      </c>
      <c r="G948">
        <v>2.71</v>
      </c>
      <c r="H948">
        <v>2</v>
      </c>
      <c r="I948">
        <v>4.26</v>
      </c>
      <c r="J948">
        <v>0</v>
      </c>
      <c r="K948">
        <v>114.03</v>
      </c>
      <c r="L948">
        <v>823.06</v>
      </c>
      <c r="M948">
        <v>386.17</v>
      </c>
      <c r="N948">
        <v>-1421</v>
      </c>
      <c r="O948">
        <v>-592</v>
      </c>
      <c r="P948">
        <v>2211</v>
      </c>
      <c r="Q948">
        <f>Tabel1[[#This Row],[Biomass]]+Tabel1[[#This Row],[Hydro Power]]+Tabel1[[#This Row],[Other Renewable]]+Tabel1[[#This Row],[Solar Power]]+Tabel1[[#This Row],[Onshore Wind Power]]+Tabel1[[#This Row],[Offshore Wind Power]]</f>
        <v>1235.04</v>
      </c>
      <c r="R948">
        <f>Tabel1[[#This Row],[Fossil Gas]]+Tabel1[[#This Row],[Fossil Hard Coal]]+Tabel1[[#This Row],[Fossil Oil]]</f>
        <v>1585.23</v>
      </c>
      <c r="S948">
        <f>Tabel1[[#This Row],[Renewables]]+Tabel1[[#This Row],[Fossils]]</f>
        <v>2820.27</v>
      </c>
    </row>
    <row r="949" spans="1:19" x14ac:dyDescent="0.25">
      <c r="A949" t="s">
        <v>2193</v>
      </c>
      <c r="B949" t="s">
        <v>5</v>
      </c>
      <c r="C949">
        <v>2150.81</v>
      </c>
      <c r="D949">
        <v>35.44</v>
      </c>
      <c r="E949">
        <v>499.56</v>
      </c>
      <c r="F949">
        <v>522.6</v>
      </c>
      <c r="G949">
        <v>19.77</v>
      </c>
      <c r="J949">
        <v>0</v>
      </c>
      <c r="K949">
        <v>70.52</v>
      </c>
      <c r="L949">
        <v>123.09</v>
      </c>
      <c r="M949">
        <v>68.78</v>
      </c>
      <c r="N949">
        <v>-585</v>
      </c>
      <c r="O949">
        <v>592</v>
      </c>
      <c r="P949">
        <v>817</v>
      </c>
      <c r="Q949">
        <f>Tabel1[[#This Row],[Biomass]]+Tabel1[[#This Row],[Hydro Power]]+Tabel1[[#This Row],[Other Renewable]]+Tabel1[[#This Row],[Solar Power]]+Tabel1[[#This Row],[Onshore Wind Power]]+Tabel1[[#This Row],[Offshore Wind Power]]</f>
        <v>227.31</v>
      </c>
      <c r="R949">
        <f>Tabel1[[#This Row],[Fossil Gas]]+Tabel1[[#This Row],[Fossil Hard Coal]]+Tabel1[[#This Row],[Fossil Oil]]</f>
        <v>1041.93</v>
      </c>
      <c r="S949">
        <f>Tabel1[[#This Row],[Renewables]]+Tabel1[[#This Row],[Fossils]]</f>
        <v>1269.24</v>
      </c>
    </row>
    <row r="950" spans="1:19" x14ac:dyDescent="0.25">
      <c r="A950" t="s">
        <v>2192</v>
      </c>
      <c r="B950" t="s">
        <v>6</v>
      </c>
      <c r="C950">
        <v>2910.61</v>
      </c>
      <c r="D950">
        <v>19.5</v>
      </c>
      <c r="E950">
        <v>509.53</v>
      </c>
      <c r="F950">
        <v>867.47</v>
      </c>
      <c r="G950">
        <v>2.36</v>
      </c>
      <c r="H950">
        <v>2</v>
      </c>
      <c r="I950">
        <v>4.1399999999999997</v>
      </c>
      <c r="J950">
        <v>0</v>
      </c>
      <c r="K950">
        <v>113.56</v>
      </c>
      <c r="L950">
        <v>862.94</v>
      </c>
      <c r="M950">
        <v>402.07</v>
      </c>
      <c r="N950">
        <v>-1392</v>
      </c>
      <c r="O950">
        <v>-586</v>
      </c>
      <c r="P950">
        <v>2211</v>
      </c>
      <c r="Q950">
        <f>Tabel1[[#This Row],[Biomass]]+Tabel1[[#This Row],[Hydro Power]]+Tabel1[[#This Row],[Other Renewable]]+Tabel1[[#This Row],[Solar Power]]+Tabel1[[#This Row],[Onshore Wind Power]]+Tabel1[[#This Row],[Offshore Wind Power]]</f>
        <v>1290.6500000000001</v>
      </c>
      <c r="R950">
        <f>Tabel1[[#This Row],[Fossil Gas]]+Tabel1[[#This Row],[Fossil Hard Coal]]+Tabel1[[#This Row],[Fossil Oil]]</f>
        <v>1379.36</v>
      </c>
      <c r="S950">
        <f>Tabel1[[#This Row],[Renewables]]+Tabel1[[#This Row],[Fossils]]</f>
        <v>2670.01</v>
      </c>
    </row>
    <row r="951" spans="1:19" x14ac:dyDescent="0.25">
      <c r="A951" t="s">
        <v>2192</v>
      </c>
      <c r="B951" t="s">
        <v>5</v>
      </c>
      <c r="C951">
        <v>2093.91</v>
      </c>
      <c r="D951">
        <v>36.020000000000003</v>
      </c>
      <c r="E951">
        <v>471.95</v>
      </c>
      <c r="F951">
        <v>496.83</v>
      </c>
      <c r="G951">
        <v>20.149999999999999</v>
      </c>
      <c r="J951">
        <v>0</v>
      </c>
      <c r="K951">
        <v>70.849999999999994</v>
      </c>
      <c r="L951">
        <v>138.29</v>
      </c>
      <c r="M951">
        <v>75.78</v>
      </c>
      <c r="N951">
        <v>-585</v>
      </c>
      <c r="O951">
        <v>586</v>
      </c>
      <c r="P951">
        <v>798</v>
      </c>
      <c r="Q951">
        <f>Tabel1[[#This Row],[Biomass]]+Tabel1[[#This Row],[Hydro Power]]+Tabel1[[#This Row],[Other Renewable]]+Tabel1[[#This Row],[Solar Power]]+Tabel1[[#This Row],[Onshore Wind Power]]+Tabel1[[#This Row],[Offshore Wind Power]]</f>
        <v>250.09</v>
      </c>
      <c r="R951">
        <f>Tabel1[[#This Row],[Fossil Gas]]+Tabel1[[#This Row],[Fossil Hard Coal]]+Tabel1[[#This Row],[Fossil Oil]]</f>
        <v>988.93</v>
      </c>
      <c r="S951">
        <f>Tabel1[[#This Row],[Renewables]]+Tabel1[[#This Row],[Fossils]]</f>
        <v>1239.02</v>
      </c>
    </row>
    <row r="952" spans="1:19" x14ac:dyDescent="0.25">
      <c r="A952" t="s">
        <v>2191</v>
      </c>
      <c r="B952" t="s">
        <v>6</v>
      </c>
      <c r="C952">
        <v>2764.86</v>
      </c>
      <c r="D952">
        <v>19.809999999999999</v>
      </c>
      <c r="E952">
        <v>394.62</v>
      </c>
      <c r="F952">
        <v>709.96</v>
      </c>
      <c r="G952">
        <v>4.18</v>
      </c>
      <c r="H952">
        <v>2</v>
      </c>
      <c r="I952">
        <v>4.22</v>
      </c>
      <c r="J952">
        <v>0</v>
      </c>
      <c r="K952">
        <v>114.38</v>
      </c>
      <c r="L952">
        <v>1023.29</v>
      </c>
      <c r="M952">
        <v>398.21</v>
      </c>
      <c r="N952">
        <v>-1403</v>
      </c>
      <c r="O952">
        <v>-587</v>
      </c>
      <c r="P952">
        <v>2211</v>
      </c>
      <c r="Q952">
        <f>Tabel1[[#This Row],[Biomass]]+Tabel1[[#This Row],[Hydro Power]]+Tabel1[[#This Row],[Other Renewable]]+Tabel1[[#This Row],[Solar Power]]+Tabel1[[#This Row],[Onshore Wind Power]]+Tabel1[[#This Row],[Offshore Wind Power]]</f>
        <v>1447.53</v>
      </c>
      <c r="R952">
        <f>Tabel1[[#This Row],[Fossil Gas]]+Tabel1[[#This Row],[Fossil Hard Coal]]+Tabel1[[#This Row],[Fossil Oil]]</f>
        <v>1108.76</v>
      </c>
      <c r="S952">
        <f>Tabel1[[#This Row],[Renewables]]+Tabel1[[#This Row],[Fossils]]</f>
        <v>2556.29</v>
      </c>
    </row>
    <row r="953" spans="1:19" x14ac:dyDescent="0.25">
      <c r="A953" t="s">
        <v>2191</v>
      </c>
      <c r="B953" t="s">
        <v>5</v>
      </c>
      <c r="C953">
        <v>1975.28</v>
      </c>
      <c r="D953">
        <v>35.57</v>
      </c>
      <c r="E953">
        <v>419.69</v>
      </c>
      <c r="F953">
        <v>458.92</v>
      </c>
      <c r="G953">
        <v>21.53</v>
      </c>
      <c r="J953">
        <v>0</v>
      </c>
      <c r="K953">
        <v>75.06</v>
      </c>
      <c r="L953">
        <v>163.09</v>
      </c>
      <c r="M953">
        <v>143.55000000000001</v>
      </c>
      <c r="N953">
        <v>-585</v>
      </c>
      <c r="O953">
        <v>587</v>
      </c>
      <c r="P953">
        <v>672</v>
      </c>
      <c r="Q953">
        <f>Tabel1[[#This Row],[Biomass]]+Tabel1[[#This Row],[Hydro Power]]+Tabel1[[#This Row],[Other Renewable]]+Tabel1[[#This Row],[Solar Power]]+Tabel1[[#This Row],[Onshore Wind Power]]+Tabel1[[#This Row],[Offshore Wind Power]]</f>
        <v>342.21000000000004</v>
      </c>
      <c r="R953">
        <f>Tabel1[[#This Row],[Fossil Gas]]+Tabel1[[#This Row],[Fossil Hard Coal]]+Tabel1[[#This Row],[Fossil Oil]]</f>
        <v>900.14</v>
      </c>
      <c r="S953">
        <f>Tabel1[[#This Row],[Renewables]]+Tabel1[[#This Row],[Fossils]]</f>
        <v>1242.3499999999999</v>
      </c>
    </row>
    <row r="954" spans="1:19" x14ac:dyDescent="0.25">
      <c r="A954" t="s">
        <v>2190</v>
      </c>
      <c r="B954" t="s">
        <v>6</v>
      </c>
      <c r="C954">
        <v>2612.8200000000002</v>
      </c>
      <c r="D954">
        <v>19.46</v>
      </c>
      <c r="E954">
        <v>296.04000000000002</v>
      </c>
      <c r="F954">
        <v>584.49</v>
      </c>
      <c r="G954">
        <v>2.41</v>
      </c>
      <c r="H954">
        <v>2</v>
      </c>
      <c r="I954">
        <v>3.99</v>
      </c>
      <c r="J954">
        <v>0</v>
      </c>
      <c r="K954">
        <v>112.75</v>
      </c>
      <c r="L954">
        <v>1153.27</v>
      </c>
      <c r="M954">
        <v>528.04</v>
      </c>
      <c r="N954">
        <v>-1476</v>
      </c>
      <c r="O954">
        <v>-558</v>
      </c>
      <c r="P954">
        <v>2137</v>
      </c>
      <c r="Q954">
        <f>Tabel1[[#This Row],[Biomass]]+Tabel1[[#This Row],[Hydro Power]]+Tabel1[[#This Row],[Other Renewable]]+Tabel1[[#This Row],[Solar Power]]+Tabel1[[#This Row],[Onshore Wind Power]]+Tabel1[[#This Row],[Offshore Wind Power]]</f>
        <v>1706.76</v>
      </c>
      <c r="R954">
        <f>Tabel1[[#This Row],[Fossil Gas]]+Tabel1[[#This Row],[Fossil Hard Coal]]+Tabel1[[#This Row],[Fossil Oil]]</f>
        <v>882.93999999999994</v>
      </c>
      <c r="S954">
        <f>Tabel1[[#This Row],[Renewables]]+Tabel1[[#This Row],[Fossils]]</f>
        <v>2589.6999999999998</v>
      </c>
    </row>
    <row r="955" spans="1:19" x14ac:dyDescent="0.25">
      <c r="A955" t="s">
        <v>2190</v>
      </c>
      <c r="B955" t="s">
        <v>5</v>
      </c>
      <c r="C955">
        <v>1827.46</v>
      </c>
      <c r="D955">
        <v>35.020000000000003</v>
      </c>
      <c r="E955">
        <v>429.09</v>
      </c>
      <c r="F955">
        <v>398.23</v>
      </c>
      <c r="G955">
        <v>21.75</v>
      </c>
      <c r="J955">
        <v>0</v>
      </c>
      <c r="K955">
        <v>74.33</v>
      </c>
      <c r="L955">
        <v>171.83</v>
      </c>
      <c r="M955">
        <v>151.88999999999999</v>
      </c>
      <c r="N955">
        <v>-585</v>
      </c>
      <c r="O955">
        <v>558</v>
      </c>
      <c r="P955">
        <v>589</v>
      </c>
      <c r="Q955">
        <f>Tabel1[[#This Row],[Biomass]]+Tabel1[[#This Row],[Hydro Power]]+Tabel1[[#This Row],[Other Renewable]]+Tabel1[[#This Row],[Solar Power]]+Tabel1[[#This Row],[Onshore Wind Power]]+Tabel1[[#This Row],[Offshore Wind Power]]</f>
        <v>358.74</v>
      </c>
      <c r="R955">
        <f>Tabel1[[#This Row],[Fossil Gas]]+Tabel1[[#This Row],[Fossil Hard Coal]]+Tabel1[[#This Row],[Fossil Oil]]</f>
        <v>849.06999999999994</v>
      </c>
      <c r="S955">
        <f>Tabel1[[#This Row],[Renewables]]+Tabel1[[#This Row],[Fossils]]</f>
        <v>1207.81</v>
      </c>
    </row>
    <row r="956" spans="1:19" x14ac:dyDescent="0.25">
      <c r="A956" t="s">
        <v>2189</v>
      </c>
      <c r="B956" t="s">
        <v>6</v>
      </c>
      <c r="C956">
        <v>2426</v>
      </c>
      <c r="D956">
        <v>19.41</v>
      </c>
      <c r="E956">
        <v>243.98</v>
      </c>
      <c r="F956">
        <v>481.59</v>
      </c>
      <c r="G956">
        <v>1.89</v>
      </c>
      <c r="H956">
        <v>2</v>
      </c>
      <c r="I956">
        <v>3.82</v>
      </c>
      <c r="J956">
        <v>0</v>
      </c>
      <c r="K956">
        <v>112.39</v>
      </c>
      <c r="L956">
        <v>1203.73</v>
      </c>
      <c r="M956">
        <v>567.39</v>
      </c>
      <c r="N956">
        <v>-1395</v>
      </c>
      <c r="O956">
        <v>-234</v>
      </c>
      <c r="P956">
        <v>1586</v>
      </c>
      <c r="Q956">
        <f>Tabel1[[#This Row],[Biomass]]+Tabel1[[#This Row],[Hydro Power]]+Tabel1[[#This Row],[Other Renewable]]+Tabel1[[#This Row],[Solar Power]]+Tabel1[[#This Row],[Onshore Wind Power]]+Tabel1[[#This Row],[Offshore Wind Power]]</f>
        <v>1796.35</v>
      </c>
      <c r="R956">
        <f>Tabel1[[#This Row],[Fossil Gas]]+Tabel1[[#This Row],[Fossil Hard Coal]]+Tabel1[[#This Row],[Fossil Oil]]</f>
        <v>727.45999999999992</v>
      </c>
      <c r="S956">
        <f>Tabel1[[#This Row],[Renewables]]+Tabel1[[#This Row],[Fossils]]</f>
        <v>2523.81</v>
      </c>
    </row>
    <row r="957" spans="1:19" x14ac:dyDescent="0.25">
      <c r="A957" t="s">
        <v>2189</v>
      </c>
      <c r="B957" t="s">
        <v>5</v>
      </c>
      <c r="C957">
        <v>1692.44</v>
      </c>
      <c r="D957">
        <v>35.299999999999997</v>
      </c>
      <c r="E957">
        <v>320.63</v>
      </c>
      <c r="F957">
        <v>351.02</v>
      </c>
      <c r="G957">
        <v>21.7</v>
      </c>
      <c r="J957">
        <v>0</v>
      </c>
      <c r="K957">
        <v>75.709999999999994</v>
      </c>
      <c r="L957">
        <v>181.99</v>
      </c>
      <c r="M957">
        <v>174.45</v>
      </c>
      <c r="N957">
        <v>-585</v>
      </c>
      <c r="O957">
        <v>234</v>
      </c>
      <c r="P957">
        <v>896</v>
      </c>
      <c r="Q957">
        <f>Tabel1[[#This Row],[Biomass]]+Tabel1[[#This Row],[Hydro Power]]+Tabel1[[#This Row],[Other Renewable]]+Tabel1[[#This Row],[Solar Power]]+Tabel1[[#This Row],[Onshore Wind Power]]+Tabel1[[#This Row],[Offshore Wind Power]]</f>
        <v>391.74</v>
      </c>
      <c r="R957">
        <f>Tabel1[[#This Row],[Fossil Gas]]+Tabel1[[#This Row],[Fossil Hard Coal]]+Tabel1[[#This Row],[Fossil Oil]]</f>
        <v>693.35</v>
      </c>
      <c r="S957">
        <f>Tabel1[[#This Row],[Renewables]]+Tabel1[[#This Row],[Fossils]]</f>
        <v>1085.0900000000001</v>
      </c>
    </row>
    <row r="958" spans="1:19" x14ac:dyDescent="0.25">
      <c r="A958" t="s">
        <v>2188</v>
      </c>
      <c r="B958" t="s">
        <v>6</v>
      </c>
      <c r="C958">
        <v>2244.34</v>
      </c>
      <c r="D958">
        <v>19.78</v>
      </c>
      <c r="E958">
        <v>244.2</v>
      </c>
      <c r="F958">
        <v>486.94</v>
      </c>
      <c r="G958">
        <v>3.65</v>
      </c>
      <c r="H958">
        <v>1.9</v>
      </c>
      <c r="I958">
        <v>3.78</v>
      </c>
      <c r="J958">
        <v>0</v>
      </c>
      <c r="K958">
        <v>113.58</v>
      </c>
      <c r="L958">
        <v>1165.58</v>
      </c>
      <c r="M958">
        <v>571.92999999999995</v>
      </c>
      <c r="N958">
        <v>-1385</v>
      </c>
      <c r="O958">
        <v>-379</v>
      </c>
      <c r="P958">
        <v>1504</v>
      </c>
      <c r="Q958">
        <f>Tabel1[[#This Row],[Biomass]]+Tabel1[[#This Row],[Hydro Power]]+Tabel1[[#This Row],[Other Renewable]]+Tabel1[[#This Row],[Solar Power]]+Tabel1[[#This Row],[Onshore Wind Power]]+Tabel1[[#This Row],[Offshore Wind Power]]</f>
        <v>1762.9699999999998</v>
      </c>
      <c r="R958">
        <f>Tabel1[[#This Row],[Fossil Gas]]+Tabel1[[#This Row],[Fossil Hard Coal]]+Tabel1[[#This Row],[Fossil Oil]]</f>
        <v>734.79</v>
      </c>
      <c r="S958">
        <f>Tabel1[[#This Row],[Renewables]]+Tabel1[[#This Row],[Fossils]]</f>
        <v>2497.7599999999998</v>
      </c>
    </row>
    <row r="959" spans="1:19" x14ac:dyDescent="0.25">
      <c r="A959" t="s">
        <v>2188</v>
      </c>
      <c r="B959" t="s">
        <v>5</v>
      </c>
      <c r="C959">
        <v>1537.18</v>
      </c>
      <c r="D959">
        <v>36.479999999999997</v>
      </c>
      <c r="E959">
        <v>254.2</v>
      </c>
      <c r="F959">
        <v>368.11</v>
      </c>
      <c r="G959">
        <v>14.33</v>
      </c>
      <c r="J959">
        <v>0</v>
      </c>
      <c r="K959">
        <v>74.8</v>
      </c>
      <c r="L959">
        <v>183.78</v>
      </c>
      <c r="M959">
        <v>227.8</v>
      </c>
      <c r="N959">
        <v>-585</v>
      </c>
      <c r="O959">
        <v>379</v>
      </c>
      <c r="P959">
        <v>596</v>
      </c>
      <c r="Q959">
        <f>Tabel1[[#This Row],[Biomass]]+Tabel1[[#This Row],[Hydro Power]]+Tabel1[[#This Row],[Other Renewable]]+Tabel1[[#This Row],[Solar Power]]+Tabel1[[#This Row],[Onshore Wind Power]]+Tabel1[[#This Row],[Offshore Wind Power]]</f>
        <v>448.06</v>
      </c>
      <c r="R959">
        <f>Tabel1[[#This Row],[Fossil Gas]]+Tabel1[[#This Row],[Fossil Hard Coal]]+Tabel1[[#This Row],[Fossil Oil]]</f>
        <v>636.64</v>
      </c>
      <c r="S959">
        <f>Tabel1[[#This Row],[Renewables]]+Tabel1[[#This Row],[Fossils]]</f>
        <v>1084.7</v>
      </c>
    </row>
    <row r="960" spans="1:19" x14ac:dyDescent="0.25">
      <c r="A960" t="s">
        <v>2187</v>
      </c>
      <c r="B960" t="s">
        <v>6</v>
      </c>
      <c r="C960">
        <v>2028.97</v>
      </c>
      <c r="D960">
        <v>19.239999999999998</v>
      </c>
      <c r="E960">
        <v>228.52</v>
      </c>
      <c r="F960">
        <v>473.38</v>
      </c>
      <c r="G960">
        <v>0.83</v>
      </c>
      <c r="H960">
        <v>1.9</v>
      </c>
      <c r="I960">
        <v>3.71</v>
      </c>
      <c r="J960">
        <v>0</v>
      </c>
      <c r="K960">
        <v>110.07</v>
      </c>
      <c r="L960">
        <v>1150.75</v>
      </c>
      <c r="M960">
        <v>567.45000000000005</v>
      </c>
      <c r="N960">
        <v>-1434</v>
      </c>
      <c r="O960">
        <v>-18</v>
      </c>
      <c r="P960">
        <v>1111</v>
      </c>
      <c r="Q960">
        <f>Tabel1[[#This Row],[Biomass]]+Tabel1[[#This Row],[Hydro Power]]+Tabel1[[#This Row],[Other Renewable]]+Tabel1[[#This Row],[Solar Power]]+Tabel1[[#This Row],[Onshore Wind Power]]+Tabel1[[#This Row],[Offshore Wind Power]]</f>
        <v>1743.05</v>
      </c>
      <c r="R960">
        <f>Tabel1[[#This Row],[Fossil Gas]]+Tabel1[[#This Row],[Fossil Hard Coal]]+Tabel1[[#This Row],[Fossil Oil]]</f>
        <v>702.73</v>
      </c>
      <c r="S960">
        <f>Tabel1[[#This Row],[Renewables]]+Tabel1[[#This Row],[Fossils]]</f>
        <v>2445.7799999999997</v>
      </c>
    </row>
    <row r="961" spans="1:19" x14ac:dyDescent="0.25">
      <c r="A961" t="s">
        <v>2187</v>
      </c>
      <c r="B961" t="s">
        <v>5</v>
      </c>
      <c r="C961">
        <v>1383.84</v>
      </c>
      <c r="D961">
        <v>36.130000000000003</v>
      </c>
      <c r="E961">
        <v>243.11</v>
      </c>
      <c r="F961">
        <v>343.52</v>
      </c>
      <c r="G961">
        <v>11.14</v>
      </c>
      <c r="J961">
        <v>0</v>
      </c>
      <c r="K961">
        <v>75.97</v>
      </c>
      <c r="L961">
        <v>183.93</v>
      </c>
      <c r="M961">
        <v>201.88</v>
      </c>
      <c r="N961">
        <v>-585</v>
      </c>
      <c r="O961">
        <v>18</v>
      </c>
      <c r="P961">
        <v>868</v>
      </c>
      <c r="Q961">
        <f>Tabel1[[#This Row],[Biomass]]+Tabel1[[#This Row],[Hydro Power]]+Tabel1[[#This Row],[Other Renewable]]+Tabel1[[#This Row],[Solar Power]]+Tabel1[[#This Row],[Onshore Wind Power]]+Tabel1[[#This Row],[Offshore Wind Power]]</f>
        <v>421.94</v>
      </c>
      <c r="R961">
        <f>Tabel1[[#This Row],[Fossil Gas]]+Tabel1[[#This Row],[Fossil Hard Coal]]+Tabel1[[#This Row],[Fossil Oil]]</f>
        <v>597.77</v>
      </c>
      <c r="S961">
        <f>Tabel1[[#This Row],[Renewables]]+Tabel1[[#This Row],[Fossils]]</f>
        <v>1019.71</v>
      </c>
    </row>
    <row r="962" spans="1:19" x14ac:dyDescent="0.25">
      <c r="A962" t="s">
        <v>2186</v>
      </c>
      <c r="B962" t="s">
        <v>6</v>
      </c>
      <c r="C962">
        <v>1853.92</v>
      </c>
      <c r="D962">
        <v>19.32</v>
      </c>
      <c r="E962">
        <v>213.71</v>
      </c>
      <c r="F962">
        <v>456.35</v>
      </c>
      <c r="G962">
        <v>1.05</v>
      </c>
      <c r="H962">
        <v>1.9</v>
      </c>
      <c r="I962">
        <v>3.99</v>
      </c>
      <c r="J962">
        <v>0</v>
      </c>
      <c r="K962">
        <v>106.71</v>
      </c>
      <c r="L962">
        <v>1048.83</v>
      </c>
      <c r="M962">
        <v>568.72</v>
      </c>
      <c r="N962">
        <v>-1340</v>
      </c>
      <c r="O962">
        <v>1</v>
      </c>
      <c r="P962">
        <v>887</v>
      </c>
      <c r="Q962">
        <f>Tabel1[[#This Row],[Biomass]]+Tabel1[[#This Row],[Hydro Power]]+Tabel1[[#This Row],[Other Renewable]]+Tabel1[[#This Row],[Solar Power]]+Tabel1[[#This Row],[Onshore Wind Power]]+Tabel1[[#This Row],[Offshore Wind Power]]</f>
        <v>1642.76</v>
      </c>
      <c r="R962">
        <f>Tabel1[[#This Row],[Fossil Gas]]+Tabel1[[#This Row],[Fossil Hard Coal]]+Tabel1[[#This Row],[Fossil Oil]]</f>
        <v>671.11</v>
      </c>
      <c r="S962">
        <f>Tabel1[[#This Row],[Renewables]]+Tabel1[[#This Row],[Fossils]]</f>
        <v>2313.87</v>
      </c>
    </row>
    <row r="963" spans="1:19" x14ac:dyDescent="0.25">
      <c r="A963" t="s">
        <v>2186</v>
      </c>
      <c r="B963" t="s">
        <v>5</v>
      </c>
      <c r="C963">
        <v>1268.23</v>
      </c>
      <c r="D963">
        <v>36.24</v>
      </c>
      <c r="E963">
        <v>255.9</v>
      </c>
      <c r="F963">
        <v>280.77999999999997</v>
      </c>
      <c r="G963">
        <v>11.11</v>
      </c>
      <c r="J963">
        <v>0</v>
      </c>
      <c r="K963">
        <v>75.53</v>
      </c>
      <c r="L963">
        <v>205.04</v>
      </c>
      <c r="M963">
        <v>222.44</v>
      </c>
      <c r="N963">
        <v>-585</v>
      </c>
      <c r="O963">
        <v>-1</v>
      </c>
      <c r="P963">
        <v>787</v>
      </c>
      <c r="Q963">
        <f>Tabel1[[#This Row],[Biomass]]+Tabel1[[#This Row],[Hydro Power]]+Tabel1[[#This Row],[Other Renewable]]+Tabel1[[#This Row],[Solar Power]]+Tabel1[[#This Row],[Onshore Wind Power]]+Tabel1[[#This Row],[Offshore Wind Power]]</f>
        <v>463.72</v>
      </c>
      <c r="R963">
        <f>Tabel1[[#This Row],[Fossil Gas]]+Tabel1[[#This Row],[Fossil Hard Coal]]+Tabel1[[#This Row],[Fossil Oil]]</f>
        <v>547.79</v>
      </c>
      <c r="S963">
        <f>Tabel1[[#This Row],[Renewables]]+Tabel1[[#This Row],[Fossils]]</f>
        <v>1011.51</v>
      </c>
    </row>
    <row r="964" spans="1:19" x14ac:dyDescent="0.25">
      <c r="A964" t="s">
        <v>2185</v>
      </c>
      <c r="B964" t="s">
        <v>6</v>
      </c>
      <c r="C964">
        <v>1785.75</v>
      </c>
      <c r="D964">
        <v>19.12</v>
      </c>
      <c r="E964">
        <v>218.66</v>
      </c>
      <c r="F964">
        <v>457.35</v>
      </c>
      <c r="G964">
        <v>0.06</v>
      </c>
      <c r="H964">
        <v>1.9</v>
      </c>
      <c r="I964">
        <v>3.46</v>
      </c>
      <c r="J964">
        <v>0</v>
      </c>
      <c r="K964">
        <v>105.78</v>
      </c>
      <c r="L964">
        <v>1114.8</v>
      </c>
      <c r="M964">
        <v>602.57000000000005</v>
      </c>
      <c r="N964">
        <v>-1406</v>
      </c>
      <c r="O964">
        <v>20</v>
      </c>
      <c r="P964">
        <v>812</v>
      </c>
      <c r="Q964">
        <f>Tabel1[[#This Row],[Biomass]]+Tabel1[[#This Row],[Hydro Power]]+Tabel1[[#This Row],[Other Renewable]]+Tabel1[[#This Row],[Solar Power]]+Tabel1[[#This Row],[Onshore Wind Power]]+Tabel1[[#This Row],[Offshore Wind Power]]</f>
        <v>1741.85</v>
      </c>
      <c r="R964">
        <f>Tabel1[[#This Row],[Fossil Gas]]+Tabel1[[#This Row],[Fossil Hard Coal]]+Tabel1[[#This Row],[Fossil Oil]]</f>
        <v>676.06999999999994</v>
      </c>
      <c r="S964">
        <f>Tabel1[[#This Row],[Renewables]]+Tabel1[[#This Row],[Fossils]]</f>
        <v>2417.92</v>
      </c>
    </row>
    <row r="965" spans="1:19" x14ac:dyDescent="0.25">
      <c r="A965" t="s">
        <v>2185</v>
      </c>
      <c r="B965" t="s">
        <v>5</v>
      </c>
      <c r="C965">
        <v>1200.74</v>
      </c>
      <c r="D965">
        <v>36.270000000000003</v>
      </c>
      <c r="E965">
        <v>250.37</v>
      </c>
      <c r="F965">
        <v>221.93</v>
      </c>
      <c r="G965">
        <v>11.12</v>
      </c>
      <c r="J965">
        <v>0</v>
      </c>
      <c r="K965">
        <v>75.59</v>
      </c>
      <c r="L965">
        <v>213.4</v>
      </c>
      <c r="M965">
        <v>307.89</v>
      </c>
      <c r="N965">
        <v>-583</v>
      </c>
      <c r="O965">
        <v>-20</v>
      </c>
      <c r="P965">
        <v>712</v>
      </c>
      <c r="Q965">
        <f>Tabel1[[#This Row],[Biomass]]+Tabel1[[#This Row],[Hydro Power]]+Tabel1[[#This Row],[Other Renewable]]+Tabel1[[#This Row],[Solar Power]]+Tabel1[[#This Row],[Onshore Wind Power]]+Tabel1[[#This Row],[Offshore Wind Power]]</f>
        <v>557.55999999999995</v>
      </c>
      <c r="R965">
        <f>Tabel1[[#This Row],[Fossil Gas]]+Tabel1[[#This Row],[Fossil Hard Coal]]+Tabel1[[#This Row],[Fossil Oil]]</f>
        <v>483.42</v>
      </c>
      <c r="S965">
        <f>Tabel1[[#This Row],[Renewables]]+Tabel1[[#This Row],[Fossils]]</f>
        <v>1040.98</v>
      </c>
    </row>
    <row r="966" spans="1:19" x14ac:dyDescent="0.25">
      <c r="A966" t="s">
        <v>2184</v>
      </c>
      <c r="B966" t="s">
        <v>6</v>
      </c>
      <c r="C966">
        <v>1752.74</v>
      </c>
      <c r="D966">
        <v>19</v>
      </c>
      <c r="E966">
        <v>209.62</v>
      </c>
      <c r="F966">
        <v>438.31</v>
      </c>
      <c r="G966">
        <v>0</v>
      </c>
      <c r="H966">
        <v>1.9</v>
      </c>
      <c r="I966">
        <v>3.42</v>
      </c>
      <c r="J966">
        <v>0</v>
      </c>
      <c r="K966">
        <v>107.24</v>
      </c>
      <c r="L966">
        <v>1148.52</v>
      </c>
      <c r="M966">
        <v>617.33000000000004</v>
      </c>
      <c r="N966">
        <v>-1387</v>
      </c>
      <c r="O966">
        <v>-2</v>
      </c>
      <c r="P966">
        <v>796</v>
      </c>
      <c r="Q966">
        <f>Tabel1[[#This Row],[Biomass]]+Tabel1[[#This Row],[Hydro Power]]+Tabel1[[#This Row],[Other Renewable]]+Tabel1[[#This Row],[Solar Power]]+Tabel1[[#This Row],[Onshore Wind Power]]+Tabel1[[#This Row],[Offshore Wind Power]]</f>
        <v>1790.17</v>
      </c>
      <c r="R966">
        <f>Tabel1[[#This Row],[Fossil Gas]]+Tabel1[[#This Row],[Fossil Hard Coal]]+Tabel1[[#This Row],[Fossil Oil]]</f>
        <v>647.93000000000006</v>
      </c>
      <c r="S966">
        <f>Tabel1[[#This Row],[Renewables]]+Tabel1[[#This Row],[Fossils]]</f>
        <v>2438.1000000000004</v>
      </c>
    </row>
    <row r="967" spans="1:19" x14ac:dyDescent="0.25">
      <c r="A967" t="s">
        <v>2184</v>
      </c>
      <c r="B967" t="s">
        <v>5</v>
      </c>
      <c r="C967">
        <v>1197.71</v>
      </c>
      <c r="D967">
        <v>36.28</v>
      </c>
      <c r="E967">
        <v>252.14</v>
      </c>
      <c r="F967">
        <v>204.74</v>
      </c>
      <c r="G967">
        <v>11.1</v>
      </c>
      <c r="J967">
        <v>0</v>
      </c>
      <c r="K967">
        <v>75.64</v>
      </c>
      <c r="L967">
        <v>182.81</v>
      </c>
      <c r="M967">
        <v>276.64</v>
      </c>
      <c r="N967">
        <v>-506</v>
      </c>
      <c r="O967">
        <v>2</v>
      </c>
      <c r="P967">
        <v>685</v>
      </c>
      <c r="Q967">
        <f>Tabel1[[#This Row],[Biomass]]+Tabel1[[#This Row],[Hydro Power]]+Tabel1[[#This Row],[Other Renewable]]+Tabel1[[#This Row],[Solar Power]]+Tabel1[[#This Row],[Onshore Wind Power]]+Tabel1[[#This Row],[Offshore Wind Power]]</f>
        <v>495.73</v>
      </c>
      <c r="R967">
        <f>Tabel1[[#This Row],[Fossil Gas]]+Tabel1[[#This Row],[Fossil Hard Coal]]+Tabel1[[#This Row],[Fossil Oil]]</f>
        <v>467.98</v>
      </c>
      <c r="S967">
        <f>Tabel1[[#This Row],[Renewables]]+Tabel1[[#This Row],[Fossils]]</f>
        <v>963.71</v>
      </c>
    </row>
    <row r="968" spans="1:19" x14ac:dyDescent="0.25">
      <c r="A968" t="s">
        <v>2183</v>
      </c>
      <c r="B968" t="s">
        <v>6</v>
      </c>
      <c r="C968">
        <v>1747.34</v>
      </c>
      <c r="D968">
        <v>20.18</v>
      </c>
      <c r="E968">
        <v>221.4</v>
      </c>
      <c r="F968">
        <v>464.66</v>
      </c>
      <c r="G968">
        <v>5.38</v>
      </c>
      <c r="H968">
        <v>1.9</v>
      </c>
      <c r="I968">
        <v>4.5</v>
      </c>
      <c r="J968">
        <v>0</v>
      </c>
      <c r="K968">
        <v>108.54</v>
      </c>
      <c r="L968">
        <v>1025.18</v>
      </c>
      <c r="M968">
        <v>577.42999999999995</v>
      </c>
      <c r="N968">
        <v>-1351</v>
      </c>
      <c r="O968">
        <v>-33</v>
      </c>
      <c r="P968">
        <v>807</v>
      </c>
      <c r="Q968">
        <f>Tabel1[[#This Row],[Biomass]]+Tabel1[[#This Row],[Hydro Power]]+Tabel1[[#This Row],[Other Renewable]]+Tabel1[[#This Row],[Solar Power]]+Tabel1[[#This Row],[Onshore Wind Power]]+Tabel1[[#This Row],[Offshore Wind Power]]</f>
        <v>1629.19</v>
      </c>
      <c r="R968">
        <f>Tabel1[[#This Row],[Fossil Gas]]+Tabel1[[#This Row],[Fossil Hard Coal]]+Tabel1[[#This Row],[Fossil Oil]]</f>
        <v>691.44</v>
      </c>
      <c r="S968">
        <f>Tabel1[[#This Row],[Renewables]]+Tabel1[[#This Row],[Fossils]]</f>
        <v>2320.63</v>
      </c>
    </row>
    <row r="969" spans="1:19" x14ac:dyDescent="0.25">
      <c r="A969" t="s">
        <v>2183</v>
      </c>
      <c r="B969" t="s">
        <v>5</v>
      </c>
      <c r="C969">
        <v>1198.76</v>
      </c>
      <c r="D969">
        <v>36.68</v>
      </c>
      <c r="E969">
        <v>247.95</v>
      </c>
      <c r="F969">
        <v>190.73</v>
      </c>
      <c r="G969">
        <v>11.15</v>
      </c>
      <c r="J969">
        <v>0</v>
      </c>
      <c r="K969">
        <v>75.5</v>
      </c>
      <c r="L969">
        <v>158.53</v>
      </c>
      <c r="M969">
        <v>241.16</v>
      </c>
      <c r="N969">
        <v>-183</v>
      </c>
      <c r="O969">
        <v>33</v>
      </c>
      <c r="P969">
        <v>404</v>
      </c>
      <c r="Q969">
        <f>Tabel1[[#This Row],[Biomass]]+Tabel1[[#This Row],[Hydro Power]]+Tabel1[[#This Row],[Other Renewable]]+Tabel1[[#This Row],[Solar Power]]+Tabel1[[#This Row],[Onshore Wind Power]]+Tabel1[[#This Row],[Offshore Wind Power]]</f>
        <v>436.37</v>
      </c>
      <c r="R969">
        <f>Tabel1[[#This Row],[Fossil Gas]]+Tabel1[[#This Row],[Fossil Hard Coal]]+Tabel1[[#This Row],[Fossil Oil]]</f>
        <v>449.82999999999993</v>
      </c>
      <c r="S969">
        <f>Tabel1[[#This Row],[Renewables]]+Tabel1[[#This Row],[Fossils]]</f>
        <v>886.19999999999993</v>
      </c>
    </row>
    <row r="970" spans="1:19" x14ac:dyDescent="0.25">
      <c r="A970" t="s">
        <v>2182</v>
      </c>
      <c r="B970" t="s">
        <v>6</v>
      </c>
      <c r="C970">
        <v>1789.37</v>
      </c>
      <c r="D970">
        <v>20.65</v>
      </c>
      <c r="E970">
        <v>253.32</v>
      </c>
      <c r="F970">
        <v>496.11</v>
      </c>
      <c r="G970">
        <v>7.65</v>
      </c>
      <c r="H970">
        <v>1.9</v>
      </c>
      <c r="I970">
        <v>4.75</v>
      </c>
      <c r="J970">
        <v>0</v>
      </c>
      <c r="K970">
        <v>110.19</v>
      </c>
      <c r="L970">
        <v>912.13</v>
      </c>
      <c r="M970">
        <v>426.26</v>
      </c>
      <c r="N970">
        <v>-1329</v>
      </c>
      <c r="O970">
        <v>-140</v>
      </c>
      <c r="P970">
        <v>1130</v>
      </c>
      <c r="Q970">
        <f>Tabel1[[#This Row],[Biomass]]+Tabel1[[#This Row],[Hydro Power]]+Tabel1[[#This Row],[Other Renewable]]+Tabel1[[#This Row],[Solar Power]]+Tabel1[[#This Row],[Onshore Wind Power]]+Tabel1[[#This Row],[Offshore Wind Power]]</f>
        <v>1365.69</v>
      </c>
      <c r="R970">
        <f>Tabel1[[#This Row],[Fossil Gas]]+Tabel1[[#This Row],[Fossil Hard Coal]]+Tabel1[[#This Row],[Fossil Oil]]</f>
        <v>757.08</v>
      </c>
      <c r="S970">
        <f>Tabel1[[#This Row],[Renewables]]+Tabel1[[#This Row],[Fossils]]</f>
        <v>2122.77</v>
      </c>
    </row>
    <row r="971" spans="1:19" x14ac:dyDescent="0.25">
      <c r="A971" t="s">
        <v>2182</v>
      </c>
      <c r="B971" t="s">
        <v>5</v>
      </c>
      <c r="C971">
        <v>1262.6300000000001</v>
      </c>
      <c r="D971">
        <v>34.29</v>
      </c>
      <c r="E971">
        <v>251.03</v>
      </c>
      <c r="F971">
        <v>189.52</v>
      </c>
      <c r="G971">
        <v>11.16</v>
      </c>
      <c r="J971">
        <v>0</v>
      </c>
      <c r="K971">
        <v>76.08</v>
      </c>
      <c r="L971">
        <v>151.04</v>
      </c>
      <c r="M971">
        <v>168.13</v>
      </c>
      <c r="N971">
        <v>-62</v>
      </c>
      <c r="O971">
        <v>140</v>
      </c>
      <c r="P971">
        <v>319</v>
      </c>
      <c r="Q971">
        <f>Tabel1[[#This Row],[Biomass]]+Tabel1[[#This Row],[Hydro Power]]+Tabel1[[#This Row],[Other Renewable]]+Tabel1[[#This Row],[Solar Power]]+Tabel1[[#This Row],[Onshore Wind Power]]+Tabel1[[#This Row],[Offshore Wind Power]]</f>
        <v>353.46</v>
      </c>
      <c r="R971">
        <f>Tabel1[[#This Row],[Fossil Gas]]+Tabel1[[#This Row],[Fossil Hard Coal]]+Tabel1[[#This Row],[Fossil Oil]]</f>
        <v>451.71000000000004</v>
      </c>
      <c r="S971">
        <f>Tabel1[[#This Row],[Renewables]]+Tabel1[[#This Row],[Fossils]]</f>
        <v>805.17000000000007</v>
      </c>
    </row>
    <row r="972" spans="1:19" x14ac:dyDescent="0.25">
      <c r="A972" t="s">
        <v>2181</v>
      </c>
      <c r="B972" t="s">
        <v>6</v>
      </c>
      <c r="C972">
        <v>1967.22</v>
      </c>
      <c r="D972">
        <v>19.239999999999998</v>
      </c>
      <c r="E972">
        <v>239.81</v>
      </c>
      <c r="F972">
        <v>558.23</v>
      </c>
      <c r="G972">
        <v>0.5</v>
      </c>
      <c r="H972">
        <v>1.9</v>
      </c>
      <c r="I972">
        <v>3.94</v>
      </c>
      <c r="J972">
        <v>0</v>
      </c>
      <c r="K972">
        <v>107.48</v>
      </c>
      <c r="L972">
        <v>902.9</v>
      </c>
      <c r="M972">
        <v>389.25</v>
      </c>
      <c r="N972">
        <v>-1399</v>
      </c>
      <c r="O972">
        <v>-127</v>
      </c>
      <c r="P972">
        <v>1397</v>
      </c>
      <c r="Q972">
        <f>Tabel1[[#This Row],[Biomass]]+Tabel1[[#This Row],[Hydro Power]]+Tabel1[[#This Row],[Other Renewable]]+Tabel1[[#This Row],[Solar Power]]+Tabel1[[#This Row],[Onshore Wind Power]]+Tabel1[[#This Row],[Offshore Wind Power]]</f>
        <v>1317.23</v>
      </c>
      <c r="R972">
        <f>Tabel1[[#This Row],[Fossil Gas]]+Tabel1[[#This Row],[Fossil Hard Coal]]+Tabel1[[#This Row],[Fossil Oil]]</f>
        <v>798.54</v>
      </c>
      <c r="S972">
        <f>Tabel1[[#This Row],[Renewables]]+Tabel1[[#This Row],[Fossils]]</f>
        <v>2115.77</v>
      </c>
    </row>
    <row r="973" spans="1:19" x14ac:dyDescent="0.25">
      <c r="A973" t="s">
        <v>2181</v>
      </c>
      <c r="B973" t="s">
        <v>5</v>
      </c>
      <c r="C973">
        <v>1365.62</v>
      </c>
      <c r="D973">
        <v>34.82</v>
      </c>
      <c r="E973">
        <v>268.45</v>
      </c>
      <c r="F973">
        <v>238.44</v>
      </c>
      <c r="G973">
        <v>11.11</v>
      </c>
      <c r="J973">
        <v>0</v>
      </c>
      <c r="K973">
        <v>75.5</v>
      </c>
      <c r="L973">
        <v>146.82</v>
      </c>
      <c r="M973">
        <v>191.68</v>
      </c>
      <c r="N973">
        <v>-384</v>
      </c>
      <c r="O973">
        <v>127</v>
      </c>
      <c r="P973">
        <v>673</v>
      </c>
      <c r="Q973">
        <f>Tabel1[[#This Row],[Biomass]]+Tabel1[[#This Row],[Hydro Power]]+Tabel1[[#This Row],[Other Renewable]]+Tabel1[[#This Row],[Solar Power]]+Tabel1[[#This Row],[Onshore Wind Power]]+Tabel1[[#This Row],[Offshore Wind Power]]</f>
        <v>373.32</v>
      </c>
      <c r="R973">
        <f>Tabel1[[#This Row],[Fossil Gas]]+Tabel1[[#This Row],[Fossil Hard Coal]]+Tabel1[[#This Row],[Fossil Oil]]</f>
        <v>518</v>
      </c>
      <c r="S973">
        <f>Tabel1[[#This Row],[Renewables]]+Tabel1[[#This Row],[Fossils]]</f>
        <v>891.31999999999994</v>
      </c>
    </row>
    <row r="974" spans="1:19" x14ac:dyDescent="0.25">
      <c r="A974" t="s">
        <v>2180</v>
      </c>
      <c r="B974" t="s">
        <v>6</v>
      </c>
      <c r="C974">
        <v>2349.8000000000002</v>
      </c>
      <c r="D974">
        <v>19.170000000000002</v>
      </c>
      <c r="E974">
        <v>297.36</v>
      </c>
      <c r="F974">
        <v>624.26</v>
      </c>
      <c r="G974">
        <v>0.28000000000000003</v>
      </c>
      <c r="H974">
        <v>1.9</v>
      </c>
      <c r="I974">
        <v>3.85</v>
      </c>
      <c r="J974">
        <v>0</v>
      </c>
      <c r="K974">
        <v>108.01</v>
      </c>
      <c r="L974">
        <v>923.63</v>
      </c>
      <c r="M974">
        <v>458.73</v>
      </c>
      <c r="N974">
        <v>-1422</v>
      </c>
      <c r="O974">
        <v>-95</v>
      </c>
      <c r="P974">
        <v>1608</v>
      </c>
      <c r="Q974">
        <f>Tabel1[[#This Row],[Biomass]]+Tabel1[[#This Row],[Hydro Power]]+Tabel1[[#This Row],[Other Renewable]]+Tabel1[[#This Row],[Solar Power]]+Tabel1[[#This Row],[Onshore Wind Power]]+Tabel1[[#This Row],[Offshore Wind Power]]</f>
        <v>1407.28</v>
      </c>
      <c r="R974">
        <f>Tabel1[[#This Row],[Fossil Gas]]+Tabel1[[#This Row],[Fossil Hard Coal]]+Tabel1[[#This Row],[Fossil Oil]]</f>
        <v>921.9</v>
      </c>
      <c r="S974">
        <f>Tabel1[[#This Row],[Renewables]]+Tabel1[[#This Row],[Fossils]]</f>
        <v>2329.1799999999998</v>
      </c>
    </row>
    <row r="975" spans="1:19" x14ac:dyDescent="0.25">
      <c r="A975" t="s">
        <v>2180</v>
      </c>
      <c r="B975" t="s">
        <v>5</v>
      </c>
      <c r="C975">
        <v>1598.56</v>
      </c>
      <c r="D975">
        <v>34.54</v>
      </c>
      <c r="E975">
        <v>366.63</v>
      </c>
      <c r="F975">
        <v>252.14</v>
      </c>
      <c r="G975">
        <v>11.1</v>
      </c>
      <c r="J975">
        <v>0</v>
      </c>
      <c r="K975">
        <v>76.150000000000006</v>
      </c>
      <c r="L975">
        <v>154.76</v>
      </c>
      <c r="M975">
        <v>178.83</v>
      </c>
      <c r="N975">
        <v>-377</v>
      </c>
      <c r="O975">
        <v>95</v>
      </c>
      <c r="P975">
        <v>831</v>
      </c>
      <c r="Q975">
        <f>Tabel1[[#This Row],[Biomass]]+Tabel1[[#This Row],[Hydro Power]]+Tabel1[[#This Row],[Other Renewable]]+Tabel1[[#This Row],[Solar Power]]+Tabel1[[#This Row],[Onshore Wind Power]]+Tabel1[[#This Row],[Offshore Wind Power]]</f>
        <v>368.13</v>
      </c>
      <c r="R975">
        <f>Tabel1[[#This Row],[Fossil Gas]]+Tabel1[[#This Row],[Fossil Hard Coal]]+Tabel1[[#This Row],[Fossil Oil]]</f>
        <v>629.87</v>
      </c>
      <c r="S975">
        <f>Tabel1[[#This Row],[Renewables]]+Tabel1[[#This Row],[Fossils]]</f>
        <v>998</v>
      </c>
    </row>
    <row r="976" spans="1:19" x14ac:dyDescent="0.25">
      <c r="A976" t="s">
        <v>2179</v>
      </c>
      <c r="B976" t="s">
        <v>6</v>
      </c>
      <c r="C976">
        <v>2756.95</v>
      </c>
      <c r="D976">
        <v>21.24</v>
      </c>
      <c r="E976">
        <v>437.05</v>
      </c>
      <c r="F976">
        <v>849.99</v>
      </c>
      <c r="G976">
        <v>10.52</v>
      </c>
      <c r="H976">
        <v>1.94</v>
      </c>
      <c r="I976">
        <v>4.5999999999999996</v>
      </c>
      <c r="J976">
        <v>0</v>
      </c>
      <c r="K976">
        <v>115.21</v>
      </c>
      <c r="L976">
        <v>822.7</v>
      </c>
      <c r="M976">
        <v>452.2</v>
      </c>
      <c r="N976">
        <v>-1301</v>
      </c>
      <c r="O976">
        <v>-229</v>
      </c>
      <c r="P976">
        <v>1669</v>
      </c>
      <c r="Q976">
        <f>Tabel1[[#This Row],[Biomass]]+Tabel1[[#This Row],[Hydro Power]]+Tabel1[[#This Row],[Other Renewable]]+Tabel1[[#This Row],[Solar Power]]+Tabel1[[#This Row],[Onshore Wind Power]]+Tabel1[[#This Row],[Offshore Wind Power]]</f>
        <v>1302.68</v>
      </c>
      <c r="R976">
        <f>Tabel1[[#This Row],[Fossil Gas]]+Tabel1[[#This Row],[Fossil Hard Coal]]+Tabel1[[#This Row],[Fossil Oil]]</f>
        <v>1297.56</v>
      </c>
      <c r="S976">
        <f>Tabel1[[#This Row],[Renewables]]+Tabel1[[#This Row],[Fossils]]</f>
        <v>2600.2399999999998</v>
      </c>
    </row>
    <row r="977" spans="1:19" x14ac:dyDescent="0.25">
      <c r="A977" t="s">
        <v>2179</v>
      </c>
      <c r="B977" t="s">
        <v>5</v>
      </c>
      <c r="C977">
        <v>1870.38</v>
      </c>
      <c r="D977">
        <v>34.71</v>
      </c>
      <c r="E977">
        <v>481.52</v>
      </c>
      <c r="F977">
        <v>332.54</v>
      </c>
      <c r="G977">
        <v>11.93</v>
      </c>
      <c r="J977">
        <v>0</v>
      </c>
      <c r="K977">
        <v>76.37</v>
      </c>
      <c r="L977">
        <v>175.83</v>
      </c>
      <c r="M977">
        <v>213.59</v>
      </c>
      <c r="N977">
        <v>34</v>
      </c>
      <c r="O977">
        <v>229</v>
      </c>
      <c r="P977">
        <v>307</v>
      </c>
      <c r="Q977">
        <f>Tabel1[[#This Row],[Biomass]]+Tabel1[[#This Row],[Hydro Power]]+Tabel1[[#This Row],[Other Renewable]]+Tabel1[[#This Row],[Solar Power]]+Tabel1[[#This Row],[Onshore Wind Power]]+Tabel1[[#This Row],[Offshore Wind Power]]</f>
        <v>424.13</v>
      </c>
      <c r="R977">
        <f>Tabel1[[#This Row],[Fossil Gas]]+Tabel1[[#This Row],[Fossil Hard Coal]]+Tabel1[[#This Row],[Fossil Oil]]</f>
        <v>825.9899999999999</v>
      </c>
      <c r="S977">
        <f>Tabel1[[#This Row],[Renewables]]+Tabel1[[#This Row],[Fossils]]</f>
        <v>1250.1199999999999</v>
      </c>
    </row>
    <row r="978" spans="1:19" x14ac:dyDescent="0.25">
      <c r="A978" t="s">
        <v>2178</v>
      </c>
      <c r="B978" t="s">
        <v>6</v>
      </c>
      <c r="C978">
        <v>2936.87</v>
      </c>
      <c r="D978">
        <v>21.7</v>
      </c>
      <c r="E978">
        <v>538.73</v>
      </c>
      <c r="F978">
        <v>1019.59</v>
      </c>
      <c r="G978">
        <v>12.83</v>
      </c>
      <c r="H978">
        <v>2</v>
      </c>
      <c r="I978">
        <v>4.67</v>
      </c>
      <c r="J978">
        <v>0.4</v>
      </c>
      <c r="K978">
        <v>114.92</v>
      </c>
      <c r="L978">
        <v>823.53</v>
      </c>
      <c r="M978">
        <v>319.17</v>
      </c>
      <c r="N978">
        <v>-1250</v>
      </c>
      <c r="O978">
        <v>-251</v>
      </c>
      <c r="P978">
        <v>1672</v>
      </c>
      <c r="Q978">
        <f>Tabel1[[#This Row],[Biomass]]+Tabel1[[#This Row],[Hydro Power]]+Tabel1[[#This Row],[Other Renewable]]+Tabel1[[#This Row],[Solar Power]]+Tabel1[[#This Row],[Onshore Wind Power]]+Tabel1[[#This Row],[Offshore Wind Power]]</f>
        <v>1171.47</v>
      </c>
      <c r="R978">
        <f>Tabel1[[#This Row],[Fossil Gas]]+Tabel1[[#This Row],[Fossil Hard Coal]]+Tabel1[[#This Row],[Fossil Oil]]</f>
        <v>1571.15</v>
      </c>
      <c r="S978">
        <f>Tabel1[[#This Row],[Renewables]]+Tabel1[[#This Row],[Fossils]]</f>
        <v>2742.62</v>
      </c>
    </row>
    <row r="979" spans="1:19" x14ac:dyDescent="0.25">
      <c r="A979" t="s">
        <v>2178</v>
      </c>
      <c r="B979" t="s">
        <v>5</v>
      </c>
      <c r="C979">
        <v>1988.58</v>
      </c>
      <c r="D979">
        <v>35.549999999999997</v>
      </c>
      <c r="E979">
        <v>501.37</v>
      </c>
      <c r="F979">
        <v>328.52</v>
      </c>
      <c r="G979">
        <v>17.190000000000001</v>
      </c>
      <c r="J979">
        <v>0.78</v>
      </c>
      <c r="K979">
        <v>75.72</v>
      </c>
      <c r="L979">
        <v>173.95</v>
      </c>
      <c r="M979">
        <v>157.13999999999999</v>
      </c>
      <c r="N979">
        <v>-309</v>
      </c>
      <c r="O979">
        <v>251</v>
      </c>
      <c r="P979">
        <v>783</v>
      </c>
      <c r="Q979">
        <f>Tabel1[[#This Row],[Biomass]]+Tabel1[[#This Row],[Hydro Power]]+Tabel1[[#This Row],[Other Renewable]]+Tabel1[[#This Row],[Solar Power]]+Tabel1[[#This Row],[Onshore Wind Power]]+Tabel1[[#This Row],[Offshore Wind Power]]</f>
        <v>367.41999999999996</v>
      </c>
      <c r="R979">
        <f>Tabel1[[#This Row],[Fossil Gas]]+Tabel1[[#This Row],[Fossil Hard Coal]]+Tabel1[[#This Row],[Fossil Oil]]</f>
        <v>847.08</v>
      </c>
      <c r="S979">
        <f>Tabel1[[#This Row],[Renewables]]+Tabel1[[#This Row],[Fossils]]</f>
        <v>1214.5</v>
      </c>
    </row>
    <row r="980" spans="1:19" x14ac:dyDescent="0.25">
      <c r="A980" t="s">
        <v>2177</v>
      </c>
      <c r="B980" t="s">
        <v>6</v>
      </c>
      <c r="C980">
        <v>2896.63</v>
      </c>
      <c r="D980">
        <v>21.97</v>
      </c>
      <c r="E980">
        <v>550.28</v>
      </c>
      <c r="F980">
        <v>1082.78</v>
      </c>
      <c r="G980">
        <v>14.21</v>
      </c>
      <c r="H980">
        <v>2</v>
      </c>
      <c r="I980">
        <v>5.92</v>
      </c>
      <c r="J980">
        <v>13.57</v>
      </c>
      <c r="K980">
        <v>113.1</v>
      </c>
      <c r="L980">
        <v>806.13</v>
      </c>
      <c r="M980">
        <v>368.73</v>
      </c>
      <c r="N980">
        <v>-1270</v>
      </c>
      <c r="O980">
        <v>-228</v>
      </c>
      <c r="P980">
        <v>1514</v>
      </c>
      <c r="Q980">
        <f>Tabel1[[#This Row],[Biomass]]+Tabel1[[#This Row],[Hydro Power]]+Tabel1[[#This Row],[Other Renewable]]+Tabel1[[#This Row],[Solar Power]]+Tabel1[[#This Row],[Onshore Wind Power]]+Tabel1[[#This Row],[Offshore Wind Power]]</f>
        <v>1218.3200000000002</v>
      </c>
      <c r="R980">
        <f>Tabel1[[#This Row],[Fossil Gas]]+Tabel1[[#This Row],[Fossil Hard Coal]]+Tabel1[[#This Row],[Fossil Oil]]</f>
        <v>1647.27</v>
      </c>
      <c r="S980">
        <f>Tabel1[[#This Row],[Renewables]]+Tabel1[[#This Row],[Fossils]]</f>
        <v>2865.59</v>
      </c>
    </row>
    <row r="981" spans="1:19" x14ac:dyDescent="0.25">
      <c r="A981" t="s">
        <v>2177</v>
      </c>
      <c r="B981" t="s">
        <v>5</v>
      </c>
      <c r="C981">
        <v>2004.46</v>
      </c>
      <c r="D981">
        <v>34.130000000000003</v>
      </c>
      <c r="E981">
        <v>531.33000000000004</v>
      </c>
      <c r="F981">
        <v>385.06</v>
      </c>
      <c r="G981">
        <v>24.21</v>
      </c>
      <c r="J981">
        <v>10.67</v>
      </c>
      <c r="K981">
        <v>72.92</v>
      </c>
      <c r="L981">
        <v>153.85</v>
      </c>
      <c r="M981">
        <v>155.21</v>
      </c>
      <c r="N981">
        <v>-474</v>
      </c>
      <c r="O981">
        <v>228</v>
      </c>
      <c r="P981">
        <v>916</v>
      </c>
      <c r="Q981">
        <f>Tabel1[[#This Row],[Biomass]]+Tabel1[[#This Row],[Hydro Power]]+Tabel1[[#This Row],[Other Renewable]]+Tabel1[[#This Row],[Solar Power]]+Tabel1[[#This Row],[Onshore Wind Power]]+Tabel1[[#This Row],[Offshore Wind Power]]</f>
        <v>353.86</v>
      </c>
      <c r="R981">
        <f>Tabel1[[#This Row],[Fossil Gas]]+Tabel1[[#This Row],[Fossil Hard Coal]]+Tabel1[[#This Row],[Fossil Oil]]</f>
        <v>940.60000000000014</v>
      </c>
      <c r="S981">
        <f>Tabel1[[#This Row],[Renewables]]+Tabel1[[#This Row],[Fossils]]</f>
        <v>1294.46</v>
      </c>
    </row>
    <row r="982" spans="1:19" x14ac:dyDescent="0.25">
      <c r="A982" t="s">
        <v>2176</v>
      </c>
      <c r="B982" t="s">
        <v>6</v>
      </c>
      <c r="C982">
        <v>2905.6</v>
      </c>
      <c r="D982">
        <v>22.73</v>
      </c>
      <c r="E982">
        <v>573.98</v>
      </c>
      <c r="F982">
        <v>1078.28</v>
      </c>
      <c r="G982">
        <v>18.11</v>
      </c>
      <c r="H982">
        <v>2</v>
      </c>
      <c r="I982">
        <v>6.85</v>
      </c>
      <c r="J982">
        <v>51.42</v>
      </c>
      <c r="K982">
        <v>115.81</v>
      </c>
      <c r="L982">
        <v>835.09</v>
      </c>
      <c r="M982">
        <v>401.4</v>
      </c>
      <c r="N982">
        <v>-1358</v>
      </c>
      <c r="O982">
        <v>-157</v>
      </c>
      <c r="P982">
        <v>1465</v>
      </c>
      <c r="Q982">
        <f>Tabel1[[#This Row],[Biomass]]+Tabel1[[#This Row],[Hydro Power]]+Tabel1[[#This Row],[Other Renewable]]+Tabel1[[#This Row],[Solar Power]]+Tabel1[[#This Row],[Onshore Wind Power]]+Tabel1[[#This Row],[Offshore Wind Power]]</f>
        <v>1319.49</v>
      </c>
      <c r="R982">
        <f>Tabel1[[#This Row],[Fossil Gas]]+Tabel1[[#This Row],[Fossil Hard Coal]]+Tabel1[[#This Row],[Fossil Oil]]</f>
        <v>1670.37</v>
      </c>
      <c r="S982">
        <f>Tabel1[[#This Row],[Renewables]]+Tabel1[[#This Row],[Fossils]]</f>
        <v>2989.8599999999997</v>
      </c>
    </row>
    <row r="983" spans="1:19" x14ac:dyDescent="0.25">
      <c r="A983" t="s">
        <v>2176</v>
      </c>
      <c r="B983" t="s">
        <v>5</v>
      </c>
      <c r="C983">
        <v>2003.9</v>
      </c>
      <c r="D983">
        <v>35.15</v>
      </c>
      <c r="E983">
        <v>550.41</v>
      </c>
      <c r="F983">
        <v>405.03</v>
      </c>
      <c r="G983">
        <v>28</v>
      </c>
      <c r="J983">
        <v>33.79</v>
      </c>
      <c r="K983">
        <v>77.19</v>
      </c>
      <c r="L983">
        <v>147.93</v>
      </c>
      <c r="M983">
        <v>139.54</v>
      </c>
      <c r="N983">
        <v>-502</v>
      </c>
      <c r="O983">
        <v>157</v>
      </c>
      <c r="P983">
        <v>988</v>
      </c>
      <c r="Q983">
        <f>Tabel1[[#This Row],[Biomass]]+Tabel1[[#This Row],[Hydro Power]]+Tabel1[[#This Row],[Other Renewable]]+Tabel1[[#This Row],[Solar Power]]+Tabel1[[#This Row],[Onshore Wind Power]]+Tabel1[[#This Row],[Offshore Wind Power]]</f>
        <v>356.40999999999997</v>
      </c>
      <c r="R983">
        <f>Tabel1[[#This Row],[Fossil Gas]]+Tabel1[[#This Row],[Fossil Hard Coal]]+Tabel1[[#This Row],[Fossil Oil]]</f>
        <v>983.43999999999994</v>
      </c>
      <c r="S983">
        <f>Tabel1[[#This Row],[Renewables]]+Tabel1[[#This Row],[Fossils]]</f>
        <v>1339.85</v>
      </c>
    </row>
    <row r="984" spans="1:19" x14ac:dyDescent="0.25">
      <c r="A984" t="s">
        <v>2175</v>
      </c>
      <c r="B984" t="s">
        <v>6</v>
      </c>
      <c r="C984">
        <v>2876.46</v>
      </c>
      <c r="D984">
        <v>21.22</v>
      </c>
      <c r="E984">
        <v>537.61</v>
      </c>
      <c r="F984">
        <v>1003.65</v>
      </c>
      <c r="G984">
        <v>10.49</v>
      </c>
      <c r="H984">
        <v>2.0099999999999998</v>
      </c>
      <c r="I984">
        <v>6.07</v>
      </c>
      <c r="J984">
        <v>55.25</v>
      </c>
      <c r="K984">
        <v>113.32</v>
      </c>
      <c r="L984">
        <v>974.3</v>
      </c>
      <c r="M984">
        <v>500.82</v>
      </c>
      <c r="N984">
        <v>-1443</v>
      </c>
      <c r="O984">
        <v>-173</v>
      </c>
      <c r="P984">
        <v>1470</v>
      </c>
      <c r="Q984">
        <f>Tabel1[[#This Row],[Biomass]]+Tabel1[[#This Row],[Hydro Power]]+Tabel1[[#This Row],[Other Renewable]]+Tabel1[[#This Row],[Solar Power]]+Tabel1[[#This Row],[Onshore Wind Power]]+Tabel1[[#This Row],[Offshore Wind Power]]</f>
        <v>1559.6699999999998</v>
      </c>
      <c r="R984">
        <f>Tabel1[[#This Row],[Fossil Gas]]+Tabel1[[#This Row],[Fossil Hard Coal]]+Tabel1[[#This Row],[Fossil Oil]]</f>
        <v>1551.75</v>
      </c>
      <c r="S984">
        <f>Tabel1[[#This Row],[Renewables]]+Tabel1[[#This Row],[Fossils]]</f>
        <v>3111.42</v>
      </c>
    </row>
    <row r="985" spans="1:19" x14ac:dyDescent="0.25">
      <c r="A985" t="s">
        <v>2175</v>
      </c>
      <c r="B985" t="s">
        <v>5</v>
      </c>
      <c r="C985">
        <v>1980.31</v>
      </c>
      <c r="D985">
        <v>34.46</v>
      </c>
      <c r="E985">
        <v>527.89</v>
      </c>
      <c r="F985">
        <v>382.74</v>
      </c>
      <c r="G985">
        <v>29.04</v>
      </c>
      <c r="J985">
        <v>48.65</v>
      </c>
      <c r="K985">
        <v>76.459999999999994</v>
      </c>
      <c r="L985">
        <v>151.28</v>
      </c>
      <c r="M985">
        <v>133.37</v>
      </c>
      <c r="N985">
        <v>-583</v>
      </c>
      <c r="O985">
        <v>173</v>
      </c>
      <c r="P985">
        <v>1078</v>
      </c>
      <c r="Q985">
        <f>Tabel1[[#This Row],[Biomass]]+Tabel1[[#This Row],[Hydro Power]]+Tabel1[[#This Row],[Other Renewable]]+Tabel1[[#This Row],[Solar Power]]+Tabel1[[#This Row],[Onshore Wind Power]]+Tabel1[[#This Row],[Offshore Wind Power]]</f>
        <v>367.76</v>
      </c>
      <c r="R985">
        <f>Tabel1[[#This Row],[Fossil Gas]]+Tabel1[[#This Row],[Fossil Hard Coal]]+Tabel1[[#This Row],[Fossil Oil]]</f>
        <v>939.67</v>
      </c>
      <c r="S985">
        <f>Tabel1[[#This Row],[Renewables]]+Tabel1[[#This Row],[Fossils]]</f>
        <v>1307.4299999999998</v>
      </c>
    </row>
    <row r="986" spans="1:19" x14ac:dyDescent="0.25">
      <c r="A986" t="s">
        <v>2174</v>
      </c>
      <c r="B986" t="s">
        <v>6</v>
      </c>
      <c r="C986">
        <v>2832.4</v>
      </c>
      <c r="D986">
        <v>21.99</v>
      </c>
      <c r="E986">
        <v>543.54</v>
      </c>
      <c r="F986">
        <v>738.7</v>
      </c>
      <c r="G986">
        <v>14.18</v>
      </c>
      <c r="H986">
        <v>2</v>
      </c>
      <c r="I986">
        <v>5.95</v>
      </c>
      <c r="J986">
        <v>45.18</v>
      </c>
      <c r="K986">
        <v>113.96</v>
      </c>
      <c r="L986">
        <v>1008.46</v>
      </c>
      <c r="M986">
        <v>508.9</v>
      </c>
      <c r="N986">
        <v>-1425</v>
      </c>
      <c r="O986">
        <v>-173</v>
      </c>
      <c r="P986">
        <v>1567</v>
      </c>
      <c r="Q986">
        <f>Tabel1[[#This Row],[Biomass]]+Tabel1[[#This Row],[Hydro Power]]+Tabel1[[#This Row],[Other Renewable]]+Tabel1[[#This Row],[Solar Power]]+Tabel1[[#This Row],[Onshore Wind Power]]+Tabel1[[#This Row],[Offshore Wind Power]]</f>
        <v>1592.48</v>
      </c>
      <c r="R986">
        <f>Tabel1[[#This Row],[Fossil Gas]]+Tabel1[[#This Row],[Fossil Hard Coal]]+Tabel1[[#This Row],[Fossil Oil]]</f>
        <v>1296.42</v>
      </c>
      <c r="S986">
        <f>Tabel1[[#This Row],[Renewables]]+Tabel1[[#This Row],[Fossils]]</f>
        <v>2888.9</v>
      </c>
    </row>
    <row r="987" spans="1:19" x14ac:dyDescent="0.25">
      <c r="A987" t="s">
        <v>2174</v>
      </c>
      <c r="B987" t="s">
        <v>5</v>
      </c>
      <c r="C987">
        <v>1949.78</v>
      </c>
      <c r="D987">
        <v>32.409999999999997</v>
      </c>
      <c r="E987">
        <v>519.54999999999995</v>
      </c>
      <c r="F987">
        <v>335.67</v>
      </c>
      <c r="G987">
        <v>27.5</v>
      </c>
      <c r="J987">
        <v>40.06</v>
      </c>
      <c r="K987">
        <v>77.12</v>
      </c>
      <c r="L987">
        <v>165.83</v>
      </c>
      <c r="M987">
        <v>162.31</v>
      </c>
      <c r="N987">
        <v>-581</v>
      </c>
      <c r="O987">
        <v>173</v>
      </c>
      <c r="P987">
        <v>1056</v>
      </c>
      <c r="Q987">
        <f>Tabel1[[#This Row],[Biomass]]+Tabel1[[#This Row],[Hydro Power]]+Tabel1[[#This Row],[Other Renewable]]+Tabel1[[#This Row],[Solar Power]]+Tabel1[[#This Row],[Onshore Wind Power]]+Tabel1[[#This Row],[Offshore Wind Power]]</f>
        <v>400.61</v>
      </c>
      <c r="R987">
        <f>Tabel1[[#This Row],[Fossil Gas]]+Tabel1[[#This Row],[Fossil Hard Coal]]+Tabel1[[#This Row],[Fossil Oil]]</f>
        <v>882.72</v>
      </c>
      <c r="S987">
        <f>Tabel1[[#This Row],[Renewables]]+Tabel1[[#This Row],[Fossils]]</f>
        <v>1283.33</v>
      </c>
    </row>
    <row r="988" spans="1:19" x14ac:dyDescent="0.25">
      <c r="A988" t="s">
        <v>2173</v>
      </c>
      <c r="B988" t="s">
        <v>6</v>
      </c>
      <c r="C988">
        <v>2838.38</v>
      </c>
      <c r="D988">
        <v>21.27</v>
      </c>
      <c r="E988">
        <v>515.20000000000005</v>
      </c>
      <c r="F988">
        <v>621.08000000000004</v>
      </c>
      <c r="G988">
        <v>10.72</v>
      </c>
      <c r="H988">
        <v>2.0099999999999998</v>
      </c>
      <c r="I988">
        <v>5.58</v>
      </c>
      <c r="J988">
        <v>37.9</v>
      </c>
      <c r="K988">
        <v>113.1</v>
      </c>
      <c r="L988">
        <v>1034.25</v>
      </c>
      <c r="M988">
        <v>504.55</v>
      </c>
      <c r="N988">
        <v>-1447</v>
      </c>
      <c r="O988">
        <v>-77</v>
      </c>
      <c r="P988">
        <v>1638</v>
      </c>
      <c r="Q988">
        <f>Tabel1[[#This Row],[Biomass]]+Tabel1[[#This Row],[Hydro Power]]+Tabel1[[#This Row],[Other Renewable]]+Tabel1[[#This Row],[Solar Power]]+Tabel1[[#This Row],[Onshore Wind Power]]+Tabel1[[#This Row],[Offshore Wind Power]]</f>
        <v>1605.56</v>
      </c>
      <c r="R988">
        <f>Tabel1[[#This Row],[Fossil Gas]]+Tabel1[[#This Row],[Fossil Hard Coal]]+Tabel1[[#This Row],[Fossil Oil]]</f>
        <v>1147.0000000000002</v>
      </c>
      <c r="S988">
        <f>Tabel1[[#This Row],[Renewables]]+Tabel1[[#This Row],[Fossils]]</f>
        <v>2752.5600000000004</v>
      </c>
    </row>
    <row r="989" spans="1:19" x14ac:dyDescent="0.25">
      <c r="A989" t="s">
        <v>2173</v>
      </c>
      <c r="B989" t="s">
        <v>5</v>
      </c>
      <c r="C989">
        <v>1947.91</v>
      </c>
      <c r="D989">
        <v>34.15</v>
      </c>
      <c r="E989">
        <v>500.76</v>
      </c>
      <c r="F989">
        <v>308.93</v>
      </c>
      <c r="G989">
        <v>25.81</v>
      </c>
      <c r="J989">
        <v>28.88</v>
      </c>
      <c r="K989">
        <v>76.86</v>
      </c>
      <c r="L989">
        <v>157.88999999999999</v>
      </c>
      <c r="M989">
        <v>258.27</v>
      </c>
      <c r="N989">
        <v>-411</v>
      </c>
      <c r="O989">
        <v>77</v>
      </c>
      <c r="P989">
        <v>938</v>
      </c>
      <c r="Q989">
        <f>Tabel1[[#This Row],[Biomass]]+Tabel1[[#This Row],[Hydro Power]]+Tabel1[[#This Row],[Other Renewable]]+Tabel1[[#This Row],[Solar Power]]+Tabel1[[#This Row],[Onshore Wind Power]]+Tabel1[[#This Row],[Offshore Wind Power]]</f>
        <v>479.18999999999994</v>
      </c>
      <c r="R989">
        <f>Tabel1[[#This Row],[Fossil Gas]]+Tabel1[[#This Row],[Fossil Hard Coal]]+Tabel1[[#This Row],[Fossil Oil]]</f>
        <v>835.5</v>
      </c>
      <c r="S989">
        <f>Tabel1[[#This Row],[Renewables]]+Tabel1[[#This Row],[Fossils]]</f>
        <v>1314.69</v>
      </c>
    </row>
    <row r="990" spans="1:19" x14ac:dyDescent="0.25">
      <c r="A990" t="s">
        <v>2172</v>
      </c>
      <c r="B990" t="s">
        <v>6</v>
      </c>
      <c r="C990">
        <v>2743.07</v>
      </c>
      <c r="D990">
        <v>20.38</v>
      </c>
      <c r="E990">
        <v>499.32</v>
      </c>
      <c r="F990">
        <v>833.74</v>
      </c>
      <c r="G990">
        <v>6.13</v>
      </c>
      <c r="H990">
        <v>2</v>
      </c>
      <c r="I990">
        <v>4.62</v>
      </c>
      <c r="J990">
        <v>23.37</v>
      </c>
      <c r="K990">
        <v>108.79</v>
      </c>
      <c r="L990">
        <v>1155.8800000000001</v>
      </c>
      <c r="M990">
        <v>529.21</v>
      </c>
      <c r="N990">
        <v>-1456</v>
      </c>
      <c r="O990">
        <v>-226</v>
      </c>
      <c r="P990">
        <v>1425</v>
      </c>
      <c r="Q990">
        <f>Tabel1[[#This Row],[Biomass]]+Tabel1[[#This Row],[Hydro Power]]+Tabel1[[#This Row],[Other Renewable]]+Tabel1[[#This Row],[Solar Power]]+Tabel1[[#This Row],[Onshore Wind Power]]+Tabel1[[#This Row],[Offshore Wind Power]]</f>
        <v>1735.46</v>
      </c>
      <c r="R990">
        <f>Tabel1[[#This Row],[Fossil Gas]]+Tabel1[[#This Row],[Fossil Hard Coal]]+Tabel1[[#This Row],[Fossil Oil]]</f>
        <v>1339.19</v>
      </c>
      <c r="S990">
        <f>Tabel1[[#This Row],[Renewables]]+Tabel1[[#This Row],[Fossils]]</f>
        <v>3074.65</v>
      </c>
    </row>
    <row r="991" spans="1:19" x14ac:dyDescent="0.25">
      <c r="A991" t="s">
        <v>2172</v>
      </c>
      <c r="B991" t="s">
        <v>5</v>
      </c>
      <c r="C991">
        <v>1928.28</v>
      </c>
      <c r="D991">
        <v>33.01</v>
      </c>
      <c r="E991">
        <v>458.11</v>
      </c>
      <c r="F991">
        <v>311.83</v>
      </c>
      <c r="G991">
        <v>24.39</v>
      </c>
      <c r="J991">
        <v>15.94</v>
      </c>
      <c r="K991">
        <v>76.41</v>
      </c>
      <c r="L991">
        <v>171.55</v>
      </c>
      <c r="M991">
        <v>268.24</v>
      </c>
      <c r="N991">
        <v>-259</v>
      </c>
      <c r="O991">
        <v>226</v>
      </c>
      <c r="P991">
        <v>641</v>
      </c>
      <c r="Q991">
        <f>Tabel1[[#This Row],[Biomass]]+Tabel1[[#This Row],[Hydro Power]]+Tabel1[[#This Row],[Other Renewable]]+Tabel1[[#This Row],[Solar Power]]+Tabel1[[#This Row],[Onshore Wind Power]]+Tabel1[[#This Row],[Offshore Wind Power]]</f>
        <v>488.74</v>
      </c>
      <c r="R991">
        <f>Tabel1[[#This Row],[Fossil Gas]]+Tabel1[[#This Row],[Fossil Hard Coal]]+Tabel1[[#This Row],[Fossil Oil]]</f>
        <v>794.33</v>
      </c>
      <c r="S991">
        <f>Tabel1[[#This Row],[Renewables]]+Tabel1[[#This Row],[Fossils]]</f>
        <v>1283.0700000000002</v>
      </c>
    </row>
    <row r="992" spans="1:19" x14ac:dyDescent="0.25">
      <c r="A992" t="s">
        <v>2171</v>
      </c>
      <c r="B992" t="s">
        <v>6</v>
      </c>
      <c r="C992">
        <v>2662.81</v>
      </c>
      <c r="D992">
        <v>20.399999999999999</v>
      </c>
      <c r="E992">
        <v>498.62</v>
      </c>
      <c r="F992">
        <v>798.97</v>
      </c>
      <c r="G992">
        <v>6.41</v>
      </c>
      <c r="H992">
        <v>2</v>
      </c>
      <c r="I992">
        <v>4.6100000000000003</v>
      </c>
      <c r="J992">
        <v>5.85</v>
      </c>
      <c r="K992">
        <v>113.11</v>
      </c>
      <c r="L992">
        <v>1073.82</v>
      </c>
      <c r="M992">
        <v>519.66999999999996</v>
      </c>
      <c r="N992">
        <v>-1439</v>
      </c>
      <c r="O992">
        <v>-283</v>
      </c>
      <c r="P992">
        <v>1456</v>
      </c>
      <c r="Q992">
        <f>Tabel1[[#This Row],[Biomass]]+Tabel1[[#This Row],[Hydro Power]]+Tabel1[[#This Row],[Other Renewable]]+Tabel1[[#This Row],[Solar Power]]+Tabel1[[#This Row],[Onshore Wind Power]]+Tabel1[[#This Row],[Offshore Wind Power]]</f>
        <v>1626.35</v>
      </c>
      <c r="R992">
        <f>Tabel1[[#This Row],[Fossil Gas]]+Tabel1[[#This Row],[Fossil Hard Coal]]+Tabel1[[#This Row],[Fossil Oil]]</f>
        <v>1304.0000000000002</v>
      </c>
      <c r="S992">
        <f>Tabel1[[#This Row],[Renewables]]+Tabel1[[#This Row],[Fossils]]</f>
        <v>2930.3500000000004</v>
      </c>
    </row>
    <row r="993" spans="1:19" x14ac:dyDescent="0.25">
      <c r="A993" t="s">
        <v>2171</v>
      </c>
      <c r="B993" t="s">
        <v>5</v>
      </c>
      <c r="C993">
        <v>1879.19</v>
      </c>
      <c r="D993">
        <v>33.15</v>
      </c>
      <c r="E993">
        <v>403.1</v>
      </c>
      <c r="F993">
        <v>343.53</v>
      </c>
      <c r="G993">
        <v>23.2</v>
      </c>
      <c r="J993">
        <v>3.25</v>
      </c>
      <c r="K993">
        <v>76.180000000000007</v>
      </c>
      <c r="L993">
        <v>194.34</v>
      </c>
      <c r="M993">
        <v>219.32</v>
      </c>
      <c r="N993">
        <v>-453</v>
      </c>
      <c r="O993">
        <v>283</v>
      </c>
      <c r="P993">
        <v>775</v>
      </c>
      <c r="Q993">
        <f>Tabel1[[#This Row],[Biomass]]+Tabel1[[#This Row],[Hydro Power]]+Tabel1[[#This Row],[Other Renewable]]+Tabel1[[#This Row],[Solar Power]]+Tabel1[[#This Row],[Onshore Wind Power]]+Tabel1[[#This Row],[Offshore Wind Power]]</f>
        <v>450.06</v>
      </c>
      <c r="R993">
        <f>Tabel1[[#This Row],[Fossil Gas]]+Tabel1[[#This Row],[Fossil Hard Coal]]+Tabel1[[#This Row],[Fossil Oil]]</f>
        <v>769.83</v>
      </c>
      <c r="S993">
        <f>Tabel1[[#This Row],[Renewables]]+Tabel1[[#This Row],[Fossils]]</f>
        <v>1219.8900000000001</v>
      </c>
    </row>
    <row r="994" spans="1:19" x14ac:dyDescent="0.25">
      <c r="A994" t="s">
        <v>2170</v>
      </c>
      <c r="B994" t="s">
        <v>6</v>
      </c>
      <c r="C994">
        <v>2788.99</v>
      </c>
      <c r="D994">
        <v>20.93</v>
      </c>
      <c r="E994">
        <v>511.16</v>
      </c>
      <c r="F994">
        <v>978.39</v>
      </c>
      <c r="G994">
        <v>9.06</v>
      </c>
      <c r="H994">
        <v>2</v>
      </c>
      <c r="I994">
        <v>4.67</v>
      </c>
      <c r="J994">
        <v>0.3</v>
      </c>
      <c r="K994">
        <v>114.28</v>
      </c>
      <c r="L994">
        <v>976.13</v>
      </c>
      <c r="M994">
        <v>518.26</v>
      </c>
      <c r="N994">
        <v>-1394</v>
      </c>
      <c r="O994">
        <v>-315</v>
      </c>
      <c r="P994">
        <v>1462</v>
      </c>
      <c r="Q994">
        <f>Tabel1[[#This Row],[Biomass]]+Tabel1[[#This Row],[Hydro Power]]+Tabel1[[#This Row],[Other Renewable]]+Tabel1[[#This Row],[Solar Power]]+Tabel1[[#This Row],[Onshore Wind Power]]+Tabel1[[#This Row],[Offshore Wind Power]]</f>
        <v>1522.29</v>
      </c>
      <c r="R994">
        <f>Tabel1[[#This Row],[Fossil Gas]]+Tabel1[[#This Row],[Fossil Hard Coal]]+Tabel1[[#This Row],[Fossil Oil]]</f>
        <v>1498.61</v>
      </c>
      <c r="S994">
        <f>Tabel1[[#This Row],[Renewables]]+Tabel1[[#This Row],[Fossils]]</f>
        <v>3020.8999999999996</v>
      </c>
    </row>
    <row r="995" spans="1:19" x14ac:dyDescent="0.25">
      <c r="A995" t="s">
        <v>2170</v>
      </c>
      <c r="B995" t="s">
        <v>5</v>
      </c>
      <c r="C995">
        <v>1982.32</v>
      </c>
      <c r="D995">
        <v>34.03</v>
      </c>
      <c r="E995">
        <v>422.74</v>
      </c>
      <c r="F995">
        <v>354.78</v>
      </c>
      <c r="G995">
        <v>22.96</v>
      </c>
      <c r="J995">
        <v>0.17</v>
      </c>
      <c r="K995">
        <v>76.22</v>
      </c>
      <c r="L995">
        <v>229.15</v>
      </c>
      <c r="M995">
        <v>235.27</v>
      </c>
      <c r="N995">
        <v>-494</v>
      </c>
      <c r="O995">
        <v>315</v>
      </c>
      <c r="P995">
        <v>812</v>
      </c>
      <c r="Q995">
        <f>Tabel1[[#This Row],[Biomass]]+Tabel1[[#This Row],[Hydro Power]]+Tabel1[[#This Row],[Other Renewable]]+Tabel1[[#This Row],[Solar Power]]+Tabel1[[#This Row],[Onshore Wind Power]]+Tabel1[[#This Row],[Offshore Wind Power]]</f>
        <v>498.62</v>
      </c>
      <c r="R995">
        <f>Tabel1[[#This Row],[Fossil Gas]]+Tabel1[[#This Row],[Fossil Hard Coal]]+Tabel1[[#This Row],[Fossil Oil]]</f>
        <v>800.48</v>
      </c>
      <c r="S995">
        <f>Tabel1[[#This Row],[Renewables]]+Tabel1[[#This Row],[Fossils]]</f>
        <v>1299.0999999999999</v>
      </c>
    </row>
    <row r="996" spans="1:19" x14ac:dyDescent="0.25">
      <c r="A996" t="s">
        <v>2169</v>
      </c>
      <c r="B996" t="s">
        <v>6</v>
      </c>
      <c r="C996">
        <v>2923.18</v>
      </c>
      <c r="D996">
        <v>19.670000000000002</v>
      </c>
      <c r="E996">
        <v>510.71</v>
      </c>
      <c r="F996">
        <v>1211.02</v>
      </c>
      <c r="G996">
        <v>2.93</v>
      </c>
      <c r="H996">
        <v>2.0099999999999998</v>
      </c>
      <c r="I996">
        <v>3.75</v>
      </c>
      <c r="J996">
        <v>0</v>
      </c>
      <c r="K996">
        <v>111.62</v>
      </c>
      <c r="L996">
        <v>979.49</v>
      </c>
      <c r="M996">
        <v>532.48</v>
      </c>
      <c r="N996">
        <v>-1400</v>
      </c>
      <c r="O996">
        <v>-380</v>
      </c>
      <c r="P996">
        <v>1465</v>
      </c>
      <c r="Q996">
        <f>Tabel1[[#This Row],[Biomass]]+Tabel1[[#This Row],[Hydro Power]]+Tabel1[[#This Row],[Other Renewable]]+Tabel1[[#This Row],[Solar Power]]+Tabel1[[#This Row],[Onshore Wind Power]]+Tabel1[[#This Row],[Offshore Wind Power]]</f>
        <v>1537.4</v>
      </c>
      <c r="R996">
        <f>Tabel1[[#This Row],[Fossil Gas]]+Tabel1[[#This Row],[Fossil Hard Coal]]+Tabel1[[#This Row],[Fossil Oil]]</f>
        <v>1724.66</v>
      </c>
      <c r="S996">
        <f>Tabel1[[#This Row],[Renewables]]+Tabel1[[#This Row],[Fossils]]</f>
        <v>3262.0600000000004</v>
      </c>
    </row>
    <row r="997" spans="1:19" x14ac:dyDescent="0.25">
      <c r="A997" t="s">
        <v>2169</v>
      </c>
      <c r="B997" t="s">
        <v>5</v>
      </c>
      <c r="C997">
        <v>2086.17</v>
      </c>
      <c r="D997">
        <v>33.83</v>
      </c>
      <c r="E997">
        <v>433.12</v>
      </c>
      <c r="F997">
        <v>368.18</v>
      </c>
      <c r="G997">
        <v>23.39</v>
      </c>
      <c r="J997">
        <v>0</v>
      </c>
      <c r="K997">
        <v>75.709999999999994</v>
      </c>
      <c r="L997">
        <v>272.42</v>
      </c>
      <c r="M997">
        <v>246.77</v>
      </c>
      <c r="N997">
        <v>-478</v>
      </c>
      <c r="O997">
        <v>380</v>
      </c>
      <c r="P997">
        <v>760</v>
      </c>
      <c r="Q997">
        <f>Tabel1[[#This Row],[Biomass]]+Tabel1[[#This Row],[Hydro Power]]+Tabel1[[#This Row],[Other Renewable]]+Tabel1[[#This Row],[Solar Power]]+Tabel1[[#This Row],[Onshore Wind Power]]+Tabel1[[#This Row],[Offshore Wind Power]]</f>
        <v>553.02</v>
      </c>
      <c r="R997">
        <f>Tabel1[[#This Row],[Fossil Gas]]+Tabel1[[#This Row],[Fossil Hard Coal]]+Tabel1[[#This Row],[Fossil Oil]]</f>
        <v>824.68999999999994</v>
      </c>
      <c r="S997">
        <f>Tabel1[[#This Row],[Renewables]]+Tabel1[[#This Row],[Fossils]]</f>
        <v>1377.71</v>
      </c>
    </row>
    <row r="998" spans="1:19" x14ac:dyDescent="0.25">
      <c r="A998" t="s">
        <v>2168</v>
      </c>
      <c r="B998" t="s">
        <v>6</v>
      </c>
      <c r="C998">
        <v>2861.52</v>
      </c>
      <c r="D998">
        <v>20.03</v>
      </c>
      <c r="E998">
        <v>423.91</v>
      </c>
      <c r="F998">
        <v>1127.69</v>
      </c>
      <c r="G998">
        <v>4.8</v>
      </c>
      <c r="H998">
        <v>2</v>
      </c>
      <c r="I998">
        <v>4.42</v>
      </c>
      <c r="J998">
        <v>0</v>
      </c>
      <c r="K998">
        <v>112.83</v>
      </c>
      <c r="L998">
        <v>950.28</v>
      </c>
      <c r="M998">
        <v>512.02</v>
      </c>
      <c r="N998">
        <v>-1380</v>
      </c>
      <c r="O998">
        <v>-366</v>
      </c>
      <c r="P998">
        <v>1558</v>
      </c>
      <c r="Q998">
        <f>Tabel1[[#This Row],[Biomass]]+Tabel1[[#This Row],[Hydro Power]]+Tabel1[[#This Row],[Other Renewable]]+Tabel1[[#This Row],[Solar Power]]+Tabel1[[#This Row],[Onshore Wind Power]]+Tabel1[[#This Row],[Offshore Wind Power]]</f>
        <v>1488.75</v>
      </c>
      <c r="R998">
        <f>Tabel1[[#This Row],[Fossil Gas]]+Tabel1[[#This Row],[Fossil Hard Coal]]+Tabel1[[#This Row],[Fossil Oil]]</f>
        <v>1556.4</v>
      </c>
      <c r="S998">
        <f>Tabel1[[#This Row],[Renewables]]+Tabel1[[#This Row],[Fossils]]</f>
        <v>3045.15</v>
      </c>
    </row>
    <row r="999" spans="1:19" x14ac:dyDescent="0.25">
      <c r="A999" t="s">
        <v>2168</v>
      </c>
      <c r="B999" t="s">
        <v>5</v>
      </c>
      <c r="C999">
        <v>2040.15</v>
      </c>
      <c r="D999">
        <v>35.24</v>
      </c>
      <c r="E999">
        <v>386.75</v>
      </c>
      <c r="F999">
        <v>380.68</v>
      </c>
      <c r="G999">
        <v>22.88</v>
      </c>
      <c r="J999">
        <v>0</v>
      </c>
      <c r="K999">
        <v>75.69</v>
      </c>
      <c r="L999">
        <v>264.74</v>
      </c>
      <c r="M999">
        <v>220.61</v>
      </c>
      <c r="N999">
        <v>-339</v>
      </c>
      <c r="O999">
        <v>366</v>
      </c>
      <c r="P999">
        <v>646</v>
      </c>
      <c r="Q999">
        <f>Tabel1[[#This Row],[Biomass]]+Tabel1[[#This Row],[Hydro Power]]+Tabel1[[#This Row],[Other Renewable]]+Tabel1[[#This Row],[Solar Power]]+Tabel1[[#This Row],[Onshore Wind Power]]+Tabel1[[#This Row],[Offshore Wind Power]]</f>
        <v>520.59</v>
      </c>
      <c r="R999">
        <f>Tabel1[[#This Row],[Fossil Gas]]+Tabel1[[#This Row],[Fossil Hard Coal]]+Tabel1[[#This Row],[Fossil Oil]]</f>
        <v>790.31000000000006</v>
      </c>
      <c r="S999">
        <f>Tabel1[[#This Row],[Renewables]]+Tabel1[[#This Row],[Fossils]]</f>
        <v>1310.9</v>
      </c>
    </row>
    <row r="1000" spans="1:19" x14ac:dyDescent="0.25">
      <c r="A1000" t="s">
        <v>2167</v>
      </c>
      <c r="B1000" t="s">
        <v>6</v>
      </c>
      <c r="C1000">
        <v>2697.91</v>
      </c>
      <c r="D1000">
        <v>19.260000000000002</v>
      </c>
      <c r="E1000">
        <v>342.62</v>
      </c>
      <c r="F1000">
        <v>510.69</v>
      </c>
      <c r="G1000">
        <v>1.01</v>
      </c>
      <c r="H1000">
        <v>2</v>
      </c>
      <c r="I1000">
        <v>4.05</v>
      </c>
      <c r="J1000">
        <v>0</v>
      </c>
      <c r="K1000">
        <v>109.68</v>
      </c>
      <c r="L1000">
        <v>1061.98</v>
      </c>
      <c r="M1000">
        <v>558.82000000000005</v>
      </c>
      <c r="N1000">
        <v>-1455</v>
      </c>
      <c r="O1000">
        <v>-445</v>
      </c>
      <c r="P1000">
        <v>2132</v>
      </c>
      <c r="Q1000">
        <f>Tabel1[[#This Row],[Biomass]]+Tabel1[[#This Row],[Hydro Power]]+Tabel1[[#This Row],[Other Renewable]]+Tabel1[[#This Row],[Solar Power]]+Tabel1[[#This Row],[Onshore Wind Power]]+Tabel1[[#This Row],[Offshore Wind Power]]</f>
        <v>1646.1100000000001</v>
      </c>
      <c r="R1000">
        <f>Tabel1[[#This Row],[Fossil Gas]]+Tabel1[[#This Row],[Fossil Hard Coal]]+Tabel1[[#This Row],[Fossil Oil]]</f>
        <v>854.31999999999994</v>
      </c>
      <c r="S1000">
        <f>Tabel1[[#This Row],[Renewables]]+Tabel1[[#This Row],[Fossils]]</f>
        <v>2500.4300000000003</v>
      </c>
    </row>
    <row r="1001" spans="1:19" x14ac:dyDescent="0.25">
      <c r="A1001" t="s">
        <v>2167</v>
      </c>
      <c r="B1001" t="s">
        <v>5</v>
      </c>
      <c r="C1001">
        <v>1902.44</v>
      </c>
      <c r="D1001">
        <v>36.26</v>
      </c>
      <c r="E1001">
        <v>336.24</v>
      </c>
      <c r="F1001">
        <v>354.83</v>
      </c>
      <c r="G1001">
        <v>22.69</v>
      </c>
      <c r="J1001">
        <v>0</v>
      </c>
      <c r="K1001">
        <v>75.599999999999994</v>
      </c>
      <c r="L1001">
        <v>280.93</v>
      </c>
      <c r="M1001">
        <v>229.57</v>
      </c>
      <c r="N1001">
        <v>-578</v>
      </c>
      <c r="O1001">
        <v>445</v>
      </c>
      <c r="P1001">
        <v>728</v>
      </c>
      <c r="Q1001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1001">
        <f>Tabel1[[#This Row],[Fossil Gas]]+Tabel1[[#This Row],[Fossil Hard Coal]]+Tabel1[[#This Row],[Fossil Oil]]</f>
        <v>713.76</v>
      </c>
      <c r="S1001">
        <f>Tabel1[[#This Row],[Renewables]]+Tabel1[[#This Row],[Fossils]]</f>
        <v>1260.52</v>
      </c>
    </row>
    <row r="1002" spans="1:19" x14ac:dyDescent="0.25">
      <c r="A1002" t="s">
        <v>2166</v>
      </c>
      <c r="B1002" t="s">
        <v>6</v>
      </c>
      <c r="C1002">
        <v>2487.41</v>
      </c>
      <c r="D1002">
        <v>19.23</v>
      </c>
      <c r="E1002">
        <v>324.13</v>
      </c>
      <c r="F1002">
        <v>425.15</v>
      </c>
      <c r="G1002">
        <v>0.78</v>
      </c>
      <c r="H1002">
        <v>2</v>
      </c>
      <c r="I1002">
        <v>3.81</v>
      </c>
      <c r="J1002">
        <v>0</v>
      </c>
      <c r="K1002">
        <v>108.36</v>
      </c>
      <c r="L1002">
        <v>1254.67</v>
      </c>
      <c r="M1002">
        <v>507.96</v>
      </c>
      <c r="N1002">
        <v>-1466</v>
      </c>
      <c r="O1002">
        <v>-153</v>
      </c>
      <c r="P1002">
        <v>1662</v>
      </c>
      <c r="Q1002">
        <f>Tabel1[[#This Row],[Biomass]]+Tabel1[[#This Row],[Hydro Power]]+Tabel1[[#This Row],[Other Renewable]]+Tabel1[[#This Row],[Solar Power]]+Tabel1[[#This Row],[Onshore Wind Power]]+Tabel1[[#This Row],[Offshore Wind Power]]</f>
        <v>1787.67</v>
      </c>
      <c r="R1002">
        <f>Tabel1[[#This Row],[Fossil Gas]]+Tabel1[[#This Row],[Fossil Hard Coal]]+Tabel1[[#This Row],[Fossil Oil]]</f>
        <v>750.06</v>
      </c>
      <c r="S1002">
        <f>Tabel1[[#This Row],[Renewables]]+Tabel1[[#This Row],[Fossils]]</f>
        <v>2537.73</v>
      </c>
    </row>
    <row r="1003" spans="1:19" x14ac:dyDescent="0.25">
      <c r="A1003" t="s">
        <v>2166</v>
      </c>
      <c r="B1003" t="s">
        <v>5</v>
      </c>
      <c r="C1003">
        <v>1761.82</v>
      </c>
      <c r="D1003">
        <v>35.200000000000003</v>
      </c>
      <c r="E1003">
        <v>320.95999999999998</v>
      </c>
      <c r="F1003">
        <v>303.42</v>
      </c>
      <c r="G1003">
        <v>22.7</v>
      </c>
      <c r="J1003">
        <v>0</v>
      </c>
      <c r="K1003">
        <v>75.67</v>
      </c>
      <c r="L1003">
        <v>270.51</v>
      </c>
      <c r="M1003">
        <v>220.18</v>
      </c>
      <c r="N1003">
        <v>-585</v>
      </c>
      <c r="O1003">
        <v>153</v>
      </c>
      <c r="P1003">
        <v>972</v>
      </c>
      <c r="Q1003">
        <f>Tabel1[[#This Row],[Biomass]]+Tabel1[[#This Row],[Hydro Power]]+Tabel1[[#This Row],[Other Renewable]]+Tabel1[[#This Row],[Solar Power]]+Tabel1[[#This Row],[Onshore Wind Power]]+Tabel1[[#This Row],[Offshore Wind Power]]</f>
        <v>525.89</v>
      </c>
      <c r="R1003">
        <f>Tabel1[[#This Row],[Fossil Gas]]+Tabel1[[#This Row],[Fossil Hard Coal]]+Tabel1[[#This Row],[Fossil Oil]]</f>
        <v>647.08000000000004</v>
      </c>
      <c r="S1003">
        <f>Tabel1[[#This Row],[Renewables]]+Tabel1[[#This Row],[Fossils]]</f>
        <v>1172.97</v>
      </c>
    </row>
    <row r="1004" spans="1:19" x14ac:dyDescent="0.25">
      <c r="A1004" t="s">
        <v>2165</v>
      </c>
      <c r="B1004" t="s">
        <v>6</v>
      </c>
      <c r="C1004">
        <v>2381.38</v>
      </c>
      <c r="D1004">
        <v>18.91</v>
      </c>
      <c r="E1004">
        <v>251.08</v>
      </c>
      <c r="F1004">
        <v>437.21</v>
      </c>
      <c r="G1004">
        <v>0</v>
      </c>
      <c r="H1004">
        <v>2</v>
      </c>
      <c r="I1004">
        <v>3.32</v>
      </c>
      <c r="J1004">
        <v>0</v>
      </c>
      <c r="K1004">
        <v>86.15</v>
      </c>
      <c r="L1004">
        <v>1261.71</v>
      </c>
      <c r="M1004">
        <v>566.77</v>
      </c>
      <c r="N1004">
        <v>-1062</v>
      </c>
      <c r="O1004">
        <v>-498</v>
      </c>
      <c r="P1004">
        <v>1470</v>
      </c>
      <c r="Q1004">
        <f>Tabel1[[#This Row],[Biomass]]+Tabel1[[#This Row],[Hydro Power]]+Tabel1[[#This Row],[Other Renewable]]+Tabel1[[#This Row],[Solar Power]]+Tabel1[[#This Row],[Onshore Wind Power]]+Tabel1[[#This Row],[Offshore Wind Power]]</f>
        <v>1852.71</v>
      </c>
      <c r="R1004">
        <f>Tabel1[[#This Row],[Fossil Gas]]+Tabel1[[#This Row],[Fossil Hard Coal]]+Tabel1[[#This Row],[Fossil Oil]]</f>
        <v>688.29</v>
      </c>
      <c r="S1004">
        <f>Tabel1[[#This Row],[Renewables]]+Tabel1[[#This Row],[Fossils]]</f>
        <v>2541</v>
      </c>
    </row>
    <row r="1005" spans="1:19" x14ac:dyDescent="0.25">
      <c r="A1005" t="s">
        <v>2165</v>
      </c>
      <c r="B1005" t="s">
        <v>5</v>
      </c>
      <c r="C1005">
        <v>1672.26</v>
      </c>
      <c r="D1005">
        <v>36.04</v>
      </c>
      <c r="E1005">
        <v>329.67</v>
      </c>
      <c r="F1005">
        <v>274.44</v>
      </c>
      <c r="G1005">
        <v>22.65</v>
      </c>
      <c r="J1005">
        <v>0</v>
      </c>
      <c r="K1005">
        <v>75.62</v>
      </c>
      <c r="L1005">
        <v>251.14</v>
      </c>
      <c r="M1005">
        <v>166.84</v>
      </c>
      <c r="N1005">
        <v>-585</v>
      </c>
      <c r="O1005">
        <v>498</v>
      </c>
      <c r="P1005">
        <v>632</v>
      </c>
      <c r="Q1005">
        <f>Tabel1[[#This Row],[Biomass]]+Tabel1[[#This Row],[Hydro Power]]+Tabel1[[#This Row],[Other Renewable]]+Tabel1[[#This Row],[Solar Power]]+Tabel1[[#This Row],[Onshore Wind Power]]+Tabel1[[#This Row],[Offshore Wind Power]]</f>
        <v>454.02</v>
      </c>
      <c r="R1005">
        <f>Tabel1[[#This Row],[Fossil Gas]]+Tabel1[[#This Row],[Fossil Hard Coal]]+Tabel1[[#This Row],[Fossil Oil]]</f>
        <v>626.76</v>
      </c>
      <c r="S1005">
        <f>Tabel1[[#This Row],[Renewables]]+Tabel1[[#This Row],[Fossils]]</f>
        <v>1080.78</v>
      </c>
    </row>
    <row r="1006" spans="1:19" x14ac:dyDescent="0.25">
      <c r="A1006" t="s">
        <v>2164</v>
      </c>
      <c r="B1006" t="s">
        <v>6</v>
      </c>
      <c r="C1006">
        <v>2144.86</v>
      </c>
      <c r="D1006">
        <v>19.239999999999998</v>
      </c>
      <c r="E1006">
        <v>250.74</v>
      </c>
      <c r="F1006">
        <v>449.73</v>
      </c>
      <c r="G1006">
        <v>0.96</v>
      </c>
      <c r="H1006">
        <v>2</v>
      </c>
      <c r="I1006">
        <v>3.56</v>
      </c>
      <c r="J1006">
        <v>0</v>
      </c>
      <c r="K1006">
        <v>104.84</v>
      </c>
      <c r="L1006">
        <v>1248.22</v>
      </c>
      <c r="M1006">
        <v>578.66999999999996</v>
      </c>
      <c r="N1006">
        <v>-1047</v>
      </c>
      <c r="O1006">
        <v>-400</v>
      </c>
      <c r="P1006">
        <v>1041</v>
      </c>
      <c r="Q1006">
        <f>Tabel1[[#This Row],[Biomass]]+Tabel1[[#This Row],[Hydro Power]]+Tabel1[[#This Row],[Other Renewable]]+Tabel1[[#This Row],[Solar Power]]+Tabel1[[#This Row],[Onshore Wind Power]]+Tabel1[[#This Row],[Offshore Wind Power]]</f>
        <v>1851.69</v>
      </c>
      <c r="R1006">
        <f>Tabel1[[#This Row],[Fossil Gas]]+Tabel1[[#This Row],[Fossil Hard Coal]]+Tabel1[[#This Row],[Fossil Oil]]</f>
        <v>701.43000000000006</v>
      </c>
      <c r="S1006">
        <f>Tabel1[[#This Row],[Renewables]]+Tabel1[[#This Row],[Fossils]]</f>
        <v>2553.12</v>
      </c>
    </row>
    <row r="1007" spans="1:19" x14ac:dyDescent="0.25">
      <c r="A1007" t="s">
        <v>2164</v>
      </c>
      <c r="B1007" t="s">
        <v>5</v>
      </c>
      <c r="C1007">
        <v>1505.31</v>
      </c>
      <c r="D1007">
        <v>34.6</v>
      </c>
      <c r="E1007">
        <v>349.65</v>
      </c>
      <c r="F1007">
        <v>254.17</v>
      </c>
      <c r="G1007">
        <v>21.5</v>
      </c>
      <c r="J1007">
        <v>0</v>
      </c>
      <c r="K1007">
        <v>75.650000000000006</v>
      </c>
      <c r="L1007">
        <v>258.11</v>
      </c>
      <c r="M1007">
        <v>147.31</v>
      </c>
      <c r="N1007">
        <v>-585</v>
      </c>
      <c r="O1007">
        <v>400</v>
      </c>
      <c r="P1007">
        <v>572</v>
      </c>
      <c r="Q1007">
        <f>Tabel1[[#This Row],[Biomass]]+Tabel1[[#This Row],[Hydro Power]]+Tabel1[[#This Row],[Other Renewable]]+Tabel1[[#This Row],[Solar Power]]+Tabel1[[#This Row],[Onshore Wind Power]]+Tabel1[[#This Row],[Offshore Wind Power]]</f>
        <v>440.02000000000004</v>
      </c>
      <c r="R1007">
        <f>Tabel1[[#This Row],[Fossil Gas]]+Tabel1[[#This Row],[Fossil Hard Coal]]+Tabel1[[#This Row],[Fossil Oil]]</f>
        <v>625.31999999999994</v>
      </c>
      <c r="S1007">
        <f>Tabel1[[#This Row],[Renewables]]+Tabel1[[#This Row],[Fossils]]</f>
        <v>1065.3399999999999</v>
      </c>
    </row>
    <row r="1008" spans="1:19" x14ac:dyDescent="0.25">
      <c r="A1008" t="s">
        <v>2163</v>
      </c>
      <c r="B1008" t="s">
        <v>6</v>
      </c>
      <c r="C1008">
        <v>2013.25</v>
      </c>
      <c r="D1008">
        <v>19.82</v>
      </c>
      <c r="E1008">
        <v>256.22000000000003</v>
      </c>
      <c r="F1008">
        <v>449.84</v>
      </c>
      <c r="G1008">
        <v>3.75</v>
      </c>
      <c r="H1008">
        <v>2</v>
      </c>
      <c r="I1008">
        <v>4.04</v>
      </c>
      <c r="J1008">
        <v>0</v>
      </c>
      <c r="K1008">
        <v>97.84</v>
      </c>
      <c r="L1008">
        <v>1217.8900000000001</v>
      </c>
      <c r="M1008">
        <v>569.26</v>
      </c>
      <c r="N1008">
        <v>-1217</v>
      </c>
      <c r="O1008">
        <v>-127</v>
      </c>
      <c r="P1008">
        <v>882</v>
      </c>
      <c r="Q1008">
        <f>Tabel1[[#This Row],[Biomass]]+Tabel1[[#This Row],[Hydro Power]]+Tabel1[[#This Row],[Other Renewable]]+Tabel1[[#This Row],[Solar Power]]+Tabel1[[#This Row],[Onshore Wind Power]]+Tabel1[[#This Row],[Offshore Wind Power]]</f>
        <v>1813.01</v>
      </c>
      <c r="R1008">
        <f>Tabel1[[#This Row],[Fossil Gas]]+Tabel1[[#This Row],[Fossil Hard Coal]]+Tabel1[[#This Row],[Fossil Oil]]</f>
        <v>709.81</v>
      </c>
      <c r="S1008">
        <f>Tabel1[[#This Row],[Renewables]]+Tabel1[[#This Row],[Fossils]]</f>
        <v>2522.8199999999997</v>
      </c>
    </row>
    <row r="1009" spans="1:19" x14ac:dyDescent="0.25">
      <c r="A1009" t="s">
        <v>2163</v>
      </c>
      <c r="B1009" t="s">
        <v>5</v>
      </c>
      <c r="C1009">
        <v>1361.27</v>
      </c>
      <c r="D1009">
        <v>36.36</v>
      </c>
      <c r="E1009">
        <v>358.16</v>
      </c>
      <c r="F1009">
        <v>235.52</v>
      </c>
      <c r="G1009">
        <v>21.22</v>
      </c>
      <c r="J1009">
        <v>0</v>
      </c>
      <c r="K1009">
        <v>75.95</v>
      </c>
      <c r="L1009">
        <v>233</v>
      </c>
      <c r="M1009">
        <v>198.39</v>
      </c>
      <c r="N1009">
        <v>-585</v>
      </c>
      <c r="O1009">
        <v>127</v>
      </c>
      <c r="P1009">
        <v>695</v>
      </c>
      <c r="Q1009">
        <f>Tabel1[[#This Row],[Biomass]]+Tabel1[[#This Row],[Hydro Power]]+Tabel1[[#This Row],[Other Renewable]]+Tabel1[[#This Row],[Solar Power]]+Tabel1[[#This Row],[Onshore Wind Power]]+Tabel1[[#This Row],[Offshore Wind Power]]</f>
        <v>467.75</v>
      </c>
      <c r="R1009">
        <f>Tabel1[[#This Row],[Fossil Gas]]+Tabel1[[#This Row],[Fossil Hard Coal]]+Tabel1[[#This Row],[Fossil Oil]]</f>
        <v>614.90000000000009</v>
      </c>
      <c r="S1009">
        <f>Tabel1[[#This Row],[Renewables]]+Tabel1[[#This Row],[Fossils]]</f>
        <v>1082.6500000000001</v>
      </c>
    </row>
    <row r="1010" spans="1:19" x14ac:dyDescent="0.25">
      <c r="A1010" t="s">
        <v>2162</v>
      </c>
      <c r="B1010" t="s">
        <v>6</v>
      </c>
      <c r="D1010">
        <v>19.02</v>
      </c>
      <c r="E1010">
        <v>236.04</v>
      </c>
      <c r="F1010">
        <v>424.88</v>
      </c>
      <c r="G1010">
        <v>0</v>
      </c>
      <c r="H1010">
        <v>2</v>
      </c>
      <c r="I1010">
        <v>3.95</v>
      </c>
      <c r="J1010">
        <v>0</v>
      </c>
      <c r="K1010">
        <v>107.97</v>
      </c>
      <c r="L1010">
        <v>1269.3900000000001</v>
      </c>
      <c r="M1010">
        <v>578.14</v>
      </c>
      <c r="N1010">
        <v>-1415</v>
      </c>
      <c r="O1010">
        <v>1</v>
      </c>
      <c r="P1010">
        <v>699</v>
      </c>
      <c r="Q1010">
        <f>Tabel1[[#This Row],[Biomass]]+Tabel1[[#This Row],[Hydro Power]]+Tabel1[[#This Row],[Other Renewable]]+Tabel1[[#This Row],[Solar Power]]+Tabel1[[#This Row],[Onshore Wind Power]]+Tabel1[[#This Row],[Offshore Wind Power]]</f>
        <v>1872.5</v>
      </c>
      <c r="R1010">
        <f>Tabel1[[#This Row],[Fossil Gas]]+Tabel1[[#This Row],[Fossil Hard Coal]]+Tabel1[[#This Row],[Fossil Oil]]</f>
        <v>660.92</v>
      </c>
      <c r="S1010">
        <f>Tabel1[[#This Row],[Renewables]]+Tabel1[[#This Row],[Fossils]]</f>
        <v>2533.42</v>
      </c>
    </row>
    <row r="1011" spans="1:19" x14ac:dyDescent="0.25">
      <c r="A1011" t="s">
        <v>2162</v>
      </c>
      <c r="B1011" t="s">
        <v>5</v>
      </c>
      <c r="D1011">
        <v>35.840000000000003</v>
      </c>
      <c r="E1011">
        <v>329.24</v>
      </c>
      <c r="F1011">
        <v>222.56</v>
      </c>
      <c r="G1011">
        <v>14.45</v>
      </c>
      <c r="J1011">
        <v>0</v>
      </c>
      <c r="K1011">
        <v>63.42</v>
      </c>
      <c r="L1011">
        <v>230.11</v>
      </c>
      <c r="M1011">
        <v>181.73</v>
      </c>
      <c r="N1011">
        <v>-568</v>
      </c>
      <c r="O1011">
        <v>-1</v>
      </c>
      <c r="P1011">
        <v>773</v>
      </c>
      <c r="Q1011">
        <f>Tabel1[[#This Row],[Biomass]]+Tabel1[[#This Row],[Hydro Power]]+Tabel1[[#This Row],[Other Renewable]]+Tabel1[[#This Row],[Solar Power]]+Tabel1[[#This Row],[Onshore Wind Power]]+Tabel1[[#This Row],[Offshore Wind Power]]</f>
        <v>447.68000000000006</v>
      </c>
      <c r="R1011">
        <f>Tabel1[[#This Row],[Fossil Gas]]+Tabel1[[#This Row],[Fossil Hard Coal]]+Tabel1[[#This Row],[Fossil Oil]]</f>
        <v>566.25</v>
      </c>
      <c r="S1011">
        <f>Tabel1[[#This Row],[Renewables]]+Tabel1[[#This Row],[Fossils]]</f>
        <v>1013.9300000000001</v>
      </c>
    </row>
    <row r="1012" spans="1:19" x14ac:dyDescent="0.25">
      <c r="A1012" t="s">
        <v>2161</v>
      </c>
      <c r="B1012" t="s">
        <v>6</v>
      </c>
      <c r="C1012">
        <v>1740.12</v>
      </c>
      <c r="D1012">
        <v>19.23</v>
      </c>
      <c r="E1012">
        <v>222.81</v>
      </c>
      <c r="F1012">
        <v>431.26</v>
      </c>
      <c r="G1012">
        <v>0.73</v>
      </c>
      <c r="H1012">
        <v>2</v>
      </c>
      <c r="I1012">
        <v>4.04</v>
      </c>
      <c r="J1012">
        <v>0</v>
      </c>
      <c r="K1012">
        <v>110.2</v>
      </c>
      <c r="L1012">
        <v>1302.56</v>
      </c>
      <c r="M1012">
        <v>613.12</v>
      </c>
      <c r="N1012">
        <v>-1423</v>
      </c>
      <c r="O1012">
        <v>20</v>
      </c>
      <c r="P1012">
        <v>558</v>
      </c>
      <c r="Q1012">
        <f>Tabel1[[#This Row],[Biomass]]+Tabel1[[#This Row],[Hydro Power]]+Tabel1[[#This Row],[Other Renewable]]+Tabel1[[#This Row],[Solar Power]]+Tabel1[[#This Row],[Onshore Wind Power]]+Tabel1[[#This Row],[Offshore Wind Power]]</f>
        <v>1940.9499999999998</v>
      </c>
      <c r="R1012">
        <f>Tabel1[[#This Row],[Fossil Gas]]+Tabel1[[#This Row],[Fossil Hard Coal]]+Tabel1[[#This Row],[Fossil Oil]]</f>
        <v>654.79999999999995</v>
      </c>
      <c r="S1012">
        <f>Tabel1[[#This Row],[Renewables]]+Tabel1[[#This Row],[Fossils]]</f>
        <v>2595.75</v>
      </c>
    </row>
    <row r="1013" spans="1:19" x14ac:dyDescent="0.25">
      <c r="A1013" t="s">
        <v>2161</v>
      </c>
      <c r="B1013" t="s">
        <v>5</v>
      </c>
      <c r="C1013">
        <v>1218.92</v>
      </c>
      <c r="D1013">
        <v>36.21</v>
      </c>
      <c r="E1013">
        <v>320.48</v>
      </c>
      <c r="F1013">
        <v>200.95</v>
      </c>
      <c r="G1013">
        <v>11.12</v>
      </c>
      <c r="J1013">
        <v>0</v>
      </c>
      <c r="K1013">
        <v>61.81</v>
      </c>
      <c r="L1013">
        <v>217.7</v>
      </c>
      <c r="M1013">
        <v>226.21</v>
      </c>
      <c r="N1013">
        <v>-151</v>
      </c>
      <c r="O1013">
        <v>-20</v>
      </c>
      <c r="P1013">
        <v>341</v>
      </c>
      <c r="Q1013">
        <f>Tabel1[[#This Row],[Biomass]]+Tabel1[[#This Row],[Hydro Power]]+Tabel1[[#This Row],[Other Renewable]]+Tabel1[[#This Row],[Solar Power]]+Tabel1[[#This Row],[Onshore Wind Power]]+Tabel1[[#This Row],[Offshore Wind Power]]</f>
        <v>480.12</v>
      </c>
      <c r="R1013">
        <f>Tabel1[[#This Row],[Fossil Gas]]+Tabel1[[#This Row],[Fossil Hard Coal]]+Tabel1[[#This Row],[Fossil Oil]]</f>
        <v>532.55000000000007</v>
      </c>
      <c r="S1013">
        <f>Tabel1[[#This Row],[Renewables]]+Tabel1[[#This Row],[Fossils]]</f>
        <v>1012.6700000000001</v>
      </c>
    </row>
    <row r="1014" spans="1:19" x14ac:dyDescent="0.25">
      <c r="A1014" t="s">
        <v>2160</v>
      </c>
      <c r="B1014" t="s">
        <v>6</v>
      </c>
      <c r="C1014">
        <v>1691.09</v>
      </c>
      <c r="D1014">
        <v>18.920000000000002</v>
      </c>
      <c r="E1014">
        <v>213.02</v>
      </c>
      <c r="F1014">
        <v>430.45</v>
      </c>
      <c r="G1014">
        <v>0</v>
      </c>
      <c r="H1014">
        <v>2</v>
      </c>
      <c r="I1014">
        <v>3.43</v>
      </c>
      <c r="J1014">
        <v>0</v>
      </c>
      <c r="K1014">
        <v>109.9</v>
      </c>
      <c r="L1014">
        <v>1375.15</v>
      </c>
      <c r="M1014">
        <v>658.41</v>
      </c>
      <c r="N1014">
        <v>-1208</v>
      </c>
      <c r="O1014">
        <v>23</v>
      </c>
      <c r="P1014">
        <v>246</v>
      </c>
      <c r="Q1014">
        <f>Tabel1[[#This Row],[Biomass]]+Tabel1[[#This Row],[Hydro Power]]+Tabel1[[#This Row],[Other Renewable]]+Tabel1[[#This Row],[Solar Power]]+Tabel1[[#This Row],[Onshore Wind Power]]+Tabel1[[#This Row],[Offshore Wind Power]]</f>
        <v>2057.91</v>
      </c>
      <c r="R1014">
        <f>Tabel1[[#This Row],[Fossil Gas]]+Tabel1[[#This Row],[Fossil Hard Coal]]+Tabel1[[#This Row],[Fossil Oil]]</f>
        <v>643.47</v>
      </c>
      <c r="S1014">
        <f>Tabel1[[#This Row],[Renewables]]+Tabel1[[#This Row],[Fossils]]</f>
        <v>2701.38</v>
      </c>
    </row>
    <row r="1015" spans="1:19" x14ac:dyDescent="0.25">
      <c r="A1015" t="s">
        <v>2160</v>
      </c>
      <c r="B1015" t="s">
        <v>5</v>
      </c>
      <c r="C1015">
        <v>1197.6500000000001</v>
      </c>
      <c r="D1015">
        <v>34.86</v>
      </c>
      <c r="E1015">
        <v>320.44</v>
      </c>
      <c r="F1015">
        <v>190.46</v>
      </c>
      <c r="G1015">
        <v>11.13</v>
      </c>
      <c r="J1015">
        <v>0</v>
      </c>
      <c r="K1015">
        <v>61.88</v>
      </c>
      <c r="L1015">
        <v>221.44</v>
      </c>
      <c r="M1015">
        <v>227.59</v>
      </c>
      <c r="N1015">
        <v>18</v>
      </c>
      <c r="O1015">
        <v>-23</v>
      </c>
      <c r="P1015">
        <v>155</v>
      </c>
      <c r="Q1015">
        <f>Tabel1[[#This Row],[Biomass]]+Tabel1[[#This Row],[Hydro Power]]+Tabel1[[#This Row],[Other Renewable]]+Tabel1[[#This Row],[Solar Power]]+Tabel1[[#This Row],[Onshore Wind Power]]+Tabel1[[#This Row],[Offshore Wind Power]]</f>
        <v>483.89</v>
      </c>
      <c r="R1015">
        <f>Tabel1[[#This Row],[Fossil Gas]]+Tabel1[[#This Row],[Fossil Hard Coal]]+Tabel1[[#This Row],[Fossil Oil]]</f>
        <v>522.03</v>
      </c>
      <c r="S1015">
        <f>Tabel1[[#This Row],[Renewables]]+Tabel1[[#This Row],[Fossils]]</f>
        <v>1005.92</v>
      </c>
    </row>
    <row r="1016" spans="1:19" x14ac:dyDescent="0.25">
      <c r="A1016" t="s">
        <v>2159</v>
      </c>
      <c r="B1016" t="s">
        <v>6</v>
      </c>
      <c r="C1016">
        <v>1681.2</v>
      </c>
      <c r="D1016">
        <v>18.920000000000002</v>
      </c>
      <c r="E1016">
        <v>214.69</v>
      </c>
      <c r="F1016">
        <v>416.09</v>
      </c>
      <c r="G1016">
        <v>0</v>
      </c>
      <c r="H1016">
        <v>2</v>
      </c>
      <c r="I1016">
        <v>3.38</v>
      </c>
      <c r="J1016">
        <v>0</v>
      </c>
      <c r="K1016">
        <v>109.22</v>
      </c>
      <c r="L1016">
        <v>1468.54</v>
      </c>
      <c r="M1016">
        <v>625.84</v>
      </c>
      <c r="N1016">
        <v>-1379</v>
      </c>
      <c r="O1016">
        <v>-47</v>
      </c>
      <c r="P1016">
        <v>415</v>
      </c>
      <c r="Q1016">
        <f>Tabel1[[#This Row],[Biomass]]+Tabel1[[#This Row],[Hydro Power]]+Tabel1[[#This Row],[Other Renewable]]+Tabel1[[#This Row],[Solar Power]]+Tabel1[[#This Row],[Onshore Wind Power]]+Tabel1[[#This Row],[Offshore Wind Power]]</f>
        <v>2118.6799999999998</v>
      </c>
      <c r="R1016">
        <f>Tabel1[[#This Row],[Fossil Gas]]+Tabel1[[#This Row],[Fossil Hard Coal]]+Tabel1[[#This Row],[Fossil Oil]]</f>
        <v>630.78</v>
      </c>
      <c r="S1016">
        <f>Tabel1[[#This Row],[Renewables]]+Tabel1[[#This Row],[Fossils]]</f>
        <v>2749.46</v>
      </c>
    </row>
    <row r="1017" spans="1:19" x14ac:dyDescent="0.25">
      <c r="A1017" t="s">
        <v>2159</v>
      </c>
      <c r="B1017" t="s">
        <v>5</v>
      </c>
      <c r="C1017">
        <v>1193.8599999999999</v>
      </c>
      <c r="D1017">
        <v>35.270000000000003</v>
      </c>
      <c r="E1017">
        <v>320.45999999999998</v>
      </c>
      <c r="F1017">
        <v>212.02</v>
      </c>
      <c r="G1017">
        <v>11.07</v>
      </c>
      <c r="J1017">
        <v>0</v>
      </c>
      <c r="K1017">
        <v>61.82</v>
      </c>
      <c r="L1017">
        <v>234.59</v>
      </c>
      <c r="M1017">
        <v>232.44</v>
      </c>
      <c r="N1017">
        <v>-170</v>
      </c>
      <c r="O1017">
        <v>47</v>
      </c>
      <c r="P1017">
        <v>227</v>
      </c>
      <c r="Q1017">
        <f>Tabel1[[#This Row],[Biomass]]+Tabel1[[#This Row],[Hydro Power]]+Tabel1[[#This Row],[Other Renewable]]+Tabel1[[#This Row],[Solar Power]]+Tabel1[[#This Row],[Onshore Wind Power]]+Tabel1[[#This Row],[Offshore Wind Power]]</f>
        <v>502.3</v>
      </c>
      <c r="R1017">
        <f>Tabel1[[#This Row],[Fossil Gas]]+Tabel1[[#This Row],[Fossil Hard Coal]]+Tabel1[[#This Row],[Fossil Oil]]</f>
        <v>543.55000000000007</v>
      </c>
      <c r="S1017">
        <f>Tabel1[[#This Row],[Renewables]]+Tabel1[[#This Row],[Fossils]]</f>
        <v>1045.8500000000001</v>
      </c>
    </row>
    <row r="1018" spans="1:19" x14ac:dyDescent="0.25">
      <c r="A1018" t="s">
        <v>2158</v>
      </c>
      <c r="B1018" t="s">
        <v>6</v>
      </c>
      <c r="C1018">
        <v>1711.78</v>
      </c>
      <c r="D1018">
        <v>18.98</v>
      </c>
      <c r="E1018">
        <v>228.28</v>
      </c>
      <c r="F1018">
        <v>428.12</v>
      </c>
      <c r="G1018">
        <v>0</v>
      </c>
      <c r="H1018">
        <v>1.99</v>
      </c>
      <c r="I1018">
        <v>3.82</v>
      </c>
      <c r="J1018">
        <v>0</v>
      </c>
      <c r="K1018">
        <v>109.07</v>
      </c>
      <c r="L1018">
        <v>1413.58</v>
      </c>
      <c r="M1018">
        <v>621.6</v>
      </c>
      <c r="N1018">
        <v>-1407</v>
      </c>
      <c r="O1018">
        <v>198</v>
      </c>
      <c r="P1018">
        <v>249</v>
      </c>
      <c r="Q1018">
        <f>Tabel1[[#This Row],[Biomass]]+Tabel1[[#This Row],[Hydro Power]]+Tabel1[[#This Row],[Other Renewable]]+Tabel1[[#This Row],[Solar Power]]+Tabel1[[#This Row],[Onshore Wind Power]]+Tabel1[[#This Row],[Offshore Wind Power]]</f>
        <v>2059.9699999999998</v>
      </c>
      <c r="R1018">
        <f>Tabel1[[#This Row],[Fossil Gas]]+Tabel1[[#This Row],[Fossil Hard Coal]]+Tabel1[[#This Row],[Fossil Oil]]</f>
        <v>656.4</v>
      </c>
      <c r="S1018">
        <f>Tabel1[[#This Row],[Renewables]]+Tabel1[[#This Row],[Fossils]]</f>
        <v>2716.37</v>
      </c>
    </row>
    <row r="1019" spans="1:19" x14ac:dyDescent="0.25">
      <c r="A1019" t="s">
        <v>2158</v>
      </c>
      <c r="B1019" t="s">
        <v>5</v>
      </c>
      <c r="C1019">
        <v>1208.81</v>
      </c>
      <c r="D1019">
        <v>34.86</v>
      </c>
      <c r="E1019">
        <v>331.84</v>
      </c>
      <c r="F1019">
        <v>241.25</v>
      </c>
      <c r="G1019">
        <v>10.99</v>
      </c>
      <c r="J1019">
        <v>0</v>
      </c>
      <c r="K1019">
        <v>62.11</v>
      </c>
      <c r="L1019">
        <v>228.43</v>
      </c>
      <c r="M1019">
        <v>268.35000000000002</v>
      </c>
      <c r="N1019">
        <v>-437</v>
      </c>
      <c r="O1019">
        <v>-198</v>
      </c>
      <c r="P1019">
        <v>692</v>
      </c>
      <c r="Q1019">
        <f>Tabel1[[#This Row],[Biomass]]+Tabel1[[#This Row],[Hydro Power]]+Tabel1[[#This Row],[Other Renewable]]+Tabel1[[#This Row],[Solar Power]]+Tabel1[[#This Row],[Onshore Wind Power]]+Tabel1[[#This Row],[Offshore Wind Power]]</f>
        <v>531.6400000000001</v>
      </c>
      <c r="R1019">
        <f>Tabel1[[#This Row],[Fossil Gas]]+Tabel1[[#This Row],[Fossil Hard Coal]]+Tabel1[[#This Row],[Fossil Oil]]</f>
        <v>584.07999999999993</v>
      </c>
      <c r="S1019">
        <f>Tabel1[[#This Row],[Renewables]]+Tabel1[[#This Row],[Fossils]]</f>
        <v>1115.72</v>
      </c>
    </row>
    <row r="1020" spans="1:19" x14ac:dyDescent="0.25">
      <c r="A1020" t="s">
        <v>2157</v>
      </c>
      <c r="B1020" t="s">
        <v>6</v>
      </c>
      <c r="C1020">
        <v>1872.46</v>
      </c>
      <c r="D1020">
        <v>19.29</v>
      </c>
      <c r="E1020">
        <v>251</v>
      </c>
      <c r="F1020">
        <v>434.29</v>
      </c>
      <c r="G1020">
        <v>1.1200000000000001</v>
      </c>
      <c r="H1020">
        <v>2</v>
      </c>
      <c r="I1020">
        <v>4.09</v>
      </c>
      <c r="J1020">
        <v>0</v>
      </c>
      <c r="K1020">
        <v>110</v>
      </c>
      <c r="L1020">
        <v>1385.68</v>
      </c>
      <c r="M1020">
        <v>573.20000000000005</v>
      </c>
      <c r="N1020">
        <v>-1379</v>
      </c>
      <c r="O1020">
        <v>-146</v>
      </c>
      <c r="P1020">
        <v>746</v>
      </c>
      <c r="Q1020">
        <f>Tabel1[[#This Row],[Biomass]]+Tabel1[[#This Row],[Hydro Power]]+Tabel1[[#This Row],[Other Renewable]]+Tabel1[[#This Row],[Solar Power]]+Tabel1[[#This Row],[Onshore Wind Power]]+Tabel1[[#This Row],[Offshore Wind Power]]</f>
        <v>1984.2600000000002</v>
      </c>
      <c r="R1020">
        <f>Tabel1[[#This Row],[Fossil Gas]]+Tabel1[[#This Row],[Fossil Hard Coal]]+Tabel1[[#This Row],[Fossil Oil]]</f>
        <v>686.41</v>
      </c>
      <c r="S1020">
        <f>Tabel1[[#This Row],[Renewables]]+Tabel1[[#This Row],[Fossils]]</f>
        <v>2670.67</v>
      </c>
    </row>
    <row r="1021" spans="1:19" x14ac:dyDescent="0.25">
      <c r="A1021" t="s">
        <v>2157</v>
      </c>
      <c r="B1021" t="s">
        <v>5</v>
      </c>
      <c r="C1021">
        <v>1311.94</v>
      </c>
      <c r="D1021">
        <v>35.82</v>
      </c>
      <c r="E1021">
        <v>393.95</v>
      </c>
      <c r="F1021">
        <v>265.88</v>
      </c>
      <c r="G1021">
        <v>11.16</v>
      </c>
      <c r="J1021">
        <v>0</v>
      </c>
      <c r="K1021">
        <v>62.55</v>
      </c>
      <c r="L1021">
        <v>239.87</v>
      </c>
      <c r="M1021">
        <v>165.75</v>
      </c>
      <c r="N1021">
        <v>-425</v>
      </c>
      <c r="O1021">
        <v>146</v>
      </c>
      <c r="P1021">
        <v>443</v>
      </c>
      <c r="Q1021">
        <f>Tabel1[[#This Row],[Biomass]]+Tabel1[[#This Row],[Hydro Power]]+Tabel1[[#This Row],[Other Renewable]]+Tabel1[[#This Row],[Solar Power]]+Tabel1[[#This Row],[Onshore Wind Power]]+Tabel1[[#This Row],[Offshore Wind Power]]</f>
        <v>441.44</v>
      </c>
      <c r="R1021">
        <f>Tabel1[[#This Row],[Fossil Gas]]+Tabel1[[#This Row],[Fossil Hard Coal]]+Tabel1[[#This Row],[Fossil Oil]]</f>
        <v>670.9899999999999</v>
      </c>
      <c r="S1021">
        <f>Tabel1[[#This Row],[Renewables]]+Tabel1[[#This Row],[Fossils]]</f>
        <v>1112.4299999999998</v>
      </c>
    </row>
    <row r="1022" spans="1:19" x14ac:dyDescent="0.25">
      <c r="A1022" t="s">
        <v>2156</v>
      </c>
      <c r="B1022" t="s">
        <v>6</v>
      </c>
      <c r="C1022">
        <v>2204.67</v>
      </c>
      <c r="D1022">
        <v>19.239999999999998</v>
      </c>
      <c r="E1022">
        <v>268.95</v>
      </c>
      <c r="F1022">
        <v>522.97</v>
      </c>
      <c r="G1022">
        <v>0.92</v>
      </c>
      <c r="H1022">
        <v>2</v>
      </c>
      <c r="I1022">
        <v>4.01</v>
      </c>
      <c r="J1022">
        <v>0</v>
      </c>
      <c r="K1022">
        <v>108.43</v>
      </c>
      <c r="L1022">
        <v>1396.23</v>
      </c>
      <c r="M1022">
        <v>562.4</v>
      </c>
      <c r="N1022">
        <v>-1418</v>
      </c>
      <c r="O1022">
        <v>-237</v>
      </c>
      <c r="P1022">
        <v>1109</v>
      </c>
      <c r="Q1022">
        <f>Tabel1[[#This Row],[Biomass]]+Tabel1[[#This Row],[Hydro Power]]+Tabel1[[#This Row],[Other Renewable]]+Tabel1[[#This Row],[Solar Power]]+Tabel1[[#This Row],[Onshore Wind Power]]+Tabel1[[#This Row],[Offshore Wind Power]]</f>
        <v>1983.88</v>
      </c>
      <c r="R1022">
        <f>Tabel1[[#This Row],[Fossil Gas]]+Tabel1[[#This Row],[Fossil Hard Coal]]+Tabel1[[#This Row],[Fossil Oil]]</f>
        <v>792.84</v>
      </c>
      <c r="S1022">
        <f>Tabel1[[#This Row],[Renewables]]+Tabel1[[#This Row],[Fossils]]</f>
        <v>2776.7200000000003</v>
      </c>
    </row>
    <row r="1023" spans="1:19" x14ac:dyDescent="0.25">
      <c r="A1023" t="s">
        <v>2156</v>
      </c>
      <c r="B1023" t="s">
        <v>5</v>
      </c>
      <c r="C1023">
        <v>1512.07</v>
      </c>
      <c r="D1023">
        <v>36.42</v>
      </c>
      <c r="E1023">
        <v>383.3</v>
      </c>
      <c r="F1023">
        <v>279.07</v>
      </c>
      <c r="G1023">
        <v>11.34</v>
      </c>
      <c r="J1023">
        <v>0</v>
      </c>
      <c r="K1023">
        <v>61.63</v>
      </c>
      <c r="L1023">
        <v>217.59</v>
      </c>
      <c r="M1023">
        <v>134.02000000000001</v>
      </c>
      <c r="N1023">
        <v>-581</v>
      </c>
      <c r="O1023">
        <v>237</v>
      </c>
      <c r="P1023">
        <v>756</v>
      </c>
      <c r="Q1023">
        <f>Tabel1[[#This Row],[Biomass]]+Tabel1[[#This Row],[Hydro Power]]+Tabel1[[#This Row],[Other Renewable]]+Tabel1[[#This Row],[Solar Power]]+Tabel1[[#This Row],[Onshore Wind Power]]+Tabel1[[#This Row],[Offshore Wind Power]]</f>
        <v>388.03</v>
      </c>
      <c r="R1023">
        <f>Tabel1[[#This Row],[Fossil Gas]]+Tabel1[[#This Row],[Fossil Hard Coal]]+Tabel1[[#This Row],[Fossil Oil]]</f>
        <v>673.71</v>
      </c>
      <c r="S1023">
        <f>Tabel1[[#This Row],[Renewables]]+Tabel1[[#This Row],[Fossils]]</f>
        <v>1061.74</v>
      </c>
    </row>
    <row r="1024" spans="1:19" x14ac:dyDescent="0.25">
      <c r="A1024" t="s">
        <v>2155</v>
      </c>
      <c r="B1024" t="s">
        <v>6</v>
      </c>
      <c r="C1024">
        <v>2597.1</v>
      </c>
      <c r="D1024">
        <v>19.22</v>
      </c>
      <c r="E1024">
        <v>319.63</v>
      </c>
      <c r="F1024">
        <v>717.49</v>
      </c>
      <c r="G1024">
        <v>0.79</v>
      </c>
      <c r="H1024">
        <v>2</v>
      </c>
      <c r="I1024">
        <v>3.93</v>
      </c>
      <c r="J1024">
        <v>0</v>
      </c>
      <c r="K1024">
        <v>109.26</v>
      </c>
      <c r="L1024">
        <v>1368.64</v>
      </c>
      <c r="M1024">
        <v>546.30999999999995</v>
      </c>
      <c r="N1024">
        <v>-1483</v>
      </c>
      <c r="O1024">
        <v>-563</v>
      </c>
      <c r="P1024">
        <v>1757</v>
      </c>
      <c r="Q1024">
        <f>Tabel1[[#This Row],[Biomass]]+Tabel1[[#This Row],[Hydro Power]]+Tabel1[[#This Row],[Other Renewable]]+Tabel1[[#This Row],[Solar Power]]+Tabel1[[#This Row],[Onshore Wind Power]]+Tabel1[[#This Row],[Offshore Wind Power]]</f>
        <v>1940.1000000000001</v>
      </c>
      <c r="R1024">
        <f>Tabel1[[#This Row],[Fossil Gas]]+Tabel1[[#This Row],[Fossil Hard Coal]]+Tabel1[[#This Row],[Fossil Oil]]</f>
        <v>1037.9099999999999</v>
      </c>
      <c r="S1024">
        <f>Tabel1[[#This Row],[Renewables]]+Tabel1[[#This Row],[Fossils]]</f>
        <v>2978.01</v>
      </c>
    </row>
    <row r="1025" spans="1:19" x14ac:dyDescent="0.25">
      <c r="A1025" t="s">
        <v>2155</v>
      </c>
      <c r="B1025" t="s">
        <v>5</v>
      </c>
      <c r="C1025">
        <v>1758.41</v>
      </c>
      <c r="D1025">
        <v>33.880000000000003</v>
      </c>
      <c r="E1025">
        <v>384.61</v>
      </c>
      <c r="F1025">
        <v>276.01</v>
      </c>
      <c r="G1025">
        <v>11.35</v>
      </c>
      <c r="J1025">
        <v>0</v>
      </c>
      <c r="K1025">
        <v>62.35</v>
      </c>
      <c r="L1025">
        <v>201.47</v>
      </c>
      <c r="M1025">
        <v>149.08000000000001</v>
      </c>
      <c r="N1025">
        <v>-585</v>
      </c>
      <c r="O1025">
        <v>563</v>
      </c>
      <c r="P1025">
        <v>683</v>
      </c>
      <c r="Q1025">
        <f>Tabel1[[#This Row],[Biomass]]+Tabel1[[#This Row],[Hydro Power]]+Tabel1[[#This Row],[Other Renewable]]+Tabel1[[#This Row],[Solar Power]]+Tabel1[[#This Row],[Onshore Wind Power]]+Tabel1[[#This Row],[Offshore Wind Power]]</f>
        <v>384.43</v>
      </c>
      <c r="R1025">
        <f>Tabel1[[#This Row],[Fossil Gas]]+Tabel1[[#This Row],[Fossil Hard Coal]]+Tabel1[[#This Row],[Fossil Oil]]</f>
        <v>671.97</v>
      </c>
      <c r="S1025">
        <f>Tabel1[[#This Row],[Renewables]]+Tabel1[[#This Row],[Fossils]]</f>
        <v>1056.4000000000001</v>
      </c>
    </row>
    <row r="1026" spans="1:19" x14ac:dyDescent="0.25">
      <c r="A1026" t="s">
        <v>2154</v>
      </c>
      <c r="B1026" t="s">
        <v>6</v>
      </c>
      <c r="C1026">
        <v>2800.64</v>
      </c>
      <c r="D1026">
        <v>19.55</v>
      </c>
      <c r="E1026">
        <v>408.14</v>
      </c>
      <c r="F1026">
        <v>898.34</v>
      </c>
      <c r="G1026">
        <v>2.27</v>
      </c>
      <c r="H1026">
        <v>2</v>
      </c>
      <c r="I1026">
        <v>4.17</v>
      </c>
      <c r="J1026">
        <v>0.56000000000000005</v>
      </c>
      <c r="K1026">
        <v>109.77</v>
      </c>
      <c r="L1026">
        <v>1303.06</v>
      </c>
      <c r="M1026">
        <v>554.38</v>
      </c>
      <c r="N1026">
        <v>-1454</v>
      </c>
      <c r="O1026">
        <v>-590</v>
      </c>
      <c r="P1026">
        <v>1683</v>
      </c>
      <c r="Q1026">
        <f>Tabel1[[#This Row],[Biomass]]+Tabel1[[#This Row],[Hydro Power]]+Tabel1[[#This Row],[Other Renewable]]+Tabel1[[#This Row],[Solar Power]]+Tabel1[[#This Row],[Onshore Wind Power]]+Tabel1[[#This Row],[Offshore Wind Power]]</f>
        <v>1883.7199999999998</v>
      </c>
      <c r="R1026">
        <f>Tabel1[[#This Row],[Fossil Gas]]+Tabel1[[#This Row],[Fossil Hard Coal]]+Tabel1[[#This Row],[Fossil Oil]]</f>
        <v>1308.75</v>
      </c>
      <c r="S1026">
        <f>Tabel1[[#This Row],[Renewables]]+Tabel1[[#This Row],[Fossils]]</f>
        <v>3192.47</v>
      </c>
    </row>
    <row r="1027" spans="1:19" x14ac:dyDescent="0.25">
      <c r="A1027" t="s">
        <v>2154</v>
      </c>
      <c r="B1027" t="s">
        <v>5</v>
      </c>
      <c r="C1027">
        <v>1921.36</v>
      </c>
      <c r="D1027">
        <v>34.93</v>
      </c>
      <c r="E1027">
        <v>404.38</v>
      </c>
      <c r="F1027">
        <v>289.52</v>
      </c>
      <c r="G1027">
        <v>13.45</v>
      </c>
      <c r="J1027">
        <v>0.88</v>
      </c>
      <c r="K1027">
        <v>62.51</v>
      </c>
      <c r="L1027">
        <v>213.48</v>
      </c>
      <c r="M1027">
        <v>187.23</v>
      </c>
      <c r="N1027">
        <v>-585</v>
      </c>
      <c r="O1027">
        <v>590</v>
      </c>
      <c r="P1027">
        <v>731</v>
      </c>
      <c r="Q1027">
        <f>Tabel1[[#This Row],[Biomass]]+Tabel1[[#This Row],[Hydro Power]]+Tabel1[[#This Row],[Other Renewable]]+Tabel1[[#This Row],[Solar Power]]+Tabel1[[#This Row],[Onshore Wind Power]]+Tabel1[[#This Row],[Offshore Wind Power]]</f>
        <v>436.52</v>
      </c>
      <c r="R1027">
        <f>Tabel1[[#This Row],[Fossil Gas]]+Tabel1[[#This Row],[Fossil Hard Coal]]+Tabel1[[#This Row],[Fossil Oil]]</f>
        <v>707.35</v>
      </c>
      <c r="S1027">
        <f>Tabel1[[#This Row],[Renewables]]+Tabel1[[#This Row],[Fossils]]</f>
        <v>1143.8699999999999</v>
      </c>
    </row>
    <row r="1028" spans="1:19" x14ac:dyDescent="0.25">
      <c r="A1028" t="s">
        <v>2153</v>
      </c>
      <c r="B1028" t="s">
        <v>6</v>
      </c>
      <c r="C1028">
        <v>2781.28</v>
      </c>
      <c r="D1028">
        <v>19.690000000000001</v>
      </c>
      <c r="E1028">
        <v>410.38</v>
      </c>
      <c r="F1028">
        <v>791.88</v>
      </c>
      <c r="G1028">
        <v>2.97</v>
      </c>
      <c r="H1028">
        <v>2</v>
      </c>
      <c r="I1028">
        <v>3.87</v>
      </c>
      <c r="J1028">
        <v>19.05</v>
      </c>
      <c r="K1028">
        <v>109.67</v>
      </c>
      <c r="L1028">
        <v>1249.46</v>
      </c>
      <c r="M1028">
        <v>554.65</v>
      </c>
      <c r="N1028">
        <v>-1437</v>
      </c>
      <c r="O1028">
        <v>-590</v>
      </c>
      <c r="P1028">
        <v>1771</v>
      </c>
      <c r="Q1028">
        <f>Tabel1[[#This Row],[Biomass]]+Tabel1[[#This Row],[Hydro Power]]+Tabel1[[#This Row],[Other Renewable]]+Tabel1[[#This Row],[Solar Power]]+Tabel1[[#This Row],[Onshore Wind Power]]+Tabel1[[#This Row],[Offshore Wind Power]]</f>
        <v>1848.7199999999998</v>
      </c>
      <c r="R1028">
        <f>Tabel1[[#This Row],[Fossil Gas]]+Tabel1[[#This Row],[Fossil Hard Coal]]+Tabel1[[#This Row],[Fossil Oil]]</f>
        <v>1205.23</v>
      </c>
      <c r="S1028">
        <f>Tabel1[[#This Row],[Renewables]]+Tabel1[[#This Row],[Fossils]]</f>
        <v>3053.95</v>
      </c>
    </row>
    <row r="1029" spans="1:19" x14ac:dyDescent="0.25">
      <c r="A1029" t="s">
        <v>2153</v>
      </c>
      <c r="B1029" t="s">
        <v>5</v>
      </c>
      <c r="C1029">
        <v>1914.45</v>
      </c>
      <c r="D1029">
        <v>36.200000000000003</v>
      </c>
      <c r="E1029">
        <v>441.97</v>
      </c>
      <c r="F1029">
        <v>274.37</v>
      </c>
      <c r="G1029">
        <v>22.7</v>
      </c>
      <c r="J1029">
        <v>13.51</v>
      </c>
      <c r="K1029">
        <v>60.16</v>
      </c>
      <c r="L1029">
        <v>195.37</v>
      </c>
      <c r="M1029">
        <v>218.27</v>
      </c>
      <c r="N1029">
        <v>-585</v>
      </c>
      <c r="O1029">
        <v>590</v>
      </c>
      <c r="P1029">
        <v>681</v>
      </c>
      <c r="Q1029">
        <f>Tabel1[[#This Row],[Biomass]]+Tabel1[[#This Row],[Hydro Power]]+Tabel1[[#This Row],[Other Renewable]]+Tabel1[[#This Row],[Solar Power]]+Tabel1[[#This Row],[Onshore Wind Power]]+Tabel1[[#This Row],[Offshore Wind Power]]</f>
        <v>463.35</v>
      </c>
      <c r="R1029">
        <f>Tabel1[[#This Row],[Fossil Gas]]+Tabel1[[#This Row],[Fossil Hard Coal]]+Tabel1[[#This Row],[Fossil Oil]]</f>
        <v>739.04000000000008</v>
      </c>
      <c r="S1029">
        <f>Tabel1[[#This Row],[Renewables]]+Tabel1[[#This Row],[Fossils]]</f>
        <v>1202.3900000000001</v>
      </c>
    </row>
    <row r="1030" spans="1:19" x14ac:dyDescent="0.25">
      <c r="A1030" t="s">
        <v>2152</v>
      </c>
      <c r="B1030" t="s">
        <v>6</v>
      </c>
      <c r="C1030">
        <v>2803.48</v>
      </c>
      <c r="D1030">
        <v>21.93</v>
      </c>
      <c r="E1030">
        <v>439.52</v>
      </c>
      <c r="F1030">
        <v>824.71</v>
      </c>
      <c r="G1030">
        <v>14.15</v>
      </c>
      <c r="H1030">
        <v>2</v>
      </c>
      <c r="I1030">
        <v>4.88</v>
      </c>
      <c r="J1030">
        <v>42.95</v>
      </c>
      <c r="K1030">
        <v>113.19</v>
      </c>
      <c r="L1030">
        <v>1171.27</v>
      </c>
      <c r="M1030">
        <v>553.44000000000005</v>
      </c>
      <c r="N1030">
        <v>-1427</v>
      </c>
      <c r="O1030">
        <v>-589</v>
      </c>
      <c r="P1030">
        <v>1776</v>
      </c>
      <c r="Q1030">
        <f>Tabel1[[#This Row],[Biomass]]+Tabel1[[#This Row],[Hydro Power]]+Tabel1[[#This Row],[Other Renewable]]+Tabel1[[#This Row],[Solar Power]]+Tabel1[[#This Row],[Onshore Wind Power]]+Tabel1[[#This Row],[Offshore Wind Power]]</f>
        <v>1796.47</v>
      </c>
      <c r="R1030">
        <f>Tabel1[[#This Row],[Fossil Gas]]+Tabel1[[#This Row],[Fossil Hard Coal]]+Tabel1[[#This Row],[Fossil Oil]]</f>
        <v>1278.3800000000001</v>
      </c>
      <c r="S1030">
        <f>Tabel1[[#This Row],[Renewables]]+Tabel1[[#This Row],[Fossils]]</f>
        <v>3074.8500000000004</v>
      </c>
    </row>
    <row r="1031" spans="1:19" x14ac:dyDescent="0.25">
      <c r="A1031" t="s">
        <v>2152</v>
      </c>
      <c r="B1031" t="s">
        <v>5</v>
      </c>
      <c r="C1031">
        <v>1915.6</v>
      </c>
      <c r="D1031">
        <v>34.97</v>
      </c>
      <c r="E1031">
        <v>441.49</v>
      </c>
      <c r="F1031">
        <v>332.44</v>
      </c>
      <c r="G1031">
        <v>23.98</v>
      </c>
      <c r="J1031">
        <v>36.39</v>
      </c>
      <c r="K1031">
        <v>62.05</v>
      </c>
      <c r="L1031">
        <v>190.97</v>
      </c>
      <c r="M1031">
        <v>203.04</v>
      </c>
      <c r="N1031">
        <v>-585</v>
      </c>
      <c r="O1031">
        <v>589</v>
      </c>
      <c r="P1031">
        <v>646</v>
      </c>
      <c r="Q1031">
        <f>Tabel1[[#This Row],[Biomass]]+Tabel1[[#This Row],[Hydro Power]]+Tabel1[[#This Row],[Other Renewable]]+Tabel1[[#This Row],[Solar Power]]+Tabel1[[#This Row],[Onshore Wind Power]]+Tabel1[[#This Row],[Offshore Wind Power]]</f>
        <v>465.37</v>
      </c>
      <c r="R1031">
        <f>Tabel1[[#This Row],[Fossil Gas]]+Tabel1[[#This Row],[Fossil Hard Coal]]+Tabel1[[#This Row],[Fossil Oil]]</f>
        <v>797.91000000000008</v>
      </c>
      <c r="S1031">
        <f>Tabel1[[#This Row],[Renewables]]+Tabel1[[#This Row],[Fossils]]</f>
        <v>1263.2800000000002</v>
      </c>
    </row>
    <row r="1032" spans="1:19" x14ac:dyDescent="0.25">
      <c r="A1032" t="s">
        <v>2151</v>
      </c>
      <c r="B1032" t="s">
        <v>6</v>
      </c>
      <c r="C1032">
        <v>2742.29</v>
      </c>
      <c r="D1032">
        <v>21.24</v>
      </c>
      <c r="E1032">
        <v>427.11</v>
      </c>
      <c r="F1032">
        <v>829.6</v>
      </c>
      <c r="G1032">
        <v>10.67</v>
      </c>
      <c r="H1032">
        <v>2.0099999999999998</v>
      </c>
      <c r="I1032">
        <v>4.53</v>
      </c>
      <c r="J1032">
        <v>61.77</v>
      </c>
      <c r="K1032">
        <v>111.7</v>
      </c>
      <c r="L1032">
        <v>1259.29</v>
      </c>
      <c r="M1032">
        <v>547.1</v>
      </c>
      <c r="N1032">
        <v>-1413</v>
      </c>
      <c r="O1032">
        <v>-566</v>
      </c>
      <c r="P1032">
        <v>1619</v>
      </c>
      <c r="Q1032">
        <f>Tabel1[[#This Row],[Biomass]]+Tabel1[[#This Row],[Hydro Power]]+Tabel1[[#This Row],[Other Renewable]]+Tabel1[[#This Row],[Solar Power]]+Tabel1[[#This Row],[Onshore Wind Power]]+Tabel1[[#This Row],[Offshore Wind Power]]</f>
        <v>1895.94</v>
      </c>
      <c r="R1032">
        <f>Tabel1[[#This Row],[Fossil Gas]]+Tabel1[[#This Row],[Fossil Hard Coal]]+Tabel1[[#This Row],[Fossil Oil]]</f>
        <v>1267.3800000000001</v>
      </c>
      <c r="S1032">
        <f>Tabel1[[#This Row],[Renewables]]+Tabel1[[#This Row],[Fossils]]</f>
        <v>3163.32</v>
      </c>
    </row>
    <row r="1033" spans="1:19" x14ac:dyDescent="0.25">
      <c r="A1033" t="s">
        <v>2151</v>
      </c>
      <c r="B1033" t="s">
        <v>5</v>
      </c>
      <c r="C1033">
        <v>1892.07</v>
      </c>
      <c r="D1033">
        <v>35.909999999999997</v>
      </c>
      <c r="E1033">
        <v>437.3</v>
      </c>
      <c r="F1033">
        <v>290.91000000000003</v>
      </c>
      <c r="G1033">
        <v>22.32</v>
      </c>
      <c r="J1033">
        <v>44.02</v>
      </c>
      <c r="K1033">
        <v>61.9</v>
      </c>
      <c r="L1033">
        <v>220.4</v>
      </c>
      <c r="M1033">
        <v>218.26</v>
      </c>
      <c r="N1033">
        <v>-585</v>
      </c>
      <c r="O1033">
        <v>566</v>
      </c>
      <c r="P1033">
        <v>641</v>
      </c>
      <c r="Q1033">
        <f>Tabel1[[#This Row],[Biomass]]+Tabel1[[#This Row],[Hydro Power]]+Tabel1[[#This Row],[Other Renewable]]+Tabel1[[#This Row],[Solar Power]]+Tabel1[[#This Row],[Onshore Wind Power]]+Tabel1[[#This Row],[Offshore Wind Power]]</f>
        <v>518.59</v>
      </c>
      <c r="R1033">
        <f>Tabel1[[#This Row],[Fossil Gas]]+Tabel1[[#This Row],[Fossil Hard Coal]]+Tabel1[[#This Row],[Fossil Oil]]</f>
        <v>750.53000000000009</v>
      </c>
      <c r="S1033">
        <f>Tabel1[[#This Row],[Renewables]]+Tabel1[[#This Row],[Fossils]]</f>
        <v>1269.1200000000001</v>
      </c>
    </row>
    <row r="1034" spans="1:19" x14ac:dyDescent="0.25">
      <c r="A1034" t="s">
        <v>2150</v>
      </c>
      <c r="B1034" t="s">
        <v>6</v>
      </c>
      <c r="C1034">
        <v>2588.19</v>
      </c>
      <c r="D1034">
        <v>20.7</v>
      </c>
      <c r="E1034">
        <v>421.89</v>
      </c>
      <c r="F1034">
        <v>785.9</v>
      </c>
      <c r="G1034">
        <v>8.0299999999999994</v>
      </c>
      <c r="H1034">
        <v>2.0099999999999998</v>
      </c>
      <c r="I1034">
        <v>4.2699999999999996</v>
      </c>
      <c r="J1034">
        <v>61.95</v>
      </c>
      <c r="K1034">
        <v>110.06</v>
      </c>
      <c r="L1034">
        <v>1350.82</v>
      </c>
      <c r="M1034">
        <v>573.78</v>
      </c>
      <c r="N1034">
        <v>-1442</v>
      </c>
      <c r="O1034">
        <v>-586</v>
      </c>
      <c r="P1034">
        <v>1468</v>
      </c>
      <c r="Q1034">
        <f>Tabel1[[#This Row],[Biomass]]+Tabel1[[#This Row],[Hydro Power]]+Tabel1[[#This Row],[Other Renewable]]+Tabel1[[#This Row],[Solar Power]]+Tabel1[[#This Row],[Onshore Wind Power]]+Tabel1[[#This Row],[Offshore Wind Power]]</f>
        <v>2013.53</v>
      </c>
      <c r="R1034">
        <f>Tabel1[[#This Row],[Fossil Gas]]+Tabel1[[#This Row],[Fossil Hard Coal]]+Tabel1[[#This Row],[Fossil Oil]]</f>
        <v>1215.82</v>
      </c>
      <c r="S1034">
        <f>Tabel1[[#This Row],[Renewables]]+Tabel1[[#This Row],[Fossils]]</f>
        <v>3229.35</v>
      </c>
    </row>
    <row r="1035" spans="1:19" x14ac:dyDescent="0.25">
      <c r="A1035" t="s">
        <v>2150</v>
      </c>
      <c r="B1035" t="s">
        <v>5</v>
      </c>
      <c r="C1035">
        <v>1887.36</v>
      </c>
      <c r="D1035">
        <v>34.14</v>
      </c>
      <c r="E1035">
        <v>427.88</v>
      </c>
      <c r="F1035">
        <v>275.60000000000002</v>
      </c>
      <c r="G1035">
        <v>23.79</v>
      </c>
      <c r="J1035">
        <v>31.48</v>
      </c>
      <c r="K1035">
        <v>62.1</v>
      </c>
      <c r="L1035">
        <v>230.14</v>
      </c>
      <c r="M1035">
        <v>218.35</v>
      </c>
      <c r="N1035">
        <v>-585</v>
      </c>
      <c r="O1035">
        <v>586</v>
      </c>
      <c r="P1035">
        <v>637</v>
      </c>
      <c r="Q1035">
        <f>Tabel1[[#This Row],[Biomass]]+Tabel1[[#This Row],[Hydro Power]]+Tabel1[[#This Row],[Other Renewable]]+Tabel1[[#This Row],[Solar Power]]+Tabel1[[#This Row],[Onshore Wind Power]]+Tabel1[[#This Row],[Offshore Wind Power]]</f>
        <v>514.11</v>
      </c>
      <c r="R1035">
        <f>Tabel1[[#This Row],[Fossil Gas]]+Tabel1[[#This Row],[Fossil Hard Coal]]+Tabel1[[#This Row],[Fossil Oil]]</f>
        <v>727.27</v>
      </c>
      <c r="S1035">
        <f>Tabel1[[#This Row],[Renewables]]+Tabel1[[#This Row],[Fossils]]</f>
        <v>1241.3800000000001</v>
      </c>
    </row>
    <row r="1036" spans="1:19" x14ac:dyDescent="0.25">
      <c r="A1036" t="s">
        <v>2149</v>
      </c>
      <c r="B1036" t="s">
        <v>6</v>
      </c>
      <c r="C1036">
        <v>2537.92</v>
      </c>
      <c r="D1036">
        <v>20.78</v>
      </c>
      <c r="E1036">
        <v>423.79</v>
      </c>
      <c r="F1036">
        <v>796.73</v>
      </c>
      <c r="G1036">
        <v>8.52</v>
      </c>
      <c r="H1036">
        <v>2</v>
      </c>
      <c r="I1036">
        <v>4.8099999999999996</v>
      </c>
      <c r="J1036">
        <v>57.9</v>
      </c>
      <c r="K1036">
        <v>109.74</v>
      </c>
      <c r="L1036">
        <v>1471.43</v>
      </c>
      <c r="M1036">
        <v>584.41</v>
      </c>
      <c r="N1036">
        <v>-1457</v>
      </c>
      <c r="O1036">
        <v>-568</v>
      </c>
      <c r="P1036">
        <v>1292</v>
      </c>
      <c r="Q1036">
        <f>Tabel1[[#This Row],[Biomass]]+Tabel1[[#This Row],[Hydro Power]]+Tabel1[[#This Row],[Other Renewable]]+Tabel1[[#This Row],[Solar Power]]+Tabel1[[#This Row],[Onshore Wind Power]]+Tabel1[[#This Row],[Offshore Wind Power]]</f>
        <v>2141.33</v>
      </c>
      <c r="R1036">
        <f>Tabel1[[#This Row],[Fossil Gas]]+Tabel1[[#This Row],[Fossil Hard Coal]]+Tabel1[[#This Row],[Fossil Oil]]</f>
        <v>1229.04</v>
      </c>
      <c r="S1036">
        <f>Tabel1[[#This Row],[Renewables]]+Tabel1[[#This Row],[Fossils]]</f>
        <v>3370.37</v>
      </c>
    </row>
    <row r="1037" spans="1:19" x14ac:dyDescent="0.25">
      <c r="A1037" t="s">
        <v>2149</v>
      </c>
      <c r="B1037" t="s">
        <v>5</v>
      </c>
      <c r="C1037">
        <v>1852.97</v>
      </c>
      <c r="D1037">
        <v>35.19</v>
      </c>
      <c r="E1037">
        <v>400.06</v>
      </c>
      <c r="F1037">
        <v>227.9</v>
      </c>
      <c r="G1037">
        <v>22.17</v>
      </c>
      <c r="J1037">
        <v>28.73</v>
      </c>
      <c r="K1037">
        <v>61.7</v>
      </c>
      <c r="L1037">
        <v>252.44</v>
      </c>
      <c r="M1037">
        <v>283.95999999999998</v>
      </c>
      <c r="N1037">
        <v>-585</v>
      </c>
      <c r="O1037">
        <v>568</v>
      </c>
      <c r="P1037">
        <v>611</v>
      </c>
      <c r="Q1037">
        <f>Tabel1[[#This Row],[Biomass]]+Tabel1[[#This Row],[Hydro Power]]+Tabel1[[#This Row],[Other Renewable]]+Tabel1[[#This Row],[Solar Power]]+Tabel1[[#This Row],[Onshore Wind Power]]+Tabel1[[#This Row],[Offshore Wind Power]]</f>
        <v>600.31999999999994</v>
      </c>
      <c r="R1037">
        <f>Tabel1[[#This Row],[Fossil Gas]]+Tabel1[[#This Row],[Fossil Hard Coal]]+Tabel1[[#This Row],[Fossil Oil]]</f>
        <v>650.13</v>
      </c>
      <c r="S1037">
        <f>Tabel1[[#This Row],[Renewables]]+Tabel1[[#This Row],[Fossils]]</f>
        <v>1250.4499999999998</v>
      </c>
    </row>
    <row r="1038" spans="1:19" x14ac:dyDescent="0.25">
      <c r="A1038" t="s">
        <v>2148</v>
      </c>
      <c r="B1038" t="s">
        <v>6</v>
      </c>
      <c r="C1038">
        <v>2488.84</v>
      </c>
      <c r="D1038">
        <v>20.25</v>
      </c>
      <c r="E1038">
        <v>412.82</v>
      </c>
      <c r="F1038">
        <v>786.17</v>
      </c>
      <c r="G1038">
        <v>5.9</v>
      </c>
      <c r="H1038">
        <v>2</v>
      </c>
      <c r="I1038">
        <v>4.57</v>
      </c>
      <c r="J1038">
        <v>39.39</v>
      </c>
      <c r="K1038">
        <v>107.96</v>
      </c>
      <c r="L1038">
        <v>1544</v>
      </c>
      <c r="M1038">
        <v>584.79</v>
      </c>
      <c r="N1038">
        <v>-1443</v>
      </c>
      <c r="O1038">
        <v>-588</v>
      </c>
      <c r="P1038">
        <v>1235</v>
      </c>
      <c r="Q1038">
        <f>Tabel1[[#This Row],[Biomass]]+Tabel1[[#This Row],[Hydro Power]]+Tabel1[[#This Row],[Other Renewable]]+Tabel1[[#This Row],[Solar Power]]+Tabel1[[#This Row],[Onshore Wind Power]]+Tabel1[[#This Row],[Offshore Wind Power]]</f>
        <v>2195</v>
      </c>
      <c r="R1038">
        <f>Tabel1[[#This Row],[Fossil Gas]]+Tabel1[[#This Row],[Fossil Hard Coal]]+Tabel1[[#This Row],[Fossil Oil]]</f>
        <v>1204.8900000000001</v>
      </c>
      <c r="S1038">
        <f>Tabel1[[#This Row],[Renewables]]+Tabel1[[#This Row],[Fossils]]</f>
        <v>3399.8900000000003</v>
      </c>
    </row>
    <row r="1039" spans="1:19" x14ac:dyDescent="0.25">
      <c r="A1039" t="s">
        <v>2148</v>
      </c>
      <c r="B1039" t="s">
        <v>5</v>
      </c>
      <c r="C1039">
        <v>1820.24</v>
      </c>
      <c r="D1039">
        <v>36.69</v>
      </c>
      <c r="E1039">
        <v>385.04</v>
      </c>
      <c r="F1039">
        <v>206.07</v>
      </c>
      <c r="G1039">
        <v>21.15</v>
      </c>
      <c r="J1039">
        <v>22.69</v>
      </c>
      <c r="K1039">
        <v>62.18</v>
      </c>
      <c r="L1039">
        <v>251.26</v>
      </c>
      <c r="M1039">
        <v>319.52999999999997</v>
      </c>
      <c r="N1039">
        <v>-585</v>
      </c>
      <c r="O1039">
        <v>588</v>
      </c>
      <c r="P1039">
        <v>562</v>
      </c>
      <c r="Q1039">
        <f>Tabel1[[#This Row],[Biomass]]+Tabel1[[#This Row],[Hydro Power]]+Tabel1[[#This Row],[Other Renewable]]+Tabel1[[#This Row],[Solar Power]]+Tabel1[[#This Row],[Onshore Wind Power]]+Tabel1[[#This Row],[Offshore Wind Power]]</f>
        <v>630.16999999999996</v>
      </c>
      <c r="R1039">
        <f>Tabel1[[#This Row],[Fossil Gas]]+Tabel1[[#This Row],[Fossil Hard Coal]]+Tabel1[[#This Row],[Fossil Oil]]</f>
        <v>612.26</v>
      </c>
      <c r="S1039">
        <f>Tabel1[[#This Row],[Renewables]]+Tabel1[[#This Row],[Fossils]]</f>
        <v>1242.4299999999998</v>
      </c>
    </row>
    <row r="1040" spans="1:19" x14ac:dyDescent="0.25">
      <c r="A1040" t="s">
        <v>2147</v>
      </c>
      <c r="B1040" t="s">
        <v>6</v>
      </c>
      <c r="C1040">
        <v>2509.42</v>
      </c>
      <c r="D1040">
        <v>19.899999999999999</v>
      </c>
      <c r="E1040">
        <v>386.41</v>
      </c>
      <c r="F1040">
        <v>798.97</v>
      </c>
      <c r="G1040">
        <v>4.0599999999999996</v>
      </c>
      <c r="H1040">
        <v>2</v>
      </c>
      <c r="I1040">
        <v>4.38</v>
      </c>
      <c r="J1040">
        <v>8.2899999999999991</v>
      </c>
      <c r="K1040">
        <v>106.91</v>
      </c>
      <c r="L1040">
        <v>1459.07</v>
      </c>
      <c r="M1040">
        <v>611.01</v>
      </c>
      <c r="N1040">
        <v>-1406</v>
      </c>
      <c r="O1040">
        <v>-587</v>
      </c>
      <c r="P1040">
        <v>1254</v>
      </c>
      <c r="Q1040">
        <f>Tabel1[[#This Row],[Biomass]]+Tabel1[[#This Row],[Hydro Power]]+Tabel1[[#This Row],[Other Renewable]]+Tabel1[[#This Row],[Solar Power]]+Tabel1[[#This Row],[Onshore Wind Power]]+Tabel1[[#This Row],[Offshore Wind Power]]</f>
        <v>2104.6499999999996</v>
      </c>
      <c r="R1040">
        <f>Tabel1[[#This Row],[Fossil Gas]]+Tabel1[[#This Row],[Fossil Hard Coal]]+Tabel1[[#This Row],[Fossil Oil]]</f>
        <v>1189.44</v>
      </c>
      <c r="S1040">
        <f>Tabel1[[#This Row],[Renewables]]+Tabel1[[#This Row],[Fossils]]</f>
        <v>3294.0899999999997</v>
      </c>
    </row>
    <row r="1041" spans="1:19" x14ac:dyDescent="0.25">
      <c r="A1041" t="s">
        <v>2147</v>
      </c>
      <c r="B1041" t="s">
        <v>5</v>
      </c>
      <c r="C1041">
        <v>1831.3</v>
      </c>
      <c r="D1041">
        <v>35.880000000000003</v>
      </c>
      <c r="E1041">
        <v>374.37</v>
      </c>
      <c r="F1041">
        <v>225.8</v>
      </c>
      <c r="G1041">
        <v>21.72</v>
      </c>
      <c r="J1041">
        <v>4.34</v>
      </c>
      <c r="K1041">
        <v>62.07</v>
      </c>
      <c r="L1041">
        <v>240.91</v>
      </c>
      <c r="M1041">
        <v>314.77999999999997</v>
      </c>
      <c r="N1041">
        <v>-585</v>
      </c>
      <c r="O1041">
        <v>587</v>
      </c>
      <c r="P1041">
        <v>581</v>
      </c>
      <c r="Q1041">
        <f>Tabel1[[#This Row],[Biomass]]+Tabel1[[#This Row],[Hydro Power]]+Tabel1[[#This Row],[Other Renewable]]+Tabel1[[#This Row],[Solar Power]]+Tabel1[[#This Row],[Onshore Wind Power]]+Tabel1[[#This Row],[Offshore Wind Power]]</f>
        <v>595.91</v>
      </c>
      <c r="R1041">
        <f>Tabel1[[#This Row],[Fossil Gas]]+Tabel1[[#This Row],[Fossil Hard Coal]]+Tabel1[[#This Row],[Fossil Oil]]</f>
        <v>621.8900000000001</v>
      </c>
      <c r="S1041">
        <f>Tabel1[[#This Row],[Renewables]]+Tabel1[[#This Row],[Fossils]]</f>
        <v>1217.8000000000002</v>
      </c>
    </row>
    <row r="1042" spans="1:19" x14ac:dyDescent="0.25">
      <c r="A1042" t="s">
        <v>2146</v>
      </c>
      <c r="B1042" t="s">
        <v>6</v>
      </c>
      <c r="C1042">
        <v>2653.73</v>
      </c>
      <c r="D1042">
        <v>32.049999999999997</v>
      </c>
      <c r="E1042">
        <v>389.54</v>
      </c>
      <c r="F1042">
        <v>843.12</v>
      </c>
      <c r="G1042">
        <v>1.81</v>
      </c>
      <c r="H1042">
        <v>2</v>
      </c>
      <c r="I1042">
        <v>4.57</v>
      </c>
      <c r="J1042">
        <v>0.32</v>
      </c>
      <c r="K1042">
        <v>97.18</v>
      </c>
      <c r="L1042">
        <v>1357.02</v>
      </c>
      <c r="M1042">
        <v>564.89</v>
      </c>
      <c r="N1042">
        <v>-1454</v>
      </c>
      <c r="O1042">
        <v>-550</v>
      </c>
      <c r="P1042">
        <v>1543</v>
      </c>
      <c r="Q1042">
        <f>Tabel1[[#This Row],[Biomass]]+Tabel1[[#This Row],[Hydro Power]]+Tabel1[[#This Row],[Other Renewable]]+Tabel1[[#This Row],[Solar Power]]+Tabel1[[#This Row],[Onshore Wind Power]]+Tabel1[[#This Row],[Offshore Wind Power]]</f>
        <v>1960.85</v>
      </c>
      <c r="R1042">
        <f>Tabel1[[#This Row],[Fossil Gas]]+Tabel1[[#This Row],[Fossil Hard Coal]]+Tabel1[[#This Row],[Fossil Oil]]</f>
        <v>1234.47</v>
      </c>
      <c r="S1042">
        <f>Tabel1[[#This Row],[Renewables]]+Tabel1[[#This Row],[Fossils]]</f>
        <v>3195.3199999999997</v>
      </c>
    </row>
    <row r="1043" spans="1:19" x14ac:dyDescent="0.25">
      <c r="A1043" t="s">
        <v>2146</v>
      </c>
      <c r="B1043" t="s">
        <v>5</v>
      </c>
      <c r="C1043">
        <v>1932.66</v>
      </c>
      <c r="D1043">
        <v>35.82</v>
      </c>
      <c r="E1043">
        <v>378.87</v>
      </c>
      <c r="F1043">
        <v>254.85</v>
      </c>
      <c r="G1043">
        <v>21.26</v>
      </c>
      <c r="J1043">
        <v>0.33</v>
      </c>
      <c r="K1043">
        <v>62.15</v>
      </c>
      <c r="L1043">
        <v>276.02</v>
      </c>
      <c r="M1043">
        <v>315.92</v>
      </c>
      <c r="N1043">
        <v>-584</v>
      </c>
      <c r="O1043">
        <v>550</v>
      </c>
      <c r="P1043">
        <v>651</v>
      </c>
      <c r="Q1043">
        <f>Tabel1[[#This Row],[Biomass]]+Tabel1[[#This Row],[Hydro Power]]+Tabel1[[#This Row],[Other Renewable]]+Tabel1[[#This Row],[Solar Power]]+Tabel1[[#This Row],[Onshore Wind Power]]+Tabel1[[#This Row],[Offshore Wind Power]]</f>
        <v>628.08999999999992</v>
      </c>
      <c r="R1043">
        <f>Tabel1[[#This Row],[Fossil Gas]]+Tabel1[[#This Row],[Fossil Hard Coal]]+Tabel1[[#This Row],[Fossil Oil]]</f>
        <v>654.98</v>
      </c>
      <c r="S1043">
        <f>Tabel1[[#This Row],[Renewables]]+Tabel1[[#This Row],[Fossils]]</f>
        <v>1283.07</v>
      </c>
    </row>
    <row r="1044" spans="1:19" x14ac:dyDescent="0.25">
      <c r="A1044" t="s">
        <v>2145</v>
      </c>
      <c r="B1044" t="s">
        <v>6</v>
      </c>
      <c r="C1044">
        <v>2786.14</v>
      </c>
      <c r="D1044">
        <v>47.38</v>
      </c>
      <c r="E1044">
        <v>392.38</v>
      </c>
      <c r="F1044">
        <v>908.81</v>
      </c>
      <c r="G1044">
        <v>2.89</v>
      </c>
      <c r="H1044">
        <v>2</v>
      </c>
      <c r="I1044">
        <v>4.79</v>
      </c>
      <c r="J1044">
        <v>0</v>
      </c>
      <c r="K1044">
        <v>95.26</v>
      </c>
      <c r="L1044">
        <v>1176.53</v>
      </c>
      <c r="M1044">
        <v>564.37</v>
      </c>
      <c r="N1044">
        <v>-1383</v>
      </c>
      <c r="O1044">
        <v>-585</v>
      </c>
      <c r="P1044">
        <v>1688</v>
      </c>
      <c r="Q1044">
        <f>Tabel1[[#This Row],[Biomass]]+Tabel1[[#This Row],[Hydro Power]]+Tabel1[[#This Row],[Other Renewable]]+Tabel1[[#This Row],[Solar Power]]+Tabel1[[#This Row],[Onshore Wind Power]]+Tabel1[[#This Row],[Offshore Wind Power]]</f>
        <v>1795.0700000000002</v>
      </c>
      <c r="R1044">
        <f>Tabel1[[#This Row],[Fossil Gas]]+Tabel1[[#This Row],[Fossil Hard Coal]]+Tabel1[[#This Row],[Fossil Oil]]</f>
        <v>1304.0800000000002</v>
      </c>
      <c r="S1044">
        <f>Tabel1[[#This Row],[Renewables]]+Tabel1[[#This Row],[Fossils]]</f>
        <v>3099.1500000000005</v>
      </c>
    </row>
    <row r="1045" spans="1:19" x14ac:dyDescent="0.25">
      <c r="A1045" t="s">
        <v>2145</v>
      </c>
      <c r="B1045" t="s">
        <v>5</v>
      </c>
      <c r="C1045">
        <v>1999.52</v>
      </c>
      <c r="D1045">
        <v>36.130000000000003</v>
      </c>
      <c r="E1045">
        <v>371.52</v>
      </c>
      <c r="F1045">
        <v>266.68</v>
      </c>
      <c r="G1045">
        <v>21.22</v>
      </c>
      <c r="J1045">
        <v>0</v>
      </c>
      <c r="K1045">
        <v>61.48</v>
      </c>
      <c r="L1045">
        <v>282.79000000000002</v>
      </c>
      <c r="M1045">
        <v>277.52</v>
      </c>
      <c r="N1045">
        <v>-525</v>
      </c>
      <c r="O1045">
        <v>585</v>
      </c>
      <c r="P1045">
        <v>649</v>
      </c>
      <c r="Q1045">
        <f>Tabel1[[#This Row],[Biomass]]+Tabel1[[#This Row],[Hydro Power]]+Tabel1[[#This Row],[Other Renewable]]+Tabel1[[#This Row],[Solar Power]]+Tabel1[[#This Row],[Onshore Wind Power]]+Tabel1[[#This Row],[Offshore Wind Power]]</f>
        <v>596.44000000000005</v>
      </c>
      <c r="R1045">
        <f>Tabel1[[#This Row],[Fossil Gas]]+Tabel1[[#This Row],[Fossil Hard Coal]]+Tabel1[[#This Row],[Fossil Oil]]</f>
        <v>659.42000000000007</v>
      </c>
      <c r="S1045">
        <f>Tabel1[[#This Row],[Renewables]]+Tabel1[[#This Row],[Fossils]]</f>
        <v>1255.8600000000001</v>
      </c>
    </row>
    <row r="1046" spans="1:19" x14ac:dyDescent="0.25">
      <c r="A1046" t="s">
        <v>2144</v>
      </c>
      <c r="B1046" t="s">
        <v>6</v>
      </c>
      <c r="C1046">
        <v>2672.72</v>
      </c>
      <c r="D1046">
        <v>48.97</v>
      </c>
      <c r="E1046">
        <v>393.48</v>
      </c>
      <c r="F1046">
        <v>859.76</v>
      </c>
      <c r="G1046">
        <v>4.07</v>
      </c>
      <c r="H1046">
        <v>2</v>
      </c>
      <c r="I1046">
        <v>5.37</v>
      </c>
      <c r="J1046">
        <v>0</v>
      </c>
      <c r="K1046">
        <v>97.23</v>
      </c>
      <c r="L1046">
        <v>1063.6600000000001</v>
      </c>
      <c r="M1046">
        <v>576.32000000000005</v>
      </c>
      <c r="N1046">
        <v>-1423</v>
      </c>
      <c r="O1046">
        <v>-586</v>
      </c>
      <c r="P1046">
        <v>1745</v>
      </c>
      <c r="Q1046">
        <f>Tabel1[[#This Row],[Biomass]]+Tabel1[[#This Row],[Hydro Power]]+Tabel1[[#This Row],[Other Renewable]]+Tabel1[[#This Row],[Solar Power]]+Tabel1[[#This Row],[Onshore Wind Power]]+Tabel1[[#This Row],[Offshore Wind Power]]</f>
        <v>1696.3200000000002</v>
      </c>
      <c r="R1046">
        <f>Tabel1[[#This Row],[Fossil Gas]]+Tabel1[[#This Row],[Fossil Hard Coal]]+Tabel1[[#This Row],[Fossil Oil]]</f>
        <v>1257.31</v>
      </c>
      <c r="S1046">
        <f>Tabel1[[#This Row],[Renewables]]+Tabel1[[#This Row],[Fossils]]</f>
        <v>2953.63</v>
      </c>
    </row>
    <row r="1047" spans="1:19" x14ac:dyDescent="0.25">
      <c r="A1047" t="s">
        <v>2144</v>
      </c>
      <c r="B1047" t="s">
        <v>5</v>
      </c>
      <c r="C1047">
        <v>1980.5</v>
      </c>
      <c r="D1047">
        <v>35.619999999999997</v>
      </c>
      <c r="E1047">
        <v>379.96</v>
      </c>
      <c r="F1047">
        <v>304.63</v>
      </c>
      <c r="G1047">
        <v>21.22</v>
      </c>
      <c r="J1047">
        <v>0</v>
      </c>
      <c r="K1047">
        <v>61.05</v>
      </c>
      <c r="L1047">
        <v>254.27</v>
      </c>
      <c r="M1047">
        <v>275.51</v>
      </c>
      <c r="N1047">
        <v>-583</v>
      </c>
      <c r="O1047">
        <v>586</v>
      </c>
      <c r="P1047">
        <v>667</v>
      </c>
      <c r="Q1047">
        <f>Tabel1[[#This Row],[Biomass]]+Tabel1[[#This Row],[Hydro Power]]+Tabel1[[#This Row],[Other Renewable]]+Tabel1[[#This Row],[Solar Power]]+Tabel1[[#This Row],[Onshore Wind Power]]+Tabel1[[#This Row],[Offshore Wind Power]]</f>
        <v>565.4</v>
      </c>
      <c r="R1047">
        <f>Tabel1[[#This Row],[Fossil Gas]]+Tabel1[[#This Row],[Fossil Hard Coal]]+Tabel1[[#This Row],[Fossil Oil]]</f>
        <v>705.81</v>
      </c>
      <c r="S1047">
        <f>Tabel1[[#This Row],[Renewables]]+Tabel1[[#This Row],[Fossils]]</f>
        <v>1271.21</v>
      </c>
    </row>
    <row r="1048" spans="1:19" x14ac:dyDescent="0.25">
      <c r="A1048" t="s">
        <v>2143</v>
      </c>
      <c r="B1048" t="s">
        <v>6</v>
      </c>
      <c r="C1048">
        <v>2448.84</v>
      </c>
      <c r="D1048">
        <v>49.13</v>
      </c>
      <c r="E1048">
        <v>302.69</v>
      </c>
      <c r="F1048">
        <v>747.75</v>
      </c>
      <c r="G1048">
        <v>1.8</v>
      </c>
      <c r="H1048">
        <v>2</v>
      </c>
      <c r="I1048">
        <v>5.19</v>
      </c>
      <c r="J1048">
        <v>0</v>
      </c>
      <c r="K1048">
        <v>96.84</v>
      </c>
      <c r="L1048">
        <v>1018.05</v>
      </c>
      <c r="M1048">
        <v>589.49</v>
      </c>
      <c r="N1048">
        <v>-1389</v>
      </c>
      <c r="O1048">
        <v>-549</v>
      </c>
      <c r="P1048">
        <v>1696</v>
      </c>
      <c r="Q1048">
        <f>Tabel1[[#This Row],[Biomass]]+Tabel1[[#This Row],[Hydro Power]]+Tabel1[[#This Row],[Other Renewable]]+Tabel1[[#This Row],[Solar Power]]+Tabel1[[#This Row],[Onshore Wind Power]]+Tabel1[[#This Row],[Offshore Wind Power]]</f>
        <v>1663.86</v>
      </c>
      <c r="R1048">
        <f>Tabel1[[#This Row],[Fossil Gas]]+Tabel1[[#This Row],[Fossil Hard Coal]]+Tabel1[[#This Row],[Fossil Oil]]</f>
        <v>1052.24</v>
      </c>
      <c r="S1048">
        <f>Tabel1[[#This Row],[Renewables]]+Tabel1[[#This Row],[Fossils]]</f>
        <v>2716.1</v>
      </c>
    </row>
    <row r="1049" spans="1:19" x14ac:dyDescent="0.25">
      <c r="A1049" t="s">
        <v>2143</v>
      </c>
      <c r="B1049" t="s">
        <v>5</v>
      </c>
      <c r="C1049">
        <v>1850.15</v>
      </c>
      <c r="D1049">
        <v>36.29</v>
      </c>
      <c r="E1049">
        <v>382.91</v>
      </c>
      <c r="F1049">
        <v>271.60000000000002</v>
      </c>
      <c r="G1049">
        <v>21.16</v>
      </c>
      <c r="J1049">
        <v>0</v>
      </c>
      <c r="K1049">
        <v>62.1</v>
      </c>
      <c r="L1049">
        <v>192.74</v>
      </c>
      <c r="M1049">
        <v>236.25</v>
      </c>
      <c r="N1049">
        <v>-585</v>
      </c>
      <c r="O1049">
        <v>549</v>
      </c>
      <c r="P1049">
        <v>705</v>
      </c>
      <c r="Q1049">
        <f>Tabel1[[#This Row],[Biomass]]+Tabel1[[#This Row],[Hydro Power]]+Tabel1[[#This Row],[Other Renewable]]+Tabel1[[#This Row],[Solar Power]]+Tabel1[[#This Row],[Onshore Wind Power]]+Tabel1[[#This Row],[Offshore Wind Power]]</f>
        <v>465.28</v>
      </c>
      <c r="R1049">
        <f>Tabel1[[#This Row],[Fossil Gas]]+Tabel1[[#This Row],[Fossil Hard Coal]]+Tabel1[[#This Row],[Fossil Oil]]</f>
        <v>675.67</v>
      </c>
      <c r="S1049">
        <f>Tabel1[[#This Row],[Renewables]]+Tabel1[[#This Row],[Fossils]]</f>
        <v>1140.9499999999998</v>
      </c>
    </row>
    <row r="1050" spans="1:19" x14ac:dyDescent="0.25">
      <c r="A1050" t="s">
        <v>2142</v>
      </c>
      <c r="B1050" t="s">
        <v>6</v>
      </c>
      <c r="C1050">
        <v>2278.4899999999998</v>
      </c>
      <c r="D1050">
        <v>48.97</v>
      </c>
      <c r="E1050">
        <v>269.67</v>
      </c>
      <c r="F1050">
        <v>621</v>
      </c>
      <c r="G1050">
        <v>2.16</v>
      </c>
      <c r="H1050">
        <v>2</v>
      </c>
      <c r="I1050">
        <v>4.8899999999999997</v>
      </c>
      <c r="J1050">
        <v>0</v>
      </c>
      <c r="K1050">
        <v>97.04</v>
      </c>
      <c r="L1050">
        <v>943.08</v>
      </c>
      <c r="M1050">
        <v>670.94</v>
      </c>
      <c r="N1050">
        <v>-1171</v>
      </c>
      <c r="O1050">
        <v>-352</v>
      </c>
      <c r="P1050">
        <v>1265</v>
      </c>
      <c r="Q1050">
        <f>Tabel1[[#This Row],[Biomass]]+Tabel1[[#This Row],[Hydro Power]]+Tabel1[[#This Row],[Other Renewable]]+Tabel1[[#This Row],[Solar Power]]+Tabel1[[#This Row],[Onshore Wind Power]]+Tabel1[[#This Row],[Offshore Wind Power]]</f>
        <v>1669.88</v>
      </c>
      <c r="R1050">
        <f>Tabel1[[#This Row],[Fossil Gas]]+Tabel1[[#This Row],[Fossil Hard Coal]]+Tabel1[[#This Row],[Fossil Oil]]</f>
        <v>892.83</v>
      </c>
      <c r="S1050">
        <f>Tabel1[[#This Row],[Renewables]]+Tabel1[[#This Row],[Fossils]]</f>
        <v>2562.71</v>
      </c>
    </row>
    <row r="1051" spans="1:19" x14ac:dyDescent="0.25">
      <c r="A1051" t="s">
        <v>2142</v>
      </c>
      <c r="B1051" t="s">
        <v>5</v>
      </c>
      <c r="C1051">
        <v>1730.77</v>
      </c>
      <c r="D1051">
        <v>35.47</v>
      </c>
      <c r="E1051">
        <v>378.88</v>
      </c>
      <c r="F1051">
        <v>255.41</v>
      </c>
      <c r="G1051">
        <v>20.72</v>
      </c>
      <c r="J1051">
        <v>0</v>
      </c>
      <c r="K1051">
        <v>61.67</v>
      </c>
      <c r="L1051">
        <v>201.62</v>
      </c>
      <c r="M1051">
        <v>207.88</v>
      </c>
      <c r="N1051">
        <v>-585</v>
      </c>
      <c r="O1051">
        <v>352</v>
      </c>
      <c r="P1051">
        <v>819</v>
      </c>
      <c r="Q1051">
        <f>Tabel1[[#This Row],[Biomass]]+Tabel1[[#This Row],[Hydro Power]]+Tabel1[[#This Row],[Other Renewable]]+Tabel1[[#This Row],[Solar Power]]+Tabel1[[#This Row],[Onshore Wind Power]]+Tabel1[[#This Row],[Offshore Wind Power]]</f>
        <v>444.97</v>
      </c>
      <c r="R1051">
        <f>Tabel1[[#This Row],[Fossil Gas]]+Tabel1[[#This Row],[Fossil Hard Coal]]+Tabel1[[#This Row],[Fossil Oil]]</f>
        <v>655.01</v>
      </c>
      <c r="S1051">
        <f>Tabel1[[#This Row],[Renewables]]+Tabel1[[#This Row],[Fossils]]</f>
        <v>1099.98</v>
      </c>
    </row>
    <row r="1052" spans="1:19" x14ac:dyDescent="0.25">
      <c r="A1052" t="s">
        <v>2141</v>
      </c>
      <c r="B1052" t="s">
        <v>6</v>
      </c>
      <c r="C1052">
        <v>2172.31</v>
      </c>
      <c r="D1052">
        <v>49.02</v>
      </c>
      <c r="E1052">
        <v>254.48</v>
      </c>
      <c r="F1052">
        <v>575.91999999999996</v>
      </c>
      <c r="G1052">
        <v>2.86</v>
      </c>
      <c r="H1052">
        <v>2</v>
      </c>
      <c r="I1052">
        <v>4.79</v>
      </c>
      <c r="J1052">
        <v>0</v>
      </c>
      <c r="K1052">
        <v>97.41</v>
      </c>
      <c r="L1052">
        <v>1126.81</v>
      </c>
      <c r="M1052">
        <v>692.33</v>
      </c>
      <c r="N1052">
        <v>-1137</v>
      </c>
      <c r="O1052">
        <v>-529</v>
      </c>
      <c r="P1052">
        <v>1216</v>
      </c>
      <c r="Q1052">
        <f>Tabel1[[#This Row],[Biomass]]+Tabel1[[#This Row],[Hydro Power]]+Tabel1[[#This Row],[Other Renewable]]+Tabel1[[#This Row],[Solar Power]]+Tabel1[[#This Row],[Onshore Wind Power]]+Tabel1[[#This Row],[Offshore Wind Power]]</f>
        <v>1874.9499999999998</v>
      </c>
      <c r="R1052">
        <f>Tabel1[[#This Row],[Fossil Gas]]+Tabel1[[#This Row],[Fossil Hard Coal]]+Tabel1[[#This Row],[Fossil Oil]]</f>
        <v>833.26</v>
      </c>
      <c r="S1052">
        <f>Tabel1[[#This Row],[Renewables]]+Tabel1[[#This Row],[Fossils]]</f>
        <v>2708.21</v>
      </c>
    </row>
    <row r="1053" spans="1:19" x14ac:dyDescent="0.25">
      <c r="A1053" t="s">
        <v>2141</v>
      </c>
      <c r="B1053" t="s">
        <v>5</v>
      </c>
      <c r="C1053">
        <v>1623.38</v>
      </c>
      <c r="D1053">
        <v>35.19</v>
      </c>
      <c r="E1053">
        <v>366.86</v>
      </c>
      <c r="F1053">
        <v>235.94</v>
      </c>
      <c r="G1053">
        <v>18.93</v>
      </c>
      <c r="J1053">
        <v>0</v>
      </c>
      <c r="K1053">
        <v>60.79</v>
      </c>
      <c r="L1053">
        <v>193.66</v>
      </c>
      <c r="M1053">
        <v>233.51</v>
      </c>
      <c r="N1053">
        <v>-585</v>
      </c>
      <c r="O1053">
        <v>529</v>
      </c>
      <c r="P1053">
        <v>559</v>
      </c>
      <c r="Q1053">
        <f>Tabel1[[#This Row],[Biomass]]+Tabel1[[#This Row],[Hydro Power]]+Tabel1[[#This Row],[Other Renewable]]+Tabel1[[#This Row],[Solar Power]]+Tabel1[[#This Row],[Onshore Wind Power]]+Tabel1[[#This Row],[Offshore Wind Power]]</f>
        <v>462.36</v>
      </c>
      <c r="R1053">
        <f>Tabel1[[#This Row],[Fossil Gas]]+Tabel1[[#This Row],[Fossil Hard Coal]]+Tabel1[[#This Row],[Fossil Oil]]</f>
        <v>621.7299999999999</v>
      </c>
      <c r="S1053">
        <f>Tabel1[[#This Row],[Renewables]]+Tabel1[[#This Row],[Fossils]]</f>
        <v>1084.0899999999999</v>
      </c>
    </row>
    <row r="1054" spans="1:19" x14ac:dyDescent="0.25">
      <c r="A1054" t="s">
        <v>2140</v>
      </c>
      <c r="B1054" t="s">
        <v>6</v>
      </c>
      <c r="C1054">
        <v>2020.8</v>
      </c>
      <c r="D1054">
        <v>48.34</v>
      </c>
      <c r="E1054">
        <v>251.6</v>
      </c>
      <c r="F1054">
        <v>456.64</v>
      </c>
      <c r="G1054">
        <v>0.78</v>
      </c>
      <c r="H1054">
        <v>2</v>
      </c>
      <c r="I1054">
        <v>4.57</v>
      </c>
      <c r="J1054">
        <v>0</v>
      </c>
      <c r="K1054">
        <v>97.25</v>
      </c>
      <c r="L1054">
        <v>1583.52</v>
      </c>
      <c r="M1054">
        <v>688.77</v>
      </c>
      <c r="N1054">
        <v>-1190</v>
      </c>
      <c r="O1054">
        <v>-455</v>
      </c>
      <c r="P1054">
        <v>725</v>
      </c>
      <c r="Q1054">
        <f>Tabel1[[#This Row],[Biomass]]+Tabel1[[#This Row],[Hydro Power]]+Tabel1[[#This Row],[Other Renewable]]+Tabel1[[#This Row],[Solar Power]]+Tabel1[[#This Row],[Onshore Wind Power]]+Tabel1[[#This Row],[Offshore Wind Power]]</f>
        <v>2327.1999999999998</v>
      </c>
      <c r="R1054">
        <f>Tabel1[[#This Row],[Fossil Gas]]+Tabel1[[#This Row],[Fossil Hard Coal]]+Tabel1[[#This Row],[Fossil Oil]]</f>
        <v>709.02</v>
      </c>
      <c r="S1054">
        <f>Tabel1[[#This Row],[Renewables]]+Tabel1[[#This Row],[Fossils]]</f>
        <v>3036.22</v>
      </c>
    </row>
    <row r="1055" spans="1:19" x14ac:dyDescent="0.25">
      <c r="A1055" t="s">
        <v>2140</v>
      </c>
      <c r="B1055" t="s">
        <v>5</v>
      </c>
      <c r="C1055">
        <v>1502.15</v>
      </c>
      <c r="D1055">
        <v>33.979999999999997</v>
      </c>
      <c r="E1055">
        <v>361.36</v>
      </c>
      <c r="F1055">
        <v>233.65</v>
      </c>
      <c r="G1055">
        <v>18.52</v>
      </c>
      <c r="J1055">
        <v>0</v>
      </c>
      <c r="K1055">
        <v>60.32</v>
      </c>
      <c r="L1055">
        <v>200.2</v>
      </c>
      <c r="M1055">
        <v>290.20999999999998</v>
      </c>
      <c r="N1055">
        <v>-558</v>
      </c>
      <c r="O1055">
        <v>455</v>
      </c>
      <c r="P1055">
        <v>435</v>
      </c>
      <c r="Q1055">
        <f>Tabel1[[#This Row],[Biomass]]+Tabel1[[#This Row],[Hydro Power]]+Tabel1[[#This Row],[Other Renewable]]+Tabel1[[#This Row],[Solar Power]]+Tabel1[[#This Row],[Onshore Wind Power]]+Tabel1[[#This Row],[Offshore Wind Power]]</f>
        <v>524.39</v>
      </c>
      <c r="R1055">
        <f>Tabel1[[#This Row],[Fossil Gas]]+Tabel1[[#This Row],[Fossil Hard Coal]]+Tabel1[[#This Row],[Fossil Oil]]</f>
        <v>613.53</v>
      </c>
      <c r="S1055">
        <f>Tabel1[[#This Row],[Renewables]]+Tabel1[[#This Row],[Fossils]]</f>
        <v>1137.92</v>
      </c>
    </row>
    <row r="1056" spans="1:19" x14ac:dyDescent="0.25">
      <c r="A1056" t="s">
        <v>2139</v>
      </c>
      <c r="B1056" t="s">
        <v>6</v>
      </c>
      <c r="C1056">
        <v>1845.53</v>
      </c>
      <c r="D1056">
        <v>48.63</v>
      </c>
      <c r="E1056">
        <v>243.08</v>
      </c>
      <c r="F1056">
        <v>444.22</v>
      </c>
      <c r="G1056">
        <v>0</v>
      </c>
      <c r="H1056">
        <v>1.99</v>
      </c>
      <c r="I1056">
        <v>3.74</v>
      </c>
      <c r="J1056">
        <v>0</v>
      </c>
      <c r="K1056">
        <v>93.85</v>
      </c>
      <c r="L1056">
        <v>1959.38</v>
      </c>
      <c r="M1056">
        <v>759.53</v>
      </c>
      <c r="N1056">
        <v>-1132</v>
      </c>
      <c r="O1056">
        <v>-445</v>
      </c>
      <c r="P1056">
        <v>130</v>
      </c>
      <c r="Q1056">
        <f>Tabel1[[#This Row],[Biomass]]+Tabel1[[#This Row],[Hydro Power]]+Tabel1[[#This Row],[Other Renewable]]+Tabel1[[#This Row],[Solar Power]]+Tabel1[[#This Row],[Onshore Wind Power]]+Tabel1[[#This Row],[Offshore Wind Power]]</f>
        <v>2773.27</v>
      </c>
      <c r="R1056">
        <f>Tabel1[[#This Row],[Fossil Gas]]+Tabel1[[#This Row],[Fossil Hard Coal]]+Tabel1[[#This Row],[Fossil Oil]]</f>
        <v>687.30000000000007</v>
      </c>
      <c r="S1056">
        <f>Tabel1[[#This Row],[Renewables]]+Tabel1[[#This Row],[Fossils]]</f>
        <v>3460.57</v>
      </c>
    </row>
    <row r="1057" spans="1:19" x14ac:dyDescent="0.25">
      <c r="A1057" t="s">
        <v>2139</v>
      </c>
      <c r="B1057" t="s">
        <v>5</v>
      </c>
      <c r="C1057">
        <v>1370.17</v>
      </c>
      <c r="D1057">
        <v>34.549999999999997</v>
      </c>
      <c r="E1057">
        <v>352.74</v>
      </c>
      <c r="F1057">
        <v>231.46</v>
      </c>
      <c r="G1057">
        <v>14.18</v>
      </c>
      <c r="J1057">
        <v>0</v>
      </c>
      <c r="K1057">
        <v>60.15</v>
      </c>
      <c r="L1057">
        <v>242.95</v>
      </c>
      <c r="M1057">
        <v>274.14</v>
      </c>
      <c r="N1057">
        <v>-16</v>
      </c>
      <c r="O1057">
        <v>445</v>
      </c>
      <c r="P1057">
        <v>-234</v>
      </c>
      <c r="Q1057">
        <f>Tabel1[[#This Row],[Biomass]]+Tabel1[[#This Row],[Hydro Power]]+Tabel1[[#This Row],[Other Renewable]]+Tabel1[[#This Row],[Solar Power]]+Tabel1[[#This Row],[Onshore Wind Power]]+Tabel1[[#This Row],[Offshore Wind Power]]</f>
        <v>551.64</v>
      </c>
      <c r="R1057">
        <f>Tabel1[[#This Row],[Fossil Gas]]+Tabel1[[#This Row],[Fossil Hard Coal]]+Tabel1[[#This Row],[Fossil Oil]]</f>
        <v>598.38</v>
      </c>
      <c r="S1057">
        <f>Tabel1[[#This Row],[Renewables]]+Tabel1[[#This Row],[Fossils]]</f>
        <v>1150.02</v>
      </c>
    </row>
    <row r="1058" spans="1:19" x14ac:dyDescent="0.25">
      <c r="A1058" t="s">
        <v>2138</v>
      </c>
      <c r="B1058" t="s">
        <v>6</v>
      </c>
      <c r="C1058">
        <v>1729.31</v>
      </c>
      <c r="D1058">
        <v>48.56</v>
      </c>
      <c r="E1058">
        <v>180.75</v>
      </c>
      <c r="F1058">
        <v>374.59</v>
      </c>
      <c r="G1058">
        <v>0</v>
      </c>
      <c r="H1058">
        <v>2</v>
      </c>
      <c r="I1058">
        <v>3.91</v>
      </c>
      <c r="J1058">
        <v>0</v>
      </c>
      <c r="K1058">
        <v>84.63</v>
      </c>
      <c r="L1058">
        <v>2274.23</v>
      </c>
      <c r="M1058">
        <v>788.01</v>
      </c>
      <c r="N1058">
        <v>-366</v>
      </c>
      <c r="O1058">
        <v>-590</v>
      </c>
      <c r="P1058">
        <v>-800</v>
      </c>
      <c r="Q1058">
        <f>Tabel1[[#This Row],[Biomass]]+Tabel1[[#This Row],[Hydro Power]]+Tabel1[[#This Row],[Other Renewable]]+Tabel1[[#This Row],[Solar Power]]+Tabel1[[#This Row],[Onshore Wind Power]]+Tabel1[[#This Row],[Offshore Wind Power]]</f>
        <v>3116.71</v>
      </c>
      <c r="R1058">
        <f>Tabel1[[#This Row],[Fossil Gas]]+Tabel1[[#This Row],[Fossil Hard Coal]]+Tabel1[[#This Row],[Fossil Oil]]</f>
        <v>555.33999999999992</v>
      </c>
      <c r="S1058">
        <f>Tabel1[[#This Row],[Renewables]]+Tabel1[[#This Row],[Fossils]]</f>
        <v>3672.05</v>
      </c>
    </row>
    <row r="1059" spans="1:19" x14ac:dyDescent="0.25">
      <c r="A1059" t="s">
        <v>2138</v>
      </c>
      <c r="B1059" t="s">
        <v>5</v>
      </c>
      <c r="C1059">
        <v>1292.46</v>
      </c>
      <c r="D1059">
        <v>34.61</v>
      </c>
      <c r="E1059">
        <v>252.4</v>
      </c>
      <c r="F1059">
        <v>254.41</v>
      </c>
      <c r="G1059">
        <v>9.92</v>
      </c>
      <c r="J1059">
        <v>0</v>
      </c>
      <c r="K1059">
        <v>60.62</v>
      </c>
      <c r="L1059">
        <v>318.94</v>
      </c>
      <c r="M1059">
        <v>303.81</v>
      </c>
      <c r="N1059">
        <v>327</v>
      </c>
      <c r="O1059">
        <v>590</v>
      </c>
      <c r="P1059">
        <v>-828</v>
      </c>
      <c r="Q1059">
        <f>Tabel1[[#This Row],[Biomass]]+Tabel1[[#This Row],[Hydro Power]]+Tabel1[[#This Row],[Other Renewable]]+Tabel1[[#This Row],[Solar Power]]+Tabel1[[#This Row],[Onshore Wind Power]]+Tabel1[[#This Row],[Offshore Wind Power]]</f>
        <v>657.36</v>
      </c>
      <c r="R1059">
        <f>Tabel1[[#This Row],[Fossil Gas]]+Tabel1[[#This Row],[Fossil Hard Coal]]+Tabel1[[#This Row],[Fossil Oil]]</f>
        <v>516.73</v>
      </c>
      <c r="S1059">
        <f>Tabel1[[#This Row],[Renewables]]+Tabel1[[#This Row],[Fossils]]</f>
        <v>1174.0900000000001</v>
      </c>
    </row>
    <row r="1060" spans="1:19" x14ac:dyDescent="0.25">
      <c r="A1060" t="s">
        <v>2137</v>
      </c>
      <c r="B1060" t="s">
        <v>6</v>
      </c>
      <c r="C1060">
        <v>1653.39</v>
      </c>
      <c r="D1060">
        <v>48.33</v>
      </c>
      <c r="E1060">
        <v>176.75</v>
      </c>
      <c r="F1060">
        <v>359.84</v>
      </c>
      <c r="G1060">
        <v>0</v>
      </c>
      <c r="H1060">
        <v>1.99</v>
      </c>
      <c r="I1060">
        <v>3.57</v>
      </c>
      <c r="J1060">
        <v>0</v>
      </c>
      <c r="K1060">
        <v>82.16</v>
      </c>
      <c r="L1060">
        <v>2449.46</v>
      </c>
      <c r="M1060">
        <v>795.33</v>
      </c>
      <c r="N1060">
        <v>-41</v>
      </c>
      <c r="O1060">
        <v>-590</v>
      </c>
      <c r="P1060">
        <v>-1345</v>
      </c>
      <c r="Q1060">
        <f>Tabel1[[#This Row],[Biomass]]+Tabel1[[#This Row],[Hydro Power]]+Tabel1[[#This Row],[Other Renewable]]+Tabel1[[#This Row],[Solar Power]]+Tabel1[[#This Row],[Onshore Wind Power]]+Tabel1[[#This Row],[Offshore Wind Power]]</f>
        <v>3298.68</v>
      </c>
      <c r="R1060">
        <f>Tabel1[[#This Row],[Fossil Gas]]+Tabel1[[#This Row],[Fossil Hard Coal]]+Tabel1[[#This Row],[Fossil Oil]]</f>
        <v>536.58999999999992</v>
      </c>
      <c r="S1060">
        <f>Tabel1[[#This Row],[Renewables]]+Tabel1[[#This Row],[Fossils]]</f>
        <v>3835.2699999999995</v>
      </c>
    </row>
    <row r="1061" spans="1:19" x14ac:dyDescent="0.25">
      <c r="A1061" t="s">
        <v>2137</v>
      </c>
      <c r="B1061" t="s">
        <v>5</v>
      </c>
      <c r="C1061">
        <v>1206.21</v>
      </c>
      <c r="D1061">
        <v>34.78</v>
      </c>
      <c r="E1061">
        <v>227.37</v>
      </c>
      <c r="F1061">
        <v>250.33</v>
      </c>
      <c r="G1061">
        <v>8.32</v>
      </c>
      <c r="J1061">
        <v>0</v>
      </c>
      <c r="K1061">
        <v>60.43</v>
      </c>
      <c r="L1061">
        <v>404.33</v>
      </c>
      <c r="M1061">
        <v>366.22</v>
      </c>
      <c r="N1061">
        <v>-11</v>
      </c>
      <c r="O1061">
        <v>590</v>
      </c>
      <c r="P1061">
        <v>-687</v>
      </c>
      <c r="Q1061">
        <f>Tabel1[[#This Row],[Biomass]]+Tabel1[[#This Row],[Hydro Power]]+Tabel1[[#This Row],[Other Renewable]]+Tabel1[[#This Row],[Solar Power]]+Tabel1[[#This Row],[Onshore Wind Power]]+Tabel1[[#This Row],[Offshore Wind Power]]</f>
        <v>805.33</v>
      </c>
      <c r="R1061">
        <f>Tabel1[[#This Row],[Fossil Gas]]+Tabel1[[#This Row],[Fossil Hard Coal]]+Tabel1[[#This Row],[Fossil Oil]]</f>
        <v>486.02000000000004</v>
      </c>
      <c r="S1061">
        <f>Tabel1[[#This Row],[Renewables]]+Tabel1[[#This Row],[Fossils]]</f>
        <v>1291.3500000000001</v>
      </c>
    </row>
    <row r="1062" spans="1:19" x14ac:dyDescent="0.25">
      <c r="A1062" t="s">
        <v>2136</v>
      </c>
      <c r="B1062" t="s">
        <v>6</v>
      </c>
      <c r="C1062">
        <v>1596.39</v>
      </c>
      <c r="D1062">
        <v>47.13</v>
      </c>
      <c r="E1062">
        <v>177.22</v>
      </c>
      <c r="F1062">
        <v>359.59</v>
      </c>
      <c r="G1062">
        <v>0</v>
      </c>
      <c r="H1062">
        <v>1.99</v>
      </c>
      <c r="I1062">
        <v>3.36</v>
      </c>
      <c r="J1062">
        <v>0</v>
      </c>
      <c r="K1062">
        <v>82.22</v>
      </c>
      <c r="L1062">
        <v>2439.65</v>
      </c>
      <c r="M1062">
        <v>719.01</v>
      </c>
      <c r="N1062">
        <v>246</v>
      </c>
      <c r="O1062">
        <v>-445</v>
      </c>
      <c r="P1062">
        <v>-1658</v>
      </c>
      <c r="Q1062">
        <f>Tabel1[[#This Row],[Biomass]]+Tabel1[[#This Row],[Hydro Power]]+Tabel1[[#This Row],[Other Renewable]]+Tabel1[[#This Row],[Solar Power]]+Tabel1[[#This Row],[Onshore Wind Power]]+Tabel1[[#This Row],[Offshore Wind Power]]</f>
        <v>3211.1400000000003</v>
      </c>
      <c r="R1062">
        <f>Tabel1[[#This Row],[Fossil Gas]]+Tabel1[[#This Row],[Fossil Hard Coal]]+Tabel1[[#This Row],[Fossil Oil]]</f>
        <v>536.80999999999995</v>
      </c>
      <c r="S1062">
        <f>Tabel1[[#This Row],[Renewables]]+Tabel1[[#This Row],[Fossils]]</f>
        <v>3747.9500000000003</v>
      </c>
    </row>
    <row r="1063" spans="1:19" x14ac:dyDescent="0.25">
      <c r="A1063" t="s">
        <v>2136</v>
      </c>
      <c r="B1063" t="s">
        <v>5</v>
      </c>
      <c r="C1063">
        <v>1148.3</v>
      </c>
      <c r="D1063">
        <v>33.78</v>
      </c>
      <c r="E1063">
        <v>224.63</v>
      </c>
      <c r="F1063">
        <v>228.16</v>
      </c>
      <c r="G1063">
        <v>6.8</v>
      </c>
      <c r="J1063">
        <v>0</v>
      </c>
      <c r="K1063">
        <v>60.66</v>
      </c>
      <c r="L1063">
        <v>455.46</v>
      </c>
      <c r="M1063">
        <v>373.44</v>
      </c>
      <c r="N1063">
        <v>-1</v>
      </c>
      <c r="O1063">
        <v>445</v>
      </c>
      <c r="P1063">
        <v>-644</v>
      </c>
      <c r="Q1063">
        <f>Tabel1[[#This Row],[Biomass]]+Tabel1[[#This Row],[Hydro Power]]+Tabel1[[#This Row],[Other Renewable]]+Tabel1[[#This Row],[Solar Power]]+Tabel1[[#This Row],[Onshore Wind Power]]+Tabel1[[#This Row],[Offshore Wind Power]]</f>
        <v>862.68000000000006</v>
      </c>
      <c r="R1063">
        <f>Tabel1[[#This Row],[Fossil Gas]]+Tabel1[[#This Row],[Fossil Hard Coal]]+Tabel1[[#This Row],[Fossil Oil]]</f>
        <v>459.59</v>
      </c>
      <c r="S1063">
        <f>Tabel1[[#This Row],[Renewables]]+Tabel1[[#This Row],[Fossils]]</f>
        <v>1322.27</v>
      </c>
    </row>
    <row r="1064" spans="1:19" x14ac:dyDescent="0.25">
      <c r="A1064" t="s">
        <v>2135</v>
      </c>
      <c r="B1064" t="s">
        <v>6</v>
      </c>
      <c r="C1064">
        <v>1591.84</v>
      </c>
      <c r="D1064">
        <v>48.14</v>
      </c>
      <c r="E1064">
        <v>177.9</v>
      </c>
      <c r="F1064">
        <v>358.31</v>
      </c>
      <c r="G1064">
        <v>0</v>
      </c>
      <c r="H1064">
        <v>1.99</v>
      </c>
      <c r="I1064">
        <v>3.42</v>
      </c>
      <c r="J1064">
        <v>0</v>
      </c>
      <c r="K1064">
        <v>81.45</v>
      </c>
      <c r="L1064">
        <v>2489.4499999999998</v>
      </c>
      <c r="M1064">
        <v>732.72</v>
      </c>
      <c r="N1064">
        <v>465</v>
      </c>
      <c r="O1064">
        <v>-585</v>
      </c>
      <c r="P1064">
        <v>-1853</v>
      </c>
      <c r="Q1064">
        <f>Tabel1[[#This Row],[Biomass]]+Tabel1[[#This Row],[Hydro Power]]+Tabel1[[#This Row],[Other Renewable]]+Tabel1[[#This Row],[Solar Power]]+Tabel1[[#This Row],[Onshore Wind Power]]+Tabel1[[#This Row],[Offshore Wind Power]]</f>
        <v>3275.7200000000003</v>
      </c>
      <c r="R1064">
        <f>Tabel1[[#This Row],[Fossil Gas]]+Tabel1[[#This Row],[Fossil Hard Coal]]+Tabel1[[#This Row],[Fossil Oil]]</f>
        <v>536.21</v>
      </c>
      <c r="S1064">
        <f>Tabel1[[#This Row],[Renewables]]+Tabel1[[#This Row],[Fossils]]</f>
        <v>3811.9300000000003</v>
      </c>
    </row>
    <row r="1065" spans="1:19" x14ac:dyDescent="0.25">
      <c r="A1065" t="s">
        <v>2135</v>
      </c>
      <c r="B1065" t="s">
        <v>5</v>
      </c>
      <c r="C1065">
        <v>1148.24</v>
      </c>
      <c r="D1065">
        <v>33.93</v>
      </c>
      <c r="E1065">
        <v>221.94</v>
      </c>
      <c r="F1065">
        <v>217.95</v>
      </c>
      <c r="G1065">
        <v>6.76</v>
      </c>
      <c r="J1065">
        <v>0</v>
      </c>
      <c r="K1065">
        <v>59.74</v>
      </c>
      <c r="L1065">
        <v>506.18</v>
      </c>
      <c r="M1065">
        <v>373.38</v>
      </c>
      <c r="N1065">
        <v>59</v>
      </c>
      <c r="O1065">
        <v>585</v>
      </c>
      <c r="P1065">
        <v>-876</v>
      </c>
      <c r="Q1065">
        <f>Tabel1[[#This Row],[Biomass]]+Tabel1[[#This Row],[Hydro Power]]+Tabel1[[#This Row],[Other Renewable]]+Tabel1[[#This Row],[Solar Power]]+Tabel1[[#This Row],[Onshore Wind Power]]+Tabel1[[#This Row],[Offshore Wind Power]]</f>
        <v>913.49</v>
      </c>
      <c r="R1065">
        <f>Tabel1[[#This Row],[Fossil Gas]]+Tabel1[[#This Row],[Fossil Hard Coal]]+Tabel1[[#This Row],[Fossil Oil]]</f>
        <v>446.65</v>
      </c>
      <c r="S1065">
        <f>Tabel1[[#This Row],[Renewables]]+Tabel1[[#This Row],[Fossils]]</f>
        <v>1360.1399999999999</v>
      </c>
    </row>
    <row r="1066" spans="1:19" x14ac:dyDescent="0.25">
      <c r="A1066" t="s">
        <v>2134</v>
      </c>
      <c r="B1066" t="s">
        <v>6</v>
      </c>
      <c r="C1066">
        <v>1610.64</v>
      </c>
      <c r="D1066">
        <v>44.83</v>
      </c>
      <c r="E1066">
        <v>178.52</v>
      </c>
      <c r="F1066">
        <v>357.38</v>
      </c>
      <c r="G1066">
        <v>0</v>
      </c>
      <c r="H1066">
        <v>1.99</v>
      </c>
      <c r="I1066">
        <v>3.88</v>
      </c>
      <c r="J1066">
        <v>0</v>
      </c>
      <c r="K1066">
        <v>81.42</v>
      </c>
      <c r="L1066">
        <v>2555.39</v>
      </c>
      <c r="M1066">
        <v>782.13</v>
      </c>
      <c r="N1066">
        <v>441</v>
      </c>
      <c r="O1066">
        <v>-590</v>
      </c>
      <c r="P1066">
        <v>-2019</v>
      </c>
      <c r="Q1066">
        <f>Tabel1[[#This Row],[Biomass]]+Tabel1[[#This Row],[Hydro Power]]+Tabel1[[#This Row],[Other Renewable]]+Tabel1[[#This Row],[Solar Power]]+Tabel1[[#This Row],[Onshore Wind Power]]+Tabel1[[#This Row],[Offshore Wind Power]]</f>
        <v>3388.22</v>
      </c>
      <c r="R1066">
        <f>Tabel1[[#This Row],[Fossil Gas]]+Tabel1[[#This Row],[Fossil Hard Coal]]+Tabel1[[#This Row],[Fossil Oil]]</f>
        <v>535.9</v>
      </c>
      <c r="S1066">
        <f>Tabel1[[#This Row],[Renewables]]+Tabel1[[#This Row],[Fossils]]</f>
        <v>3924.12</v>
      </c>
    </row>
    <row r="1067" spans="1:19" x14ac:dyDescent="0.25">
      <c r="A1067" t="s">
        <v>2134</v>
      </c>
      <c r="B1067" t="s">
        <v>5</v>
      </c>
      <c r="C1067">
        <v>1149.6099999999999</v>
      </c>
      <c r="D1067">
        <v>33.75</v>
      </c>
      <c r="E1067">
        <v>220.65</v>
      </c>
      <c r="F1067">
        <v>233.92</v>
      </c>
      <c r="G1067">
        <v>6.75</v>
      </c>
      <c r="J1067">
        <v>0</v>
      </c>
      <c r="K1067">
        <v>60.49</v>
      </c>
      <c r="L1067">
        <v>511.65</v>
      </c>
      <c r="M1067">
        <v>369.2</v>
      </c>
      <c r="N1067">
        <v>-46</v>
      </c>
      <c r="O1067">
        <v>590</v>
      </c>
      <c r="P1067">
        <v>-791</v>
      </c>
      <c r="Q1067">
        <f>Tabel1[[#This Row],[Biomass]]+Tabel1[[#This Row],[Hydro Power]]+Tabel1[[#This Row],[Other Renewable]]+Tabel1[[#This Row],[Solar Power]]+Tabel1[[#This Row],[Onshore Wind Power]]+Tabel1[[#This Row],[Offshore Wind Power]]</f>
        <v>914.59999999999991</v>
      </c>
      <c r="R1067">
        <f>Tabel1[[#This Row],[Fossil Gas]]+Tabel1[[#This Row],[Fossil Hard Coal]]+Tabel1[[#This Row],[Fossil Oil]]</f>
        <v>461.32</v>
      </c>
      <c r="S1067">
        <f>Tabel1[[#This Row],[Renewables]]+Tabel1[[#This Row],[Fossils]]</f>
        <v>1375.9199999999998</v>
      </c>
    </row>
    <row r="1068" spans="1:19" x14ac:dyDescent="0.25">
      <c r="A1068" t="s">
        <v>2133</v>
      </c>
      <c r="B1068" t="s">
        <v>6</v>
      </c>
      <c r="C1068">
        <v>1644.59</v>
      </c>
      <c r="D1068">
        <v>48.44</v>
      </c>
      <c r="E1068">
        <v>181.93</v>
      </c>
      <c r="F1068">
        <v>344.54</v>
      </c>
      <c r="G1068">
        <v>0.36</v>
      </c>
      <c r="H1068">
        <v>1.92</v>
      </c>
      <c r="I1068">
        <v>3.86</v>
      </c>
      <c r="J1068">
        <v>0</v>
      </c>
      <c r="K1068">
        <v>82.71</v>
      </c>
      <c r="L1068">
        <v>2263.16</v>
      </c>
      <c r="M1068">
        <v>676.94</v>
      </c>
      <c r="N1068">
        <v>827</v>
      </c>
      <c r="O1068">
        <v>-590</v>
      </c>
      <c r="P1068">
        <v>-1940</v>
      </c>
      <c r="Q1068">
        <f>Tabel1[[#This Row],[Biomass]]+Tabel1[[#This Row],[Hydro Power]]+Tabel1[[#This Row],[Other Renewable]]+Tabel1[[#This Row],[Solar Power]]+Tabel1[[#This Row],[Onshore Wind Power]]+Tabel1[[#This Row],[Offshore Wind Power]]</f>
        <v>2994.3199999999997</v>
      </c>
      <c r="R1068">
        <f>Tabel1[[#This Row],[Fossil Gas]]+Tabel1[[#This Row],[Fossil Hard Coal]]+Tabel1[[#This Row],[Fossil Oil]]</f>
        <v>526.83000000000004</v>
      </c>
      <c r="S1068">
        <f>Tabel1[[#This Row],[Renewables]]+Tabel1[[#This Row],[Fossils]]</f>
        <v>3521.1499999999996</v>
      </c>
    </row>
    <row r="1069" spans="1:19" x14ac:dyDescent="0.25">
      <c r="A1069" t="s">
        <v>2133</v>
      </c>
      <c r="B1069" t="s">
        <v>5</v>
      </c>
      <c r="C1069">
        <v>1166.1400000000001</v>
      </c>
      <c r="D1069">
        <v>33.82</v>
      </c>
      <c r="E1069">
        <v>221.93</v>
      </c>
      <c r="F1069">
        <v>247.78</v>
      </c>
      <c r="G1069">
        <v>6.76</v>
      </c>
      <c r="J1069">
        <v>0</v>
      </c>
      <c r="K1069">
        <v>59.85</v>
      </c>
      <c r="L1069">
        <v>509.17</v>
      </c>
      <c r="M1069">
        <v>366.49</v>
      </c>
      <c r="N1069">
        <v>0</v>
      </c>
      <c r="O1069">
        <v>590</v>
      </c>
      <c r="P1069">
        <v>-833</v>
      </c>
      <c r="Q1069">
        <f>Tabel1[[#This Row],[Biomass]]+Tabel1[[#This Row],[Hydro Power]]+Tabel1[[#This Row],[Other Renewable]]+Tabel1[[#This Row],[Solar Power]]+Tabel1[[#This Row],[Onshore Wind Power]]+Tabel1[[#This Row],[Offshore Wind Power]]</f>
        <v>909.48</v>
      </c>
      <c r="R1069">
        <f>Tabel1[[#This Row],[Fossil Gas]]+Tabel1[[#This Row],[Fossil Hard Coal]]+Tabel1[[#This Row],[Fossil Oil]]</f>
        <v>476.47</v>
      </c>
      <c r="S1069">
        <f>Tabel1[[#This Row],[Renewables]]+Tabel1[[#This Row],[Fossils]]</f>
        <v>1385.95</v>
      </c>
    </row>
    <row r="1070" spans="1:19" x14ac:dyDescent="0.25">
      <c r="A1070" t="s">
        <v>2132</v>
      </c>
      <c r="B1070" t="s">
        <v>6</v>
      </c>
      <c r="C1070">
        <v>1744.22</v>
      </c>
      <c r="D1070">
        <v>48.39</v>
      </c>
      <c r="E1070">
        <v>186.17</v>
      </c>
      <c r="F1070">
        <v>352.35</v>
      </c>
      <c r="G1070">
        <v>0.09</v>
      </c>
      <c r="H1070">
        <v>1.9</v>
      </c>
      <c r="I1070">
        <v>3.47</v>
      </c>
      <c r="J1070">
        <v>0</v>
      </c>
      <c r="K1070">
        <v>81.91</v>
      </c>
      <c r="L1070">
        <v>2323.67</v>
      </c>
      <c r="M1070">
        <v>673.74</v>
      </c>
      <c r="N1070">
        <v>932</v>
      </c>
      <c r="O1070">
        <v>-586</v>
      </c>
      <c r="P1070">
        <v>-1994</v>
      </c>
      <c r="Q1070">
        <f>Tabel1[[#This Row],[Biomass]]+Tabel1[[#This Row],[Hydro Power]]+Tabel1[[#This Row],[Other Renewable]]+Tabel1[[#This Row],[Solar Power]]+Tabel1[[#This Row],[Onshore Wind Power]]+Tabel1[[#This Row],[Offshore Wind Power]]</f>
        <v>3051.17</v>
      </c>
      <c r="R1070">
        <f>Tabel1[[#This Row],[Fossil Gas]]+Tabel1[[#This Row],[Fossil Hard Coal]]+Tabel1[[#This Row],[Fossil Oil]]</f>
        <v>538.61</v>
      </c>
      <c r="S1070">
        <f>Tabel1[[#This Row],[Renewables]]+Tabel1[[#This Row],[Fossils]]</f>
        <v>3589.78</v>
      </c>
    </row>
    <row r="1071" spans="1:19" x14ac:dyDescent="0.25">
      <c r="A1071" t="s">
        <v>2132</v>
      </c>
      <c r="B1071" t="s">
        <v>5</v>
      </c>
      <c r="C1071">
        <v>1248.9000000000001</v>
      </c>
      <c r="D1071">
        <v>34.06</v>
      </c>
      <c r="E1071">
        <v>219.61</v>
      </c>
      <c r="F1071">
        <v>239.64</v>
      </c>
      <c r="G1071">
        <v>6.77</v>
      </c>
      <c r="J1071">
        <v>0</v>
      </c>
      <c r="K1071">
        <v>60.08</v>
      </c>
      <c r="L1071">
        <v>489.67</v>
      </c>
      <c r="M1071">
        <v>371.78</v>
      </c>
      <c r="N1071">
        <v>166</v>
      </c>
      <c r="O1071">
        <v>586</v>
      </c>
      <c r="P1071">
        <v>-890</v>
      </c>
      <c r="Q1071">
        <f>Tabel1[[#This Row],[Biomass]]+Tabel1[[#This Row],[Hydro Power]]+Tabel1[[#This Row],[Other Renewable]]+Tabel1[[#This Row],[Solar Power]]+Tabel1[[#This Row],[Onshore Wind Power]]+Tabel1[[#This Row],[Offshore Wind Power]]</f>
        <v>895.51</v>
      </c>
      <c r="R1071">
        <f>Tabel1[[#This Row],[Fossil Gas]]+Tabel1[[#This Row],[Fossil Hard Coal]]+Tabel1[[#This Row],[Fossil Oil]]</f>
        <v>466.02</v>
      </c>
      <c r="S1071">
        <f>Tabel1[[#This Row],[Renewables]]+Tabel1[[#This Row],[Fossils]]</f>
        <v>1361.53</v>
      </c>
    </row>
    <row r="1072" spans="1:19" x14ac:dyDescent="0.25">
      <c r="A1072" t="s">
        <v>2131</v>
      </c>
      <c r="B1072" t="s">
        <v>6</v>
      </c>
      <c r="C1072">
        <v>1923.14</v>
      </c>
      <c r="D1072">
        <v>47.74</v>
      </c>
      <c r="E1072">
        <v>184.62</v>
      </c>
      <c r="F1072">
        <v>369.42</v>
      </c>
      <c r="G1072">
        <v>0</v>
      </c>
      <c r="H1072">
        <v>1.9</v>
      </c>
      <c r="I1072">
        <v>3.41</v>
      </c>
      <c r="J1072">
        <v>0</v>
      </c>
      <c r="K1072">
        <v>81.33</v>
      </c>
      <c r="L1072">
        <v>2428.8000000000002</v>
      </c>
      <c r="M1072">
        <v>673.4</v>
      </c>
      <c r="N1072">
        <v>987</v>
      </c>
      <c r="O1072">
        <v>-574</v>
      </c>
      <c r="P1072">
        <v>-1993</v>
      </c>
      <c r="Q1072">
        <f>Tabel1[[#This Row],[Biomass]]+Tabel1[[#This Row],[Hydro Power]]+Tabel1[[#This Row],[Other Renewable]]+Tabel1[[#This Row],[Solar Power]]+Tabel1[[#This Row],[Onshore Wind Power]]+Tabel1[[#This Row],[Offshore Wind Power]]</f>
        <v>3155.2500000000005</v>
      </c>
      <c r="R1072">
        <f>Tabel1[[#This Row],[Fossil Gas]]+Tabel1[[#This Row],[Fossil Hard Coal]]+Tabel1[[#This Row],[Fossil Oil]]</f>
        <v>554.04</v>
      </c>
      <c r="S1072">
        <f>Tabel1[[#This Row],[Renewables]]+Tabel1[[#This Row],[Fossils]]</f>
        <v>3709.2900000000004</v>
      </c>
    </row>
    <row r="1073" spans="1:19" x14ac:dyDescent="0.25">
      <c r="A1073" t="s">
        <v>2131</v>
      </c>
      <c r="B1073" t="s">
        <v>5</v>
      </c>
      <c r="C1073">
        <v>1383.28</v>
      </c>
      <c r="D1073">
        <v>33</v>
      </c>
      <c r="E1073">
        <v>222.49</v>
      </c>
      <c r="F1073">
        <v>223.41</v>
      </c>
      <c r="G1073">
        <v>6.75</v>
      </c>
      <c r="J1073">
        <v>0</v>
      </c>
      <c r="K1073">
        <v>60.98</v>
      </c>
      <c r="L1073">
        <v>486.34</v>
      </c>
      <c r="M1073">
        <v>371.56</v>
      </c>
      <c r="N1073">
        <v>488</v>
      </c>
      <c r="O1073">
        <v>574</v>
      </c>
      <c r="P1073">
        <v>-1046</v>
      </c>
      <c r="Q1073">
        <f>Tabel1[[#This Row],[Biomass]]+Tabel1[[#This Row],[Hydro Power]]+Tabel1[[#This Row],[Other Renewable]]+Tabel1[[#This Row],[Solar Power]]+Tabel1[[#This Row],[Onshore Wind Power]]+Tabel1[[#This Row],[Offshore Wind Power]]</f>
        <v>890.89999999999986</v>
      </c>
      <c r="R1073">
        <f>Tabel1[[#This Row],[Fossil Gas]]+Tabel1[[#This Row],[Fossil Hard Coal]]+Tabel1[[#This Row],[Fossil Oil]]</f>
        <v>452.65</v>
      </c>
      <c r="S1073">
        <f>Tabel1[[#This Row],[Renewables]]+Tabel1[[#This Row],[Fossils]]</f>
        <v>1343.5499999999997</v>
      </c>
    </row>
    <row r="1074" spans="1:19" x14ac:dyDescent="0.25">
      <c r="A1074" t="s">
        <v>2130</v>
      </c>
      <c r="B1074" t="s">
        <v>6</v>
      </c>
      <c r="C1074">
        <v>2150.7800000000002</v>
      </c>
      <c r="D1074">
        <v>48.76</v>
      </c>
      <c r="E1074">
        <v>203.38</v>
      </c>
      <c r="F1074">
        <v>396.81</v>
      </c>
      <c r="G1074">
        <v>4.03</v>
      </c>
      <c r="H1074">
        <v>1.9</v>
      </c>
      <c r="I1074">
        <v>4.28</v>
      </c>
      <c r="J1074">
        <v>0.18</v>
      </c>
      <c r="K1074">
        <v>85.56</v>
      </c>
      <c r="L1074">
        <v>2215.11</v>
      </c>
      <c r="M1074">
        <v>672.97</v>
      </c>
      <c r="N1074">
        <v>1416</v>
      </c>
      <c r="O1074">
        <v>-589</v>
      </c>
      <c r="P1074">
        <v>-2007</v>
      </c>
      <c r="Q1074">
        <f>Tabel1[[#This Row],[Biomass]]+Tabel1[[#This Row],[Hydro Power]]+Tabel1[[#This Row],[Other Renewable]]+Tabel1[[#This Row],[Solar Power]]+Tabel1[[#This Row],[Onshore Wind Power]]+Tabel1[[#This Row],[Offshore Wind Power]]</f>
        <v>2943.2</v>
      </c>
      <c r="R1074">
        <f>Tabel1[[#This Row],[Fossil Gas]]+Tabel1[[#This Row],[Fossil Hard Coal]]+Tabel1[[#This Row],[Fossil Oil]]</f>
        <v>604.22</v>
      </c>
      <c r="S1074">
        <f>Tabel1[[#This Row],[Renewables]]+Tabel1[[#This Row],[Fossils]]</f>
        <v>3547.42</v>
      </c>
    </row>
    <row r="1075" spans="1:19" x14ac:dyDescent="0.25">
      <c r="A1075" t="s">
        <v>2130</v>
      </c>
      <c r="B1075" t="s">
        <v>5</v>
      </c>
      <c r="C1075">
        <v>1535.42</v>
      </c>
      <c r="D1075">
        <v>32.51</v>
      </c>
      <c r="E1075">
        <v>237.02</v>
      </c>
      <c r="F1075">
        <v>225.54</v>
      </c>
      <c r="G1075">
        <v>6.8</v>
      </c>
      <c r="J1075">
        <v>0.48</v>
      </c>
      <c r="K1075">
        <v>61.56</v>
      </c>
      <c r="L1075">
        <v>502.24</v>
      </c>
      <c r="M1075">
        <v>373.46</v>
      </c>
      <c r="N1075">
        <v>597</v>
      </c>
      <c r="O1075">
        <v>589</v>
      </c>
      <c r="P1075">
        <v>-1053</v>
      </c>
      <c r="Q1075">
        <f>Tabel1[[#This Row],[Biomass]]+Tabel1[[#This Row],[Hydro Power]]+Tabel1[[#This Row],[Other Renewable]]+Tabel1[[#This Row],[Solar Power]]+Tabel1[[#This Row],[Onshore Wind Power]]+Tabel1[[#This Row],[Offshore Wind Power]]</f>
        <v>908.69</v>
      </c>
      <c r="R1075">
        <f>Tabel1[[#This Row],[Fossil Gas]]+Tabel1[[#This Row],[Fossil Hard Coal]]+Tabel1[[#This Row],[Fossil Oil]]</f>
        <v>469.36</v>
      </c>
      <c r="S1075">
        <f>Tabel1[[#This Row],[Renewables]]+Tabel1[[#This Row],[Fossils]]</f>
        <v>1378.0500000000002</v>
      </c>
    </row>
    <row r="1076" spans="1:19" x14ac:dyDescent="0.25">
      <c r="A1076" t="s">
        <v>2129</v>
      </c>
      <c r="B1076" t="s">
        <v>6</v>
      </c>
      <c r="C1076">
        <v>2284.88</v>
      </c>
      <c r="D1076">
        <v>48.39</v>
      </c>
      <c r="E1076">
        <v>195.14</v>
      </c>
      <c r="F1076">
        <v>384.52</v>
      </c>
      <c r="G1076">
        <v>0.48</v>
      </c>
      <c r="H1076">
        <v>1.9</v>
      </c>
      <c r="I1076">
        <v>4.5199999999999996</v>
      </c>
      <c r="J1076">
        <v>2.46</v>
      </c>
      <c r="K1076">
        <v>83.78</v>
      </c>
      <c r="L1076">
        <v>2255.4</v>
      </c>
      <c r="M1076">
        <v>673.37</v>
      </c>
      <c r="N1076">
        <v>1371</v>
      </c>
      <c r="O1076">
        <v>-590</v>
      </c>
      <c r="P1076">
        <v>-1881</v>
      </c>
      <c r="Q1076">
        <f>Tabel1[[#This Row],[Biomass]]+Tabel1[[#This Row],[Hydro Power]]+Tabel1[[#This Row],[Other Renewable]]+Tabel1[[#This Row],[Solar Power]]+Tabel1[[#This Row],[Onshore Wind Power]]+Tabel1[[#This Row],[Offshore Wind Power]]</f>
        <v>2986.04</v>
      </c>
      <c r="R1076">
        <f>Tabel1[[#This Row],[Fossil Gas]]+Tabel1[[#This Row],[Fossil Hard Coal]]+Tabel1[[#This Row],[Fossil Oil]]</f>
        <v>580.14</v>
      </c>
      <c r="S1076">
        <f>Tabel1[[#This Row],[Renewables]]+Tabel1[[#This Row],[Fossils]]</f>
        <v>3566.18</v>
      </c>
    </row>
    <row r="1077" spans="1:19" x14ac:dyDescent="0.25">
      <c r="A1077" t="s">
        <v>2129</v>
      </c>
      <c r="B1077" t="s">
        <v>5</v>
      </c>
      <c r="C1077">
        <v>1648.31</v>
      </c>
      <c r="D1077">
        <v>30.49</v>
      </c>
      <c r="E1077">
        <v>242.59</v>
      </c>
      <c r="F1077">
        <v>226.16</v>
      </c>
      <c r="G1077">
        <v>8.31</v>
      </c>
      <c r="J1077">
        <v>4</v>
      </c>
      <c r="K1077">
        <v>62.28</v>
      </c>
      <c r="L1077">
        <v>508.15</v>
      </c>
      <c r="M1077">
        <v>373.29</v>
      </c>
      <c r="N1077">
        <v>576</v>
      </c>
      <c r="O1077">
        <v>590</v>
      </c>
      <c r="P1077">
        <v>-932</v>
      </c>
      <c r="Q1077">
        <f>Tabel1[[#This Row],[Biomass]]+Tabel1[[#This Row],[Hydro Power]]+Tabel1[[#This Row],[Other Renewable]]+Tabel1[[#This Row],[Solar Power]]+Tabel1[[#This Row],[Onshore Wind Power]]+Tabel1[[#This Row],[Offshore Wind Power]]</f>
        <v>915.93000000000006</v>
      </c>
      <c r="R1077">
        <f>Tabel1[[#This Row],[Fossil Gas]]+Tabel1[[#This Row],[Fossil Hard Coal]]+Tabel1[[#This Row],[Fossil Oil]]</f>
        <v>477.06</v>
      </c>
      <c r="S1077">
        <f>Tabel1[[#This Row],[Renewables]]+Tabel1[[#This Row],[Fossils]]</f>
        <v>1392.99</v>
      </c>
    </row>
    <row r="1078" spans="1:19" x14ac:dyDescent="0.25">
      <c r="A1078" t="s">
        <v>2128</v>
      </c>
      <c r="B1078" t="s">
        <v>6</v>
      </c>
      <c r="C1078">
        <v>2353.3000000000002</v>
      </c>
      <c r="D1078">
        <v>50.42</v>
      </c>
      <c r="E1078">
        <v>215.17</v>
      </c>
      <c r="F1078">
        <v>440.85</v>
      </c>
      <c r="G1078">
        <v>6.59</v>
      </c>
      <c r="H1078">
        <v>1.9</v>
      </c>
      <c r="I1078">
        <v>5.18</v>
      </c>
      <c r="J1078">
        <v>10.14</v>
      </c>
      <c r="K1078">
        <v>87.16</v>
      </c>
      <c r="L1078">
        <v>2264.7600000000002</v>
      </c>
      <c r="M1078">
        <v>673.56</v>
      </c>
      <c r="N1078">
        <v>1373</v>
      </c>
      <c r="O1078">
        <v>-590</v>
      </c>
      <c r="P1078">
        <v>-1891</v>
      </c>
      <c r="Q1078">
        <f>Tabel1[[#This Row],[Biomass]]+Tabel1[[#This Row],[Hydro Power]]+Tabel1[[#This Row],[Other Renewable]]+Tabel1[[#This Row],[Solar Power]]+Tabel1[[#This Row],[Onshore Wind Power]]+Tabel1[[#This Row],[Offshore Wind Power]]</f>
        <v>3005.96</v>
      </c>
      <c r="R1078">
        <f>Tabel1[[#This Row],[Fossil Gas]]+Tabel1[[#This Row],[Fossil Hard Coal]]+Tabel1[[#This Row],[Fossil Oil]]</f>
        <v>662.61</v>
      </c>
      <c r="S1078">
        <f>Tabel1[[#This Row],[Renewables]]+Tabel1[[#This Row],[Fossils]]</f>
        <v>3668.57</v>
      </c>
    </row>
    <row r="1079" spans="1:19" x14ac:dyDescent="0.25">
      <c r="A1079" t="s">
        <v>2128</v>
      </c>
      <c r="B1079" t="s">
        <v>5</v>
      </c>
      <c r="C1079">
        <v>1713.73</v>
      </c>
      <c r="D1079">
        <v>30.12</v>
      </c>
      <c r="E1079">
        <v>253.54</v>
      </c>
      <c r="F1079">
        <v>244.47</v>
      </c>
      <c r="G1079">
        <v>13.72</v>
      </c>
      <c r="J1079">
        <v>16.91</v>
      </c>
      <c r="K1079">
        <v>63.74</v>
      </c>
      <c r="L1079">
        <v>500.96</v>
      </c>
      <c r="M1079">
        <v>374.03</v>
      </c>
      <c r="N1079">
        <v>599</v>
      </c>
      <c r="O1079">
        <v>590</v>
      </c>
      <c r="P1079">
        <v>-919</v>
      </c>
      <c r="Q1079">
        <f>Tabel1[[#This Row],[Biomass]]+Tabel1[[#This Row],[Hydro Power]]+Tabel1[[#This Row],[Other Renewable]]+Tabel1[[#This Row],[Solar Power]]+Tabel1[[#This Row],[Onshore Wind Power]]+Tabel1[[#This Row],[Offshore Wind Power]]</f>
        <v>922.02</v>
      </c>
      <c r="R1079">
        <f>Tabel1[[#This Row],[Fossil Gas]]+Tabel1[[#This Row],[Fossil Hard Coal]]+Tabel1[[#This Row],[Fossil Oil]]</f>
        <v>511.73</v>
      </c>
      <c r="S1079">
        <f>Tabel1[[#This Row],[Renewables]]+Tabel1[[#This Row],[Fossils]]</f>
        <v>1433.75</v>
      </c>
    </row>
    <row r="1080" spans="1:19" x14ac:dyDescent="0.25">
      <c r="A1080" t="s">
        <v>2127</v>
      </c>
      <c r="B1080" t="s">
        <v>6</v>
      </c>
      <c r="C1080">
        <v>2351.36</v>
      </c>
      <c r="D1080">
        <v>49.1</v>
      </c>
      <c r="E1080">
        <v>212.74</v>
      </c>
      <c r="F1080">
        <v>408.24</v>
      </c>
      <c r="G1080">
        <v>4.54</v>
      </c>
      <c r="H1080">
        <v>1.9</v>
      </c>
      <c r="I1080">
        <v>5.43</v>
      </c>
      <c r="J1080">
        <v>18.68</v>
      </c>
      <c r="K1080">
        <v>86.73</v>
      </c>
      <c r="L1080">
        <v>2226.0100000000002</v>
      </c>
      <c r="M1080">
        <v>679.25</v>
      </c>
      <c r="N1080">
        <v>1382</v>
      </c>
      <c r="O1080">
        <v>-590</v>
      </c>
      <c r="P1080">
        <v>-1866</v>
      </c>
      <c r="Q1080">
        <f>Tabel1[[#This Row],[Biomass]]+Tabel1[[#This Row],[Hydro Power]]+Tabel1[[#This Row],[Other Renewable]]+Tabel1[[#This Row],[Solar Power]]+Tabel1[[#This Row],[Onshore Wind Power]]+Tabel1[[#This Row],[Offshore Wind Power]]</f>
        <v>2980.3700000000003</v>
      </c>
      <c r="R1080">
        <f>Tabel1[[#This Row],[Fossil Gas]]+Tabel1[[#This Row],[Fossil Hard Coal]]+Tabel1[[#This Row],[Fossil Oil]]</f>
        <v>625.52</v>
      </c>
      <c r="S1080">
        <f>Tabel1[[#This Row],[Renewables]]+Tabel1[[#This Row],[Fossils]]</f>
        <v>3605.8900000000003</v>
      </c>
    </row>
    <row r="1081" spans="1:19" x14ac:dyDescent="0.25">
      <c r="A1081" t="s">
        <v>2127</v>
      </c>
      <c r="B1081" t="s">
        <v>5</v>
      </c>
      <c r="C1081">
        <v>1736.33</v>
      </c>
      <c r="D1081">
        <v>30.42</v>
      </c>
      <c r="E1081">
        <v>249.4</v>
      </c>
      <c r="F1081">
        <v>230.75</v>
      </c>
      <c r="G1081">
        <v>20.29</v>
      </c>
      <c r="J1081">
        <v>20.13</v>
      </c>
      <c r="K1081">
        <v>63.21</v>
      </c>
      <c r="L1081">
        <v>516.73</v>
      </c>
      <c r="M1081">
        <v>374.03</v>
      </c>
      <c r="N1081">
        <v>600</v>
      </c>
      <c r="O1081">
        <v>590</v>
      </c>
      <c r="P1081">
        <v>-906</v>
      </c>
      <c r="Q1081">
        <f>Tabel1[[#This Row],[Biomass]]+Tabel1[[#This Row],[Hydro Power]]+Tabel1[[#This Row],[Other Renewable]]+Tabel1[[#This Row],[Solar Power]]+Tabel1[[#This Row],[Onshore Wind Power]]+Tabel1[[#This Row],[Offshore Wind Power]]</f>
        <v>941.31</v>
      </c>
      <c r="R1081">
        <f>Tabel1[[#This Row],[Fossil Gas]]+Tabel1[[#This Row],[Fossil Hard Coal]]+Tabel1[[#This Row],[Fossil Oil]]</f>
        <v>500.44</v>
      </c>
      <c r="S1081">
        <f>Tabel1[[#This Row],[Renewables]]+Tabel1[[#This Row],[Fossils]]</f>
        <v>1441.75</v>
      </c>
    </row>
    <row r="1082" spans="1:19" x14ac:dyDescent="0.25">
      <c r="A1082" t="s">
        <v>2126</v>
      </c>
      <c r="B1082" t="s">
        <v>6</v>
      </c>
      <c r="C1082">
        <v>2309.5300000000002</v>
      </c>
      <c r="D1082">
        <v>49.24</v>
      </c>
      <c r="E1082">
        <v>232.2</v>
      </c>
      <c r="F1082">
        <v>454</v>
      </c>
      <c r="G1082">
        <v>4.97</v>
      </c>
      <c r="H1082">
        <v>1.9</v>
      </c>
      <c r="I1082">
        <v>5.47</v>
      </c>
      <c r="J1082">
        <v>22.16</v>
      </c>
      <c r="K1082">
        <v>86.22</v>
      </c>
      <c r="L1082">
        <v>2459.81</v>
      </c>
      <c r="M1082">
        <v>771.7</v>
      </c>
      <c r="N1082">
        <v>845</v>
      </c>
      <c r="O1082">
        <v>-590</v>
      </c>
      <c r="P1082">
        <v>-1838</v>
      </c>
      <c r="Q1082">
        <f>Tabel1[[#This Row],[Biomass]]+Tabel1[[#This Row],[Hydro Power]]+Tabel1[[#This Row],[Other Renewable]]+Tabel1[[#This Row],[Solar Power]]+Tabel1[[#This Row],[Onshore Wind Power]]+Tabel1[[#This Row],[Offshore Wind Power]]</f>
        <v>3310.2799999999997</v>
      </c>
      <c r="R1082">
        <f>Tabel1[[#This Row],[Fossil Gas]]+Tabel1[[#This Row],[Fossil Hard Coal]]+Tabel1[[#This Row],[Fossil Oil]]</f>
        <v>691.17000000000007</v>
      </c>
      <c r="S1082">
        <f>Tabel1[[#This Row],[Renewables]]+Tabel1[[#This Row],[Fossils]]</f>
        <v>4001.45</v>
      </c>
    </row>
    <row r="1083" spans="1:19" x14ac:dyDescent="0.25">
      <c r="A1083" t="s">
        <v>2126</v>
      </c>
      <c r="B1083" t="s">
        <v>5</v>
      </c>
      <c r="C1083">
        <v>1746.82</v>
      </c>
      <c r="D1083">
        <v>28.24</v>
      </c>
      <c r="E1083">
        <v>245.66</v>
      </c>
      <c r="F1083">
        <v>250.17</v>
      </c>
      <c r="G1083">
        <v>20.82</v>
      </c>
      <c r="J1083">
        <v>14.24</v>
      </c>
      <c r="K1083">
        <v>62.45</v>
      </c>
      <c r="L1083">
        <v>537.02</v>
      </c>
      <c r="M1083">
        <v>373.97</v>
      </c>
      <c r="N1083">
        <v>600</v>
      </c>
      <c r="O1083">
        <v>590</v>
      </c>
      <c r="P1083">
        <v>-925</v>
      </c>
      <c r="Q1083">
        <f>Tabel1[[#This Row],[Biomass]]+Tabel1[[#This Row],[Hydro Power]]+Tabel1[[#This Row],[Other Renewable]]+Tabel1[[#This Row],[Solar Power]]+Tabel1[[#This Row],[Onshore Wind Power]]+Tabel1[[#This Row],[Offshore Wind Power]]</f>
        <v>953.47</v>
      </c>
      <c r="R1083">
        <f>Tabel1[[#This Row],[Fossil Gas]]+Tabel1[[#This Row],[Fossil Hard Coal]]+Tabel1[[#This Row],[Fossil Oil]]</f>
        <v>516.65</v>
      </c>
      <c r="S1083">
        <f>Tabel1[[#This Row],[Renewables]]+Tabel1[[#This Row],[Fossils]]</f>
        <v>1470.12</v>
      </c>
    </row>
    <row r="1084" spans="1:19" x14ac:dyDescent="0.25">
      <c r="A1084" t="s">
        <v>2125</v>
      </c>
      <c r="B1084" t="s">
        <v>6</v>
      </c>
      <c r="C1084">
        <v>2262.88</v>
      </c>
      <c r="D1084">
        <v>48.42</v>
      </c>
      <c r="E1084">
        <v>220.74</v>
      </c>
      <c r="F1084">
        <v>372.27</v>
      </c>
      <c r="G1084">
        <v>2.3199999999999998</v>
      </c>
      <c r="H1084">
        <v>1.9</v>
      </c>
      <c r="I1084">
        <v>4.6900000000000004</v>
      </c>
      <c r="J1084">
        <v>24.45</v>
      </c>
      <c r="K1084">
        <v>84.94</v>
      </c>
      <c r="L1084">
        <v>2397.62</v>
      </c>
      <c r="M1084">
        <v>670.16</v>
      </c>
      <c r="N1084">
        <v>1101</v>
      </c>
      <c r="O1084">
        <v>-590</v>
      </c>
      <c r="P1084">
        <v>-1822</v>
      </c>
      <c r="Q1084">
        <f>Tabel1[[#This Row],[Biomass]]+Tabel1[[#This Row],[Hydro Power]]+Tabel1[[#This Row],[Other Renewable]]+Tabel1[[#This Row],[Solar Power]]+Tabel1[[#This Row],[Onshore Wind Power]]+Tabel1[[#This Row],[Offshore Wind Power]]</f>
        <v>3147.24</v>
      </c>
      <c r="R1084">
        <f>Tabel1[[#This Row],[Fossil Gas]]+Tabel1[[#This Row],[Fossil Hard Coal]]+Tabel1[[#This Row],[Fossil Oil]]</f>
        <v>595.33000000000004</v>
      </c>
      <c r="S1084">
        <f>Tabel1[[#This Row],[Renewables]]+Tabel1[[#This Row],[Fossils]]</f>
        <v>3742.5699999999997</v>
      </c>
    </row>
    <row r="1085" spans="1:19" x14ac:dyDescent="0.25">
      <c r="A1085" t="s">
        <v>2125</v>
      </c>
      <c r="B1085" t="s">
        <v>5</v>
      </c>
      <c r="C1085">
        <v>1739.93</v>
      </c>
      <c r="D1085">
        <v>29.29</v>
      </c>
      <c r="E1085">
        <v>242.28</v>
      </c>
      <c r="F1085">
        <v>246.76</v>
      </c>
      <c r="G1085">
        <v>18.829999999999998</v>
      </c>
      <c r="J1085">
        <v>9.74</v>
      </c>
      <c r="K1085">
        <v>62.23</v>
      </c>
      <c r="L1085">
        <v>540.61</v>
      </c>
      <c r="M1085">
        <v>373.28</v>
      </c>
      <c r="N1085">
        <v>600</v>
      </c>
      <c r="O1085">
        <v>590</v>
      </c>
      <c r="P1085">
        <v>-931</v>
      </c>
      <c r="Q1085">
        <f>Tabel1[[#This Row],[Biomass]]+Tabel1[[#This Row],[Hydro Power]]+Tabel1[[#This Row],[Other Renewable]]+Tabel1[[#This Row],[Solar Power]]+Tabel1[[#This Row],[Onshore Wind Power]]+Tabel1[[#This Row],[Offshore Wind Power]]</f>
        <v>952.92</v>
      </c>
      <c r="R1085">
        <f>Tabel1[[#This Row],[Fossil Gas]]+Tabel1[[#This Row],[Fossil Hard Coal]]+Tabel1[[#This Row],[Fossil Oil]]</f>
        <v>507.86999999999995</v>
      </c>
      <c r="S1085">
        <f>Tabel1[[#This Row],[Renewables]]+Tabel1[[#This Row],[Fossils]]</f>
        <v>1460.79</v>
      </c>
    </row>
    <row r="1086" spans="1:19" x14ac:dyDescent="0.25">
      <c r="A1086" t="s">
        <v>2124</v>
      </c>
      <c r="B1086" t="s">
        <v>6</v>
      </c>
      <c r="C1086">
        <v>2258.4699999999998</v>
      </c>
      <c r="D1086">
        <v>49.35</v>
      </c>
      <c r="E1086">
        <v>204.77</v>
      </c>
      <c r="F1086">
        <v>370.42</v>
      </c>
      <c r="G1086">
        <v>1.77</v>
      </c>
      <c r="H1086">
        <v>1.9</v>
      </c>
      <c r="I1086">
        <v>4.63</v>
      </c>
      <c r="J1086">
        <v>17.41</v>
      </c>
      <c r="K1086">
        <v>84.77</v>
      </c>
      <c r="L1086">
        <v>2412.9</v>
      </c>
      <c r="M1086">
        <v>672.15</v>
      </c>
      <c r="N1086">
        <v>1143</v>
      </c>
      <c r="O1086">
        <v>-590</v>
      </c>
      <c r="P1086">
        <v>-1846</v>
      </c>
      <c r="Q1086">
        <f>Tabel1[[#This Row],[Biomass]]+Tabel1[[#This Row],[Hydro Power]]+Tabel1[[#This Row],[Other Renewable]]+Tabel1[[#This Row],[Solar Power]]+Tabel1[[#This Row],[Onshore Wind Power]]+Tabel1[[#This Row],[Offshore Wind Power]]</f>
        <v>3158.34</v>
      </c>
      <c r="R1086">
        <f>Tabel1[[#This Row],[Fossil Gas]]+Tabel1[[#This Row],[Fossil Hard Coal]]+Tabel1[[#This Row],[Fossil Oil]]</f>
        <v>576.96</v>
      </c>
      <c r="S1086">
        <f>Tabel1[[#This Row],[Renewables]]+Tabel1[[#This Row],[Fossils]]</f>
        <v>3735.3</v>
      </c>
    </row>
    <row r="1087" spans="1:19" x14ac:dyDescent="0.25">
      <c r="A1087" t="s">
        <v>2124</v>
      </c>
      <c r="B1087" t="s">
        <v>5</v>
      </c>
      <c r="C1087">
        <v>1740.53</v>
      </c>
      <c r="D1087">
        <v>29.29</v>
      </c>
      <c r="E1087">
        <v>274.01</v>
      </c>
      <c r="F1087">
        <v>233.57</v>
      </c>
      <c r="G1087">
        <v>17.97</v>
      </c>
      <c r="J1087">
        <v>6.76</v>
      </c>
      <c r="K1087">
        <v>62.44</v>
      </c>
      <c r="L1087">
        <v>544.37</v>
      </c>
      <c r="M1087">
        <v>372.96</v>
      </c>
      <c r="N1087">
        <v>600</v>
      </c>
      <c r="O1087">
        <v>590</v>
      </c>
      <c r="P1087">
        <v>-952</v>
      </c>
      <c r="Q1087">
        <f>Tabel1[[#This Row],[Biomass]]+Tabel1[[#This Row],[Hydro Power]]+Tabel1[[#This Row],[Other Renewable]]+Tabel1[[#This Row],[Solar Power]]+Tabel1[[#This Row],[Onshore Wind Power]]+Tabel1[[#This Row],[Offshore Wind Power]]</f>
        <v>953.37999999999988</v>
      </c>
      <c r="R1087">
        <f>Tabel1[[#This Row],[Fossil Gas]]+Tabel1[[#This Row],[Fossil Hard Coal]]+Tabel1[[#This Row],[Fossil Oil]]</f>
        <v>525.54999999999995</v>
      </c>
      <c r="S1087">
        <f>Tabel1[[#This Row],[Renewables]]+Tabel1[[#This Row],[Fossils]]</f>
        <v>1478.9299999999998</v>
      </c>
    </row>
    <row r="1088" spans="1:19" x14ac:dyDescent="0.25">
      <c r="A1088" t="s">
        <v>2123</v>
      </c>
      <c r="B1088" t="s">
        <v>6</v>
      </c>
      <c r="C1088">
        <v>2285.59</v>
      </c>
      <c r="D1088">
        <v>48.26</v>
      </c>
      <c r="E1088">
        <v>190.16</v>
      </c>
      <c r="F1088">
        <v>386.38</v>
      </c>
      <c r="G1088">
        <v>0</v>
      </c>
      <c r="H1088">
        <v>1.9</v>
      </c>
      <c r="I1088">
        <v>4.37</v>
      </c>
      <c r="J1088">
        <v>4.74</v>
      </c>
      <c r="K1088">
        <v>84.16</v>
      </c>
      <c r="L1088">
        <v>2535.81</v>
      </c>
      <c r="M1088">
        <v>713.81</v>
      </c>
      <c r="N1088">
        <v>1057</v>
      </c>
      <c r="O1088">
        <v>-590</v>
      </c>
      <c r="P1088">
        <v>-1869</v>
      </c>
      <c r="Q1088">
        <f>Tabel1[[#This Row],[Biomass]]+Tabel1[[#This Row],[Hydro Power]]+Tabel1[[#This Row],[Other Renewable]]+Tabel1[[#This Row],[Solar Power]]+Tabel1[[#This Row],[Onshore Wind Power]]+Tabel1[[#This Row],[Offshore Wind Power]]</f>
        <v>3308.89</v>
      </c>
      <c r="R1088">
        <f>Tabel1[[#This Row],[Fossil Gas]]+Tabel1[[#This Row],[Fossil Hard Coal]]+Tabel1[[#This Row],[Fossil Oil]]</f>
        <v>576.54</v>
      </c>
      <c r="S1088">
        <f>Tabel1[[#This Row],[Renewables]]+Tabel1[[#This Row],[Fossils]]</f>
        <v>3885.43</v>
      </c>
    </row>
    <row r="1089" spans="1:19" x14ac:dyDescent="0.25">
      <c r="A1089" t="s">
        <v>2123</v>
      </c>
      <c r="B1089" t="s">
        <v>5</v>
      </c>
      <c r="C1089">
        <v>1767.76</v>
      </c>
      <c r="D1089">
        <v>29.41</v>
      </c>
      <c r="E1089">
        <v>327.32</v>
      </c>
      <c r="F1089">
        <v>250.48</v>
      </c>
      <c r="G1089">
        <v>17.04</v>
      </c>
      <c r="J1089">
        <v>1.88</v>
      </c>
      <c r="K1089">
        <v>62.52</v>
      </c>
      <c r="L1089">
        <v>551.28</v>
      </c>
      <c r="M1089">
        <v>371.97</v>
      </c>
      <c r="N1089">
        <v>600</v>
      </c>
      <c r="O1089">
        <v>590</v>
      </c>
      <c r="P1089">
        <v>-997</v>
      </c>
      <c r="Q1089">
        <f>Tabel1[[#This Row],[Biomass]]+Tabel1[[#This Row],[Hydro Power]]+Tabel1[[#This Row],[Other Renewable]]+Tabel1[[#This Row],[Solar Power]]+Tabel1[[#This Row],[Onshore Wind Power]]+Tabel1[[#This Row],[Offshore Wind Power]]</f>
        <v>954.54</v>
      </c>
      <c r="R1089">
        <f>Tabel1[[#This Row],[Fossil Gas]]+Tabel1[[#This Row],[Fossil Hard Coal]]+Tabel1[[#This Row],[Fossil Oil]]</f>
        <v>594.83999999999992</v>
      </c>
      <c r="S1089">
        <f>Tabel1[[#This Row],[Renewables]]+Tabel1[[#This Row],[Fossils]]</f>
        <v>1549.3799999999999</v>
      </c>
    </row>
    <row r="1090" spans="1:19" x14ac:dyDescent="0.25">
      <c r="A1090" t="s">
        <v>2122</v>
      </c>
      <c r="B1090" t="s">
        <v>6</v>
      </c>
      <c r="C1090">
        <v>2431.75</v>
      </c>
      <c r="D1090">
        <v>48.21</v>
      </c>
      <c r="E1090">
        <v>205.36</v>
      </c>
      <c r="F1090">
        <v>410.18</v>
      </c>
      <c r="G1090">
        <v>0.01</v>
      </c>
      <c r="H1090">
        <v>1.9</v>
      </c>
      <c r="I1090">
        <v>4.46</v>
      </c>
      <c r="J1090">
        <v>0.49</v>
      </c>
      <c r="K1090">
        <v>83.26</v>
      </c>
      <c r="L1090">
        <v>2714.45</v>
      </c>
      <c r="M1090">
        <v>774.57</v>
      </c>
      <c r="N1090">
        <v>868</v>
      </c>
      <c r="O1090">
        <v>-590</v>
      </c>
      <c r="P1090">
        <v>-1872</v>
      </c>
      <c r="Q1090">
        <f>Tabel1[[#This Row],[Biomass]]+Tabel1[[#This Row],[Hydro Power]]+Tabel1[[#This Row],[Other Renewable]]+Tabel1[[#This Row],[Solar Power]]+Tabel1[[#This Row],[Onshore Wind Power]]+Tabel1[[#This Row],[Offshore Wind Power]]</f>
        <v>3544.08</v>
      </c>
      <c r="R1090">
        <f>Tabel1[[#This Row],[Fossil Gas]]+Tabel1[[#This Row],[Fossil Hard Coal]]+Tabel1[[#This Row],[Fossil Oil]]</f>
        <v>615.54999999999995</v>
      </c>
      <c r="S1090">
        <f>Tabel1[[#This Row],[Renewables]]+Tabel1[[#This Row],[Fossils]]</f>
        <v>4159.63</v>
      </c>
    </row>
    <row r="1091" spans="1:19" x14ac:dyDescent="0.25">
      <c r="A1091" t="s">
        <v>2122</v>
      </c>
      <c r="B1091" t="s">
        <v>5</v>
      </c>
      <c r="C1091">
        <v>1859.89</v>
      </c>
      <c r="D1091">
        <v>30</v>
      </c>
      <c r="E1091">
        <v>287.05</v>
      </c>
      <c r="F1091">
        <v>246.13</v>
      </c>
      <c r="G1091">
        <v>17.809999999999999</v>
      </c>
      <c r="J1091">
        <v>0.24</v>
      </c>
      <c r="K1091">
        <v>61.87</v>
      </c>
      <c r="L1091">
        <v>549.02</v>
      </c>
      <c r="M1091">
        <v>372.37</v>
      </c>
      <c r="N1091">
        <v>600</v>
      </c>
      <c r="O1091">
        <v>590</v>
      </c>
      <c r="P1091">
        <v>-858</v>
      </c>
      <c r="Q1091">
        <f>Tabel1[[#This Row],[Biomass]]+Tabel1[[#This Row],[Hydro Power]]+Tabel1[[#This Row],[Other Renewable]]+Tabel1[[#This Row],[Solar Power]]+Tabel1[[#This Row],[Onshore Wind Power]]+Tabel1[[#This Row],[Offshore Wind Power]]</f>
        <v>951.63</v>
      </c>
      <c r="R1091">
        <f>Tabel1[[#This Row],[Fossil Gas]]+Tabel1[[#This Row],[Fossil Hard Coal]]+Tabel1[[#This Row],[Fossil Oil]]</f>
        <v>550.99</v>
      </c>
      <c r="S1091">
        <f>Tabel1[[#This Row],[Renewables]]+Tabel1[[#This Row],[Fossils]]</f>
        <v>1502.62</v>
      </c>
    </row>
    <row r="1092" spans="1:19" x14ac:dyDescent="0.25">
      <c r="A1092" t="s">
        <v>2121</v>
      </c>
      <c r="B1092" t="s">
        <v>6</v>
      </c>
      <c r="C1092">
        <v>2530.17</v>
      </c>
      <c r="D1092">
        <v>47.95</v>
      </c>
      <c r="E1092">
        <v>209.97</v>
      </c>
      <c r="F1092">
        <v>531.41</v>
      </c>
      <c r="G1092">
        <v>0</v>
      </c>
      <c r="H1092">
        <v>1.9</v>
      </c>
      <c r="I1092">
        <v>4.37</v>
      </c>
      <c r="J1092">
        <v>0</v>
      </c>
      <c r="K1092">
        <v>82.32</v>
      </c>
      <c r="L1092">
        <v>2780.18</v>
      </c>
      <c r="M1092">
        <v>772.94</v>
      </c>
      <c r="N1092">
        <v>718</v>
      </c>
      <c r="O1092">
        <v>-590</v>
      </c>
      <c r="P1092">
        <v>-1856</v>
      </c>
      <c r="Q1092">
        <f>Tabel1[[#This Row],[Biomass]]+Tabel1[[#This Row],[Hydro Power]]+Tabel1[[#This Row],[Other Renewable]]+Tabel1[[#This Row],[Solar Power]]+Tabel1[[#This Row],[Onshore Wind Power]]+Tabel1[[#This Row],[Offshore Wind Power]]</f>
        <v>3607.3399999999997</v>
      </c>
      <c r="R1092">
        <f>Tabel1[[#This Row],[Fossil Gas]]+Tabel1[[#This Row],[Fossil Hard Coal]]+Tabel1[[#This Row],[Fossil Oil]]</f>
        <v>741.38</v>
      </c>
      <c r="S1092">
        <f>Tabel1[[#This Row],[Renewables]]+Tabel1[[#This Row],[Fossils]]</f>
        <v>4348.7199999999993</v>
      </c>
    </row>
    <row r="1093" spans="1:19" x14ac:dyDescent="0.25">
      <c r="A1093" t="s">
        <v>2121</v>
      </c>
      <c r="B1093" t="s">
        <v>5</v>
      </c>
      <c r="C1093">
        <v>1926.7</v>
      </c>
      <c r="D1093">
        <v>30.13</v>
      </c>
      <c r="E1093">
        <v>300.04000000000002</v>
      </c>
      <c r="F1093">
        <v>259.08999999999997</v>
      </c>
      <c r="G1093">
        <v>21.4</v>
      </c>
      <c r="J1093">
        <v>0</v>
      </c>
      <c r="K1093">
        <v>62.05</v>
      </c>
      <c r="L1093">
        <v>546.35</v>
      </c>
      <c r="M1093">
        <v>373.58</v>
      </c>
      <c r="N1093">
        <v>593</v>
      </c>
      <c r="O1093">
        <v>590</v>
      </c>
      <c r="P1093">
        <v>-811</v>
      </c>
      <c r="Q1093">
        <f>Tabel1[[#This Row],[Biomass]]+Tabel1[[#This Row],[Hydro Power]]+Tabel1[[#This Row],[Other Renewable]]+Tabel1[[#This Row],[Solar Power]]+Tabel1[[#This Row],[Onshore Wind Power]]+Tabel1[[#This Row],[Offshore Wind Power]]</f>
        <v>950.06</v>
      </c>
      <c r="R1093">
        <f>Tabel1[[#This Row],[Fossil Gas]]+Tabel1[[#This Row],[Fossil Hard Coal]]+Tabel1[[#This Row],[Fossil Oil]]</f>
        <v>580.53</v>
      </c>
      <c r="S1093">
        <f>Tabel1[[#This Row],[Renewables]]+Tabel1[[#This Row],[Fossils]]</f>
        <v>1530.59</v>
      </c>
    </row>
    <row r="1094" spans="1:19" x14ac:dyDescent="0.25">
      <c r="A1094" t="s">
        <v>2120</v>
      </c>
      <c r="B1094" t="s">
        <v>6</v>
      </c>
      <c r="C1094">
        <v>2479.69</v>
      </c>
      <c r="D1094">
        <v>48.35</v>
      </c>
      <c r="E1094">
        <v>208.93</v>
      </c>
      <c r="F1094">
        <v>418.52</v>
      </c>
      <c r="G1094">
        <v>0.19</v>
      </c>
      <c r="H1094">
        <v>1.83</v>
      </c>
      <c r="I1094">
        <v>4.51</v>
      </c>
      <c r="J1094">
        <v>0</v>
      </c>
      <c r="K1094">
        <v>85.01</v>
      </c>
      <c r="L1094">
        <v>2775.73</v>
      </c>
      <c r="M1094">
        <v>771.54</v>
      </c>
      <c r="N1094">
        <v>756</v>
      </c>
      <c r="O1094">
        <v>-590</v>
      </c>
      <c r="P1094">
        <v>-1823</v>
      </c>
      <c r="Q1094">
        <f>Tabel1[[#This Row],[Biomass]]+Tabel1[[#This Row],[Hydro Power]]+Tabel1[[#This Row],[Other Renewable]]+Tabel1[[#This Row],[Solar Power]]+Tabel1[[#This Row],[Onshore Wind Power]]+Tabel1[[#This Row],[Offshore Wind Power]]</f>
        <v>3601.96</v>
      </c>
      <c r="R1094">
        <f>Tabel1[[#This Row],[Fossil Gas]]+Tabel1[[#This Row],[Fossil Hard Coal]]+Tabel1[[#This Row],[Fossil Oil]]</f>
        <v>627.6400000000001</v>
      </c>
      <c r="S1094">
        <f>Tabel1[[#This Row],[Renewables]]+Tabel1[[#This Row],[Fossils]]</f>
        <v>4229.6000000000004</v>
      </c>
    </row>
    <row r="1095" spans="1:19" x14ac:dyDescent="0.25">
      <c r="A1095" t="s">
        <v>2120</v>
      </c>
      <c r="B1095" t="s">
        <v>5</v>
      </c>
      <c r="C1095">
        <v>1862.45</v>
      </c>
      <c r="D1095">
        <v>29.82</v>
      </c>
      <c r="E1095">
        <v>295.92</v>
      </c>
      <c r="F1095">
        <v>243.28</v>
      </c>
      <c r="G1095">
        <v>18.8</v>
      </c>
      <c r="J1095">
        <v>0</v>
      </c>
      <c r="K1095">
        <v>61.47</v>
      </c>
      <c r="L1095">
        <v>543.35</v>
      </c>
      <c r="M1095">
        <v>371.92</v>
      </c>
      <c r="N1095">
        <v>502</v>
      </c>
      <c r="O1095">
        <v>590</v>
      </c>
      <c r="P1095">
        <v>-755</v>
      </c>
      <c r="Q1095">
        <f>Tabel1[[#This Row],[Biomass]]+Tabel1[[#This Row],[Hydro Power]]+Tabel1[[#This Row],[Other Renewable]]+Tabel1[[#This Row],[Solar Power]]+Tabel1[[#This Row],[Onshore Wind Power]]+Tabel1[[#This Row],[Offshore Wind Power]]</f>
        <v>945.09000000000015</v>
      </c>
      <c r="R1095">
        <f>Tabel1[[#This Row],[Fossil Gas]]+Tabel1[[#This Row],[Fossil Hard Coal]]+Tabel1[[#This Row],[Fossil Oil]]</f>
        <v>558</v>
      </c>
      <c r="S1095">
        <f>Tabel1[[#This Row],[Renewables]]+Tabel1[[#This Row],[Fossils]]</f>
        <v>1503.0900000000001</v>
      </c>
    </row>
    <row r="1096" spans="1:19" x14ac:dyDescent="0.25">
      <c r="A1096" t="s">
        <v>2119</v>
      </c>
      <c r="B1096" t="s">
        <v>6</v>
      </c>
      <c r="C1096">
        <v>2311.41</v>
      </c>
      <c r="D1096">
        <v>48.42</v>
      </c>
      <c r="E1096">
        <v>205.87</v>
      </c>
      <c r="F1096">
        <v>483.38</v>
      </c>
      <c r="G1096">
        <v>0</v>
      </c>
      <c r="H1096">
        <v>1.69</v>
      </c>
      <c r="I1096">
        <v>4.8899999999999997</v>
      </c>
      <c r="J1096">
        <v>0</v>
      </c>
      <c r="K1096">
        <v>82.93</v>
      </c>
      <c r="L1096">
        <v>2618.19</v>
      </c>
      <c r="M1096">
        <v>688.92</v>
      </c>
      <c r="N1096">
        <v>790</v>
      </c>
      <c r="O1096">
        <v>-578</v>
      </c>
      <c r="P1096">
        <v>-1808</v>
      </c>
      <c r="Q1096">
        <f>Tabel1[[#This Row],[Biomass]]+Tabel1[[#This Row],[Hydro Power]]+Tabel1[[#This Row],[Other Renewable]]+Tabel1[[#This Row],[Solar Power]]+Tabel1[[#This Row],[Onshore Wind Power]]+Tabel1[[#This Row],[Offshore Wind Power]]</f>
        <v>3362.11</v>
      </c>
      <c r="R1096">
        <f>Tabel1[[#This Row],[Fossil Gas]]+Tabel1[[#This Row],[Fossil Hard Coal]]+Tabel1[[#This Row],[Fossil Oil]]</f>
        <v>689.25</v>
      </c>
      <c r="S1096">
        <f>Tabel1[[#This Row],[Renewables]]+Tabel1[[#This Row],[Fossils]]</f>
        <v>4051.36</v>
      </c>
    </row>
    <row r="1097" spans="1:19" x14ac:dyDescent="0.25">
      <c r="A1097" t="s">
        <v>2119</v>
      </c>
      <c r="B1097" t="s">
        <v>5</v>
      </c>
      <c r="C1097">
        <v>1764.75</v>
      </c>
      <c r="D1097">
        <v>29.55</v>
      </c>
      <c r="E1097">
        <v>290.23</v>
      </c>
      <c r="F1097">
        <v>214.65</v>
      </c>
      <c r="G1097">
        <v>16.04</v>
      </c>
      <c r="J1097">
        <v>0</v>
      </c>
      <c r="K1097">
        <v>59.32</v>
      </c>
      <c r="L1097">
        <v>539.14</v>
      </c>
      <c r="M1097">
        <v>373.94</v>
      </c>
      <c r="N1097">
        <v>597</v>
      </c>
      <c r="O1097">
        <v>578</v>
      </c>
      <c r="P1097">
        <v>-899</v>
      </c>
      <c r="Q1097">
        <f>Tabel1[[#This Row],[Biomass]]+Tabel1[[#This Row],[Hydro Power]]+Tabel1[[#This Row],[Other Renewable]]+Tabel1[[#This Row],[Solar Power]]+Tabel1[[#This Row],[Onshore Wind Power]]+Tabel1[[#This Row],[Offshore Wind Power]]</f>
        <v>942.62999999999988</v>
      </c>
      <c r="R1097">
        <f>Tabel1[[#This Row],[Fossil Gas]]+Tabel1[[#This Row],[Fossil Hard Coal]]+Tabel1[[#This Row],[Fossil Oil]]</f>
        <v>520.91999999999996</v>
      </c>
      <c r="S1097">
        <f>Tabel1[[#This Row],[Renewables]]+Tabel1[[#This Row],[Fossils]]</f>
        <v>1463.5499999999997</v>
      </c>
    </row>
    <row r="1098" spans="1:19" x14ac:dyDescent="0.25">
      <c r="A1098" t="s">
        <v>2118</v>
      </c>
      <c r="B1098" t="s">
        <v>6</v>
      </c>
      <c r="C1098">
        <v>2141.86</v>
      </c>
      <c r="D1098">
        <v>48.47</v>
      </c>
      <c r="E1098">
        <v>197.5</v>
      </c>
      <c r="F1098">
        <v>372.12</v>
      </c>
      <c r="G1098">
        <v>0</v>
      </c>
      <c r="H1098">
        <v>1.7</v>
      </c>
      <c r="I1098">
        <v>4.72</v>
      </c>
      <c r="J1098">
        <v>0</v>
      </c>
      <c r="K1098">
        <v>76.959999999999994</v>
      </c>
      <c r="L1098">
        <v>2456.9499999999998</v>
      </c>
      <c r="M1098">
        <v>664.56</v>
      </c>
      <c r="N1098">
        <v>913</v>
      </c>
      <c r="O1098">
        <v>-553</v>
      </c>
      <c r="P1098">
        <v>-1772</v>
      </c>
      <c r="Q1098">
        <f>Tabel1[[#This Row],[Biomass]]+Tabel1[[#This Row],[Hydro Power]]+Tabel1[[#This Row],[Other Renewable]]+Tabel1[[#This Row],[Solar Power]]+Tabel1[[#This Row],[Onshore Wind Power]]+Tabel1[[#This Row],[Offshore Wind Power]]</f>
        <v>3176.3999999999996</v>
      </c>
      <c r="R1098">
        <f>Tabel1[[#This Row],[Fossil Gas]]+Tabel1[[#This Row],[Fossil Hard Coal]]+Tabel1[[#This Row],[Fossil Oil]]</f>
        <v>569.62</v>
      </c>
      <c r="S1098">
        <f>Tabel1[[#This Row],[Renewables]]+Tabel1[[#This Row],[Fossils]]</f>
        <v>3746.0199999999995</v>
      </c>
    </row>
    <row r="1099" spans="1:19" x14ac:dyDescent="0.25">
      <c r="A1099" t="s">
        <v>2118</v>
      </c>
      <c r="B1099" t="s">
        <v>5</v>
      </c>
      <c r="C1099">
        <v>1674.41</v>
      </c>
      <c r="D1099">
        <v>28.86</v>
      </c>
      <c r="E1099">
        <v>184.79</v>
      </c>
      <c r="F1099">
        <v>187.03</v>
      </c>
      <c r="G1099">
        <v>16.100000000000001</v>
      </c>
      <c r="J1099">
        <v>0</v>
      </c>
      <c r="K1099">
        <v>52.49</v>
      </c>
      <c r="L1099">
        <v>524.73</v>
      </c>
      <c r="M1099">
        <v>373.12</v>
      </c>
      <c r="N1099">
        <v>600</v>
      </c>
      <c r="O1099">
        <v>553</v>
      </c>
      <c r="P1099">
        <v>-807</v>
      </c>
      <c r="Q1099">
        <f>Tabel1[[#This Row],[Biomass]]+Tabel1[[#This Row],[Hydro Power]]+Tabel1[[#This Row],[Other Renewable]]+Tabel1[[#This Row],[Solar Power]]+Tabel1[[#This Row],[Onshore Wind Power]]+Tabel1[[#This Row],[Offshore Wind Power]]</f>
        <v>926.71</v>
      </c>
      <c r="R1099">
        <f>Tabel1[[#This Row],[Fossil Gas]]+Tabel1[[#This Row],[Fossil Hard Coal]]+Tabel1[[#This Row],[Fossil Oil]]</f>
        <v>387.92</v>
      </c>
      <c r="S1099">
        <f>Tabel1[[#This Row],[Renewables]]+Tabel1[[#This Row],[Fossils]]</f>
        <v>1314.63</v>
      </c>
    </row>
    <row r="1100" spans="1:19" x14ac:dyDescent="0.25">
      <c r="A1100" t="s">
        <v>2117</v>
      </c>
      <c r="B1100" t="s">
        <v>6</v>
      </c>
      <c r="C1100">
        <v>1987.79</v>
      </c>
      <c r="D1100">
        <v>49.01</v>
      </c>
      <c r="E1100">
        <v>192.78</v>
      </c>
      <c r="F1100">
        <v>361.2</v>
      </c>
      <c r="G1100">
        <v>0</v>
      </c>
      <c r="H1100">
        <v>1.69</v>
      </c>
      <c r="I1100">
        <v>3.39</v>
      </c>
      <c r="J1100">
        <v>0</v>
      </c>
      <c r="K1100">
        <v>66</v>
      </c>
      <c r="L1100">
        <v>2330.98</v>
      </c>
      <c r="M1100">
        <v>292.41000000000003</v>
      </c>
      <c r="N1100">
        <v>1104</v>
      </c>
      <c r="O1100">
        <v>-314</v>
      </c>
      <c r="P1100">
        <v>-1749</v>
      </c>
      <c r="Q1100">
        <f>Tabel1[[#This Row],[Biomass]]+Tabel1[[#This Row],[Hydro Power]]+Tabel1[[#This Row],[Other Renewable]]+Tabel1[[#This Row],[Solar Power]]+Tabel1[[#This Row],[Onshore Wind Power]]+Tabel1[[#This Row],[Offshore Wind Power]]</f>
        <v>2677.48</v>
      </c>
      <c r="R1100">
        <f>Tabel1[[#This Row],[Fossil Gas]]+Tabel1[[#This Row],[Fossil Hard Coal]]+Tabel1[[#This Row],[Fossil Oil]]</f>
        <v>553.98</v>
      </c>
      <c r="S1100">
        <f>Tabel1[[#This Row],[Renewables]]+Tabel1[[#This Row],[Fossils]]</f>
        <v>3231.46</v>
      </c>
    </row>
    <row r="1101" spans="1:19" x14ac:dyDescent="0.25">
      <c r="A1101" t="s">
        <v>2117</v>
      </c>
      <c r="B1101" t="s">
        <v>5</v>
      </c>
      <c r="C1101">
        <v>1624.59</v>
      </c>
      <c r="D1101">
        <v>24.26</v>
      </c>
      <c r="E1101">
        <v>177.74</v>
      </c>
      <c r="F1101">
        <v>169.07</v>
      </c>
      <c r="G1101">
        <v>19.78</v>
      </c>
      <c r="J1101">
        <v>0</v>
      </c>
      <c r="K1101">
        <v>49.55</v>
      </c>
      <c r="L1101">
        <v>526.89</v>
      </c>
      <c r="M1101">
        <v>374</v>
      </c>
      <c r="N1101">
        <v>599</v>
      </c>
      <c r="O1101">
        <v>314</v>
      </c>
      <c r="P1101">
        <v>-587</v>
      </c>
      <c r="Q1101">
        <f>Tabel1[[#This Row],[Biomass]]+Tabel1[[#This Row],[Hydro Power]]+Tabel1[[#This Row],[Other Renewable]]+Tabel1[[#This Row],[Solar Power]]+Tabel1[[#This Row],[Onshore Wind Power]]+Tabel1[[#This Row],[Offshore Wind Power]]</f>
        <v>925.15</v>
      </c>
      <c r="R1101">
        <f>Tabel1[[#This Row],[Fossil Gas]]+Tabel1[[#This Row],[Fossil Hard Coal]]+Tabel1[[#This Row],[Fossil Oil]]</f>
        <v>366.59000000000003</v>
      </c>
      <c r="S1101">
        <f>Tabel1[[#This Row],[Renewables]]+Tabel1[[#This Row],[Fossils]]</f>
        <v>1291.74</v>
      </c>
    </row>
    <row r="1102" spans="1:19" x14ac:dyDescent="0.25">
      <c r="A1102" t="s">
        <v>2116</v>
      </c>
      <c r="B1102" t="s">
        <v>6</v>
      </c>
      <c r="C1102">
        <v>1854.35</v>
      </c>
      <c r="D1102">
        <v>48.76</v>
      </c>
      <c r="E1102">
        <v>192.08</v>
      </c>
      <c r="F1102">
        <v>299.79000000000002</v>
      </c>
      <c r="G1102">
        <v>0</v>
      </c>
      <c r="H1102">
        <v>1.69</v>
      </c>
      <c r="I1102">
        <v>3.4</v>
      </c>
      <c r="J1102">
        <v>0</v>
      </c>
      <c r="K1102">
        <v>49.54</v>
      </c>
      <c r="L1102">
        <v>2346.2199999999998</v>
      </c>
      <c r="M1102">
        <v>290.75</v>
      </c>
      <c r="N1102">
        <v>938</v>
      </c>
      <c r="O1102">
        <v>-312</v>
      </c>
      <c r="P1102">
        <v>-1639</v>
      </c>
      <c r="Q1102">
        <f>Tabel1[[#This Row],[Biomass]]+Tabel1[[#This Row],[Hydro Power]]+Tabel1[[#This Row],[Other Renewable]]+Tabel1[[#This Row],[Solar Power]]+Tabel1[[#This Row],[Onshore Wind Power]]+Tabel1[[#This Row],[Offshore Wind Power]]</f>
        <v>2690.8199999999997</v>
      </c>
      <c r="R1102">
        <f>Tabel1[[#This Row],[Fossil Gas]]+Tabel1[[#This Row],[Fossil Hard Coal]]+Tabel1[[#This Row],[Fossil Oil]]</f>
        <v>491.87</v>
      </c>
      <c r="S1102">
        <f>Tabel1[[#This Row],[Renewables]]+Tabel1[[#This Row],[Fossils]]</f>
        <v>3182.6899999999996</v>
      </c>
    </row>
    <row r="1103" spans="1:19" x14ac:dyDescent="0.25">
      <c r="A1103" t="s">
        <v>2116</v>
      </c>
      <c r="B1103" t="s">
        <v>5</v>
      </c>
      <c r="C1103">
        <v>1515.41</v>
      </c>
      <c r="D1103">
        <v>18.72</v>
      </c>
      <c r="E1103">
        <v>178.4</v>
      </c>
      <c r="F1103">
        <v>126.79</v>
      </c>
      <c r="G1103">
        <v>20.13</v>
      </c>
      <c r="J1103">
        <v>0</v>
      </c>
      <c r="K1103">
        <v>48.41</v>
      </c>
      <c r="L1103">
        <v>517.25</v>
      </c>
      <c r="M1103">
        <v>374</v>
      </c>
      <c r="N1103">
        <v>554</v>
      </c>
      <c r="O1103">
        <v>312</v>
      </c>
      <c r="P1103">
        <v>-597</v>
      </c>
      <c r="Q1103">
        <f>Tabel1[[#This Row],[Biomass]]+Tabel1[[#This Row],[Hydro Power]]+Tabel1[[#This Row],[Other Renewable]]+Tabel1[[#This Row],[Solar Power]]+Tabel1[[#This Row],[Onshore Wind Power]]+Tabel1[[#This Row],[Offshore Wind Power]]</f>
        <v>909.97</v>
      </c>
      <c r="R1103">
        <f>Tabel1[[#This Row],[Fossil Gas]]+Tabel1[[#This Row],[Fossil Hard Coal]]+Tabel1[[#This Row],[Fossil Oil]]</f>
        <v>325.32</v>
      </c>
      <c r="S1103">
        <f>Tabel1[[#This Row],[Renewables]]+Tabel1[[#This Row],[Fossils]]</f>
        <v>1235.29</v>
      </c>
    </row>
    <row r="1104" spans="1:19" x14ac:dyDescent="0.25">
      <c r="A1104" t="s">
        <v>2115</v>
      </c>
      <c r="B1104" t="s">
        <v>6</v>
      </c>
      <c r="C1104">
        <v>1723.28</v>
      </c>
      <c r="D1104">
        <v>48.95</v>
      </c>
      <c r="E1104">
        <v>221.96</v>
      </c>
      <c r="F1104">
        <v>275.77999999999997</v>
      </c>
      <c r="G1104">
        <v>4.3099999999999996</v>
      </c>
      <c r="H1104">
        <v>1.3</v>
      </c>
      <c r="I1104">
        <v>3.89</v>
      </c>
      <c r="J1104">
        <v>0</v>
      </c>
      <c r="K1104">
        <v>45.72</v>
      </c>
      <c r="L1104">
        <v>2380.33</v>
      </c>
      <c r="M1104">
        <v>293.11</v>
      </c>
      <c r="N1104">
        <v>826</v>
      </c>
      <c r="O1104">
        <v>-518</v>
      </c>
      <c r="P1104">
        <v>-1619</v>
      </c>
      <c r="Q1104">
        <f>Tabel1[[#This Row],[Biomass]]+Tabel1[[#This Row],[Hydro Power]]+Tabel1[[#This Row],[Other Renewable]]+Tabel1[[#This Row],[Solar Power]]+Tabel1[[#This Row],[Onshore Wind Power]]+Tabel1[[#This Row],[Offshore Wind Power]]</f>
        <v>2727.58</v>
      </c>
      <c r="R1104">
        <f>Tabel1[[#This Row],[Fossil Gas]]+Tabel1[[#This Row],[Fossil Hard Coal]]+Tabel1[[#This Row],[Fossil Oil]]</f>
        <v>502.05</v>
      </c>
      <c r="S1104">
        <f>Tabel1[[#This Row],[Renewables]]+Tabel1[[#This Row],[Fossils]]</f>
        <v>3229.63</v>
      </c>
    </row>
    <row r="1105" spans="1:19" x14ac:dyDescent="0.25">
      <c r="A1105" t="s">
        <v>2115</v>
      </c>
      <c r="B1105" t="s">
        <v>5</v>
      </c>
      <c r="C1105">
        <v>1390.37</v>
      </c>
      <c r="D1105">
        <v>14.95</v>
      </c>
      <c r="E1105">
        <v>158.46</v>
      </c>
      <c r="F1105">
        <v>140.91999999999999</v>
      </c>
      <c r="G1105">
        <v>21.39</v>
      </c>
      <c r="J1105">
        <v>0</v>
      </c>
      <c r="K1105">
        <v>48.38</v>
      </c>
      <c r="L1105">
        <v>480.43</v>
      </c>
      <c r="M1105">
        <v>243.72</v>
      </c>
      <c r="N1105">
        <v>511</v>
      </c>
      <c r="O1105">
        <v>518</v>
      </c>
      <c r="P1105">
        <v>-726</v>
      </c>
      <c r="Q1105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1105">
        <f>Tabel1[[#This Row],[Fossil Gas]]+Tabel1[[#This Row],[Fossil Hard Coal]]+Tabel1[[#This Row],[Fossil Oil]]</f>
        <v>320.77</v>
      </c>
      <c r="S1105">
        <f>Tabel1[[#This Row],[Renewables]]+Tabel1[[#This Row],[Fossils]]</f>
        <v>1059.8699999999999</v>
      </c>
    </row>
    <row r="1106" spans="1:19" x14ac:dyDescent="0.25">
      <c r="A1106" t="s">
        <v>2114</v>
      </c>
      <c r="B1106" t="s">
        <v>6</v>
      </c>
      <c r="C1106">
        <v>1612.07</v>
      </c>
      <c r="D1106">
        <v>31.42</v>
      </c>
      <c r="E1106">
        <v>164.65</v>
      </c>
      <c r="F1106">
        <v>82.89</v>
      </c>
      <c r="G1106">
        <v>0.86</v>
      </c>
      <c r="H1106">
        <v>1.3</v>
      </c>
      <c r="I1106">
        <v>3.55</v>
      </c>
      <c r="J1106">
        <v>0</v>
      </c>
      <c r="K1106">
        <v>30.41</v>
      </c>
      <c r="L1106">
        <v>1987.27</v>
      </c>
      <c r="M1106">
        <v>302.58999999999997</v>
      </c>
      <c r="N1106">
        <v>1237</v>
      </c>
      <c r="O1106">
        <v>-259</v>
      </c>
      <c r="P1106">
        <v>-1568</v>
      </c>
      <c r="Q1106">
        <f>Tabel1[[#This Row],[Biomass]]+Tabel1[[#This Row],[Hydro Power]]+Tabel1[[#This Row],[Other Renewable]]+Tabel1[[#This Row],[Solar Power]]+Tabel1[[#This Row],[Onshore Wind Power]]+Tabel1[[#This Row],[Offshore Wind Power]]</f>
        <v>2326.13</v>
      </c>
      <c r="R1106">
        <f>Tabel1[[#This Row],[Fossil Gas]]+Tabel1[[#This Row],[Fossil Hard Coal]]+Tabel1[[#This Row],[Fossil Oil]]</f>
        <v>248.40000000000003</v>
      </c>
      <c r="S1106">
        <f>Tabel1[[#This Row],[Renewables]]+Tabel1[[#This Row],[Fossils]]</f>
        <v>2574.5300000000002</v>
      </c>
    </row>
    <row r="1107" spans="1:19" x14ac:dyDescent="0.25">
      <c r="A1107" t="s">
        <v>2114</v>
      </c>
      <c r="B1107" t="s">
        <v>5</v>
      </c>
      <c r="C1107">
        <v>1302.48</v>
      </c>
      <c r="D1107">
        <v>14.62</v>
      </c>
      <c r="E1107">
        <v>160.56</v>
      </c>
      <c r="F1107">
        <v>148.19</v>
      </c>
      <c r="G1107">
        <v>21.2</v>
      </c>
      <c r="J1107">
        <v>0</v>
      </c>
      <c r="K1107">
        <v>42.09</v>
      </c>
      <c r="L1107">
        <v>417.42</v>
      </c>
      <c r="M1107">
        <v>216.08</v>
      </c>
      <c r="N1107">
        <v>555</v>
      </c>
      <c r="O1107">
        <v>259</v>
      </c>
      <c r="P1107">
        <v>-509</v>
      </c>
      <c r="Q1107">
        <f>Tabel1[[#This Row],[Biomass]]+Tabel1[[#This Row],[Hydro Power]]+Tabel1[[#This Row],[Other Renewable]]+Tabel1[[#This Row],[Solar Power]]+Tabel1[[#This Row],[Onshore Wind Power]]+Tabel1[[#This Row],[Offshore Wind Power]]</f>
        <v>648.12</v>
      </c>
      <c r="R1107">
        <f>Tabel1[[#This Row],[Fossil Gas]]+Tabel1[[#This Row],[Fossil Hard Coal]]+Tabel1[[#This Row],[Fossil Oil]]</f>
        <v>329.95</v>
      </c>
      <c r="S1107">
        <f>Tabel1[[#This Row],[Renewables]]+Tabel1[[#This Row],[Fossils]]</f>
        <v>978.06999999999994</v>
      </c>
    </row>
    <row r="1108" spans="1:19" x14ac:dyDescent="0.25">
      <c r="A1108" t="s">
        <v>2113</v>
      </c>
      <c r="B1108" t="s">
        <v>6</v>
      </c>
      <c r="C1108">
        <v>1533.5</v>
      </c>
      <c r="D1108">
        <v>29.45</v>
      </c>
      <c r="E1108">
        <v>155.6</v>
      </c>
      <c r="F1108">
        <v>73.03</v>
      </c>
      <c r="G1108">
        <v>2.79</v>
      </c>
      <c r="H1108">
        <v>1.3</v>
      </c>
      <c r="I1108">
        <v>3.88</v>
      </c>
      <c r="J1108">
        <v>0</v>
      </c>
      <c r="K1108">
        <v>29.45</v>
      </c>
      <c r="L1108">
        <v>1892.6</v>
      </c>
      <c r="M1108">
        <v>213.46</v>
      </c>
      <c r="N1108">
        <v>1435</v>
      </c>
      <c r="O1108">
        <v>-390</v>
      </c>
      <c r="P1108">
        <v>-1562</v>
      </c>
      <c r="Q1108">
        <f>Tabel1[[#This Row],[Biomass]]+Tabel1[[#This Row],[Hydro Power]]+Tabel1[[#This Row],[Other Renewable]]+Tabel1[[#This Row],[Solar Power]]+Tabel1[[#This Row],[Onshore Wind Power]]+Tabel1[[#This Row],[Offshore Wind Power]]</f>
        <v>2140.69</v>
      </c>
      <c r="R1108">
        <f>Tabel1[[#This Row],[Fossil Gas]]+Tabel1[[#This Row],[Fossil Hard Coal]]+Tabel1[[#This Row],[Fossil Oil]]</f>
        <v>231.42</v>
      </c>
      <c r="S1108">
        <f>Tabel1[[#This Row],[Renewables]]+Tabel1[[#This Row],[Fossils]]</f>
        <v>2372.11</v>
      </c>
    </row>
    <row r="1109" spans="1:19" x14ac:dyDescent="0.25">
      <c r="A1109" t="s">
        <v>2113</v>
      </c>
      <c r="B1109" t="s">
        <v>5</v>
      </c>
      <c r="C1109">
        <v>1252.18</v>
      </c>
      <c r="D1109">
        <v>14.79</v>
      </c>
      <c r="E1109">
        <v>163.13999999999999</v>
      </c>
      <c r="F1109">
        <v>151.30000000000001</v>
      </c>
      <c r="G1109">
        <v>21.21</v>
      </c>
      <c r="J1109">
        <v>0</v>
      </c>
      <c r="K1109">
        <v>39.299999999999997</v>
      </c>
      <c r="L1109">
        <v>396.39</v>
      </c>
      <c r="M1109">
        <v>216.12</v>
      </c>
      <c r="N1109">
        <v>599</v>
      </c>
      <c r="O1109">
        <v>390</v>
      </c>
      <c r="P1109">
        <v>-716</v>
      </c>
      <c r="Q1109">
        <f>Tabel1[[#This Row],[Biomass]]+Tabel1[[#This Row],[Hydro Power]]+Tabel1[[#This Row],[Other Renewable]]+Tabel1[[#This Row],[Solar Power]]+Tabel1[[#This Row],[Onshore Wind Power]]+Tabel1[[#This Row],[Offshore Wind Power]]</f>
        <v>627.29999999999995</v>
      </c>
      <c r="R1109">
        <f>Tabel1[[#This Row],[Fossil Gas]]+Tabel1[[#This Row],[Fossil Hard Coal]]+Tabel1[[#This Row],[Fossil Oil]]</f>
        <v>335.65</v>
      </c>
      <c r="S1109">
        <f>Tabel1[[#This Row],[Renewables]]+Tabel1[[#This Row],[Fossils]]</f>
        <v>962.94999999999993</v>
      </c>
    </row>
    <row r="1110" spans="1:19" x14ac:dyDescent="0.25">
      <c r="A1110" t="s">
        <v>2112</v>
      </c>
      <c r="B1110" t="s">
        <v>6</v>
      </c>
      <c r="C1110">
        <v>1467.73</v>
      </c>
      <c r="D1110">
        <v>29.11</v>
      </c>
      <c r="E1110">
        <v>137.88</v>
      </c>
      <c r="F1110">
        <v>66.58</v>
      </c>
      <c r="G1110">
        <v>1.44</v>
      </c>
      <c r="H1110">
        <v>1.3</v>
      </c>
      <c r="I1110">
        <v>3.95</v>
      </c>
      <c r="J1110">
        <v>0</v>
      </c>
      <c r="K1110">
        <v>28.92</v>
      </c>
      <c r="L1110">
        <v>1796.1</v>
      </c>
      <c r="M1110">
        <v>240.56</v>
      </c>
      <c r="N1110">
        <v>1509</v>
      </c>
      <c r="O1110">
        <v>-445</v>
      </c>
      <c r="P1110">
        <v>-1591</v>
      </c>
      <c r="Q1110">
        <f>Tabel1[[#This Row],[Biomass]]+Tabel1[[#This Row],[Hydro Power]]+Tabel1[[#This Row],[Other Renewable]]+Tabel1[[#This Row],[Solar Power]]+Tabel1[[#This Row],[Onshore Wind Power]]+Tabel1[[#This Row],[Offshore Wind Power]]</f>
        <v>2071.02</v>
      </c>
      <c r="R1110">
        <f>Tabel1[[#This Row],[Fossil Gas]]+Tabel1[[#This Row],[Fossil Hard Coal]]+Tabel1[[#This Row],[Fossil Oil]]</f>
        <v>205.89999999999998</v>
      </c>
      <c r="S1110">
        <f>Tabel1[[#This Row],[Renewables]]+Tabel1[[#This Row],[Fossils]]</f>
        <v>2276.92</v>
      </c>
    </row>
    <row r="1111" spans="1:19" x14ac:dyDescent="0.25">
      <c r="A1111" t="s">
        <v>2112</v>
      </c>
      <c r="B1111" t="s">
        <v>5</v>
      </c>
      <c r="C1111">
        <v>1230.3399999999999</v>
      </c>
      <c r="D1111">
        <v>14.45</v>
      </c>
      <c r="E1111">
        <v>164.12</v>
      </c>
      <c r="F1111">
        <v>155.81</v>
      </c>
      <c r="G1111">
        <v>20.77</v>
      </c>
      <c r="J1111">
        <v>0</v>
      </c>
      <c r="K1111">
        <v>39.47</v>
      </c>
      <c r="L1111">
        <v>386.07</v>
      </c>
      <c r="M1111">
        <v>215.88</v>
      </c>
      <c r="N1111">
        <v>600</v>
      </c>
      <c r="O1111">
        <v>445</v>
      </c>
      <c r="P1111">
        <v>-793</v>
      </c>
      <c r="Q1111">
        <f>Tabel1[[#This Row],[Biomass]]+Tabel1[[#This Row],[Hydro Power]]+Tabel1[[#This Row],[Other Renewable]]+Tabel1[[#This Row],[Solar Power]]+Tabel1[[#This Row],[Onshore Wind Power]]+Tabel1[[#This Row],[Offshore Wind Power]]</f>
        <v>616.4</v>
      </c>
      <c r="R1111">
        <f>Tabel1[[#This Row],[Fossil Gas]]+Tabel1[[#This Row],[Fossil Hard Coal]]+Tabel1[[#This Row],[Fossil Oil]]</f>
        <v>340.7</v>
      </c>
      <c r="S1111">
        <f>Tabel1[[#This Row],[Renewables]]+Tabel1[[#This Row],[Fossils]]</f>
        <v>957.09999999999991</v>
      </c>
    </row>
    <row r="1112" spans="1:19" x14ac:dyDescent="0.25">
      <c r="A1112" t="s">
        <v>2111</v>
      </c>
      <c r="B1112" t="s">
        <v>6</v>
      </c>
      <c r="C1112">
        <v>1462.43</v>
      </c>
      <c r="D1112">
        <v>42.97</v>
      </c>
      <c r="E1112">
        <v>124.86</v>
      </c>
      <c r="F1112">
        <v>67.959999999999994</v>
      </c>
      <c r="G1112">
        <v>1.74</v>
      </c>
      <c r="H1112">
        <v>1.3</v>
      </c>
      <c r="I1112">
        <v>3.63</v>
      </c>
      <c r="J1112">
        <v>0</v>
      </c>
      <c r="K1112">
        <v>32.380000000000003</v>
      </c>
      <c r="L1112">
        <v>1623.98</v>
      </c>
      <c r="M1112">
        <v>237.68</v>
      </c>
      <c r="N1112">
        <v>1508</v>
      </c>
      <c r="O1112">
        <v>-250</v>
      </c>
      <c r="P1112">
        <v>-1599</v>
      </c>
      <c r="Q1112">
        <f>Tabel1[[#This Row],[Biomass]]+Tabel1[[#This Row],[Hydro Power]]+Tabel1[[#This Row],[Other Renewable]]+Tabel1[[#This Row],[Solar Power]]+Tabel1[[#This Row],[Onshore Wind Power]]+Tabel1[[#This Row],[Offshore Wind Power]]</f>
        <v>1909.5600000000002</v>
      </c>
      <c r="R1112">
        <f>Tabel1[[#This Row],[Fossil Gas]]+Tabel1[[#This Row],[Fossil Hard Coal]]+Tabel1[[#This Row],[Fossil Oil]]</f>
        <v>194.56</v>
      </c>
      <c r="S1112">
        <f>Tabel1[[#This Row],[Renewables]]+Tabel1[[#This Row],[Fossils]]</f>
        <v>2104.1200000000003</v>
      </c>
    </row>
    <row r="1113" spans="1:19" x14ac:dyDescent="0.25">
      <c r="A1113" t="s">
        <v>2111</v>
      </c>
      <c r="B1113" t="s">
        <v>5</v>
      </c>
      <c r="C1113">
        <v>1194.17</v>
      </c>
      <c r="D1113">
        <v>14.55</v>
      </c>
      <c r="E1113">
        <v>163.22999999999999</v>
      </c>
      <c r="F1113">
        <v>158.69999999999999</v>
      </c>
      <c r="G1113">
        <v>20.65</v>
      </c>
      <c r="J1113">
        <v>0</v>
      </c>
      <c r="K1113">
        <v>39.6</v>
      </c>
      <c r="L1113">
        <v>367.92</v>
      </c>
      <c r="M1113">
        <v>215.73</v>
      </c>
      <c r="N1113">
        <v>600</v>
      </c>
      <c r="O1113">
        <v>250</v>
      </c>
      <c r="P1113">
        <v>-618</v>
      </c>
      <c r="Q1113">
        <f>Tabel1[[#This Row],[Biomass]]+Tabel1[[#This Row],[Hydro Power]]+Tabel1[[#This Row],[Other Renewable]]+Tabel1[[#This Row],[Solar Power]]+Tabel1[[#This Row],[Onshore Wind Power]]+Tabel1[[#This Row],[Offshore Wind Power]]</f>
        <v>598.20000000000005</v>
      </c>
      <c r="R1113">
        <f>Tabel1[[#This Row],[Fossil Gas]]+Tabel1[[#This Row],[Fossil Hard Coal]]+Tabel1[[#This Row],[Fossil Oil]]</f>
        <v>342.57999999999993</v>
      </c>
      <c r="S1113">
        <f>Tabel1[[#This Row],[Renewables]]+Tabel1[[#This Row],[Fossils]]</f>
        <v>940.78</v>
      </c>
    </row>
    <row r="1114" spans="1:19" x14ac:dyDescent="0.25">
      <c r="A1114" t="s">
        <v>2110</v>
      </c>
      <c r="B1114" t="s">
        <v>6</v>
      </c>
      <c r="C1114">
        <v>1439.53</v>
      </c>
      <c r="D1114">
        <v>46.42</v>
      </c>
      <c r="E1114">
        <v>119.08</v>
      </c>
      <c r="F1114">
        <v>64.8</v>
      </c>
      <c r="G1114">
        <v>1.1299999999999999</v>
      </c>
      <c r="H1114">
        <v>1.3</v>
      </c>
      <c r="I1114">
        <v>3.57</v>
      </c>
      <c r="J1114">
        <v>0</v>
      </c>
      <c r="K1114">
        <v>44.89</v>
      </c>
      <c r="L1114">
        <v>1441.53</v>
      </c>
      <c r="M1114">
        <v>243.92</v>
      </c>
      <c r="N1114">
        <v>1514</v>
      </c>
      <c r="O1114">
        <v>-68</v>
      </c>
      <c r="P1114">
        <v>-1615</v>
      </c>
      <c r="Q1114">
        <f>Tabel1[[#This Row],[Biomass]]+Tabel1[[#This Row],[Hydro Power]]+Tabel1[[#This Row],[Other Renewable]]+Tabel1[[#This Row],[Solar Power]]+Tabel1[[#This Row],[Onshore Wind Power]]+Tabel1[[#This Row],[Offshore Wind Power]]</f>
        <v>1736.74</v>
      </c>
      <c r="R1114">
        <f>Tabel1[[#This Row],[Fossil Gas]]+Tabel1[[#This Row],[Fossil Hard Coal]]+Tabel1[[#This Row],[Fossil Oil]]</f>
        <v>185.01</v>
      </c>
      <c r="S1114">
        <f>Tabel1[[#This Row],[Renewables]]+Tabel1[[#This Row],[Fossils]]</f>
        <v>1921.75</v>
      </c>
    </row>
    <row r="1115" spans="1:19" x14ac:dyDescent="0.25">
      <c r="A1115" t="s">
        <v>2110</v>
      </c>
      <c r="B1115" t="s">
        <v>5</v>
      </c>
      <c r="C1115">
        <v>1178.71</v>
      </c>
      <c r="D1115">
        <v>14.36</v>
      </c>
      <c r="E1115">
        <v>163.97</v>
      </c>
      <c r="F1115">
        <v>160.78</v>
      </c>
      <c r="G1115">
        <v>21.05</v>
      </c>
      <c r="J1115">
        <v>0</v>
      </c>
      <c r="K1115">
        <v>38.75</v>
      </c>
      <c r="L1115">
        <v>348.65</v>
      </c>
      <c r="M1115">
        <v>215.26</v>
      </c>
      <c r="N1115">
        <v>600</v>
      </c>
      <c r="O1115">
        <v>68</v>
      </c>
      <c r="P1115">
        <v>-434</v>
      </c>
      <c r="Q1115">
        <f>Tabel1[[#This Row],[Biomass]]+Tabel1[[#This Row],[Hydro Power]]+Tabel1[[#This Row],[Other Renewable]]+Tabel1[[#This Row],[Solar Power]]+Tabel1[[#This Row],[Onshore Wind Power]]+Tabel1[[#This Row],[Offshore Wind Power]]</f>
        <v>578.27</v>
      </c>
      <c r="R1115">
        <f>Tabel1[[#This Row],[Fossil Gas]]+Tabel1[[#This Row],[Fossil Hard Coal]]+Tabel1[[#This Row],[Fossil Oil]]</f>
        <v>345.8</v>
      </c>
      <c r="S1115">
        <f>Tabel1[[#This Row],[Renewables]]+Tabel1[[#This Row],[Fossils]]</f>
        <v>924.06999999999994</v>
      </c>
    </row>
    <row r="1116" spans="1:19" x14ac:dyDescent="0.25">
      <c r="A1116" t="s">
        <v>2109</v>
      </c>
      <c r="B1116" t="s">
        <v>6</v>
      </c>
      <c r="C1116">
        <v>1485.65</v>
      </c>
      <c r="D1116">
        <v>49.04</v>
      </c>
      <c r="E1116">
        <v>135.41999999999999</v>
      </c>
      <c r="F1116">
        <v>108.99</v>
      </c>
      <c r="G1116">
        <v>5.67</v>
      </c>
      <c r="H1116">
        <v>1.3</v>
      </c>
      <c r="I1116">
        <v>4.05</v>
      </c>
      <c r="J1116">
        <v>0</v>
      </c>
      <c r="K1116">
        <v>46.5</v>
      </c>
      <c r="L1116">
        <v>1479.82</v>
      </c>
      <c r="M1116">
        <v>355.53</v>
      </c>
      <c r="N1116">
        <v>1524</v>
      </c>
      <c r="O1116">
        <v>-287</v>
      </c>
      <c r="P1116">
        <v>-1640</v>
      </c>
      <c r="Q1116">
        <f>Tabel1[[#This Row],[Biomass]]+Tabel1[[#This Row],[Hydro Power]]+Tabel1[[#This Row],[Other Renewable]]+Tabel1[[#This Row],[Solar Power]]+Tabel1[[#This Row],[Onshore Wind Power]]+Tabel1[[#This Row],[Offshore Wind Power]]</f>
        <v>1889.74</v>
      </c>
      <c r="R1116">
        <f>Tabel1[[#This Row],[Fossil Gas]]+Tabel1[[#This Row],[Fossil Hard Coal]]+Tabel1[[#This Row],[Fossil Oil]]</f>
        <v>250.07999999999996</v>
      </c>
      <c r="S1116">
        <f>Tabel1[[#This Row],[Renewables]]+Tabel1[[#This Row],[Fossils]]</f>
        <v>2139.8200000000002</v>
      </c>
    </row>
    <row r="1117" spans="1:19" x14ac:dyDescent="0.25">
      <c r="A1117" t="s">
        <v>2109</v>
      </c>
      <c r="B1117" t="s">
        <v>5</v>
      </c>
      <c r="C1117">
        <v>1203.5899999999999</v>
      </c>
      <c r="D1117">
        <v>14.99</v>
      </c>
      <c r="E1117">
        <v>153.04</v>
      </c>
      <c r="F1117">
        <v>160.94999999999999</v>
      </c>
      <c r="G1117">
        <v>21.62</v>
      </c>
      <c r="J1117">
        <v>0</v>
      </c>
      <c r="K1117">
        <v>39.33</v>
      </c>
      <c r="L1117">
        <v>336.29</v>
      </c>
      <c r="M1117">
        <v>215.34</v>
      </c>
      <c r="N1117">
        <v>600</v>
      </c>
      <c r="O1117">
        <v>287</v>
      </c>
      <c r="P1117">
        <v>-607</v>
      </c>
      <c r="Q1117">
        <f>Tabel1[[#This Row],[Biomass]]+Tabel1[[#This Row],[Hydro Power]]+Tabel1[[#This Row],[Other Renewable]]+Tabel1[[#This Row],[Solar Power]]+Tabel1[[#This Row],[Onshore Wind Power]]+Tabel1[[#This Row],[Offshore Wind Power]]</f>
        <v>566.62</v>
      </c>
      <c r="R1117">
        <f>Tabel1[[#This Row],[Fossil Gas]]+Tabel1[[#This Row],[Fossil Hard Coal]]+Tabel1[[#This Row],[Fossil Oil]]</f>
        <v>335.61</v>
      </c>
      <c r="S1117">
        <f>Tabel1[[#This Row],[Renewables]]+Tabel1[[#This Row],[Fossils]]</f>
        <v>902.23</v>
      </c>
    </row>
    <row r="1118" spans="1:19" x14ac:dyDescent="0.25">
      <c r="A1118" t="s">
        <v>2108</v>
      </c>
      <c r="B1118" t="s">
        <v>6</v>
      </c>
      <c r="C1118">
        <v>1572.91</v>
      </c>
      <c r="D1118">
        <v>48.81</v>
      </c>
      <c r="E1118">
        <v>120.34</v>
      </c>
      <c r="F1118">
        <v>195.86</v>
      </c>
      <c r="G1118">
        <v>0.84</v>
      </c>
      <c r="H1118">
        <v>1.3</v>
      </c>
      <c r="I1118">
        <v>4.05</v>
      </c>
      <c r="J1118">
        <v>0</v>
      </c>
      <c r="K1118">
        <v>45.18</v>
      </c>
      <c r="L1118">
        <v>1590.72</v>
      </c>
      <c r="M1118">
        <v>385.79</v>
      </c>
      <c r="N1118">
        <v>1507</v>
      </c>
      <c r="O1118">
        <v>-308</v>
      </c>
      <c r="P1118">
        <v>-1685</v>
      </c>
      <c r="Q1118">
        <f>Tabel1[[#This Row],[Biomass]]+Tabel1[[#This Row],[Hydro Power]]+Tabel1[[#This Row],[Other Renewable]]+Tabel1[[#This Row],[Solar Power]]+Tabel1[[#This Row],[Onshore Wind Power]]+Tabel1[[#This Row],[Offshore Wind Power]]</f>
        <v>2030.67</v>
      </c>
      <c r="R1118">
        <f>Tabel1[[#This Row],[Fossil Gas]]+Tabel1[[#This Row],[Fossil Hard Coal]]+Tabel1[[#This Row],[Fossil Oil]]</f>
        <v>317.04000000000002</v>
      </c>
      <c r="S1118">
        <f>Tabel1[[#This Row],[Renewables]]+Tabel1[[#This Row],[Fossils]]</f>
        <v>2347.71</v>
      </c>
    </row>
    <row r="1119" spans="1:19" x14ac:dyDescent="0.25">
      <c r="A1119" t="s">
        <v>2108</v>
      </c>
      <c r="B1119" t="s">
        <v>5</v>
      </c>
      <c r="C1119">
        <v>1262.47</v>
      </c>
      <c r="D1119">
        <v>14.33</v>
      </c>
      <c r="E1119">
        <v>173.32</v>
      </c>
      <c r="F1119">
        <v>143.81</v>
      </c>
      <c r="G1119">
        <v>22.07</v>
      </c>
      <c r="J1119">
        <v>0</v>
      </c>
      <c r="K1119">
        <v>47.44</v>
      </c>
      <c r="L1119">
        <v>357.57</v>
      </c>
      <c r="M1119">
        <v>227.4</v>
      </c>
      <c r="N1119">
        <v>600</v>
      </c>
      <c r="O1119">
        <v>308</v>
      </c>
      <c r="P1119">
        <v>-607</v>
      </c>
      <c r="Q1119">
        <f>Tabel1[[#This Row],[Biomass]]+Tabel1[[#This Row],[Hydro Power]]+Tabel1[[#This Row],[Other Renewable]]+Tabel1[[#This Row],[Solar Power]]+Tabel1[[#This Row],[Onshore Wind Power]]+Tabel1[[#This Row],[Offshore Wind Power]]</f>
        <v>599.29999999999995</v>
      </c>
      <c r="R1119">
        <f>Tabel1[[#This Row],[Fossil Gas]]+Tabel1[[#This Row],[Fossil Hard Coal]]+Tabel1[[#This Row],[Fossil Oil]]</f>
        <v>339.2</v>
      </c>
      <c r="S1119">
        <f>Tabel1[[#This Row],[Renewables]]+Tabel1[[#This Row],[Fossils]]</f>
        <v>938.5</v>
      </c>
    </row>
    <row r="1120" spans="1:19" x14ac:dyDescent="0.25">
      <c r="A1120" t="s">
        <v>2107</v>
      </c>
      <c r="B1120" t="s">
        <v>6</v>
      </c>
      <c r="C1120">
        <v>1753.14</v>
      </c>
      <c r="D1120">
        <v>46.95</v>
      </c>
      <c r="E1120">
        <v>128.69</v>
      </c>
      <c r="F1120">
        <v>186.3</v>
      </c>
      <c r="G1120">
        <v>2.95</v>
      </c>
      <c r="H1120">
        <v>1.3</v>
      </c>
      <c r="I1120">
        <v>3.97</v>
      </c>
      <c r="J1120">
        <v>0</v>
      </c>
      <c r="K1120">
        <v>46.41</v>
      </c>
      <c r="L1120">
        <v>1541.25</v>
      </c>
      <c r="M1120">
        <v>386.14</v>
      </c>
      <c r="N1120">
        <v>1506</v>
      </c>
      <c r="O1120">
        <v>-67</v>
      </c>
      <c r="P1120">
        <v>-1738</v>
      </c>
      <c r="Q1120">
        <f>Tabel1[[#This Row],[Biomass]]+Tabel1[[#This Row],[Hydro Power]]+Tabel1[[#This Row],[Other Renewable]]+Tabel1[[#This Row],[Solar Power]]+Tabel1[[#This Row],[Onshore Wind Power]]+Tabel1[[#This Row],[Offshore Wind Power]]</f>
        <v>1979.6100000000001</v>
      </c>
      <c r="R1120">
        <f>Tabel1[[#This Row],[Fossil Gas]]+Tabel1[[#This Row],[Fossil Hard Coal]]+Tabel1[[#This Row],[Fossil Oil]]</f>
        <v>317.94</v>
      </c>
      <c r="S1120">
        <f>Tabel1[[#This Row],[Renewables]]+Tabel1[[#This Row],[Fossils]]</f>
        <v>2297.5500000000002</v>
      </c>
    </row>
    <row r="1121" spans="1:19" x14ac:dyDescent="0.25">
      <c r="A1121" t="s">
        <v>2107</v>
      </c>
      <c r="B1121" t="s">
        <v>5</v>
      </c>
      <c r="C1121">
        <v>1311.32</v>
      </c>
      <c r="D1121">
        <v>14.95</v>
      </c>
      <c r="E1121">
        <v>180.72</v>
      </c>
      <c r="F1121">
        <v>172.8</v>
      </c>
      <c r="G1121">
        <v>22.37</v>
      </c>
      <c r="J1121">
        <v>0</v>
      </c>
      <c r="K1121">
        <v>48.15</v>
      </c>
      <c r="L1121">
        <v>359</v>
      </c>
      <c r="M1121">
        <v>373.87</v>
      </c>
      <c r="N1121">
        <v>600</v>
      </c>
      <c r="O1121">
        <v>67</v>
      </c>
      <c r="P1121">
        <v>-489</v>
      </c>
      <c r="Q1121">
        <f>Tabel1[[#This Row],[Biomass]]+Tabel1[[#This Row],[Hydro Power]]+Tabel1[[#This Row],[Other Renewable]]+Tabel1[[#This Row],[Solar Power]]+Tabel1[[#This Row],[Onshore Wind Power]]+Tabel1[[#This Row],[Offshore Wind Power]]</f>
        <v>747.81999999999994</v>
      </c>
      <c r="R1121">
        <f>Tabel1[[#This Row],[Fossil Gas]]+Tabel1[[#This Row],[Fossil Hard Coal]]+Tabel1[[#This Row],[Fossil Oil]]</f>
        <v>375.89</v>
      </c>
      <c r="S1121">
        <f>Tabel1[[#This Row],[Renewables]]+Tabel1[[#This Row],[Fossils]]</f>
        <v>1123.71</v>
      </c>
    </row>
    <row r="1122" spans="1:19" x14ac:dyDescent="0.25">
      <c r="A1122" t="s">
        <v>2106</v>
      </c>
      <c r="B1122" t="s">
        <v>6</v>
      </c>
      <c r="C1122">
        <v>2029.24</v>
      </c>
      <c r="D1122">
        <v>46.03</v>
      </c>
      <c r="E1122">
        <v>119.57</v>
      </c>
      <c r="F1122">
        <v>208.17</v>
      </c>
      <c r="G1122">
        <v>0.88</v>
      </c>
      <c r="H1122">
        <v>1.3</v>
      </c>
      <c r="I1122">
        <v>3.55</v>
      </c>
      <c r="J1122">
        <v>0.24</v>
      </c>
      <c r="K1122">
        <v>55.73</v>
      </c>
      <c r="L1122">
        <v>1462.57</v>
      </c>
      <c r="M1122">
        <v>784.09</v>
      </c>
      <c r="N1122">
        <v>1462</v>
      </c>
      <c r="O1122">
        <v>-93</v>
      </c>
      <c r="P1122">
        <v>-1786</v>
      </c>
      <c r="Q1122">
        <f>Tabel1[[#This Row],[Biomass]]+Tabel1[[#This Row],[Hydro Power]]+Tabel1[[#This Row],[Other Renewable]]+Tabel1[[#This Row],[Solar Power]]+Tabel1[[#This Row],[Onshore Wind Power]]+Tabel1[[#This Row],[Offshore Wind Power]]</f>
        <v>2297.7799999999997</v>
      </c>
      <c r="R1122">
        <f>Tabel1[[#This Row],[Fossil Gas]]+Tabel1[[#This Row],[Fossil Hard Coal]]+Tabel1[[#This Row],[Fossil Oil]]</f>
        <v>328.62</v>
      </c>
      <c r="S1122">
        <f>Tabel1[[#This Row],[Renewables]]+Tabel1[[#This Row],[Fossils]]</f>
        <v>2626.3999999999996</v>
      </c>
    </row>
    <row r="1123" spans="1:19" x14ac:dyDescent="0.25">
      <c r="A1123" t="s">
        <v>2106</v>
      </c>
      <c r="B1123" t="s">
        <v>5</v>
      </c>
      <c r="C1123">
        <v>1430.2</v>
      </c>
      <c r="D1123">
        <v>14.76</v>
      </c>
      <c r="E1123">
        <v>185</v>
      </c>
      <c r="F1123">
        <v>198.01</v>
      </c>
      <c r="G1123">
        <v>22.61</v>
      </c>
      <c r="J1123">
        <v>0.78</v>
      </c>
      <c r="K1123">
        <v>48.95</v>
      </c>
      <c r="L1123">
        <v>352.3</v>
      </c>
      <c r="M1123">
        <v>373.33</v>
      </c>
      <c r="N1123">
        <v>600</v>
      </c>
      <c r="O1123">
        <v>93</v>
      </c>
      <c r="P1123">
        <v>-421</v>
      </c>
      <c r="Q1123">
        <f>Tabel1[[#This Row],[Biomass]]+Tabel1[[#This Row],[Hydro Power]]+Tabel1[[#This Row],[Other Renewable]]+Tabel1[[#This Row],[Solar Power]]+Tabel1[[#This Row],[Onshore Wind Power]]+Tabel1[[#This Row],[Offshore Wind Power]]</f>
        <v>741.17000000000007</v>
      </c>
      <c r="R1123">
        <f>Tabel1[[#This Row],[Fossil Gas]]+Tabel1[[#This Row],[Fossil Hard Coal]]+Tabel1[[#This Row],[Fossil Oil]]</f>
        <v>405.62</v>
      </c>
      <c r="S1123">
        <f>Tabel1[[#This Row],[Renewables]]+Tabel1[[#This Row],[Fossils]]</f>
        <v>1146.79</v>
      </c>
    </row>
    <row r="1124" spans="1:19" x14ac:dyDescent="0.25">
      <c r="A1124" t="s">
        <v>2105</v>
      </c>
      <c r="B1124" t="s">
        <v>6</v>
      </c>
      <c r="C1124">
        <v>2158.13</v>
      </c>
      <c r="D1124">
        <v>49.97</v>
      </c>
      <c r="E1124">
        <v>161.82</v>
      </c>
      <c r="F1124">
        <v>271.52999999999997</v>
      </c>
      <c r="G1124">
        <v>5.97</v>
      </c>
      <c r="H1124">
        <v>1.39</v>
      </c>
      <c r="I1124">
        <v>4.0599999999999996</v>
      </c>
      <c r="J1124">
        <v>2.66</v>
      </c>
      <c r="K1124">
        <v>67.650000000000006</v>
      </c>
      <c r="L1124">
        <v>1579.61</v>
      </c>
      <c r="M1124">
        <v>761.61</v>
      </c>
      <c r="N1124">
        <v>1519</v>
      </c>
      <c r="O1124">
        <v>-248</v>
      </c>
      <c r="P1124">
        <v>-1838</v>
      </c>
      <c r="Q1124">
        <f>Tabel1[[#This Row],[Biomass]]+Tabel1[[#This Row],[Hydro Power]]+Tabel1[[#This Row],[Other Renewable]]+Tabel1[[#This Row],[Solar Power]]+Tabel1[[#This Row],[Onshore Wind Power]]+Tabel1[[#This Row],[Offshore Wind Power]]</f>
        <v>2399.2999999999997</v>
      </c>
      <c r="R1124">
        <f>Tabel1[[#This Row],[Fossil Gas]]+Tabel1[[#This Row],[Fossil Hard Coal]]+Tabel1[[#This Row],[Fossil Oil]]</f>
        <v>439.32</v>
      </c>
      <c r="S1124">
        <f>Tabel1[[#This Row],[Renewables]]+Tabel1[[#This Row],[Fossils]]</f>
        <v>2838.62</v>
      </c>
    </row>
    <row r="1125" spans="1:19" x14ac:dyDescent="0.25">
      <c r="A1125" t="s">
        <v>2105</v>
      </c>
      <c r="B1125" t="s">
        <v>5</v>
      </c>
      <c r="C1125">
        <v>1546.68</v>
      </c>
      <c r="D1125">
        <v>17.54</v>
      </c>
      <c r="E1125">
        <v>248.7</v>
      </c>
      <c r="F1125">
        <v>199.18</v>
      </c>
      <c r="G1125">
        <v>23.82</v>
      </c>
      <c r="J1125">
        <v>8.83</v>
      </c>
      <c r="K1125">
        <v>48.68</v>
      </c>
      <c r="L1125">
        <v>347.87</v>
      </c>
      <c r="M1125">
        <v>371.59</v>
      </c>
      <c r="N1125">
        <v>600</v>
      </c>
      <c r="O1125">
        <v>248</v>
      </c>
      <c r="P1125">
        <v>-528</v>
      </c>
      <c r="Q1125">
        <f>Tabel1[[#This Row],[Biomass]]+Tabel1[[#This Row],[Hydro Power]]+Tabel1[[#This Row],[Other Renewable]]+Tabel1[[#This Row],[Solar Power]]+Tabel1[[#This Row],[Onshore Wind Power]]+Tabel1[[#This Row],[Offshore Wind Power]]</f>
        <v>745.82999999999993</v>
      </c>
      <c r="R1125">
        <f>Tabel1[[#This Row],[Fossil Gas]]+Tabel1[[#This Row],[Fossil Hard Coal]]+Tabel1[[#This Row],[Fossil Oil]]</f>
        <v>471.7</v>
      </c>
      <c r="S1125">
        <f>Tabel1[[#This Row],[Renewables]]+Tabel1[[#This Row],[Fossils]]</f>
        <v>1217.53</v>
      </c>
    </row>
    <row r="1126" spans="1:19" x14ac:dyDescent="0.25">
      <c r="A1126" t="s">
        <v>2104</v>
      </c>
      <c r="B1126" t="s">
        <v>6</v>
      </c>
      <c r="C1126">
        <v>2214.64</v>
      </c>
      <c r="D1126">
        <v>48.95</v>
      </c>
      <c r="E1126">
        <v>164.58</v>
      </c>
      <c r="F1126">
        <v>286.23</v>
      </c>
      <c r="G1126">
        <v>2.02</v>
      </c>
      <c r="H1126">
        <v>1.5</v>
      </c>
      <c r="I1126">
        <v>3.66</v>
      </c>
      <c r="J1126">
        <v>10.38</v>
      </c>
      <c r="K1126">
        <v>78.63</v>
      </c>
      <c r="L1126">
        <v>1836.38</v>
      </c>
      <c r="M1126">
        <v>688.36</v>
      </c>
      <c r="N1126">
        <v>1507</v>
      </c>
      <c r="O1126">
        <v>-338</v>
      </c>
      <c r="P1126">
        <v>-1870</v>
      </c>
      <c r="Q1126">
        <f>Tabel1[[#This Row],[Biomass]]+Tabel1[[#This Row],[Hydro Power]]+Tabel1[[#This Row],[Other Renewable]]+Tabel1[[#This Row],[Solar Power]]+Tabel1[[#This Row],[Onshore Wind Power]]+Tabel1[[#This Row],[Offshore Wind Power]]</f>
        <v>2589.23</v>
      </c>
      <c r="R1126">
        <f>Tabel1[[#This Row],[Fossil Gas]]+Tabel1[[#This Row],[Fossil Hard Coal]]+Tabel1[[#This Row],[Fossil Oil]]</f>
        <v>452.83000000000004</v>
      </c>
      <c r="S1126">
        <f>Tabel1[[#This Row],[Renewables]]+Tabel1[[#This Row],[Fossils]]</f>
        <v>3042.06</v>
      </c>
    </row>
    <row r="1127" spans="1:19" x14ac:dyDescent="0.25">
      <c r="A1127" t="s">
        <v>2104</v>
      </c>
      <c r="B1127" t="s">
        <v>5</v>
      </c>
      <c r="C1127">
        <v>1636.21</v>
      </c>
      <c r="D1127">
        <v>24.28</v>
      </c>
      <c r="E1127">
        <v>260.49</v>
      </c>
      <c r="F1127">
        <v>208.33</v>
      </c>
      <c r="G1127">
        <v>24.52</v>
      </c>
      <c r="J1127">
        <v>12.57</v>
      </c>
      <c r="K1127">
        <v>48.5</v>
      </c>
      <c r="L1127">
        <v>375.25</v>
      </c>
      <c r="M1127">
        <v>373.35</v>
      </c>
      <c r="N1127">
        <v>600</v>
      </c>
      <c r="O1127">
        <v>338</v>
      </c>
      <c r="P1127">
        <v>-582</v>
      </c>
      <c r="Q1127">
        <f>Tabel1[[#This Row],[Biomass]]+Tabel1[[#This Row],[Hydro Power]]+Tabel1[[#This Row],[Other Renewable]]+Tabel1[[#This Row],[Solar Power]]+Tabel1[[#This Row],[Onshore Wind Power]]+Tabel1[[#This Row],[Offshore Wind Power]]</f>
        <v>785.45</v>
      </c>
      <c r="R1127">
        <f>Tabel1[[#This Row],[Fossil Gas]]+Tabel1[[#This Row],[Fossil Hard Coal]]+Tabel1[[#This Row],[Fossil Oil]]</f>
        <v>493.34000000000003</v>
      </c>
      <c r="S1127">
        <f>Tabel1[[#This Row],[Renewables]]+Tabel1[[#This Row],[Fossils]]</f>
        <v>1278.79</v>
      </c>
    </row>
    <row r="1128" spans="1:19" x14ac:dyDescent="0.25">
      <c r="A1128" t="s">
        <v>2103</v>
      </c>
      <c r="B1128" t="s">
        <v>6</v>
      </c>
      <c r="C1128">
        <v>2261.7399999999998</v>
      </c>
      <c r="D1128">
        <v>49.98</v>
      </c>
      <c r="E1128">
        <v>181.14</v>
      </c>
      <c r="F1128">
        <v>297.76</v>
      </c>
      <c r="G1128">
        <v>6.61</v>
      </c>
      <c r="H1128">
        <v>1.5</v>
      </c>
      <c r="I1128">
        <v>4.12</v>
      </c>
      <c r="J1128">
        <v>15.64</v>
      </c>
      <c r="K1128">
        <v>82.67</v>
      </c>
      <c r="L1128">
        <v>2052.54</v>
      </c>
      <c r="M1128">
        <v>687.19</v>
      </c>
      <c r="N1128">
        <v>1529</v>
      </c>
      <c r="O1128">
        <v>-568</v>
      </c>
      <c r="P1128">
        <v>-1880</v>
      </c>
      <c r="Q1128">
        <f>Tabel1[[#This Row],[Biomass]]+Tabel1[[#This Row],[Hydro Power]]+Tabel1[[#This Row],[Other Renewable]]+Tabel1[[#This Row],[Solar Power]]+Tabel1[[#This Row],[Onshore Wind Power]]+Tabel1[[#This Row],[Offshore Wind Power]]</f>
        <v>2810.97</v>
      </c>
      <c r="R1128">
        <f>Tabel1[[#This Row],[Fossil Gas]]+Tabel1[[#This Row],[Fossil Hard Coal]]+Tabel1[[#This Row],[Fossil Oil]]</f>
        <v>485.51</v>
      </c>
      <c r="S1128">
        <f>Tabel1[[#This Row],[Renewables]]+Tabel1[[#This Row],[Fossils]]</f>
        <v>3296.4799999999996</v>
      </c>
    </row>
    <row r="1129" spans="1:19" x14ac:dyDescent="0.25">
      <c r="A1129" t="s">
        <v>2103</v>
      </c>
      <c r="B1129" t="s">
        <v>5</v>
      </c>
      <c r="C1129">
        <v>1693.54</v>
      </c>
      <c r="D1129">
        <v>25.71</v>
      </c>
      <c r="E1129">
        <v>259.89</v>
      </c>
      <c r="F1129">
        <v>234.01</v>
      </c>
      <c r="G1129">
        <v>24.55</v>
      </c>
      <c r="J1129">
        <v>10.27</v>
      </c>
      <c r="K1129">
        <v>48.4</v>
      </c>
      <c r="L1129">
        <v>384.47</v>
      </c>
      <c r="M1129">
        <v>373.4</v>
      </c>
      <c r="N1129">
        <v>600</v>
      </c>
      <c r="O1129">
        <v>568</v>
      </c>
      <c r="P1129">
        <v>-787</v>
      </c>
      <c r="Q1129">
        <f>Tabel1[[#This Row],[Biomass]]+Tabel1[[#This Row],[Hydro Power]]+Tabel1[[#This Row],[Other Renewable]]+Tabel1[[#This Row],[Solar Power]]+Tabel1[[#This Row],[Onshore Wind Power]]+Tabel1[[#This Row],[Offshore Wind Power]]</f>
        <v>793.85</v>
      </c>
      <c r="R1129">
        <f>Tabel1[[#This Row],[Fossil Gas]]+Tabel1[[#This Row],[Fossil Hard Coal]]+Tabel1[[#This Row],[Fossil Oil]]</f>
        <v>518.44999999999993</v>
      </c>
      <c r="S1129">
        <f>Tabel1[[#This Row],[Renewables]]+Tabel1[[#This Row],[Fossils]]</f>
        <v>1312.3</v>
      </c>
    </row>
    <row r="1130" spans="1:19" x14ac:dyDescent="0.25">
      <c r="A1130" t="s">
        <v>2102</v>
      </c>
      <c r="B1130" t="s">
        <v>6</v>
      </c>
      <c r="C1130">
        <v>2246.59</v>
      </c>
      <c r="D1130">
        <v>49.77</v>
      </c>
      <c r="E1130">
        <v>175.44</v>
      </c>
      <c r="F1130">
        <v>335.67</v>
      </c>
      <c r="G1130">
        <v>4.8099999999999996</v>
      </c>
      <c r="H1130">
        <v>1.5</v>
      </c>
      <c r="I1130">
        <v>4.07</v>
      </c>
      <c r="J1130">
        <v>16.489999999999998</v>
      </c>
      <c r="K1130">
        <v>80.290000000000006</v>
      </c>
      <c r="L1130">
        <v>2289.7199999999998</v>
      </c>
      <c r="M1130">
        <v>592.23</v>
      </c>
      <c r="N1130">
        <v>1489</v>
      </c>
      <c r="O1130">
        <v>-590</v>
      </c>
      <c r="P1130">
        <v>-1955</v>
      </c>
      <c r="Q1130">
        <f>Tabel1[[#This Row],[Biomass]]+Tabel1[[#This Row],[Hydro Power]]+Tabel1[[#This Row],[Other Renewable]]+Tabel1[[#This Row],[Solar Power]]+Tabel1[[#This Row],[Onshore Wind Power]]+Tabel1[[#This Row],[Offshore Wind Power]]</f>
        <v>2953.7799999999997</v>
      </c>
      <c r="R1130">
        <f>Tabel1[[#This Row],[Fossil Gas]]+Tabel1[[#This Row],[Fossil Hard Coal]]+Tabel1[[#This Row],[Fossil Oil]]</f>
        <v>515.91999999999996</v>
      </c>
      <c r="S1130">
        <f>Tabel1[[#This Row],[Renewables]]+Tabel1[[#This Row],[Fossils]]</f>
        <v>3469.7</v>
      </c>
    </row>
    <row r="1131" spans="1:19" x14ac:dyDescent="0.25">
      <c r="A1131" t="s">
        <v>2102</v>
      </c>
      <c r="B1131" t="s">
        <v>5</v>
      </c>
      <c r="C1131">
        <v>1721.36</v>
      </c>
      <c r="D1131">
        <v>19.440000000000001</v>
      </c>
      <c r="E1131">
        <v>257.89</v>
      </c>
      <c r="F1131">
        <v>235.07</v>
      </c>
      <c r="G1131">
        <v>24.48</v>
      </c>
      <c r="J1131">
        <v>10.64</v>
      </c>
      <c r="K1131">
        <v>48.93</v>
      </c>
      <c r="L1131">
        <v>416.07</v>
      </c>
      <c r="M1131">
        <v>370.75</v>
      </c>
      <c r="N1131">
        <v>600</v>
      </c>
      <c r="O1131">
        <v>590</v>
      </c>
      <c r="P1131">
        <v>-814</v>
      </c>
      <c r="Q1131">
        <f>Tabel1[[#This Row],[Biomass]]+Tabel1[[#This Row],[Hydro Power]]+Tabel1[[#This Row],[Other Renewable]]+Tabel1[[#This Row],[Solar Power]]+Tabel1[[#This Row],[Onshore Wind Power]]+Tabel1[[#This Row],[Offshore Wind Power]]</f>
        <v>816.9</v>
      </c>
      <c r="R1131">
        <f>Tabel1[[#This Row],[Fossil Gas]]+Tabel1[[#This Row],[Fossil Hard Coal]]+Tabel1[[#This Row],[Fossil Oil]]</f>
        <v>517.43999999999994</v>
      </c>
      <c r="S1131">
        <f>Tabel1[[#This Row],[Renewables]]+Tabel1[[#This Row],[Fossils]]</f>
        <v>1334.34</v>
      </c>
    </row>
    <row r="1132" spans="1:19" x14ac:dyDescent="0.25">
      <c r="A1132" t="s">
        <v>2101</v>
      </c>
      <c r="B1132" t="s">
        <v>6</v>
      </c>
      <c r="C1132">
        <v>2221.33</v>
      </c>
      <c r="D1132">
        <v>50.17</v>
      </c>
      <c r="E1132">
        <v>173.78</v>
      </c>
      <c r="F1132">
        <v>394.14</v>
      </c>
      <c r="G1132">
        <v>4.09</v>
      </c>
      <c r="H1132">
        <v>1.5</v>
      </c>
      <c r="I1132">
        <v>5.0599999999999996</v>
      </c>
      <c r="J1132">
        <v>11.85</v>
      </c>
      <c r="K1132">
        <v>79.94</v>
      </c>
      <c r="L1132">
        <v>2495.4899999999998</v>
      </c>
      <c r="M1132">
        <v>627.48</v>
      </c>
      <c r="N1132">
        <v>1159</v>
      </c>
      <c r="O1132">
        <v>-590</v>
      </c>
      <c r="P1132">
        <v>-1938</v>
      </c>
      <c r="Q1132">
        <f>Tabel1[[#This Row],[Biomass]]+Tabel1[[#This Row],[Hydro Power]]+Tabel1[[#This Row],[Other Renewable]]+Tabel1[[#This Row],[Solar Power]]+Tabel1[[#This Row],[Onshore Wind Power]]+Tabel1[[#This Row],[Offshore Wind Power]]</f>
        <v>3191.5499999999997</v>
      </c>
      <c r="R1132">
        <f>Tabel1[[#This Row],[Fossil Gas]]+Tabel1[[#This Row],[Fossil Hard Coal]]+Tabel1[[#This Row],[Fossil Oil]]</f>
        <v>572.01</v>
      </c>
      <c r="S1132">
        <f>Tabel1[[#This Row],[Renewables]]+Tabel1[[#This Row],[Fossils]]</f>
        <v>3763.5599999999995</v>
      </c>
    </row>
    <row r="1133" spans="1:19" x14ac:dyDescent="0.25">
      <c r="A1133" t="s">
        <v>2101</v>
      </c>
      <c r="B1133" t="s">
        <v>5</v>
      </c>
      <c r="C1133">
        <v>1728.88</v>
      </c>
      <c r="D1133">
        <v>17</v>
      </c>
      <c r="E1133">
        <v>260.51</v>
      </c>
      <c r="F1133">
        <v>234.02</v>
      </c>
      <c r="G1133">
        <v>24.61</v>
      </c>
      <c r="J1133">
        <v>7.34</v>
      </c>
      <c r="K1133">
        <v>48.36</v>
      </c>
      <c r="L1133">
        <v>453.79</v>
      </c>
      <c r="M1133">
        <v>373.58</v>
      </c>
      <c r="N1133">
        <v>600</v>
      </c>
      <c r="O1133">
        <v>590</v>
      </c>
      <c r="P1133">
        <v>-841</v>
      </c>
      <c r="Q1133">
        <f>Tabel1[[#This Row],[Biomass]]+Tabel1[[#This Row],[Hydro Power]]+Tabel1[[#This Row],[Other Renewable]]+Tabel1[[#This Row],[Solar Power]]+Tabel1[[#This Row],[Onshore Wind Power]]+Tabel1[[#This Row],[Offshore Wind Power]]</f>
        <v>851.71</v>
      </c>
      <c r="R1133">
        <f>Tabel1[[#This Row],[Fossil Gas]]+Tabel1[[#This Row],[Fossil Hard Coal]]+Tabel1[[#This Row],[Fossil Oil]]</f>
        <v>519.14</v>
      </c>
      <c r="S1133">
        <f>Tabel1[[#This Row],[Renewables]]+Tabel1[[#This Row],[Fossils]]</f>
        <v>1370.85</v>
      </c>
    </row>
    <row r="1134" spans="1:19" x14ac:dyDescent="0.25">
      <c r="A1134" t="s">
        <v>2100</v>
      </c>
      <c r="B1134" t="s">
        <v>6</v>
      </c>
      <c r="C1134">
        <v>2315.15</v>
      </c>
      <c r="D1134">
        <v>47.95</v>
      </c>
      <c r="E1134">
        <v>141.04</v>
      </c>
      <c r="F1134">
        <v>289.82</v>
      </c>
      <c r="G1134">
        <v>0.52</v>
      </c>
      <c r="H1134">
        <v>1.5</v>
      </c>
      <c r="I1134">
        <v>4.5</v>
      </c>
      <c r="J1134">
        <v>4.5</v>
      </c>
      <c r="K1134">
        <v>59.43</v>
      </c>
      <c r="L1134">
        <v>2598.4899999999998</v>
      </c>
      <c r="M1134">
        <v>754.58</v>
      </c>
      <c r="N1134">
        <v>1326</v>
      </c>
      <c r="O1134">
        <v>-590</v>
      </c>
      <c r="P1134">
        <v>-2011</v>
      </c>
      <c r="Q1134">
        <f>Tabel1[[#This Row],[Biomass]]+Tabel1[[#This Row],[Hydro Power]]+Tabel1[[#This Row],[Other Renewable]]+Tabel1[[#This Row],[Solar Power]]+Tabel1[[#This Row],[Onshore Wind Power]]+Tabel1[[#This Row],[Offshore Wind Power]]</f>
        <v>3411.5199999999995</v>
      </c>
      <c r="R1134">
        <f>Tabel1[[#This Row],[Fossil Gas]]+Tabel1[[#This Row],[Fossil Hard Coal]]+Tabel1[[#This Row],[Fossil Oil]]</f>
        <v>431.38</v>
      </c>
      <c r="S1134">
        <f>Tabel1[[#This Row],[Renewables]]+Tabel1[[#This Row],[Fossils]]</f>
        <v>3842.8999999999996</v>
      </c>
    </row>
    <row r="1135" spans="1:19" x14ac:dyDescent="0.25">
      <c r="A1135" t="s">
        <v>2100</v>
      </c>
      <c r="B1135" t="s">
        <v>5</v>
      </c>
      <c r="C1135">
        <v>1752.5</v>
      </c>
      <c r="D1135">
        <v>16.87</v>
      </c>
      <c r="E1135">
        <v>257.20999999999998</v>
      </c>
      <c r="F1135">
        <v>234.39</v>
      </c>
      <c r="G1135">
        <v>25.32</v>
      </c>
      <c r="J1135">
        <v>3.6</v>
      </c>
      <c r="K1135">
        <v>49.54</v>
      </c>
      <c r="L1135">
        <v>497.08</v>
      </c>
      <c r="M1135">
        <v>373.36</v>
      </c>
      <c r="N1135">
        <v>600</v>
      </c>
      <c r="O1135">
        <v>590</v>
      </c>
      <c r="P1135">
        <v>-859</v>
      </c>
      <c r="Q1135">
        <f>Tabel1[[#This Row],[Biomass]]+Tabel1[[#This Row],[Hydro Power]]+Tabel1[[#This Row],[Other Renewable]]+Tabel1[[#This Row],[Solar Power]]+Tabel1[[#This Row],[Onshore Wind Power]]+Tabel1[[#This Row],[Offshore Wind Power]]</f>
        <v>890.91</v>
      </c>
      <c r="R1135">
        <f>Tabel1[[#This Row],[Fossil Gas]]+Tabel1[[#This Row],[Fossil Hard Coal]]+Tabel1[[#This Row],[Fossil Oil]]</f>
        <v>516.91999999999996</v>
      </c>
      <c r="S1135">
        <f>Tabel1[[#This Row],[Renewables]]+Tabel1[[#This Row],[Fossils]]</f>
        <v>1407.83</v>
      </c>
    </row>
    <row r="1136" spans="1:19" x14ac:dyDescent="0.25">
      <c r="A1136" t="s">
        <v>2099</v>
      </c>
      <c r="B1136" t="s">
        <v>6</v>
      </c>
      <c r="C1136">
        <v>2378.6799999999998</v>
      </c>
      <c r="D1136">
        <v>48.72</v>
      </c>
      <c r="E1136">
        <v>135.84</v>
      </c>
      <c r="F1136">
        <v>264.49</v>
      </c>
      <c r="G1136">
        <v>0.67</v>
      </c>
      <c r="H1136">
        <v>1.5</v>
      </c>
      <c r="I1136">
        <v>4.5199999999999996</v>
      </c>
      <c r="J1136">
        <v>1.36</v>
      </c>
      <c r="K1136">
        <v>53.37</v>
      </c>
      <c r="L1136">
        <v>2658.72</v>
      </c>
      <c r="M1136">
        <v>779.96</v>
      </c>
      <c r="N1136">
        <v>1341</v>
      </c>
      <c r="O1136">
        <v>-590</v>
      </c>
      <c r="P1136">
        <v>-2079</v>
      </c>
      <c r="Q1136">
        <f>Tabel1[[#This Row],[Biomass]]+Tabel1[[#This Row],[Hydro Power]]+Tabel1[[#This Row],[Other Renewable]]+Tabel1[[#This Row],[Solar Power]]+Tabel1[[#This Row],[Onshore Wind Power]]+Tabel1[[#This Row],[Offshore Wind Power]]</f>
        <v>3494.7799999999997</v>
      </c>
      <c r="R1136">
        <f>Tabel1[[#This Row],[Fossil Gas]]+Tabel1[[#This Row],[Fossil Hard Coal]]+Tabel1[[#This Row],[Fossil Oil]]</f>
        <v>401.00000000000006</v>
      </c>
      <c r="S1136">
        <f>Tabel1[[#This Row],[Renewables]]+Tabel1[[#This Row],[Fossils]]</f>
        <v>3895.7799999999997</v>
      </c>
    </row>
    <row r="1137" spans="1:19" x14ac:dyDescent="0.25">
      <c r="A1137" t="s">
        <v>2099</v>
      </c>
      <c r="B1137" t="s">
        <v>5</v>
      </c>
      <c r="C1137">
        <v>1804.96</v>
      </c>
      <c r="D1137">
        <v>23.94</v>
      </c>
      <c r="E1137">
        <v>253.57</v>
      </c>
      <c r="F1137">
        <v>232.89</v>
      </c>
      <c r="G1137">
        <v>25.93</v>
      </c>
      <c r="J1137">
        <v>0.78</v>
      </c>
      <c r="K1137">
        <v>60.73</v>
      </c>
      <c r="L1137">
        <v>506.26</v>
      </c>
      <c r="M1137">
        <v>373.64</v>
      </c>
      <c r="N1137">
        <v>600</v>
      </c>
      <c r="O1137">
        <v>590</v>
      </c>
      <c r="P1137">
        <v>-829</v>
      </c>
      <c r="Q1137">
        <f>Tabel1[[#This Row],[Biomass]]+Tabel1[[#This Row],[Hydro Power]]+Tabel1[[#This Row],[Other Renewable]]+Tabel1[[#This Row],[Solar Power]]+Tabel1[[#This Row],[Onshore Wind Power]]+Tabel1[[#This Row],[Offshore Wind Power]]</f>
        <v>904.62</v>
      </c>
      <c r="R1137">
        <f>Tabel1[[#This Row],[Fossil Gas]]+Tabel1[[#This Row],[Fossil Hard Coal]]+Tabel1[[#This Row],[Fossil Oil]]</f>
        <v>512.39</v>
      </c>
      <c r="S1137">
        <f>Tabel1[[#This Row],[Renewables]]+Tabel1[[#This Row],[Fossils]]</f>
        <v>1417.01</v>
      </c>
    </row>
    <row r="1138" spans="1:19" x14ac:dyDescent="0.25">
      <c r="A1138" t="s">
        <v>2098</v>
      </c>
      <c r="B1138" t="s">
        <v>6</v>
      </c>
      <c r="C1138">
        <v>2489.4499999999998</v>
      </c>
      <c r="D1138">
        <v>48.76</v>
      </c>
      <c r="E1138">
        <v>123.1</v>
      </c>
      <c r="F1138">
        <v>259.99</v>
      </c>
      <c r="G1138">
        <v>0.28999999999999998</v>
      </c>
      <c r="H1138">
        <v>1.5</v>
      </c>
      <c r="I1138">
        <v>4.5</v>
      </c>
      <c r="J1138">
        <v>0.14000000000000001</v>
      </c>
      <c r="K1138">
        <v>62.95</v>
      </c>
      <c r="L1138">
        <v>2753.53</v>
      </c>
      <c r="M1138">
        <v>795.6</v>
      </c>
      <c r="N1138">
        <v>1348</v>
      </c>
      <c r="O1138">
        <v>-590</v>
      </c>
      <c r="P1138">
        <v>-2039</v>
      </c>
      <c r="Q1138">
        <f>Tabel1[[#This Row],[Biomass]]+Tabel1[[#This Row],[Hydro Power]]+Tabel1[[#This Row],[Other Renewable]]+Tabel1[[#This Row],[Solar Power]]+Tabel1[[#This Row],[Onshore Wind Power]]+Tabel1[[#This Row],[Offshore Wind Power]]</f>
        <v>3604.03</v>
      </c>
      <c r="R1138">
        <f>Tabel1[[#This Row],[Fossil Gas]]+Tabel1[[#This Row],[Fossil Hard Coal]]+Tabel1[[#This Row],[Fossil Oil]]</f>
        <v>383.38000000000005</v>
      </c>
      <c r="S1138">
        <f>Tabel1[[#This Row],[Renewables]]+Tabel1[[#This Row],[Fossils]]</f>
        <v>3987.4100000000003</v>
      </c>
    </row>
    <row r="1139" spans="1:19" x14ac:dyDescent="0.25">
      <c r="A1139" t="s">
        <v>2098</v>
      </c>
      <c r="B1139" t="s">
        <v>5</v>
      </c>
      <c r="C1139">
        <v>1902.55</v>
      </c>
      <c r="D1139">
        <v>25.19</v>
      </c>
      <c r="E1139">
        <v>230.03</v>
      </c>
      <c r="F1139">
        <v>237.04</v>
      </c>
      <c r="G1139">
        <v>25.76</v>
      </c>
      <c r="J1139">
        <v>0.05</v>
      </c>
      <c r="K1139">
        <v>62.82</v>
      </c>
      <c r="L1139">
        <v>504.42</v>
      </c>
      <c r="M1139">
        <v>373.71</v>
      </c>
      <c r="N1139">
        <v>600</v>
      </c>
      <c r="O1139">
        <v>590</v>
      </c>
      <c r="P1139">
        <v>-714</v>
      </c>
      <c r="Q1139">
        <f>Tabel1[[#This Row],[Biomass]]+Tabel1[[#This Row],[Hydro Power]]+Tabel1[[#This Row],[Other Renewable]]+Tabel1[[#This Row],[Solar Power]]+Tabel1[[#This Row],[Onshore Wind Power]]+Tabel1[[#This Row],[Offshore Wind Power]]</f>
        <v>903.36999999999989</v>
      </c>
      <c r="R1139">
        <f>Tabel1[[#This Row],[Fossil Gas]]+Tabel1[[#This Row],[Fossil Hard Coal]]+Tabel1[[#This Row],[Fossil Oil]]</f>
        <v>492.83</v>
      </c>
      <c r="S1139">
        <f>Tabel1[[#This Row],[Renewables]]+Tabel1[[#This Row],[Fossils]]</f>
        <v>1396.1999999999998</v>
      </c>
    </row>
    <row r="1140" spans="1:19" x14ac:dyDescent="0.25">
      <c r="A1140" t="s">
        <v>2097</v>
      </c>
      <c r="B1140" t="s">
        <v>6</v>
      </c>
      <c r="C1140">
        <v>2564.87</v>
      </c>
      <c r="D1140">
        <v>49.03</v>
      </c>
      <c r="E1140">
        <v>154.01</v>
      </c>
      <c r="F1140">
        <v>286.86</v>
      </c>
      <c r="G1140">
        <v>0.68</v>
      </c>
      <c r="H1140">
        <v>1.5</v>
      </c>
      <c r="I1140">
        <v>4.74</v>
      </c>
      <c r="J1140">
        <v>0</v>
      </c>
      <c r="K1140">
        <v>77.61</v>
      </c>
      <c r="L1140">
        <v>2755.19</v>
      </c>
      <c r="M1140">
        <v>798.67</v>
      </c>
      <c r="N1140">
        <v>1297</v>
      </c>
      <c r="O1140">
        <v>-590</v>
      </c>
      <c r="P1140">
        <v>-2028</v>
      </c>
      <c r="Q1140">
        <f>Tabel1[[#This Row],[Biomass]]+Tabel1[[#This Row],[Hydro Power]]+Tabel1[[#This Row],[Other Renewable]]+Tabel1[[#This Row],[Solar Power]]+Tabel1[[#This Row],[Onshore Wind Power]]+Tabel1[[#This Row],[Offshore Wind Power]]</f>
        <v>3609.13</v>
      </c>
      <c r="R1140">
        <f>Tabel1[[#This Row],[Fossil Gas]]+Tabel1[[#This Row],[Fossil Hard Coal]]+Tabel1[[#This Row],[Fossil Oil]]</f>
        <v>441.55</v>
      </c>
      <c r="S1140">
        <f>Tabel1[[#This Row],[Renewables]]+Tabel1[[#This Row],[Fossils]]</f>
        <v>4050.6800000000003</v>
      </c>
    </row>
    <row r="1141" spans="1:19" x14ac:dyDescent="0.25">
      <c r="A1141" t="s">
        <v>2097</v>
      </c>
      <c r="B1141" t="s">
        <v>5</v>
      </c>
      <c r="C1141">
        <v>1952.83</v>
      </c>
      <c r="D1141">
        <v>25.08</v>
      </c>
      <c r="E1141">
        <v>229.83</v>
      </c>
      <c r="F1141">
        <v>235.52</v>
      </c>
      <c r="G1141">
        <v>27.33</v>
      </c>
      <c r="J1141">
        <v>0</v>
      </c>
      <c r="K1141">
        <v>61.46</v>
      </c>
      <c r="L1141">
        <v>496.34</v>
      </c>
      <c r="M1141">
        <v>373.25</v>
      </c>
      <c r="N1141">
        <v>600</v>
      </c>
      <c r="O1141">
        <v>590</v>
      </c>
      <c r="P1141">
        <v>-653</v>
      </c>
      <c r="Q1141">
        <f>Tabel1[[#This Row],[Biomass]]+Tabel1[[#This Row],[Hydro Power]]+Tabel1[[#This Row],[Other Renewable]]+Tabel1[[#This Row],[Solar Power]]+Tabel1[[#This Row],[Onshore Wind Power]]+Tabel1[[#This Row],[Offshore Wind Power]]</f>
        <v>894.67</v>
      </c>
      <c r="R1141">
        <f>Tabel1[[#This Row],[Fossil Gas]]+Tabel1[[#This Row],[Fossil Hard Coal]]+Tabel1[[#This Row],[Fossil Oil]]</f>
        <v>492.68</v>
      </c>
      <c r="S1141">
        <f>Tabel1[[#This Row],[Renewables]]+Tabel1[[#This Row],[Fossils]]</f>
        <v>1387.35</v>
      </c>
    </row>
    <row r="1142" spans="1:19" x14ac:dyDescent="0.25">
      <c r="A1142" t="s">
        <v>2096</v>
      </c>
      <c r="B1142" t="s">
        <v>6</v>
      </c>
      <c r="C1142">
        <v>2141.67</v>
      </c>
      <c r="D1142">
        <v>48.32</v>
      </c>
      <c r="E1142">
        <v>163.01</v>
      </c>
      <c r="F1142">
        <v>280.74</v>
      </c>
      <c r="G1142">
        <v>1.56</v>
      </c>
      <c r="H1142">
        <v>1.5</v>
      </c>
      <c r="I1142">
        <v>5.13</v>
      </c>
      <c r="J1142">
        <v>0</v>
      </c>
      <c r="K1142">
        <v>73.08</v>
      </c>
      <c r="L1142">
        <v>2723.8</v>
      </c>
      <c r="M1142">
        <v>786.07</v>
      </c>
      <c r="N1142">
        <v>1119</v>
      </c>
      <c r="O1142">
        <v>-590</v>
      </c>
      <c r="P1142">
        <v>-2211</v>
      </c>
      <c r="Q1142">
        <f>Tabel1[[#This Row],[Biomass]]+Tabel1[[#This Row],[Hydro Power]]+Tabel1[[#This Row],[Other Renewable]]+Tabel1[[#This Row],[Solar Power]]+Tabel1[[#This Row],[Onshore Wind Power]]+Tabel1[[#This Row],[Offshore Wind Power]]</f>
        <v>3564.82</v>
      </c>
      <c r="R1142">
        <f>Tabel1[[#This Row],[Fossil Gas]]+Tabel1[[#This Row],[Fossil Hard Coal]]+Tabel1[[#This Row],[Fossil Oil]]</f>
        <v>445.31</v>
      </c>
      <c r="S1142">
        <f>Tabel1[[#This Row],[Renewables]]+Tabel1[[#This Row],[Fossils]]</f>
        <v>4010.13</v>
      </c>
    </row>
    <row r="1143" spans="1:19" x14ac:dyDescent="0.25">
      <c r="A1143" t="s">
        <v>2096</v>
      </c>
      <c r="B1143" t="s">
        <v>5</v>
      </c>
      <c r="C1143">
        <v>1690.96</v>
      </c>
      <c r="D1143">
        <v>25.65</v>
      </c>
      <c r="E1143">
        <v>223.49</v>
      </c>
      <c r="F1143">
        <v>235.95</v>
      </c>
      <c r="G1143">
        <v>24.96</v>
      </c>
      <c r="J1143">
        <v>0</v>
      </c>
      <c r="K1143">
        <v>62.18</v>
      </c>
      <c r="L1143">
        <v>489.96</v>
      </c>
      <c r="M1143">
        <v>373.39</v>
      </c>
      <c r="N1143">
        <v>600</v>
      </c>
      <c r="O1143">
        <v>590</v>
      </c>
      <c r="P1143">
        <v>-901</v>
      </c>
      <c r="Q1143">
        <f>Tabel1[[#This Row],[Biomass]]+Tabel1[[#This Row],[Hydro Power]]+Tabel1[[#This Row],[Other Renewable]]+Tabel1[[#This Row],[Solar Power]]+Tabel1[[#This Row],[Onshore Wind Power]]+Tabel1[[#This Row],[Offshore Wind Power]]</f>
        <v>889</v>
      </c>
      <c r="R1143">
        <f>Tabel1[[#This Row],[Fossil Gas]]+Tabel1[[#This Row],[Fossil Hard Coal]]+Tabel1[[#This Row],[Fossil Oil]]</f>
        <v>484.4</v>
      </c>
      <c r="S1143">
        <f>Tabel1[[#This Row],[Renewables]]+Tabel1[[#This Row],[Fossils]]</f>
        <v>1373.4</v>
      </c>
    </row>
    <row r="1144" spans="1:19" x14ac:dyDescent="0.25">
      <c r="A1144" t="s">
        <v>2095</v>
      </c>
      <c r="B1144" t="s">
        <v>6</v>
      </c>
      <c r="C1144">
        <v>2013.73</v>
      </c>
      <c r="D1144">
        <v>48.33</v>
      </c>
      <c r="E1144">
        <v>163.11000000000001</v>
      </c>
      <c r="F1144">
        <v>278.04000000000002</v>
      </c>
      <c r="G1144">
        <v>0.48</v>
      </c>
      <c r="H1144">
        <v>1.5</v>
      </c>
      <c r="I1144">
        <v>4.76</v>
      </c>
      <c r="J1144">
        <v>0</v>
      </c>
      <c r="K1144">
        <v>60.92</v>
      </c>
      <c r="L1144">
        <v>2563.56</v>
      </c>
      <c r="M1144">
        <v>771.77</v>
      </c>
      <c r="N1144">
        <v>1171</v>
      </c>
      <c r="O1144">
        <v>-590</v>
      </c>
      <c r="P1144">
        <v>-2073</v>
      </c>
      <c r="Q1144">
        <f>Tabel1[[#This Row],[Biomass]]+Tabel1[[#This Row],[Hydro Power]]+Tabel1[[#This Row],[Other Renewable]]+Tabel1[[#This Row],[Solar Power]]+Tabel1[[#This Row],[Onshore Wind Power]]+Tabel1[[#This Row],[Offshore Wind Power]]</f>
        <v>3389.92</v>
      </c>
      <c r="R1144">
        <f>Tabel1[[#This Row],[Fossil Gas]]+Tabel1[[#This Row],[Fossil Hard Coal]]+Tabel1[[#This Row],[Fossil Oil]]</f>
        <v>441.63000000000005</v>
      </c>
      <c r="S1144">
        <f>Tabel1[[#This Row],[Renewables]]+Tabel1[[#This Row],[Fossils]]</f>
        <v>3831.55</v>
      </c>
    </row>
    <row r="1145" spans="1:19" x14ac:dyDescent="0.25">
      <c r="A1145" t="s">
        <v>2095</v>
      </c>
      <c r="B1145" t="s">
        <v>5</v>
      </c>
      <c r="C1145">
        <v>1533.69</v>
      </c>
      <c r="D1145">
        <v>24.95</v>
      </c>
      <c r="E1145">
        <v>217.62</v>
      </c>
      <c r="F1145">
        <v>214.32</v>
      </c>
      <c r="G1145">
        <v>24.22</v>
      </c>
      <c r="J1145">
        <v>0</v>
      </c>
      <c r="K1145">
        <v>62.32</v>
      </c>
      <c r="L1145">
        <v>480.45</v>
      </c>
      <c r="M1145">
        <v>373.55</v>
      </c>
      <c r="N1145">
        <v>600</v>
      </c>
      <c r="O1145">
        <v>590</v>
      </c>
      <c r="P1145">
        <v>-1021</v>
      </c>
      <c r="Q1145">
        <f>Tabel1[[#This Row],[Biomass]]+Tabel1[[#This Row],[Hydro Power]]+Tabel1[[#This Row],[Other Renewable]]+Tabel1[[#This Row],[Solar Power]]+Tabel1[[#This Row],[Onshore Wind Power]]+Tabel1[[#This Row],[Offshore Wind Power]]</f>
        <v>878.95</v>
      </c>
      <c r="R1145">
        <f>Tabel1[[#This Row],[Fossil Gas]]+Tabel1[[#This Row],[Fossil Hard Coal]]+Tabel1[[#This Row],[Fossil Oil]]</f>
        <v>456.15999999999997</v>
      </c>
      <c r="S1145">
        <f>Tabel1[[#This Row],[Renewables]]+Tabel1[[#This Row],[Fossils]]</f>
        <v>1335.1100000000001</v>
      </c>
    </row>
    <row r="1146" spans="1:19" x14ac:dyDescent="0.25">
      <c r="A1146" t="s">
        <v>2094</v>
      </c>
      <c r="B1146" t="s">
        <v>6</v>
      </c>
      <c r="C1146">
        <v>1898.19</v>
      </c>
      <c r="D1146">
        <v>49.22</v>
      </c>
      <c r="E1146">
        <v>162.69999999999999</v>
      </c>
      <c r="F1146">
        <v>266.64</v>
      </c>
      <c r="G1146">
        <v>0.63</v>
      </c>
      <c r="H1146">
        <v>1.4</v>
      </c>
      <c r="I1146">
        <v>4.49</v>
      </c>
      <c r="J1146">
        <v>0</v>
      </c>
      <c r="K1146">
        <v>68.84</v>
      </c>
      <c r="L1146">
        <v>2403.54</v>
      </c>
      <c r="M1146">
        <v>410.68</v>
      </c>
      <c r="N1146">
        <v>1285</v>
      </c>
      <c r="O1146">
        <v>-539</v>
      </c>
      <c r="P1146">
        <v>-1859</v>
      </c>
      <c r="Q1146">
        <f>Tabel1[[#This Row],[Biomass]]+Tabel1[[#This Row],[Hydro Power]]+Tabel1[[#This Row],[Other Renewable]]+Tabel1[[#This Row],[Solar Power]]+Tabel1[[#This Row],[Onshore Wind Power]]+Tabel1[[#This Row],[Offshore Wind Power]]</f>
        <v>2869.33</v>
      </c>
      <c r="R1146">
        <f>Tabel1[[#This Row],[Fossil Gas]]+Tabel1[[#This Row],[Fossil Hard Coal]]+Tabel1[[#This Row],[Fossil Oil]]</f>
        <v>429.96999999999997</v>
      </c>
      <c r="S1146">
        <f>Tabel1[[#This Row],[Renewables]]+Tabel1[[#This Row],[Fossils]]</f>
        <v>3299.2999999999997</v>
      </c>
    </row>
    <row r="1147" spans="1:19" x14ac:dyDescent="0.25">
      <c r="A1147" t="s">
        <v>2094</v>
      </c>
      <c r="B1147" t="s">
        <v>5</v>
      </c>
      <c r="C1147">
        <v>1486.81</v>
      </c>
      <c r="D1147">
        <v>24.71</v>
      </c>
      <c r="E1147">
        <v>215.56</v>
      </c>
      <c r="F1147">
        <v>198.67</v>
      </c>
      <c r="G1147">
        <v>23.13</v>
      </c>
      <c r="J1147">
        <v>0</v>
      </c>
      <c r="K1147">
        <v>50.89</v>
      </c>
      <c r="L1147">
        <v>483.33</v>
      </c>
      <c r="M1147">
        <v>373.55</v>
      </c>
      <c r="N1147">
        <v>600</v>
      </c>
      <c r="O1147">
        <v>539</v>
      </c>
      <c r="P1147">
        <v>-990</v>
      </c>
      <c r="Q1147">
        <f>Tabel1[[#This Row],[Biomass]]+Tabel1[[#This Row],[Hydro Power]]+Tabel1[[#This Row],[Other Renewable]]+Tabel1[[#This Row],[Solar Power]]+Tabel1[[#This Row],[Onshore Wind Power]]+Tabel1[[#This Row],[Offshore Wind Power]]</f>
        <v>881.58999999999992</v>
      </c>
      <c r="R1147">
        <f>Tabel1[[#This Row],[Fossil Gas]]+Tabel1[[#This Row],[Fossil Hard Coal]]+Tabel1[[#This Row],[Fossil Oil]]</f>
        <v>437.36</v>
      </c>
      <c r="S1147">
        <f>Tabel1[[#This Row],[Renewables]]+Tabel1[[#This Row],[Fossils]]</f>
        <v>1318.9499999999998</v>
      </c>
    </row>
    <row r="1148" spans="1:19" x14ac:dyDescent="0.25">
      <c r="A1148" t="s">
        <v>2093</v>
      </c>
      <c r="B1148" t="s">
        <v>6</v>
      </c>
      <c r="C1148">
        <v>1811.36</v>
      </c>
      <c r="D1148">
        <v>49.03</v>
      </c>
      <c r="E1148">
        <v>158.13</v>
      </c>
      <c r="F1148">
        <v>277.79000000000002</v>
      </c>
      <c r="G1148">
        <v>0.61</v>
      </c>
      <c r="H1148">
        <v>1.4</v>
      </c>
      <c r="I1148">
        <v>4.49</v>
      </c>
      <c r="J1148">
        <v>0</v>
      </c>
      <c r="K1148">
        <v>72.45</v>
      </c>
      <c r="L1148">
        <v>2138.52</v>
      </c>
      <c r="M1148">
        <v>411.82</v>
      </c>
      <c r="N1148">
        <v>1450</v>
      </c>
      <c r="O1148">
        <v>-531</v>
      </c>
      <c r="P1148">
        <v>-1836</v>
      </c>
      <c r="Q1148">
        <f>Tabel1[[#This Row],[Biomass]]+Tabel1[[#This Row],[Hydro Power]]+Tabel1[[#This Row],[Other Renewable]]+Tabel1[[#This Row],[Solar Power]]+Tabel1[[#This Row],[Onshore Wind Power]]+Tabel1[[#This Row],[Offshore Wind Power]]</f>
        <v>2605.2600000000002</v>
      </c>
      <c r="R1148">
        <f>Tabel1[[#This Row],[Fossil Gas]]+Tabel1[[#This Row],[Fossil Hard Coal]]+Tabel1[[#This Row],[Fossil Oil]]</f>
        <v>436.53000000000003</v>
      </c>
      <c r="S1148">
        <f>Tabel1[[#This Row],[Renewables]]+Tabel1[[#This Row],[Fossils]]</f>
        <v>3041.7900000000004</v>
      </c>
    </row>
    <row r="1149" spans="1:19" x14ac:dyDescent="0.25">
      <c r="A1149" t="s">
        <v>2093</v>
      </c>
      <c r="B1149" t="s">
        <v>5</v>
      </c>
      <c r="C1149">
        <v>1428.39</v>
      </c>
      <c r="D1149">
        <v>19.66</v>
      </c>
      <c r="E1149">
        <v>215.89</v>
      </c>
      <c r="F1149">
        <v>189.7</v>
      </c>
      <c r="G1149">
        <v>21.79</v>
      </c>
      <c r="J1149">
        <v>0</v>
      </c>
      <c r="K1149">
        <v>49.1</v>
      </c>
      <c r="L1149">
        <v>486.59</v>
      </c>
      <c r="M1149">
        <v>373.63</v>
      </c>
      <c r="N1149">
        <v>600</v>
      </c>
      <c r="O1149">
        <v>531</v>
      </c>
      <c r="P1149">
        <v>-1026</v>
      </c>
      <c r="Q1149">
        <f>Tabel1[[#This Row],[Biomass]]+Tabel1[[#This Row],[Hydro Power]]+Tabel1[[#This Row],[Other Renewable]]+Tabel1[[#This Row],[Solar Power]]+Tabel1[[#This Row],[Onshore Wind Power]]+Tabel1[[#This Row],[Offshore Wind Power]]</f>
        <v>879.88</v>
      </c>
      <c r="R1149">
        <f>Tabel1[[#This Row],[Fossil Gas]]+Tabel1[[#This Row],[Fossil Hard Coal]]+Tabel1[[#This Row],[Fossil Oil]]</f>
        <v>427.38</v>
      </c>
      <c r="S1149">
        <f>Tabel1[[#This Row],[Renewables]]+Tabel1[[#This Row],[Fossils]]</f>
        <v>1307.26</v>
      </c>
    </row>
    <row r="1150" spans="1:19" x14ac:dyDescent="0.25">
      <c r="A1150" t="s">
        <v>2092</v>
      </c>
      <c r="B1150" t="s">
        <v>6</v>
      </c>
      <c r="C1150">
        <v>1731.92</v>
      </c>
      <c r="D1150">
        <v>49.63</v>
      </c>
      <c r="E1150">
        <v>127.81</v>
      </c>
      <c r="F1150">
        <v>277.92</v>
      </c>
      <c r="G1150">
        <v>3.34</v>
      </c>
      <c r="H1150">
        <v>1.4</v>
      </c>
      <c r="I1150">
        <v>4.7699999999999996</v>
      </c>
      <c r="J1150">
        <v>0</v>
      </c>
      <c r="K1150">
        <v>72.97</v>
      </c>
      <c r="L1150">
        <v>1896.17</v>
      </c>
      <c r="M1150">
        <v>772.95</v>
      </c>
      <c r="N1150">
        <v>1069</v>
      </c>
      <c r="O1150">
        <v>-500</v>
      </c>
      <c r="P1150">
        <v>-1809</v>
      </c>
      <c r="Q1150">
        <f>Tabel1[[#This Row],[Biomass]]+Tabel1[[#This Row],[Hydro Power]]+Tabel1[[#This Row],[Other Renewable]]+Tabel1[[#This Row],[Solar Power]]+Tabel1[[#This Row],[Onshore Wind Power]]+Tabel1[[#This Row],[Offshore Wind Power]]</f>
        <v>2724.92</v>
      </c>
      <c r="R1150">
        <f>Tabel1[[#This Row],[Fossil Gas]]+Tabel1[[#This Row],[Fossil Hard Coal]]+Tabel1[[#This Row],[Fossil Oil]]</f>
        <v>409.07</v>
      </c>
      <c r="S1150">
        <f>Tabel1[[#This Row],[Renewables]]+Tabel1[[#This Row],[Fossils]]</f>
        <v>3133.9900000000002</v>
      </c>
    </row>
    <row r="1151" spans="1:19" x14ac:dyDescent="0.25">
      <c r="A1151" t="s">
        <v>2092</v>
      </c>
      <c r="B1151" t="s">
        <v>5</v>
      </c>
      <c r="C1151">
        <v>1385.18</v>
      </c>
      <c r="D1151">
        <v>17.89</v>
      </c>
      <c r="E1151">
        <v>214.29</v>
      </c>
      <c r="F1151">
        <v>229.34</v>
      </c>
      <c r="G1151">
        <v>20.92</v>
      </c>
      <c r="J1151">
        <v>0</v>
      </c>
      <c r="K1151">
        <v>48.67</v>
      </c>
      <c r="L1151">
        <v>479.32</v>
      </c>
      <c r="M1151">
        <v>373.69</v>
      </c>
      <c r="N1151">
        <v>600</v>
      </c>
      <c r="O1151">
        <v>500</v>
      </c>
      <c r="P1151">
        <v>-1065</v>
      </c>
      <c r="Q1151">
        <f>Tabel1[[#This Row],[Biomass]]+Tabel1[[#This Row],[Hydro Power]]+Tabel1[[#This Row],[Other Renewable]]+Tabel1[[#This Row],[Solar Power]]+Tabel1[[#This Row],[Onshore Wind Power]]+Tabel1[[#This Row],[Offshore Wind Power]]</f>
        <v>870.9</v>
      </c>
      <c r="R1151">
        <f>Tabel1[[#This Row],[Fossil Gas]]+Tabel1[[#This Row],[Fossil Hard Coal]]+Tabel1[[#This Row],[Fossil Oil]]</f>
        <v>464.55</v>
      </c>
      <c r="S1151">
        <f>Tabel1[[#This Row],[Renewables]]+Tabel1[[#This Row],[Fossils]]</f>
        <v>1335.45</v>
      </c>
    </row>
    <row r="1152" spans="1:19" x14ac:dyDescent="0.25">
      <c r="A1152" t="s">
        <v>2091</v>
      </c>
      <c r="B1152" t="s">
        <v>6</v>
      </c>
      <c r="C1152">
        <v>1703.67</v>
      </c>
      <c r="D1152">
        <v>49.02</v>
      </c>
      <c r="E1152">
        <v>145.54</v>
      </c>
      <c r="F1152">
        <v>289.58999999999997</v>
      </c>
      <c r="G1152">
        <v>7.76</v>
      </c>
      <c r="H1152">
        <v>1.4</v>
      </c>
      <c r="I1152">
        <v>5.21</v>
      </c>
      <c r="J1152">
        <v>0</v>
      </c>
      <c r="K1152">
        <v>72.02</v>
      </c>
      <c r="L1152">
        <v>1673.45</v>
      </c>
      <c r="M1152">
        <v>776.77</v>
      </c>
      <c r="N1152">
        <v>1214</v>
      </c>
      <c r="O1152">
        <v>-538</v>
      </c>
      <c r="P1152">
        <v>-1799</v>
      </c>
      <c r="Q1152">
        <f>Tabel1[[#This Row],[Biomass]]+Tabel1[[#This Row],[Hydro Power]]+Tabel1[[#This Row],[Other Renewable]]+Tabel1[[#This Row],[Solar Power]]+Tabel1[[#This Row],[Onshore Wind Power]]+Tabel1[[#This Row],[Offshore Wind Power]]</f>
        <v>2505.8500000000004</v>
      </c>
      <c r="R1152">
        <f>Tabel1[[#This Row],[Fossil Gas]]+Tabel1[[#This Row],[Fossil Hard Coal]]+Tabel1[[#This Row],[Fossil Oil]]</f>
        <v>442.89</v>
      </c>
      <c r="S1152">
        <f>Tabel1[[#This Row],[Renewables]]+Tabel1[[#This Row],[Fossils]]</f>
        <v>2948.7400000000002</v>
      </c>
    </row>
    <row r="1153" spans="1:19" x14ac:dyDescent="0.25">
      <c r="A1153" t="s">
        <v>2091</v>
      </c>
      <c r="B1153" t="s">
        <v>5</v>
      </c>
      <c r="C1153">
        <v>1372.89</v>
      </c>
      <c r="D1153">
        <v>16.75</v>
      </c>
      <c r="E1153">
        <v>209</v>
      </c>
      <c r="F1153">
        <v>230.85</v>
      </c>
      <c r="G1153">
        <v>20.71</v>
      </c>
      <c r="J1153">
        <v>0</v>
      </c>
      <c r="K1153">
        <v>49.11</v>
      </c>
      <c r="L1153">
        <v>462.28</v>
      </c>
      <c r="M1153">
        <v>372.01</v>
      </c>
      <c r="N1153">
        <v>600</v>
      </c>
      <c r="O1153">
        <v>538</v>
      </c>
      <c r="P1153">
        <v>-1092</v>
      </c>
      <c r="Q1153">
        <f>Tabel1[[#This Row],[Biomass]]+Tabel1[[#This Row],[Hydro Power]]+Tabel1[[#This Row],[Other Renewable]]+Tabel1[[#This Row],[Solar Power]]+Tabel1[[#This Row],[Onshore Wind Power]]+Tabel1[[#This Row],[Offshore Wind Power]]</f>
        <v>851.04</v>
      </c>
      <c r="R1153">
        <f>Tabel1[[#This Row],[Fossil Gas]]+Tabel1[[#This Row],[Fossil Hard Coal]]+Tabel1[[#This Row],[Fossil Oil]]</f>
        <v>460.56</v>
      </c>
      <c r="S1153">
        <f>Tabel1[[#This Row],[Renewables]]+Tabel1[[#This Row],[Fossils]]</f>
        <v>1311.6</v>
      </c>
    </row>
    <row r="1154" spans="1:19" x14ac:dyDescent="0.25">
      <c r="A1154" t="s">
        <v>2090</v>
      </c>
      <c r="B1154" t="s">
        <v>6</v>
      </c>
      <c r="C1154">
        <v>1648.63</v>
      </c>
      <c r="D1154">
        <v>48.17</v>
      </c>
      <c r="E1154">
        <v>137.13999999999999</v>
      </c>
      <c r="F1154">
        <v>237.34</v>
      </c>
      <c r="G1154">
        <v>2.62</v>
      </c>
      <c r="H1154">
        <v>1.39</v>
      </c>
      <c r="I1154">
        <v>4.6900000000000004</v>
      </c>
      <c r="J1154">
        <v>0</v>
      </c>
      <c r="K1154">
        <v>59.2</v>
      </c>
      <c r="L1154">
        <v>1566.9</v>
      </c>
      <c r="M1154">
        <v>627.52</v>
      </c>
      <c r="N1154">
        <v>1481</v>
      </c>
      <c r="O1154">
        <v>-413</v>
      </c>
      <c r="P1154">
        <v>-1848</v>
      </c>
      <c r="Q1154">
        <f>Tabel1[[#This Row],[Biomass]]+Tabel1[[#This Row],[Hydro Power]]+Tabel1[[#This Row],[Other Renewable]]+Tabel1[[#This Row],[Solar Power]]+Tabel1[[#This Row],[Onshore Wind Power]]+Tabel1[[#This Row],[Offshore Wind Power]]</f>
        <v>2248.67</v>
      </c>
      <c r="R1154">
        <f>Tabel1[[#This Row],[Fossil Gas]]+Tabel1[[#This Row],[Fossil Hard Coal]]+Tabel1[[#This Row],[Fossil Oil]]</f>
        <v>377.1</v>
      </c>
      <c r="S1154">
        <f>Tabel1[[#This Row],[Renewables]]+Tabel1[[#This Row],[Fossils]]</f>
        <v>2625.77</v>
      </c>
    </row>
    <row r="1155" spans="1:19" x14ac:dyDescent="0.25">
      <c r="A1155" t="s">
        <v>2090</v>
      </c>
      <c r="B1155" t="s">
        <v>5</v>
      </c>
      <c r="C1155">
        <v>1337.57</v>
      </c>
      <c r="D1155">
        <v>13.33</v>
      </c>
      <c r="E1155">
        <v>143.88999999999999</v>
      </c>
      <c r="F1155">
        <v>211.95</v>
      </c>
      <c r="G1155">
        <v>20.74</v>
      </c>
      <c r="J1155">
        <v>0</v>
      </c>
      <c r="K1155">
        <v>48.57</v>
      </c>
      <c r="L1155">
        <v>430.53</v>
      </c>
      <c r="M1155">
        <v>370.76</v>
      </c>
      <c r="N1155">
        <v>600</v>
      </c>
      <c r="O1155">
        <v>413</v>
      </c>
      <c r="P1155">
        <v>-885</v>
      </c>
      <c r="Q1155">
        <f>Tabel1[[#This Row],[Biomass]]+Tabel1[[#This Row],[Hydro Power]]+Tabel1[[#This Row],[Other Renewable]]+Tabel1[[#This Row],[Solar Power]]+Tabel1[[#This Row],[Onshore Wind Power]]+Tabel1[[#This Row],[Offshore Wind Power]]</f>
        <v>814.61999999999989</v>
      </c>
      <c r="R1155">
        <f>Tabel1[[#This Row],[Fossil Gas]]+Tabel1[[#This Row],[Fossil Hard Coal]]+Tabel1[[#This Row],[Fossil Oil]]</f>
        <v>376.58</v>
      </c>
      <c r="S1155">
        <f>Tabel1[[#This Row],[Renewables]]+Tabel1[[#This Row],[Fossils]]</f>
        <v>1191.1999999999998</v>
      </c>
    </row>
    <row r="1156" spans="1:19" x14ac:dyDescent="0.25">
      <c r="A1156" t="s">
        <v>2089</v>
      </c>
      <c r="B1156" t="s">
        <v>6</v>
      </c>
      <c r="C1156">
        <v>1551.89</v>
      </c>
      <c r="D1156">
        <v>49.8</v>
      </c>
      <c r="E1156">
        <v>169.63</v>
      </c>
      <c r="F1156">
        <v>206.09</v>
      </c>
      <c r="G1156">
        <v>6.47</v>
      </c>
      <c r="H1156">
        <v>1.31</v>
      </c>
      <c r="I1156">
        <v>5.08</v>
      </c>
      <c r="J1156">
        <v>0</v>
      </c>
      <c r="K1156">
        <v>60.68</v>
      </c>
      <c r="L1156">
        <v>1404.51</v>
      </c>
      <c r="M1156">
        <v>402.92</v>
      </c>
      <c r="N1156">
        <v>1542</v>
      </c>
      <c r="O1156">
        <v>-171</v>
      </c>
      <c r="P1156">
        <v>-1838</v>
      </c>
      <c r="Q1156">
        <f>Tabel1[[#This Row],[Biomass]]+Tabel1[[#This Row],[Hydro Power]]+Tabel1[[#This Row],[Other Renewable]]+Tabel1[[#This Row],[Solar Power]]+Tabel1[[#This Row],[Onshore Wind Power]]+Tabel1[[#This Row],[Offshore Wind Power]]</f>
        <v>1863.6200000000001</v>
      </c>
      <c r="R1156">
        <f>Tabel1[[#This Row],[Fossil Gas]]+Tabel1[[#This Row],[Fossil Hard Coal]]+Tabel1[[#This Row],[Fossil Oil]]</f>
        <v>382.19000000000005</v>
      </c>
      <c r="S1156">
        <f>Tabel1[[#This Row],[Renewables]]+Tabel1[[#This Row],[Fossils]]</f>
        <v>2245.8100000000004</v>
      </c>
    </row>
    <row r="1157" spans="1:19" x14ac:dyDescent="0.25">
      <c r="A1157" t="s">
        <v>2089</v>
      </c>
      <c r="B1157" t="s">
        <v>5</v>
      </c>
      <c r="C1157">
        <v>1287.79</v>
      </c>
      <c r="D1157">
        <v>12.95</v>
      </c>
      <c r="E1157">
        <v>142.28</v>
      </c>
      <c r="F1157">
        <v>170.88</v>
      </c>
      <c r="G1157">
        <v>19.62</v>
      </c>
      <c r="J1157">
        <v>0</v>
      </c>
      <c r="K1157">
        <v>49.2</v>
      </c>
      <c r="L1157">
        <v>394.24</v>
      </c>
      <c r="M1157">
        <v>360.27</v>
      </c>
      <c r="N1157">
        <v>600</v>
      </c>
      <c r="O1157">
        <v>171</v>
      </c>
      <c r="P1157">
        <v>-599</v>
      </c>
      <c r="Q1157">
        <f>Tabel1[[#This Row],[Biomass]]+Tabel1[[#This Row],[Hydro Power]]+Tabel1[[#This Row],[Other Renewable]]+Tabel1[[#This Row],[Solar Power]]+Tabel1[[#This Row],[Onshore Wind Power]]+Tabel1[[#This Row],[Offshore Wind Power]]</f>
        <v>767.46</v>
      </c>
      <c r="R1157">
        <f>Tabel1[[#This Row],[Fossil Gas]]+Tabel1[[#This Row],[Fossil Hard Coal]]+Tabel1[[#This Row],[Fossil Oil]]</f>
        <v>332.78</v>
      </c>
      <c r="S1157">
        <f>Tabel1[[#This Row],[Renewables]]+Tabel1[[#This Row],[Fossils]]</f>
        <v>1100.24</v>
      </c>
    </row>
    <row r="1158" spans="1:19" x14ac:dyDescent="0.25">
      <c r="A1158" t="s">
        <v>2088</v>
      </c>
      <c r="B1158" t="s">
        <v>6</v>
      </c>
      <c r="C1158">
        <v>1494.62</v>
      </c>
      <c r="D1158">
        <v>48.6</v>
      </c>
      <c r="E1158">
        <v>162.83000000000001</v>
      </c>
      <c r="F1158">
        <v>190.64</v>
      </c>
      <c r="G1158">
        <v>3.87</v>
      </c>
      <c r="H1158">
        <v>1.3</v>
      </c>
      <c r="I1158">
        <v>4.82</v>
      </c>
      <c r="J1158">
        <v>0</v>
      </c>
      <c r="K1158">
        <v>59.51</v>
      </c>
      <c r="L1158">
        <v>1443.64</v>
      </c>
      <c r="M1158">
        <v>630.22</v>
      </c>
      <c r="N1158">
        <v>1513</v>
      </c>
      <c r="O1158">
        <v>-388</v>
      </c>
      <c r="P1158">
        <v>-1888</v>
      </c>
      <c r="Q1158">
        <f>Tabel1[[#This Row],[Biomass]]+Tabel1[[#This Row],[Hydro Power]]+Tabel1[[#This Row],[Other Renewable]]+Tabel1[[#This Row],[Solar Power]]+Tabel1[[#This Row],[Onshore Wind Power]]+Tabel1[[#This Row],[Offshore Wind Power]]</f>
        <v>2128.58</v>
      </c>
      <c r="R1158">
        <f>Tabel1[[#This Row],[Fossil Gas]]+Tabel1[[#This Row],[Fossil Hard Coal]]+Tabel1[[#This Row],[Fossil Oil]]</f>
        <v>357.34000000000003</v>
      </c>
      <c r="S1158">
        <f>Tabel1[[#This Row],[Renewables]]+Tabel1[[#This Row],[Fossils]]</f>
        <v>2485.92</v>
      </c>
    </row>
    <row r="1159" spans="1:19" x14ac:dyDescent="0.25">
      <c r="A1159" t="s">
        <v>2088</v>
      </c>
      <c r="B1159" t="s">
        <v>5</v>
      </c>
      <c r="C1159">
        <v>1194.6600000000001</v>
      </c>
      <c r="D1159">
        <v>12.32</v>
      </c>
      <c r="E1159">
        <v>138.97</v>
      </c>
      <c r="F1159">
        <v>160.1</v>
      </c>
      <c r="G1159">
        <v>18.940000000000001</v>
      </c>
      <c r="J1159">
        <v>0</v>
      </c>
      <c r="K1159">
        <v>49.07</v>
      </c>
      <c r="L1159">
        <v>365.53</v>
      </c>
      <c r="M1159">
        <v>343.86</v>
      </c>
      <c r="N1159">
        <v>600</v>
      </c>
      <c r="O1159">
        <v>388</v>
      </c>
      <c r="P1159">
        <v>-846</v>
      </c>
      <c r="Q1159">
        <f>Tabel1[[#This Row],[Biomass]]+Tabel1[[#This Row],[Hydro Power]]+Tabel1[[#This Row],[Other Renewable]]+Tabel1[[#This Row],[Solar Power]]+Tabel1[[#This Row],[Onshore Wind Power]]+Tabel1[[#This Row],[Offshore Wind Power]]</f>
        <v>721.71</v>
      </c>
      <c r="R1159">
        <f>Tabel1[[#This Row],[Fossil Gas]]+Tabel1[[#This Row],[Fossil Hard Coal]]+Tabel1[[#This Row],[Fossil Oil]]</f>
        <v>318.01</v>
      </c>
      <c r="S1159">
        <f>Tabel1[[#This Row],[Renewables]]+Tabel1[[#This Row],[Fossils]]</f>
        <v>1039.72</v>
      </c>
    </row>
    <row r="1160" spans="1:19" x14ac:dyDescent="0.25">
      <c r="A1160" t="s">
        <v>2087</v>
      </c>
      <c r="B1160" t="s">
        <v>6</v>
      </c>
      <c r="C1160">
        <v>1522.84</v>
      </c>
      <c r="D1160">
        <v>48.36</v>
      </c>
      <c r="E1160">
        <v>157.59</v>
      </c>
      <c r="F1160">
        <v>181.83</v>
      </c>
      <c r="G1160">
        <v>2.1800000000000002</v>
      </c>
      <c r="H1160">
        <v>1.31</v>
      </c>
      <c r="I1160">
        <v>4.7699999999999996</v>
      </c>
      <c r="J1160">
        <v>0</v>
      </c>
      <c r="K1160">
        <v>58.86</v>
      </c>
      <c r="L1160">
        <v>1495.45</v>
      </c>
      <c r="M1160">
        <v>500.53</v>
      </c>
      <c r="N1160">
        <v>1453</v>
      </c>
      <c r="O1160">
        <v>-346</v>
      </c>
      <c r="P1160">
        <v>-1739</v>
      </c>
      <c r="Q1160">
        <f>Tabel1[[#This Row],[Biomass]]+Tabel1[[#This Row],[Hydro Power]]+Tabel1[[#This Row],[Other Renewable]]+Tabel1[[#This Row],[Solar Power]]+Tabel1[[#This Row],[Onshore Wind Power]]+Tabel1[[#This Row],[Offshore Wind Power]]</f>
        <v>2050.42</v>
      </c>
      <c r="R1160">
        <f>Tabel1[[#This Row],[Fossil Gas]]+Tabel1[[#This Row],[Fossil Hard Coal]]+Tabel1[[#This Row],[Fossil Oil]]</f>
        <v>341.6</v>
      </c>
      <c r="S1160">
        <f>Tabel1[[#This Row],[Renewables]]+Tabel1[[#This Row],[Fossils]]</f>
        <v>2392.02</v>
      </c>
    </row>
    <row r="1161" spans="1:19" x14ac:dyDescent="0.25">
      <c r="A1161" t="s">
        <v>2087</v>
      </c>
      <c r="B1161" t="s">
        <v>5</v>
      </c>
      <c r="C1161">
        <v>1207.72</v>
      </c>
      <c r="D1161">
        <v>12.18</v>
      </c>
      <c r="E1161">
        <v>142.27000000000001</v>
      </c>
      <c r="F1161">
        <v>152.81</v>
      </c>
      <c r="G1161">
        <v>19.39</v>
      </c>
      <c r="J1161">
        <v>0</v>
      </c>
      <c r="K1161">
        <v>48.97</v>
      </c>
      <c r="L1161">
        <v>354.72</v>
      </c>
      <c r="M1161">
        <v>352.18</v>
      </c>
      <c r="N1161">
        <v>600</v>
      </c>
      <c r="O1161">
        <v>346</v>
      </c>
      <c r="P1161">
        <v>-782</v>
      </c>
      <c r="Q1161">
        <f>Tabel1[[#This Row],[Biomass]]+Tabel1[[#This Row],[Hydro Power]]+Tabel1[[#This Row],[Other Renewable]]+Tabel1[[#This Row],[Solar Power]]+Tabel1[[#This Row],[Onshore Wind Power]]+Tabel1[[#This Row],[Offshore Wind Power]]</f>
        <v>719.08</v>
      </c>
      <c r="R1161">
        <f>Tabel1[[#This Row],[Fossil Gas]]+Tabel1[[#This Row],[Fossil Hard Coal]]+Tabel1[[#This Row],[Fossil Oil]]</f>
        <v>314.47000000000003</v>
      </c>
      <c r="S1161">
        <f>Tabel1[[#This Row],[Renewables]]+Tabel1[[#This Row],[Fossils]]</f>
        <v>1033.5500000000002</v>
      </c>
    </row>
    <row r="1162" spans="1:19" x14ac:dyDescent="0.25">
      <c r="A1162" t="s">
        <v>2086</v>
      </c>
      <c r="B1162" t="s">
        <v>6</v>
      </c>
      <c r="C1162">
        <v>1525.37</v>
      </c>
      <c r="D1162">
        <v>49.49</v>
      </c>
      <c r="E1162">
        <v>168.76</v>
      </c>
      <c r="F1162">
        <v>200.85</v>
      </c>
      <c r="G1162">
        <v>5.59</v>
      </c>
      <c r="H1162">
        <v>1.3</v>
      </c>
      <c r="I1162">
        <v>5.51</v>
      </c>
      <c r="J1162">
        <v>0</v>
      </c>
      <c r="K1162">
        <v>59.8</v>
      </c>
      <c r="L1162">
        <v>1594.73</v>
      </c>
      <c r="M1162">
        <v>552.75</v>
      </c>
      <c r="N1162">
        <v>1510</v>
      </c>
      <c r="O1162">
        <v>-575</v>
      </c>
      <c r="P1162">
        <v>-1754</v>
      </c>
      <c r="Q1162">
        <f>Tabel1[[#This Row],[Biomass]]+Tabel1[[#This Row],[Hydro Power]]+Tabel1[[#This Row],[Other Renewable]]+Tabel1[[#This Row],[Solar Power]]+Tabel1[[#This Row],[Onshore Wind Power]]+Tabel1[[#This Row],[Offshore Wind Power]]</f>
        <v>2203.7799999999997</v>
      </c>
      <c r="R1162">
        <f>Tabel1[[#This Row],[Fossil Gas]]+Tabel1[[#This Row],[Fossil Hard Coal]]+Tabel1[[#This Row],[Fossil Oil]]</f>
        <v>375.2</v>
      </c>
      <c r="S1162">
        <f>Tabel1[[#This Row],[Renewables]]+Tabel1[[#This Row],[Fossils]]</f>
        <v>2578.9799999999996</v>
      </c>
    </row>
    <row r="1163" spans="1:19" x14ac:dyDescent="0.25">
      <c r="A1163" t="s">
        <v>2086</v>
      </c>
      <c r="B1163" t="s">
        <v>5</v>
      </c>
      <c r="C1163">
        <v>1178.17</v>
      </c>
      <c r="D1163">
        <v>13.12</v>
      </c>
      <c r="E1163">
        <v>197.48</v>
      </c>
      <c r="F1163">
        <v>154.56</v>
      </c>
      <c r="G1163">
        <v>19.670000000000002</v>
      </c>
      <c r="J1163">
        <v>0</v>
      </c>
      <c r="K1163">
        <v>48.57</v>
      </c>
      <c r="L1163">
        <v>352.38</v>
      </c>
      <c r="M1163">
        <v>326.64999999999998</v>
      </c>
      <c r="N1163">
        <v>600</v>
      </c>
      <c r="O1163">
        <v>575</v>
      </c>
      <c r="P1163">
        <v>-1076</v>
      </c>
      <c r="Q1163">
        <f>Tabel1[[#This Row],[Biomass]]+Tabel1[[#This Row],[Hydro Power]]+Tabel1[[#This Row],[Other Renewable]]+Tabel1[[#This Row],[Solar Power]]+Tabel1[[#This Row],[Onshore Wind Power]]+Tabel1[[#This Row],[Offshore Wind Power]]</f>
        <v>692.15</v>
      </c>
      <c r="R1163">
        <f>Tabel1[[#This Row],[Fossil Gas]]+Tabel1[[#This Row],[Fossil Hard Coal]]+Tabel1[[#This Row],[Fossil Oil]]</f>
        <v>371.71</v>
      </c>
      <c r="S1163">
        <f>Tabel1[[#This Row],[Renewables]]+Tabel1[[#This Row],[Fossils]]</f>
        <v>1063.8599999999999</v>
      </c>
    </row>
    <row r="1164" spans="1:19" x14ac:dyDescent="0.25">
      <c r="A1164" t="s">
        <v>2085</v>
      </c>
      <c r="B1164" t="s">
        <v>6</v>
      </c>
      <c r="C1164">
        <v>1544.39</v>
      </c>
      <c r="D1164">
        <v>47.42</v>
      </c>
      <c r="E1164">
        <v>186.12</v>
      </c>
      <c r="F1164">
        <v>196.24</v>
      </c>
      <c r="G1164">
        <v>2.79</v>
      </c>
      <c r="H1164">
        <v>1.31</v>
      </c>
      <c r="I1164">
        <v>4</v>
      </c>
      <c r="J1164">
        <v>0</v>
      </c>
      <c r="K1164">
        <v>58.96</v>
      </c>
      <c r="L1164">
        <v>1777.13</v>
      </c>
      <c r="M1164">
        <v>620.66</v>
      </c>
      <c r="N1164">
        <v>1119</v>
      </c>
      <c r="O1164">
        <v>-344</v>
      </c>
      <c r="P1164">
        <v>-1829</v>
      </c>
      <c r="Q1164">
        <f>Tabel1[[#This Row],[Biomass]]+Tabel1[[#This Row],[Hydro Power]]+Tabel1[[#This Row],[Other Renewable]]+Tabel1[[#This Row],[Solar Power]]+Tabel1[[#This Row],[Onshore Wind Power]]+Tabel1[[#This Row],[Offshore Wind Power]]</f>
        <v>2450.52</v>
      </c>
      <c r="R1164">
        <f>Tabel1[[#This Row],[Fossil Gas]]+Tabel1[[#This Row],[Fossil Hard Coal]]+Tabel1[[#This Row],[Fossil Oil]]</f>
        <v>385.15000000000003</v>
      </c>
      <c r="S1164">
        <f>Tabel1[[#This Row],[Renewables]]+Tabel1[[#This Row],[Fossils]]</f>
        <v>2835.67</v>
      </c>
    </row>
    <row r="1165" spans="1:19" x14ac:dyDescent="0.25">
      <c r="A1165" t="s">
        <v>2085</v>
      </c>
      <c r="B1165" t="s">
        <v>5</v>
      </c>
      <c r="C1165">
        <v>1176.73</v>
      </c>
      <c r="D1165">
        <v>12.88</v>
      </c>
      <c r="E1165">
        <v>218.26</v>
      </c>
      <c r="F1165">
        <v>192.93</v>
      </c>
      <c r="G1165">
        <v>20.76</v>
      </c>
      <c r="J1165">
        <v>0</v>
      </c>
      <c r="K1165">
        <v>47.98</v>
      </c>
      <c r="L1165">
        <v>357.85</v>
      </c>
      <c r="M1165">
        <v>340.83</v>
      </c>
      <c r="N1165">
        <v>600</v>
      </c>
      <c r="O1165">
        <v>344</v>
      </c>
      <c r="P1165">
        <v>-926</v>
      </c>
      <c r="Q1165">
        <f>Tabel1[[#This Row],[Biomass]]+Tabel1[[#This Row],[Hydro Power]]+Tabel1[[#This Row],[Other Renewable]]+Tabel1[[#This Row],[Solar Power]]+Tabel1[[#This Row],[Onshore Wind Power]]+Tabel1[[#This Row],[Offshore Wind Power]]</f>
        <v>711.56</v>
      </c>
      <c r="R1165">
        <f>Tabel1[[#This Row],[Fossil Gas]]+Tabel1[[#This Row],[Fossil Hard Coal]]+Tabel1[[#This Row],[Fossil Oil]]</f>
        <v>431.95</v>
      </c>
      <c r="S1165">
        <f>Tabel1[[#This Row],[Renewables]]+Tabel1[[#This Row],[Fossils]]</f>
        <v>1143.51</v>
      </c>
    </row>
    <row r="1166" spans="1:19" x14ac:dyDescent="0.25">
      <c r="A1166" t="s">
        <v>2084</v>
      </c>
      <c r="B1166" t="s">
        <v>6</v>
      </c>
      <c r="C1166">
        <v>1614.04</v>
      </c>
      <c r="D1166">
        <v>50.06</v>
      </c>
      <c r="E1166">
        <v>194.61</v>
      </c>
      <c r="F1166">
        <v>322.37</v>
      </c>
      <c r="G1166">
        <v>7.55</v>
      </c>
      <c r="H1166">
        <v>1.31</v>
      </c>
      <c r="I1166">
        <v>4.22</v>
      </c>
      <c r="J1166">
        <v>0</v>
      </c>
      <c r="K1166">
        <v>61.59</v>
      </c>
      <c r="L1166">
        <v>1905.63</v>
      </c>
      <c r="M1166">
        <v>410.44</v>
      </c>
      <c r="N1166">
        <v>1514</v>
      </c>
      <c r="O1166">
        <v>-546</v>
      </c>
      <c r="P1166">
        <v>-2031</v>
      </c>
      <c r="Q1166">
        <f>Tabel1[[#This Row],[Biomass]]+Tabel1[[#This Row],[Hydro Power]]+Tabel1[[#This Row],[Other Renewable]]+Tabel1[[#This Row],[Solar Power]]+Tabel1[[#This Row],[Onshore Wind Power]]+Tabel1[[#This Row],[Offshore Wind Power]]</f>
        <v>2371.66</v>
      </c>
      <c r="R1166">
        <f>Tabel1[[#This Row],[Fossil Gas]]+Tabel1[[#This Row],[Fossil Hard Coal]]+Tabel1[[#This Row],[Fossil Oil]]</f>
        <v>524.53</v>
      </c>
      <c r="S1166">
        <f>Tabel1[[#This Row],[Renewables]]+Tabel1[[#This Row],[Fossils]]</f>
        <v>2896.1899999999996</v>
      </c>
    </row>
    <row r="1167" spans="1:19" x14ac:dyDescent="0.25">
      <c r="A1167" t="s">
        <v>2084</v>
      </c>
      <c r="B1167" t="s">
        <v>5</v>
      </c>
      <c r="C1167">
        <v>1247.8599999999999</v>
      </c>
      <c r="D1167">
        <v>12.73</v>
      </c>
      <c r="E1167">
        <v>213.94</v>
      </c>
      <c r="F1167">
        <v>206.58</v>
      </c>
      <c r="G1167">
        <v>20.07</v>
      </c>
      <c r="J1167">
        <v>0</v>
      </c>
      <c r="K1167">
        <v>47.4</v>
      </c>
      <c r="L1167">
        <v>324.74</v>
      </c>
      <c r="M1167">
        <v>231.07</v>
      </c>
      <c r="N1167">
        <v>600</v>
      </c>
      <c r="O1167">
        <v>546</v>
      </c>
      <c r="P1167">
        <v>-933</v>
      </c>
      <c r="Q1167">
        <f>Tabel1[[#This Row],[Biomass]]+Tabel1[[#This Row],[Hydro Power]]+Tabel1[[#This Row],[Other Renewable]]+Tabel1[[#This Row],[Solar Power]]+Tabel1[[#This Row],[Onshore Wind Power]]+Tabel1[[#This Row],[Offshore Wind Power]]</f>
        <v>568.54</v>
      </c>
      <c r="R1167">
        <f>Tabel1[[#This Row],[Fossil Gas]]+Tabel1[[#This Row],[Fossil Hard Coal]]+Tabel1[[#This Row],[Fossil Oil]]</f>
        <v>440.59</v>
      </c>
      <c r="S1167">
        <f>Tabel1[[#This Row],[Renewables]]+Tabel1[[#This Row],[Fossils]]</f>
        <v>1009.1299999999999</v>
      </c>
    </row>
    <row r="1168" spans="1:19" x14ac:dyDescent="0.25">
      <c r="A1168" t="s">
        <v>2083</v>
      </c>
      <c r="B1168" t="s">
        <v>6</v>
      </c>
      <c r="C1168">
        <v>1687.65</v>
      </c>
      <c r="D1168">
        <v>47.7</v>
      </c>
      <c r="E1168">
        <v>152.11000000000001</v>
      </c>
      <c r="F1168">
        <v>368.83</v>
      </c>
      <c r="G1168">
        <v>0.57999999999999996</v>
      </c>
      <c r="H1168">
        <v>1.3</v>
      </c>
      <c r="I1168">
        <v>3.52</v>
      </c>
      <c r="J1168">
        <v>0</v>
      </c>
      <c r="K1168">
        <v>71.31</v>
      </c>
      <c r="L1168">
        <v>2259.29</v>
      </c>
      <c r="M1168">
        <v>758.44</v>
      </c>
      <c r="N1168">
        <v>945</v>
      </c>
      <c r="O1168">
        <v>-549</v>
      </c>
      <c r="P1168">
        <v>-2010</v>
      </c>
      <c r="Q1168">
        <f>Tabel1[[#This Row],[Biomass]]+Tabel1[[#This Row],[Hydro Power]]+Tabel1[[#This Row],[Other Renewable]]+Tabel1[[#This Row],[Solar Power]]+Tabel1[[#This Row],[Onshore Wind Power]]+Tabel1[[#This Row],[Offshore Wind Power]]</f>
        <v>3070.25</v>
      </c>
      <c r="R1168">
        <f>Tabel1[[#This Row],[Fossil Gas]]+Tabel1[[#This Row],[Fossil Hard Coal]]+Tabel1[[#This Row],[Fossil Oil]]</f>
        <v>521.5200000000001</v>
      </c>
      <c r="S1168">
        <f>Tabel1[[#This Row],[Renewables]]+Tabel1[[#This Row],[Fossils]]</f>
        <v>3591.77</v>
      </c>
    </row>
    <row r="1169" spans="1:19" x14ac:dyDescent="0.25">
      <c r="A1169" t="s">
        <v>2083</v>
      </c>
      <c r="B1169" t="s">
        <v>5</v>
      </c>
      <c r="C1169">
        <v>1273.81</v>
      </c>
      <c r="D1169">
        <v>14.35</v>
      </c>
      <c r="E1169">
        <v>220.51</v>
      </c>
      <c r="F1169">
        <v>212.96</v>
      </c>
      <c r="G1169">
        <v>21.28</v>
      </c>
      <c r="J1169">
        <v>0</v>
      </c>
      <c r="K1169">
        <v>49.14</v>
      </c>
      <c r="L1169">
        <v>389.29</v>
      </c>
      <c r="M1169">
        <v>356.29</v>
      </c>
      <c r="N1169">
        <v>600</v>
      </c>
      <c r="O1169">
        <v>549</v>
      </c>
      <c r="P1169">
        <v>-1102</v>
      </c>
      <c r="Q1169">
        <f>Tabel1[[#This Row],[Biomass]]+Tabel1[[#This Row],[Hydro Power]]+Tabel1[[#This Row],[Other Renewable]]+Tabel1[[#This Row],[Solar Power]]+Tabel1[[#This Row],[Onshore Wind Power]]+Tabel1[[#This Row],[Offshore Wind Power]]</f>
        <v>759.93000000000006</v>
      </c>
      <c r="R1169">
        <f>Tabel1[[#This Row],[Fossil Gas]]+Tabel1[[#This Row],[Fossil Hard Coal]]+Tabel1[[#This Row],[Fossil Oil]]</f>
        <v>454.75</v>
      </c>
      <c r="S1169">
        <f>Tabel1[[#This Row],[Renewables]]+Tabel1[[#This Row],[Fossils]]</f>
        <v>1214.68</v>
      </c>
    </row>
    <row r="1170" spans="1:19" x14ac:dyDescent="0.25">
      <c r="A1170" t="s">
        <v>2082</v>
      </c>
      <c r="B1170" t="s">
        <v>6</v>
      </c>
      <c r="C1170">
        <v>1837.53</v>
      </c>
      <c r="D1170">
        <v>44.72</v>
      </c>
      <c r="E1170">
        <v>153.33000000000001</v>
      </c>
      <c r="F1170">
        <v>367.77</v>
      </c>
      <c r="G1170">
        <v>0.85</v>
      </c>
      <c r="H1170">
        <v>1.66</v>
      </c>
      <c r="I1170">
        <v>3.55</v>
      </c>
      <c r="J1170">
        <v>0.17</v>
      </c>
      <c r="K1170">
        <v>73.86</v>
      </c>
      <c r="L1170">
        <v>2486.56</v>
      </c>
      <c r="M1170">
        <v>794.14</v>
      </c>
      <c r="N1170">
        <v>730</v>
      </c>
      <c r="O1170">
        <v>-578</v>
      </c>
      <c r="P1170">
        <v>-1931</v>
      </c>
      <c r="Q1170">
        <f>Tabel1[[#This Row],[Biomass]]+Tabel1[[#This Row],[Hydro Power]]+Tabel1[[#This Row],[Other Renewable]]+Tabel1[[#This Row],[Solar Power]]+Tabel1[[#This Row],[Onshore Wind Power]]+Tabel1[[#This Row],[Offshore Wind Power]]</f>
        <v>3330.7999999999997</v>
      </c>
      <c r="R1170">
        <f>Tabel1[[#This Row],[Fossil Gas]]+Tabel1[[#This Row],[Fossil Hard Coal]]+Tabel1[[#This Row],[Fossil Oil]]</f>
        <v>521.95000000000005</v>
      </c>
      <c r="S1170">
        <f>Tabel1[[#This Row],[Renewables]]+Tabel1[[#This Row],[Fossils]]</f>
        <v>3852.75</v>
      </c>
    </row>
    <row r="1171" spans="1:19" x14ac:dyDescent="0.25">
      <c r="A1171" t="s">
        <v>2082</v>
      </c>
      <c r="B1171" t="s">
        <v>5</v>
      </c>
      <c r="C1171">
        <v>1351.36</v>
      </c>
      <c r="D1171">
        <v>17.559999999999999</v>
      </c>
      <c r="E1171">
        <v>220.69</v>
      </c>
      <c r="F1171">
        <v>209.45</v>
      </c>
      <c r="G1171">
        <v>23.03</v>
      </c>
      <c r="J1171">
        <v>0.36</v>
      </c>
      <c r="K1171">
        <v>48.54</v>
      </c>
      <c r="L1171">
        <v>403.03</v>
      </c>
      <c r="M1171">
        <v>364.08</v>
      </c>
      <c r="N1171">
        <v>600</v>
      </c>
      <c r="O1171">
        <v>578</v>
      </c>
      <c r="P1171">
        <v>-1074</v>
      </c>
      <c r="Q1171">
        <f>Tabel1[[#This Row],[Biomass]]+Tabel1[[#This Row],[Hydro Power]]+Tabel1[[#This Row],[Other Renewable]]+Tabel1[[#This Row],[Solar Power]]+Tabel1[[#This Row],[Onshore Wind Power]]+Tabel1[[#This Row],[Offshore Wind Power]]</f>
        <v>785.03</v>
      </c>
      <c r="R1171">
        <f>Tabel1[[#This Row],[Fossil Gas]]+Tabel1[[#This Row],[Fossil Hard Coal]]+Tabel1[[#This Row],[Fossil Oil]]</f>
        <v>453.16999999999996</v>
      </c>
      <c r="S1171">
        <f>Tabel1[[#This Row],[Renewables]]+Tabel1[[#This Row],[Fossils]]</f>
        <v>1238.1999999999998</v>
      </c>
    </row>
    <row r="1172" spans="1:19" x14ac:dyDescent="0.25">
      <c r="A1172" t="s">
        <v>2081</v>
      </c>
      <c r="B1172" t="s">
        <v>6</v>
      </c>
      <c r="C1172">
        <v>1900.96</v>
      </c>
      <c r="D1172">
        <v>47.07</v>
      </c>
      <c r="E1172">
        <v>189.59</v>
      </c>
      <c r="F1172">
        <v>372.05</v>
      </c>
      <c r="G1172">
        <v>1.32</v>
      </c>
      <c r="H1172">
        <v>1.99</v>
      </c>
      <c r="I1172">
        <v>3.59</v>
      </c>
      <c r="J1172">
        <v>2.4</v>
      </c>
      <c r="K1172">
        <v>81.67</v>
      </c>
      <c r="L1172">
        <v>2596.25</v>
      </c>
      <c r="M1172">
        <v>797.13</v>
      </c>
      <c r="N1172">
        <v>444</v>
      </c>
      <c r="O1172">
        <v>-506</v>
      </c>
      <c r="P1172">
        <v>-1905</v>
      </c>
      <c r="Q1172">
        <f>Tabel1[[#This Row],[Biomass]]+Tabel1[[#This Row],[Hydro Power]]+Tabel1[[#This Row],[Other Renewable]]+Tabel1[[#This Row],[Solar Power]]+Tabel1[[#This Row],[Onshore Wind Power]]+Tabel1[[#This Row],[Offshore Wind Power]]</f>
        <v>3448.4300000000003</v>
      </c>
      <c r="R1172">
        <f>Tabel1[[#This Row],[Fossil Gas]]+Tabel1[[#This Row],[Fossil Hard Coal]]+Tabel1[[#This Row],[Fossil Oil]]</f>
        <v>562.96</v>
      </c>
      <c r="S1172">
        <f>Tabel1[[#This Row],[Renewables]]+Tabel1[[#This Row],[Fossils]]</f>
        <v>4011.3900000000003</v>
      </c>
    </row>
    <row r="1173" spans="1:19" x14ac:dyDescent="0.25">
      <c r="A1173" t="s">
        <v>2081</v>
      </c>
      <c r="B1173" t="s">
        <v>5</v>
      </c>
      <c r="C1173">
        <v>1429.34</v>
      </c>
      <c r="D1173">
        <v>28.22</v>
      </c>
      <c r="E1173">
        <v>222.31</v>
      </c>
      <c r="F1173">
        <v>212.35</v>
      </c>
      <c r="G1173">
        <v>23.6</v>
      </c>
      <c r="J1173">
        <v>1.76</v>
      </c>
      <c r="K1173">
        <v>50.47</v>
      </c>
      <c r="L1173">
        <v>401.22</v>
      </c>
      <c r="M1173">
        <v>348.88</v>
      </c>
      <c r="N1173">
        <v>586</v>
      </c>
      <c r="O1173">
        <v>506</v>
      </c>
      <c r="P1173">
        <v>-911</v>
      </c>
      <c r="Q1173">
        <f>Tabel1[[#This Row],[Biomass]]+Tabel1[[#This Row],[Hydro Power]]+Tabel1[[#This Row],[Other Renewable]]+Tabel1[[#This Row],[Solar Power]]+Tabel1[[#This Row],[Onshore Wind Power]]+Tabel1[[#This Row],[Offshore Wind Power]]</f>
        <v>780.08</v>
      </c>
      <c r="R1173">
        <f>Tabel1[[#This Row],[Fossil Gas]]+Tabel1[[#This Row],[Fossil Hard Coal]]+Tabel1[[#This Row],[Fossil Oil]]</f>
        <v>458.26</v>
      </c>
      <c r="S1173">
        <f>Tabel1[[#This Row],[Renewables]]+Tabel1[[#This Row],[Fossils]]</f>
        <v>1238.3400000000001</v>
      </c>
    </row>
    <row r="1174" spans="1:19" x14ac:dyDescent="0.25">
      <c r="A1174" t="s">
        <v>2080</v>
      </c>
      <c r="B1174" t="s">
        <v>6</v>
      </c>
      <c r="C1174">
        <v>1981.7</v>
      </c>
      <c r="D1174">
        <v>43.78</v>
      </c>
      <c r="E1174">
        <v>198.82</v>
      </c>
      <c r="F1174">
        <v>429</v>
      </c>
      <c r="G1174">
        <v>1.64</v>
      </c>
      <c r="H1174">
        <v>2</v>
      </c>
      <c r="I1174">
        <v>3.63</v>
      </c>
      <c r="J1174">
        <v>10.66</v>
      </c>
      <c r="K1174">
        <v>90.37</v>
      </c>
      <c r="L1174">
        <v>2670.91</v>
      </c>
      <c r="M1174">
        <v>796.83</v>
      </c>
      <c r="N1174">
        <v>371</v>
      </c>
      <c r="O1174">
        <v>-542</v>
      </c>
      <c r="P1174">
        <v>-1928</v>
      </c>
      <c r="Q1174">
        <f>Tabel1[[#This Row],[Biomass]]+Tabel1[[#This Row],[Hydro Power]]+Tabel1[[#This Row],[Other Renewable]]+Tabel1[[#This Row],[Solar Power]]+Tabel1[[#This Row],[Onshore Wind Power]]+Tabel1[[#This Row],[Offshore Wind Power]]</f>
        <v>3527.81</v>
      </c>
      <c r="R1174">
        <f>Tabel1[[#This Row],[Fossil Gas]]+Tabel1[[#This Row],[Fossil Hard Coal]]+Tabel1[[#This Row],[Fossil Oil]]</f>
        <v>629.45999999999992</v>
      </c>
      <c r="S1174">
        <f>Tabel1[[#This Row],[Renewables]]+Tabel1[[#This Row],[Fossils]]</f>
        <v>4157.2699999999995</v>
      </c>
    </row>
    <row r="1175" spans="1:19" x14ac:dyDescent="0.25">
      <c r="A1175" t="s">
        <v>2080</v>
      </c>
      <c r="B1175" t="s">
        <v>5</v>
      </c>
      <c r="C1175">
        <v>1535.42</v>
      </c>
      <c r="D1175">
        <v>34.119999999999997</v>
      </c>
      <c r="E1175">
        <v>225</v>
      </c>
      <c r="F1175">
        <v>212.4</v>
      </c>
      <c r="G1175">
        <v>24.4</v>
      </c>
      <c r="J1175">
        <v>6.16</v>
      </c>
      <c r="K1175">
        <v>62.21</v>
      </c>
      <c r="L1175">
        <v>409.59</v>
      </c>
      <c r="M1175">
        <v>363.56</v>
      </c>
      <c r="N1175">
        <v>599</v>
      </c>
      <c r="O1175">
        <v>542</v>
      </c>
      <c r="P1175">
        <v>-900</v>
      </c>
      <c r="Q1175">
        <f>Tabel1[[#This Row],[Biomass]]+Tabel1[[#This Row],[Hydro Power]]+Tabel1[[#This Row],[Other Renewable]]+Tabel1[[#This Row],[Solar Power]]+Tabel1[[#This Row],[Onshore Wind Power]]+Tabel1[[#This Row],[Offshore Wind Power]]</f>
        <v>813.43000000000006</v>
      </c>
      <c r="R1175">
        <f>Tabel1[[#This Row],[Fossil Gas]]+Tabel1[[#This Row],[Fossil Hard Coal]]+Tabel1[[#This Row],[Fossil Oil]]</f>
        <v>461.79999999999995</v>
      </c>
      <c r="S1175">
        <f>Tabel1[[#This Row],[Renewables]]+Tabel1[[#This Row],[Fossils]]</f>
        <v>1275.23</v>
      </c>
    </row>
    <row r="1176" spans="1:19" x14ac:dyDescent="0.25">
      <c r="A1176" t="s">
        <v>2079</v>
      </c>
      <c r="B1176" t="s">
        <v>6</v>
      </c>
      <c r="C1176">
        <v>2027.2</v>
      </c>
      <c r="D1176">
        <v>44.3</v>
      </c>
      <c r="E1176">
        <v>228.59</v>
      </c>
      <c r="F1176">
        <v>469.08</v>
      </c>
      <c r="G1176">
        <v>2.25</v>
      </c>
      <c r="H1176">
        <v>2</v>
      </c>
      <c r="I1176">
        <v>3.69</v>
      </c>
      <c r="J1176">
        <v>20.420000000000002</v>
      </c>
      <c r="K1176">
        <v>96.4</v>
      </c>
      <c r="L1176">
        <v>2733.81</v>
      </c>
      <c r="M1176">
        <v>794.73</v>
      </c>
      <c r="N1176">
        <v>367</v>
      </c>
      <c r="O1176">
        <v>-590</v>
      </c>
      <c r="P1176">
        <v>-1954</v>
      </c>
      <c r="Q1176">
        <f>Tabel1[[#This Row],[Biomass]]+Tabel1[[#This Row],[Hydro Power]]+Tabel1[[#This Row],[Other Renewable]]+Tabel1[[#This Row],[Solar Power]]+Tabel1[[#This Row],[Onshore Wind Power]]+Tabel1[[#This Row],[Offshore Wind Power]]</f>
        <v>3598.95</v>
      </c>
      <c r="R1176">
        <f>Tabel1[[#This Row],[Fossil Gas]]+Tabel1[[#This Row],[Fossil Hard Coal]]+Tabel1[[#This Row],[Fossil Oil]]</f>
        <v>699.92</v>
      </c>
      <c r="S1176">
        <f>Tabel1[[#This Row],[Renewables]]+Tabel1[[#This Row],[Fossils]]</f>
        <v>4298.87</v>
      </c>
    </row>
    <row r="1177" spans="1:19" x14ac:dyDescent="0.25">
      <c r="A1177" t="s">
        <v>2079</v>
      </c>
      <c r="B1177" t="s">
        <v>5</v>
      </c>
      <c r="C1177">
        <v>1590.9</v>
      </c>
      <c r="D1177">
        <v>34.47</v>
      </c>
      <c r="E1177">
        <v>226.22</v>
      </c>
      <c r="F1177">
        <v>215.66</v>
      </c>
      <c r="G1177">
        <v>24.64</v>
      </c>
      <c r="J1177">
        <v>9.77</v>
      </c>
      <c r="K1177">
        <v>62.68</v>
      </c>
      <c r="L1177">
        <v>418.09</v>
      </c>
      <c r="M1177">
        <v>362.18</v>
      </c>
      <c r="N1177">
        <v>571</v>
      </c>
      <c r="O1177">
        <v>590</v>
      </c>
      <c r="P1177">
        <v>-876</v>
      </c>
      <c r="Q1177">
        <f>Tabel1[[#This Row],[Biomass]]+Tabel1[[#This Row],[Hydro Power]]+Tabel1[[#This Row],[Other Renewable]]+Tabel1[[#This Row],[Solar Power]]+Tabel1[[#This Row],[Onshore Wind Power]]+Tabel1[[#This Row],[Offshore Wind Power]]</f>
        <v>824.51</v>
      </c>
      <c r="R1177">
        <f>Tabel1[[#This Row],[Fossil Gas]]+Tabel1[[#This Row],[Fossil Hard Coal]]+Tabel1[[#This Row],[Fossil Oil]]</f>
        <v>466.52</v>
      </c>
      <c r="S1177">
        <f>Tabel1[[#This Row],[Renewables]]+Tabel1[[#This Row],[Fossils]]</f>
        <v>1291.03</v>
      </c>
    </row>
    <row r="1178" spans="1:19" x14ac:dyDescent="0.25">
      <c r="A1178" t="s">
        <v>2078</v>
      </c>
      <c r="B1178" t="s">
        <v>6</v>
      </c>
      <c r="C1178">
        <v>2009.26</v>
      </c>
      <c r="D1178">
        <v>44.45</v>
      </c>
      <c r="E1178">
        <v>201.71</v>
      </c>
      <c r="F1178">
        <v>507.36</v>
      </c>
      <c r="G1178">
        <v>2.71</v>
      </c>
      <c r="H1178">
        <v>1.99</v>
      </c>
      <c r="I1178">
        <v>3.73</v>
      </c>
      <c r="J1178">
        <v>25.36</v>
      </c>
      <c r="K1178">
        <v>96.52</v>
      </c>
      <c r="L1178">
        <v>2756.94</v>
      </c>
      <c r="M1178">
        <v>793.43</v>
      </c>
      <c r="N1178">
        <v>425</v>
      </c>
      <c r="O1178">
        <v>-590</v>
      </c>
      <c r="P1178">
        <v>-2067</v>
      </c>
      <c r="Q1178">
        <f>Tabel1[[#This Row],[Biomass]]+Tabel1[[#This Row],[Hydro Power]]+Tabel1[[#This Row],[Other Renewable]]+Tabel1[[#This Row],[Solar Power]]+Tabel1[[#This Row],[Onshore Wind Power]]+Tabel1[[#This Row],[Offshore Wind Power]]</f>
        <v>3625.9</v>
      </c>
      <c r="R1178">
        <f>Tabel1[[#This Row],[Fossil Gas]]+Tabel1[[#This Row],[Fossil Hard Coal]]+Tabel1[[#This Row],[Fossil Oil]]</f>
        <v>711.78000000000009</v>
      </c>
      <c r="S1178">
        <f>Tabel1[[#This Row],[Renewables]]+Tabel1[[#This Row],[Fossils]]</f>
        <v>4337.68</v>
      </c>
    </row>
    <row r="1179" spans="1:19" x14ac:dyDescent="0.25">
      <c r="A1179" t="s">
        <v>2078</v>
      </c>
      <c r="B1179" t="s">
        <v>5</v>
      </c>
      <c r="C1179">
        <v>1611.63</v>
      </c>
      <c r="D1179">
        <v>32.090000000000003</v>
      </c>
      <c r="E1179">
        <v>222.25</v>
      </c>
      <c r="F1179">
        <v>216.77</v>
      </c>
      <c r="G1179">
        <v>25.04</v>
      </c>
      <c r="J1179">
        <v>13.03</v>
      </c>
      <c r="K1179">
        <v>62.89</v>
      </c>
      <c r="L1179">
        <v>430.48</v>
      </c>
      <c r="M1179">
        <v>364.03</v>
      </c>
      <c r="N1179">
        <v>599</v>
      </c>
      <c r="O1179">
        <v>590</v>
      </c>
      <c r="P1179">
        <v>-893</v>
      </c>
      <c r="Q1179">
        <f>Tabel1[[#This Row],[Biomass]]+Tabel1[[#This Row],[Hydro Power]]+Tabel1[[#This Row],[Other Renewable]]+Tabel1[[#This Row],[Solar Power]]+Tabel1[[#This Row],[Onshore Wind Power]]+Tabel1[[#This Row],[Offshore Wind Power]]</f>
        <v>839.63</v>
      </c>
      <c r="R1179">
        <f>Tabel1[[#This Row],[Fossil Gas]]+Tabel1[[#This Row],[Fossil Hard Coal]]+Tabel1[[#This Row],[Fossil Oil]]</f>
        <v>464.06</v>
      </c>
      <c r="S1179">
        <f>Tabel1[[#This Row],[Renewables]]+Tabel1[[#This Row],[Fossils]]</f>
        <v>1303.69</v>
      </c>
    </row>
    <row r="1180" spans="1:19" x14ac:dyDescent="0.25">
      <c r="A1180" t="s">
        <v>2077</v>
      </c>
      <c r="B1180" t="s">
        <v>6</v>
      </c>
      <c r="C1180">
        <v>1967.45</v>
      </c>
      <c r="D1180">
        <v>40.28</v>
      </c>
      <c r="E1180">
        <v>197.78</v>
      </c>
      <c r="F1180">
        <v>489.2</v>
      </c>
      <c r="G1180">
        <v>2.08</v>
      </c>
      <c r="H1180">
        <v>1.99</v>
      </c>
      <c r="I1180">
        <v>3.67</v>
      </c>
      <c r="J1180">
        <v>20.329999999999998</v>
      </c>
      <c r="K1180">
        <v>85.16</v>
      </c>
      <c r="L1180">
        <v>2760.1</v>
      </c>
      <c r="M1180">
        <v>793</v>
      </c>
      <c r="N1180">
        <v>521</v>
      </c>
      <c r="O1180">
        <v>-590</v>
      </c>
      <c r="P1180">
        <v>-2179</v>
      </c>
      <c r="Q1180">
        <f>Tabel1[[#This Row],[Biomass]]+Tabel1[[#This Row],[Hydro Power]]+Tabel1[[#This Row],[Other Renewable]]+Tabel1[[#This Row],[Solar Power]]+Tabel1[[#This Row],[Onshore Wind Power]]+Tabel1[[#This Row],[Offshore Wind Power]]</f>
        <v>3619.37</v>
      </c>
      <c r="R1180">
        <f>Tabel1[[#This Row],[Fossil Gas]]+Tabel1[[#This Row],[Fossil Hard Coal]]+Tabel1[[#This Row],[Fossil Oil]]</f>
        <v>689.06000000000006</v>
      </c>
      <c r="S1180">
        <f>Tabel1[[#This Row],[Renewables]]+Tabel1[[#This Row],[Fossils]]</f>
        <v>4308.43</v>
      </c>
    </row>
    <row r="1181" spans="1:19" x14ac:dyDescent="0.25">
      <c r="A1181" t="s">
        <v>2077</v>
      </c>
      <c r="B1181" t="s">
        <v>5</v>
      </c>
      <c r="C1181">
        <v>1589</v>
      </c>
      <c r="D1181">
        <v>33.82</v>
      </c>
      <c r="E1181">
        <v>217.05</v>
      </c>
      <c r="F1181">
        <v>234.75</v>
      </c>
      <c r="G1181">
        <v>23.59</v>
      </c>
      <c r="J1181">
        <v>10.78</v>
      </c>
      <c r="K1181">
        <v>62.38</v>
      </c>
      <c r="L1181">
        <v>432.72</v>
      </c>
      <c r="M1181">
        <v>350.08</v>
      </c>
      <c r="N1181">
        <v>600</v>
      </c>
      <c r="O1181">
        <v>590</v>
      </c>
      <c r="P1181">
        <v>-921</v>
      </c>
      <c r="Q1181">
        <f>Tabel1[[#This Row],[Biomass]]+Tabel1[[#This Row],[Hydro Power]]+Tabel1[[#This Row],[Other Renewable]]+Tabel1[[#This Row],[Solar Power]]+Tabel1[[#This Row],[Onshore Wind Power]]+Tabel1[[#This Row],[Offshore Wind Power]]</f>
        <v>827.40000000000009</v>
      </c>
      <c r="R1181">
        <f>Tabel1[[#This Row],[Fossil Gas]]+Tabel1[[#This Row],[Fossil Hard Coal]]+Tabel1[[#This Row],[Fossil Oil]]</f>
        <v>475.39</v>
      </c>
      <c r="S1181">
        <f>Tabel1[[#This Row],[Renewables]]+Tabel1[[#This Row],[Fossils]]</f>
        <v>1302.79</v>
      </c>
    </row>
    <row r="1182" spans="1:19" x14ac:dyDescent="0.25">
      <c r="A1182" t="s">
        <v>2076</v>
      </c>
      <c r="B1182" t="s">
        <v>6</v>
      </c>
      <c r="C1182">
        <v>1955.4</v>
      </c>
      <c r="D1182">
        <v>42.05</v>
      </c>
      <c r="E1182">
        <v>173.03</v>
      </c>
      <c r="F1182">
        <v>492.63</v>
      </c>
      <c r="G1182">
        <v>1.1399999999999999</v>
      </c>
      <c r="H1182">
        <v>1.99</v>
      </c>
      <c r="I1182">
        <v>3.59</v>
      </c>
      <c r="J1182">
        <v>8.1999999999999993</v>
      </c>
      <c r="K1182">
        <v>83.31</v>
      </c>
      <c r="L1182">
        <v>2734.97</v>
      </c>
      <c r="M1182">
        <v>794.63</v>
      </c>
      <c r="N1182">
        <v>564</v>
      </c>
      <c r="O1182">
        <v>-590</v>
      </c>
      <c r="P1182">
        <v>-2159</v>
      </c>
      <c r="Q1182">
        <f>Tabel1[[#This Row],[Biomass]]+Tabel1[[#This Row],[Hydro Power]]+Tabel1[[#This Row],[Other Renewable]]+Tabel1[[#This Row],[Solar Power]]+Tabel1[[#This Row],[Onshore Wind Power]]+Tabel1[[#This Row],[Offshore Wind Power]]</f>
        <v>3585.43</v>
      </c>
      <c r="R1182">
        <f>Tabel1[[#This Row],[Fossil Gas]]+Tabel1[[#This Row],[Fossil Hard Coal]]+Tabel1[[#This Row],[Fossil Oil]]</f>
        <v>666.8</v>
      </c>
      <c r="S1182">
        <f>Tabel1[[#This Row],[Renewables]]+Tabel1[[#This Row],[Fossils]]</f>
        <v>4252.2299999999996</v>
      </c>
    </row>
    <row r="1183" spans="1:19" x14ac:dyDescent="0.25">
      <c r="A1183" t="s">
        <v>2076</v>
      </c>
      <c r="B1183" t="s">
        <v>5</v>
      </c>
      <c r="C1183">
        <v>1556.14</v>
      </c>
      <c r="D1183">
        <v>34.9</v>
      </c>
      <c r="E1183">
        <v>214.04</v>
      </c>
      <c r="F1183">
        <v>228.85</v>
      </c>
      <c r="G1183">
        <v>23.41</v>
      </c>
      <c r="J1183">
        <v>4.0199999999999996</v>
      </c>
      <c r="K1183">
        <v>62.05</v>
      </c>
      <c r="L1183">
        <v>413.85</v>
      </c>
      <c r="M1183">
        <v>349.14</v>
      </c>
      <c r="N1183">
        <v>600</v>
      </c>
      <c r="O1183">
        <v>590</v>
      </c>
      <c r="P1183">
        <v>-923</v>
      </c>
      <c r="Q1183">
        <f>Tabel1[[#This Row],[Biomass]]+Tabel1[[#This Row],[Hydro Power]]+Tabel1[[#This Row],[Other Renewable]]+Tabel1[[#This Row],[Solar Power]]+Tabel1[[#This Row],[Onshore Wind Power]]+Tabel1[[#This Row],[Offshore Wind Power]]</f>
        <v>801.91000000000008</v>
      </c>
      <c r="R1183">
        <f>Tabel1[[#This Row],[Fossil Gas]]+Tabel1[[#This Row],[Fossil Hard Coal]]+Tabel1[[#This Row],[Fossil Oil]]</f>
        <v>466.3</v>
      </c>
      <c r="S1183">
        <f>Tabel1[[#This Row],[Renewables]]+Tabel1[[#This Row],[Fossils]]</f>
        <v>1268.21</v>
      </c>
    </row>
    <row r="1184" spans="1:19" x14ac:dyDescent="0.25">
      <c r="A1184" t="s">
        <v>2075</v>
      </c>
      <c r="B1184" t="s">
        <v>6</v>
      </c>
      <c r="C1184">
        <v>1948.7</v>
      </c>
      <c r="D1184">
        <v>44.14</v>
      </c>
      <c r="E1184">
        <v>174.48</v>
      </c>
      <c r="F1184">
        <v>491.08</v>
      </c>
      <c r="G1184">
        <v>0.82</v>
      </c>
      <c r="H1184">
        <v>2</v>
      </c>
      <c r="I1184">
        <v>3.95</v>
      </c>
      <c r="J1184">
        <v>1.66</v>
      </c>
      <c r="K1184">
        <v>89.17</v>
      </c>
      <c r="L1184">
        <v>2701.72</v>
      </c>
      <c r="M1184">
        <v>793.34</v>
      </c>
      <c r="N1184">
        <v>578</v>
      </c>
      <c r="O1184">
        <v>-590</v>
      </c>
      <c r="P1184">
        <v>-2184</v>
      </c>
      <c r="Q1184">
        <f>Tabel1[[#This Row],[Biomass]]+Tabel1[[#This Row],[Hydro Power]]+Tabel1[[#This Row],[Other Renewable]]+Tabel1[[#This Row],[Solar Power]]+Tabel1[[#This Row],[Onshore Wind Power]]+Tabel1[[#This Row],[Offshore Wind Power]]</f>
        <v>3546.81</v>
      </c>
      <c r="R1184">
        <f>Tabel1[[#This Row],[Fossil Gas]]+Tabel1[[#This Row],[Fossil Hard Coal]]+Tabel1[[#This Row],[Fossil Oil]]</f>
        <v>666.38</v>
      </c>
      <c r="S1184">
        <f>Tabel1[[#This Row],[Renewables]]+Tabel1[[#This Row],[Fossils]]</f>
        <v>4213.1899999999996</v>
      </c>
    </row>
    <row r="1185" spans="1:19" x14ac:dyDescent="0.25">
      <c r="A1185" t="s">
        <v>2075</v>
      </c>
      <c r="B1185" t="s">
        <v>5</v>
      </c>
      <c r="C1185">
        <v>1571.28</v>
      </c>
      <c r="D1185">
        <v>34.770000000000003</v>
      </c>
      <c r="E1185">
        <v>219.33</v>
      </c>
      <c r="F1185">
        <v>235.2</v>
      </c>
      <c r="G1185">
        <v>24.83</v>
      </c>
      <c r="J1185">
        <v>1</v>
      </c>
      <c r="K1185">
        <v>62.4</v>
      </c>
      <c r="L1185">
        <v>388.98</v>
      </c>
      <c r="M1185">
        <v>347.4</v>
      </c>
      <c r="N1185">
        <v>600</v>
      </c>
      <c r="O1185">
        <v>590</v>
      </c>
      <c r="P1185">
        <v>-894</v>
      </c>
      <c r="Q1185">
        <f>Tabel1[[#This Row],[Biomass]]+Tabel1[[#This Row],[Hydro Power]]+Tabel1[[#This Row],[Other Renewable]]+Tabel1[[#This Row],[Solar Power]]+Tabel1[[#This Row],[Onshore Wind Power]]+Tabel1[[#This Row],[Offshore Wind Power]]</f>
        <v>772.15</v>
      </c>
      <c r="R1185">
        <f>Tabel1[[#This Row],[Fossil Gas]]+Tabel1[[#This Row],[Fossil Hard Coal]]+Tabel1[[#This Row],[Fossil Oil]]</f>
        <v>479.35999999999996</v>
      </c>
      <c r="S1185">
        <f>Tabel1[[#This Row],[Renewables]]+Tabel1[[#This Row],[Fossils]]</f>
        <v>1251.51</v>
      </c>
    </row>
    <row r="1186" spans="1:19" x14ac:dyDescent="0.25">
      <c r="A1186" t="s">
        <v>2074</v>
      </c>
      <c r="B1186" t="s">
        <v>6</v>
      </c>
      <c r="C1186">
        <v>2060.1799999999998</v>
      </c>
      <c r="D1186">
        <v>44.03</v>
      </c>
      <c r="E1186">
        <v>217.47</v>
      </c>
      <c r="F1186">
        <v>639.57000000000005</v>
      </c>
      <c r="G1186">
        <v>0.57999999999999996</v>
      </c>
      <c r="H1186">
        <v>2</v>
      </c>
      <c r="I1186">
        <v>3.52</v>
      </c>
      <c r="J1186">
        <v>0.27</v>
      </c>
      <c r="K1186">
        <v>94.23</v>
      </c>
      <c r="L1186">
        <v>2697.11</v>
      </c>
      <c r="M1186">
        <v>792.94</v>
      </c>
      <c r="N1186">
        <v>558</v>
      </c>
      <c r="O1186">
        <v>-590</v>
      </c>
      <c r="P1186">
        <v>-2232</v>
      </c>
      <c r="Q1186">
        <f>Tabel1[[#This Row],[Biomass]]+Tabel1[[#This Row],[Hydro Power]]+Tabel1[[#This Row],[Other Renewable]]+Tabel1[[#This Row],[Solar Power]]+Tabel1[[#This Row],[Onshore Wind Power]]+Tabel1[[#This Row],[Offshore Wind Power]]</f>
        <v>3539.8700000000003</v>
      </c>
      <c r="R1186">
        <f>Tabel1[[#This Row],[Fossil Gas]]+Tabel1[[#This Row],[Fossil Hard Coal]]+Tabel1[[#This Row],[Fossil Oil]]</f>
        <v>857.62000000000012</v>
      </c>
      <c r="S1186">
        <f>Tabel1[[#This Row],[Renewables]]+Tabel1[[#This Row],[Fossils]]</f>
        <v>4397.4900000000007</v>
      </c>
    </row>
    <row r="1187" spans="1:19" x14ac:dyDescent="0.25">
      <c r="A1187" t="s">
        <v>2074</v>
      </c>
      <c r="B1187" t="s">
        <v>5</v>
      </c>
      <c r="C1187">
        <v>1630.12</v>
      </c>
      <c r="D1187">
        <v>35.47</v>
      </c>
      <c r="E1187">
        <v>220.97</v>
      </c>
      <c r="F1187">
        <v>234.36</v>
      </c>
      <c r="G1187">
        <v>24.9</v>
      </c>
      <c r="J1187">
        <v>0.13</v>
      </c>
      <c r="K1187">
        <v>62.34</v>
      </c>
      <c r="L1187">
        <v>368.36</v>
      </c>
      <c r="M1187">
        <v>359</v>
      </c>
      <c r="N1187">
        <v>598</v>
      </c>
      <c r="O1187">
        <v>590</v>
      </c>
      <c r="P1187">
        <v>-831</v>
      </c>
      <c r="Q1187">
        <f>Tabel1[[#This Row],[Biomass]]+Tabel1[[#This Row],[Hydro Power]]+Tabel1[[#This Row],[Other Renewable]]+Tabel1[[#This Row],[Solar Power]]+Tabel1[[#This Row],[Onshore Wind Power]]+Tabel1[[#This Row],[Offshore Wind Power]]</f>
        <v>762.96</v>
      </c>
      <c r="R1187">
        <f>Tabel1[[#This Row],[Fossil Gas]]+Tabel1[[#This Row],[Fossil Hard Coal]]+Tabel1[[#This Row],[Fossil Oil]]</f>
        <v>480.23</v>
      </c>
      <c r="S1187">
        <f>Tabel1[[#This Row],[Renewables]]+Tabel1[[#This Row],[Fossils]]</f>
        <v>1243.19</v>
      </c>
    </row>
    <row r="1188" spans="1:19" x14ac:dyDescent="0.25">
      <c r="A1188" t="s">
        <v>2073</v>
      </c>
      <c r="B1188" t="s">
        <v>6</v>
      </c>
      <c r="C1188">
        <v>2178.63</v>
      </c>
      <c r="D1188">
        <v>44.02</v>
      </c>
      <c r="E1188">
        <v>218.6</v>
      </c>
      <c r="F1188">
        <v>838.38</v>
      </c>
      <c r="G1188">
        <v>0.65</v>
      </c>
      <c r="H1188">
        <v>2</v>
      </c>
      <c r="I1188">
        <v>3.88</v>
      </c>
      <c r="J1188">
        <v>0</v>
      </c>
      <c r="K1188">
        <v>94.52</v>
      </c>
      <c r="L1188">
        <v>2689.44</v>
      </c>
      <c r="M1188">
        <v>790.23</v>
      </c>
      <c r="N1188">
        <v>488</v>
      </c>
      <c r="O1188">
        <v>-573</v>
      </c>
      <c r="P1188">
        <v>-2234</v>
      </c>
      <c r="Q1188">
        <f>Tabel1[[#This Row],[Biomass]]+Tabel1[[#This Row],[Hydro Power]]+Tabel1[[#This Row],[Other Renewable]]+Tabel1[[#This Row],[Solar Power]]+Tabel1[[#This Row],[Onshore Wind Power]]+Tabel1[[#This Row],[Offshore Wind Power]]</f>
        <v>3529.57</v>
      </c>
      <c r="R1188">
        <f>Tabel1[[#This Row],[Fossil Gas]]+Tabel1[[#This Row],[Fossil Hard Coal]]+Tabel1[[#This Row],[Fossil Oil]]</f>
        <v>1057.6300000000001</v>
      </c>
      <c r="S1188">
        <f>Tabel1[[#This Row],[Renewables]]+Tabel1[[#This Row],[Fossils]]</f>
        <v>4587.2000000000007</v>
      </c>
    </row>
    <row r="1189" spans="1:19" x14ac:dyDescent="0.25">
      <c r="A1189" t="s">
        <v>2073</v>
      </c>
      <c r="B1189" t="s">
        <v>5</v>
      </c>
      <c r="C1189">
        <v>1662.56</v>
      </c>
      <c r="D1189">
        <v>34.869999999999997</v>
      </c>
      <c r="E1189">
        <v>222.85</v>
      </c>
      <c r="F1189">
        <v>232.43</v>
      </c>
      <c r="G1189">
        <v>24.65</v>
      </c>
      <c r="J1189">
        <v>0</v>
      </c>
      <c r="K1189">
        <v>62.35</v>
      </c>
      <c r="L1189">
        <v>369.02</v>
      </c>
      <c r="M1189">
        <v>359.47</v>
      </c>
      <c r="N1189">
        <v>492</v>
      </c>
      <c r="O1189">
        <v>573</v>
      </c>
      <c r="P1189">
        <v>-677</v>
      </c>
      <c r="Q1189">
        <f>Tabel1[[#This Row],[Biomass]]+Tabel1[[#This Row],[Hydro Power]]+Tabel1[[#This Row],[Other Renewable]]+Tabel1[[#This Row],[Solar Power]]+Tabel1[[#This Row],[Onshore Wind Power]]+Tabel1[[#This Row],[Offshore Wind Power]]</f>
        <v>763.36</v>
      </c>
      <c r="R1189">
        <f>Tabel1[[#This Row],[Fossil Gas]]+Tabel1[[#This Row],[Fossil Hard Coal]]+Tabel1[[#This Row],[Fossil Oil]]</f>
        <v>479.92999999999995</v>
      </c>
      <c r="S1189">
        <f>Tabel1[[#This Row],[Renewables]]+Tabel1[[#This Row],[Fossils]]</f>
        <v>1243.29</v>
      </c>
    </row>
    <row r="1190" spans="1:19" x14ac:dyDescent="0.25">
      <c r="A1190" t="s">
        <v>2072</v>
      </c>
      <c r="B1190" t="s">
        <v>6</v>
      </c>
      <c r="C1190">
        <v>2114.2399999999998</v>
      </c>
      <c r="D1190">
        <v>44.35</v>
      </c>
      <c r="E1190">
        <v>234.2</v>
      </c>
      <c r="F1190">
        <v>858.94</v>
      </c>
      <c r="G1190">
        <v>1.64</v>
      </c>
      <c r="H1190">
        <v>1.99</v>
      </c>
      <c r="I1190">
        <v>3.89</v>
      </c>
      <c r="J1190">
        <v>0</v>
      </c>
      <c r="K1190">
        <v>85.53</v>
      </c>
      <c r="L1190">
        <v>2658.06</v>
      </c>
      <c r="M1190">
        <v>787.09</v>
      </c>
      <c r="N1190">
        <v>-412</v>
      </c>
      <c r="O1190">
        <v>-362</v>
      </c>
      <c r="P1190">
        <v>-1600</v>
      </c>
      <c r="Q1190">
        <f>Tabel1[[#This Row],[Biomass]]+Tabel1[[#This Row],[Hydro Power]]+Tabel1[[#This Row],[Other Renewable]]+Tabel1[[#This Row],[Solar Power]]+Tabel1[[#This Row],[Onshore Wind Power]]+Tabel1[[#This Row],[Offshore Wind Power]]</f>
        <v>3495.38</v>
      </c>
      <c r="R1190">
        <f>Tabel1[[#This Row],[Fossil Gas]]+Tabel1[[#This Row],[Fossil Hard Coal]]+Tabel1[[#This Row],[Fossil Oil]]</f>
        <v>1094.7800000000002</v>
      </c>
      <c r="S1190">
        <f>Tabel1[[#This Row],[Renewables]]+Tabel1[[#This Row],[Fossils]]</f>
        <v>4590.16</v>
      </c>
    </row>
    <row r="1191" spans="1:19" x14ac:dyDescent="0.25">
      <c r="A1191" t="s">
        <v>2072</v>
      </c>
      <c r="B1191" t="s">
        <v>5</v>
      </c>
      <c r="C1191">
        <v>1603.56</v>
      </c>
      <c r="D1191">
        <v>35.119999999999997</v>
      </c>
      <c r="E1191">
        <v>222.81</v>
      </c>
      <c r="F1191">
        <v>235.3</v>
      </c>
      <c r="G1191">
        <v>23.97</v>
      </c>
      <c r="J1191">
        <v>0</v>
      </c>
      <c r="K1191">
        <v>62.35</v>
      </c>
      <c r="L1191">
        <v>369.92</v>
      </c>
      <c r="M1191">
        <v>353.92</v>
      </c>
      <c r="N1191">
        <v>159</v>
      </c>
      <c r="O1191">
        <v>362</v>
      </c>
      <c r="P1191">
        <v>-187</v>
      </c>
      <c r="Q1191">
        <f>Tabel1[[#This Row],[Biomass]]+Tabel1[[#This Row],[Hydro Power]]+Tabel1[[#This Row],[Other Renewable]]+Tabel1[[#This Row],[Solar Power]]+Tabel1[[#This Row],[Onshore Wind Power]]+Tabel1[[#This Row],[Offshore Wind Power]]</f>
        <v>758.96</v>
      </c>
      <c r="R1191">
        <f>Tabel1[[#This Row],[Fossil Gas]]+Tabel1[[#This Row],[Fossil Hard Coal]]+Tabel1[[#This Row],[Fossil Oil]]</f>
        <v>482.08000000000004</v>
      </c>
      <c r="S1191">
        <f>Tabel1[[#This Row],[Renewables]]+Tabel1[[#This Row],[Fossils]]</f>
        <v>1241.04</v>
      </c>
    </row>
    <row r="1192" spans="1:19" x14ac:dyDescent="0.25">
      <c r="A1192" t="s">
        <v>2071</v>
      </c>
      <c r="B1192" t="s">
        <v>6</v>
      </c>
      <c r="C1192">
        <v>2026.8</v>
      </c>
      <c r="D1192">
        <v>44.79</v>
      </c>
      <c r="E1192">
        <v>239.3</v>
      </c>
      <c r="F1192">
        <v>872.61</v>
      </c>
      <c r="G1192">
        <v>4.53</v>
      </c>
      <c r="H1192">
        <v>2</v>
      </c>
      <c r="I1192">
        <v>3.91</v>
      </c>
      <c r="J1192">
        <v>0</v>
      </c>
      <c r="K1192">
        <v>84.71</v>
      </c>
      <c r="L1192">
        <v>2619.86</v>
      </c>
      <c r="M1192">
        <v>789.93</v>
      </c>
      <c r="N1192">
        <v>-252</v>
      </c>
      <c r="O1192">
        <v>-572</v>
      </c>
      <c r="P1192">
        <v>-1661</v>
      </c>
      <c r="Q1192">
        <f>Tabel1[[#This Row],[Biomass]]+Tabel1[[#This Row],[Hydro Power]]+Tabel1[[#This Row],[Other Renewable]]+Tabel1[[#This Row],[Solar Power]]+Tabel1[[#This Row],[Onshore Wind Power]]+Tabel1[[#This Row],[Offshore Wind Power]]</f>
        <v>3460.49</v>
      </c>
      <c r="R1192">
        <f>Tabel1[[#This Row],[Fossil Gas]]+Tabel1[[#This Row],[Fossil Hard Coal]]+Tabel1[[#This Row],[Fossil Oil]]</f>
        <v>1116.44</v>
      </c>
      <c r="S1192">
        <f>Tabel1[[#This Row],[Renewables]]+Tabel1[[#This Row],[Fossils]]</f>
        <v>4576.93</v>
      </c>
    </row>
    <row r="1193" spans="1:19" x14ac:dyDescent="0.25">
      <c r="A1193" t="s">
        <v>2071</v>
      </c>
      <c r="B1193" t="s">
        <v>5</v>
      </c>
      <c r="C1193">
        <v>1520.21</v>
      </c>
      <c r="D1193">
        <v>34.68</v>
      </c>
      <c r="E1193">
        <v>220.89</v>
      </c>
      <c r="F1193">
        <v>230.94</v>
      </c>
      <c r="G1193">
        <v>22.71</v>
      </c>
      <c r="J1193">
        <v>0</v>
      </c>
      <c r="K1193">
        <v>61.81</v>
      </c>
      <c r="L1193">
        <v>357.91</v>
      </c>
      <c r="M1193">
        <v>358</v>
      </c>
      <c r="N1193">
        <v>-363</v>
      </c>
      <c r="O1193">
        <v>572</v>
      </c>
      <c r="P1193">
        <v>56</v>
      </c>
      <c r="Q1193">
        <f>Tabel1[[#This Row],[Biomass]]+Tabel1[[#This Row],[Hydro Power]]+Tabel1[[#This Row],[Other Renewable]]+Tabel1[[#This Row],[Solar Power]]+Tabel1[[#This Row],[Onshore Wind Power]]+Tabel1[[#This Row],[Offshore Wind Power]]</f>
        <v>750.59</v>
      </c>
      <c r="R1193">
        <f>Tabel1[[#This Row],[Fossil Gas]]+Tabel1[[#This Row],[Fossil Hard Coal]]+Tabel1[[#This Row],[Fossil Oil]]</f>
        <v>474.53999999999996</v>
      </c>
      <c r="S1193">
        <f>Tabel1[[#This Row],[Renewables]]+Tabel1[[#This Row],[Fossils]]</f>
        <v>1225.1300000000001</v>
      </c>
    </row>
    <row r="1194" spans="1:19" x14ac:dyDescent="0.25">
      <c r="A1194" t="s">
        <v>2070</v>
      </c>
      <c r="B1194" t="s">
        <v>6</v>
      </c>
      <c r="C1194">
        <v>1963.36</v>
      </c>
      <c r="D1194">
        <v>46.17</v>
      </c>
      <c r="E1194">
        <v>206.28</v>
      </c>
      <c r="F1194">
        <v>734.12</v>
      </c>
      <c r="G1194">
        <v>0.83</v>
      </c>
      <c r="H1194">
        <v>2</v>
      </c>
      <c r="I1194">
        <v>4.42</v>
      </c>
      <c r="J1194">
        <v>0</v>
      </c>
      <c r="K1194">
        <v>85.26</v>
      </c>
      <c r="L1194">
        <v>2590.9</v>
      </c>
      <c r="M1194">
        <v>790.62</v>
      </c>
      <c r="N1194">
        <v>323</v>
      </c>
      <c r="O1194">
        <v>-590</v>
      </c>
      <c r="P1194">
        <v>-2068</v>
      </c>
      <c r="Q1194">
        <f>Tabel1[[#This Row],[Biomass]]+Tabel1[[#This Row],[Hydro Power]]+Tabel1[[#This Row],[Other Renewable]]+Tabel1[[#This Row],[Solar Power]]+Tabel1[[#This Row],[Onshore Wind Power]]+Tabel1[[#This Row],[Offshore Wind Power]]</f>
        <v>3434.11</v>
      </c>
      <c r="R1194">
        <f>Tabel1[[#This Row],[Fossil Gas]]+Tabel1[[#This Row],[Fossil Hard Coal]]+Tabel1[[#This Row],[Fossil Oil]]</f>
        <v>941.23</v>
      </c>
      <c r="S1194">
        <f>Tabel1[[#This Row],[Renewables]]+Tabel1[[#This Row],[Fossils]]</f>
        <v>4375.34</v>
      </c>
    </row>
    <row r="1195" spans="1:19" x14ac:dyDescent="0.25">
      <c r="A1195" t="s">
        <v>2070</v>
      </c>
      <c r="B1195" t="s">
        <v>5</v>
      </c>
      <c r="C1195">
        <v>1481.44</v>
      </c>
      <c r="D1195">
        <v>33.35</v>
      </c>
      <c r="E1195">
        <v>224.96</v>
      </c>
      <c r="F1195">
        <v>232.88</v>
      </c>
      <c r="G1195">
        <v>22.88</v>
      </c>
      <c r="J1195">
        <v>0</v>
      </c>
      <c r="K1195">
        <v>62.22</v>
      </c>
      <c r="L1195">
        <v>378.17</v>
      </c>
      <c r="M1195">
        <v>363.14</v>
      </c>
      <c r="N1195">
        <v>-279</v>
      </c>
      <c r="O1195">
        <v>590</v>
      </c>
      <c r="P1195">
        <v>-114</v>
      </c>
      <c r="Q1195">
        <f>Tabel1[[#This Row],[Biomass]]+Tabel1[[#This Row],[Hydro Power]]+Tabel1[[#This Row],[Other Renewable]]+Tabel1[[#This Row],[Solar Power]]+Tabel1[[#This Row],[Onshore Wind Power]]+Tabel1[[#This Row],[Offshore Wind Power]]</f>
        <v>774.66000000000008</v>
      </c>
      <c r="R1195">
        <f>Tabel1[[#This Row],[Fossil Gas]]+Tabel1[[#This Row],[Fossil Hard Coal]]+Tabel1[[#This Row],[Fossil Oil]]</f>
        <v>480.72</v>
      </c>
      <c r="S1195">
        <f>Tabel1[[#This Row],[Renewables]]+Tabel1[[#This Row],[Fossils]]</f>
        <v>1255.3800000000001</v>
      </c>
    </row>
    <row r="1196" spans="1:19" x14ac:dyDescent="0.25">
      <c r="A1196" t="s">
        <v>2069</v>
      </c>
      <c r="B1196" t="s">
        <v>6</v>
      </c>
      <c r="C1196">
        <v>1871.79</v>
      </c>
      <c r="D1196">
        <v>48.63</v>
      </c>
      <c r="E1196">
        <v>188.03</v>
      </c>
      <c r="F1196">
        <v>646.65</v>
      </c>
      <c r="G1196">
        <v>0.94</v>
      </c>
      <c r="H1196">
        <v>2</v>
      </c>
      <c r="I1196">
        <v>4.92</v>
      </c>
      <c r="J1196">
        <v>0</v>
      </c>
      <c r="K1196">
        <v>94.38</v>
      </c>
      <c r="L1196">
        <v>2560.63</v>
      </c>
      <c r="M1196">
        <v>786.67</v>
      </c>
      <c r="N1196">
        <v>160</v>
      </c>
      <c r="O1196">
        <v>-590</v>
      </c>
      <c r="P1196">
        <v>-1873</v>
      </c>
      <c r="Q1196">
        <f>Tabel1[[#This Row],[Biomass]]+Tabel1[[#This Row],[Hydro Power]]+Tabel1[[#This Row],[Other Renewable]]+Tabel1[[#This Row],[Solar Power]]+Tabel1[[#This Row],[Onshore Wind Power]]+Tabel1[[#This Row],[Offshore Wind Power]]</f>
        <v>3402.8500000000004</v>
      </c>
      <c r="R1196">
        <f>Tabel1[[#This Row],[Fossil Gas]]+Tabel1[[#This Row],[Fossil Hard Coal]]+Tabel1[[#This Row],[Fossil Oil]]</f>
        <v>835.62</v>
      </c>
      <c r="S1196">
        <f>Tabel1[[#This Row],[Renewables]]+Tabel1[[#This Row],[Fossils]]</f>
        <v>4238.47</v>
      </c>
    </row>
    <row r="1197" spans="1:19" x14ac:dyDescent="0.25">
      <c r="A1197" t="s">
        <v>2069</v>
      </c>
      <c r="B1197" t="s">
        <v>5</v>
      </c>
      <c r="C1197">
        <v>1436.19</v>
      </c>
      <c r="D1197">
        <v>34.46</v>
      </c>
      <c r="E1197">
        <v>218.55</v>
      </c>
      <c r="F1197">
        <v>233.87</v>
      </c>
      <c r="G1197">
        <v>22.86</v>
      </c>
      <c r="J1197">
        <v>0</v>
      </c>
      <c r="K1197">
        <v>62.24</v>
      </c>
      <c r="L1197">
        <v>374.4</v>
      </c>
      <c r="M1197">
        <v>360.32</v>
      </c>
      <c r="N1197">
        <v>100</v>
      </c>
      <c r="O1197">
        <v>590</v>
      </c>
      <c r="P1197">
        <v>-525</v>
      </c>
      <c r="Q1197">
        <f>Tabel1[[#This Row],[Biomass]]+Tabel1[[#This Row],[Hydro Power]]+Tabel1[[#This Row],[Other Renewable]]+Tabel1[[#This Row],[Solar Power]]+Tabel1[[#This Row],[Onshore Wind Power]]+Tabel1[[#This Row],[Offshore Wind Power]]</f>
        <v>769.18</v>
      </c>
      <c r="R1197">
        <f>Tabel1[[#This Row],[Fossil Gas]]+Tabel1[[#This Row],[Fossil Hard Coal]]+Tabel1[[#This Row],[Fossil Oil]]</f>
        <v>475.28000000000003</v>
      </c>
      <c r="S1197">
        <f>Tabel1[[#This Row],[Renewables]]+Tabel1[[#This Row],[Fossils]]</f>
        <v>1244.46</v>
      </c>
    </row>
    <row r="1198" spans="1:19" x14ac:dyDescent="0.25">
      <c r="A1198" t="s">
        <v>2068</v>
      </c>
      <c r="B1198" t="s">
        <v>6</v>
      </c>
      <c r="C1198">
        <v>1766.44</v>
      </c>
      <c r="D1198">
        <v>49.8</v>
      </c>
      <c r="E1198">
        <v>182.99</v>
      </c>
      <c r="F1198">
        <v>650.14</v>
      </c>
      <c r="G1198">
        <v>1.33</v>
      </c>
      <c r="H1198">
        <v>1.99</v>
      </c>
      <c r="I1198">
        <v>4.68</v>
      </c>
      <c r="J1198">
        <v>0</v>
      </c>
      <c r="K1198">
        <v>93.9</v>
      </c>
      <c r="L1198">
        <v>2534.23</v>
      </c>
      <c r="M1198">
        <v>783.52</v>
      </c>
      <c r="N1198">
        <v>39</v>
      </c>
      <c r="O1198">
        <v>-582</v>
      </c>
      <c r="P1198">
        <v>-1854</v>
      </c>
      <c r="Q1198">
        <f>Tabel1[[#This Row],[Biomass]]+Tabel1[[#This Row],[Hydro Power]]+Tabel1[[#This Row],[Other Renewable]]+Tabel1[[#This Row],[Solar Power]]+Tabel1[[#This Row],[Onshore Wind Power]]+Tabel1[[#This Row],[Offshore Wind Power]]</f>
        <v>3374.22</v>
      </c>
      <c r="R1198">
        <f>Tabel1[[#This Row],[Fossil Gas]]+Tabel1[[#This Row],[Fossil Hard Coal]]+Tabel1[[#This Row],[Fossil Oil]]</f>
        <v>834.46</v>
      </c>
      <c r="S1198">
        <f>Tabel1[[#This Row],[Renewables]]+Tabel1[[#This Row],[Fossils]]</f>
        <v>4208.68</v>
      </c>
    </row>
    <row r="1199" spans="1:19" x14ac:dyDescent="0.25">
      <c r="A1199" t="s">
        <v>2068</v>
      </c>
      <c r="B1199" t="s">
        <v>5</v>
      </c>
      <c r="C1199">
        <v>1370.37</v>
      </c>
      <c r="D1199">
        <v>34.869999999999997</v>
      </c>
      <c r="E1199">
        <v>217.65</v>
      </c>
      <c r="F1199">
        <v>232.13</v>
      </c>
      <c r="G1199">
        <v>22.98</v>
      </c>
      <c r="J1199">
        <v>0</v>
      </c>
      <c r="K1199">
        <v>61.59</v>
      </c>
      <c r="L1199">
        <v>353.17</v>
      </c>
      <c r="M1199">
        <v>362.94</v>
      </c>
      <c r="N1199">
        <v>288</v>
      </c>
      <c r="O1199">
        <v>582</v>
      </c>
      <c r="P1199">
        <v>-746</v>
      </c>
      <c r="Q1199">
        <f>Tabel1[[#This Row],[Biomass]]+Tabel1[[#This Row],[Hydro Power]]+Tabel1[[#This Row],[Other Renewable]]+Tabel1[[#This Row],[Solar Power]]+Tabel1[[#This Row],[Onshore Wind Power]]+Tabel1[[#This Row],[Offshore Wind Power]]</f>
        <v>750.98</v>
      </c>
      <c r="R1199">
        <f>Tabel1[[#This Row],[Fossil Gas]]+Tabel1[[#This Row],[Fossil Hard Coal]]+Tabel1[[#This Row],[Fossil Oil]]</f>
        <v>472.76</v>
      </c>
      <c r="S1199">
        <f>Tabel1[[#This Row],[Renewables]]+Tabel1[[#This Row],[Fossils]]</f>
        <v>1223.74</v>
      </c>
    </row>
    <row r="1200" spans="1:19" x14ac:dyDescent="0.25">
      <c r="A1200" t="s">
        <v>2067</v>
      </c>
      <c r="B1200" t="s">
        <v>6</v>
      </c>
      <c r="C1200">
        <v>1710.46</v>
      </c>
      <c r="D1200">
        <v>47.57</v>
      </c>
      <c r="E1200">
        <v>181.23</v>
      </c>
      <c r="F1200">
        <v>502.36</v>
      </c>
      <c r="G1200">
        <v>0.67</v>
      </c>
      <c r="H1200">
        <v>1.99</v>
      </c>
      <c r="I1200">
        <v>4.5</v>
      </c>
      <c r="J1200">
        <v>0</v>
      </c>
      <c r="K1200">
        <v>82.01</v>
      </c>
      <c r="L1200">
        <v>2508.86</v>
      </c>
      <c r="M1200">
        <v>780.93</v>
      </c>
      <c r="N1200">
        <v>-35</v>
      </c>
      <c r="O1200">
        <v>-305</v>
      </c>
      <c r="P1200">
        <v>-1825</v>
      </c>
      <c r="Q1200">
        <f>Tabel1[[#This Row],[Biomass]]+Tabel1[[#This Row],[Hydro Power]]+Tabel1[[#This Row],[Other Renewable]]+Tabel1[[#This Row],[Solar Power]]+Tabel1[[#This Row],[Onshore Wind Power]]+Tabel1[[#This Row],[Offshore Wind Power]]</f>
        <v>3343.85</v>
      </c>
      <c r="R1200">
        <f>Tabel1[[#This Row],[Fossil Gas]]+Tabel1[[#This Row],[Fossil Hard Coal]]+Tabel1[[#This Row],[Fossil Oil]]</f>
        <v>684.26</v>
      </c>
      <c r="S1200">
        <f>Tabel1[[#This Row],[Renewables]]+Tabel1[[#This Row],[Fossils]]</f>
        <v>4028.1099999999997</v>
      </c>
    </row>
    <row r="1201" spans="1:19" x14ac:dyDescent="0.25">
      <c r="A1201" t="s">
        <v>2067</v>
      </c>
      <c r="B1201" t="s">
        <v>5</v>
      </c>
      <c r="C1201">
        <v>1320.53</v>
      </c>
      <c r="D1201">
        <v>35.659999999999997</v>
      </c>
      <c r="E1201">
        <v>214.11</v>
      </c>
      <c r="F1201">
        <v>229.92</v>
      </c>
      <c r="G1201">
        <v>20.41</v>
      </c>
      <c r="J1201">
        <v>0</v>
      </c>
      <c r="K1201">
        <v>61.36</v>
      </c>
      <c r="L1201">
        <v>342.25</v>
      </c>
      <c r="M1201">
        <v>366.11</v>
      </c>
      <c r="N1201">
        <v>563</v>
      </c>
      <c r="O1201">
        <v>305</v>
      </c>
      <c r="P1201">
        <v>-781</v>
      </c>
      <c r="Q1201">
        <f>Tabel1[[#This Row],[Biomass]]+Tabel1[[#This Row],[Hydro Power]]+Tabel1[[#This Row],[Other Renewable]]+Tabel1[[#This Row],[Solar Power]]+Tabel1[[#This Row],[Onshore Wind Power]]+Tabel1[[#This Row],[Offshore Wind Power]]</f>
        <v>744.02</v>
      </c>
      <c r="R1201">
        <f>Tabel1[[#This Row],[Fossil Gas]]+Tabel1[[#This Row],[Fossil Hard Coal]]+Tabel1[[#This Row],[Fossil Oil]]</f>
        <v>464.44</v>
      </c>
      <c r="S1201">
        <f>Tabel1[[#This Row],[Renewables]]+Tabel1[[#This Row],[Fossils]]</f>
        <v>1208.46</v>
      </c>
    </row>
    <row r="1202" spans="1:19" x14ac:dyDescent="0.25">
      <c r="A1202" t="s">
        <v>2066</v>
      </c>
      <c r="B1202" t="s">
        <v>6</v>
      </c>
      <c r="C1202">
        <v>1580.73</v>
      </c>
      <c r="D1202">
        <v>49.1</v>
      </c>
      <c r="E1202">
        <v>145.57</v>
      </c>
      <c r="F1202">
        <v>368.57</v>
      </c>
      <c r="G1202">
        <v>0.62</v>
      </c>
      <c r="H1202">
        <v>1.99</v>
      </c>
      <c r="I1202">
        <v>4.5</v>
      </c>
      <c r="J1202">
        <v>0</v>
      </c>
      <c r="K1202">
        <v>79.489999999999995</v>
      </c>
      <c r="L1202">
        <v>2496.4899999999998</v>
      </c>
      <c r="M1202">
        <v>780.92</v>
      </c>
      <c r="N1202">
        <v>-90</v>
      </c>
      <c r="O1202">
        <v>-289</v>
      </c>
      <c r="P1202">
        <v>-1737</v>
      </c>
      <c r="Q1202">
        <f>Tabel1[[#This Row],[Biomass]]+Tabel1[[#This Row],[Hydro Power]]+Tabel1[[#This Row],[Other Renewable]]+Tabel1[[#This Row],[Solar Power]]+Tabel1[[#This Row],[Onshore Wind Power]]+Tabel1[[#This Row],[Offshore Wind Power]]</f>
        <v>3333</v>
      </c>
      <c r="R1202">
        <f>Tabel1[[#This Row],[Fossil Gas]]+Tabel1[[#This Row],[Fossil Hard Coal]]+Tabel1[[#This Row],[Fossil Oil]]</f>
        <v>514.76</v>
      </c>
      <c r="S1202">
        <f>Tabel1[[#This Row],[Renewables]]+Tabel1[[#This Row],[Fossils]]</f>
        <v>3847.76</v>
      </c>
    </row>
    <row r="1203" spans="1:19" x14ac:dyDescent="0.25">
      <c r="A1203" t="s">
        <v>2066</v>
      </c>
      <c r="B1203" t="s">
        <v>5</v>
      </c>
      <c r="C1203">
        <v>1210.3499999999999</v>
      </c>
      <c r="D1203">
        <v>34.799999999999997</v>
      </c>
      <c r="E1203">
        <v>210.7</v>
      </c>
      <c r="F1203">
        <v>223.96</v>
      </c>
      <c r="G1203">
        <v>18.05</v>
      </c>
      <c r="J1203">
        <v>0</v>
      </c>
      <c r="K1203">
        <v>59.69</v>
      </c>
      <c r="L1203">
        <v>339.54</v>
      </c>
      <c r="M1203">
        <v>365.67</v>
      </c>
      <c r="N1203">
        <v>34</v>
      </c>
      <c r="O1203">
        <v>289</v>
      </c>
      <c r="P1203">
        <v>-330</v>
      </c>
      <c r="Q1203">
        <f>Tabel1[[#This Row],[Biomass]]+Tabel1[[#This Row],[Hydro Power]]+Tabel1[[#This Row],[Other Renewable]]+Tabel1[[#This Row],[Solar Power]]+Tabel1[[#This Row],[Onshore Wind Power]]+Tabel1[[#This Row],[Offshore Wind Power]]</f>
        <v>740.01</v>
      </c>
      <c r="R1203">
        <f>Tabel1[[#This Row],[Fossil Gas]]+Tabel1[[#This Row],[Fossil Hard Coal]]+Tabel1[[#This Row],[Fossil Oil]]</f>
        <v>452.71</v>
      </c>
      <c r="S1203">
        <f>Tabel1[[#This Row],[Renewables]]+Tabel1[[#This Row],[Fossils]]</f>
        <v>1192.72</v>
      </c>
    </row>
    <row r="1204" spans="1:19" x14ac:dyDescent="0.25">
      <c r="A1204" t="s">
        <v>2065</v>
      </c>
      <c r="B1204" t="s">
        <v>6</v>
      </c>
      <c r="C1204">
        <v>1541.09</v>
      </c>
      <c r="D1204">
        <v>48.43</v>
      </c>
      <c r="E1204">
        <v>166.51</v>
      </c>
      <c r="F1204">
        <v>282.95999999999998</v>
      </c>
      <c r="G1204">
        <v>0.59</v>
      </c>
      <c r="H1204">
        <v>1.99</v>
      </c>
      <c r="I1204">
        <v>4.58</v>
      </c>
      <c r="J1204">
        <v>0</v>
      </c>
      <c r="K1204">
        <v>79.599999999999994</v>
      </c>
      <c r="L1204">
        <v>2491.27</v>
      </c>
      <c r="M1204">
        <v>780.6</v>
      </c>
      <c r="N1204">
        <v>-25</v>
      </c>
      <c r="O1204">
        <v>-438</v>
      </c>
      <c r="P1204">
        <v>-1661</v>
      </c>
      <c r="Q1204">
        <f>Tabel1[[#This Row],[Biomass]]+Tabel1[[#This Row],[Hydro Power]]+Tabel1[[#This Row],[Other Renewable]]+Tabel1[[#This Row],[Solar Power]]+Tabel1[[#This Row],[Onshore Wind Power]]+Tabel1[[#This Row],[Offshore Wind Power]]</f>
        <v>3326.87</v>
      </c>
      <c r="R1204">
        <f>Tabel1[[#This Row],[Fossil Gas]]+Tabel1[[#This Row],[Fossil Hard Coal]]+Tabel1[[#This Row],[Fossil Oil]]</f>
        <v>450.05999999999995</v>
      </c>
      <c r="S1204">
        <f>Tabel1[[#This Row],[Renewables]]+Tabel1[[#This Row],[Fossils]]</f>
        <v>3776.93</v>
      </c>
    </row>
    <row r="1205" spans="1:19" x14ac:dyDescent="0.25">
      <c r="A1205" t="s">
        <v>2065</v>
      </c>
      <c r="B1205" t="s">
        <v>5</v>
      </c>
      <c r="C1205">
        <v>1213.8699999999999</v>
      </c>
      <c r="D1205">
        <v>34.81</v>
      </c>
      <c r="E1205">
        <v>208.06</v>
      </c>
      <c r="F1205">
        <v>222.5</v>
      </c>
      <c r="G1205">
        <v>17.47</v>
      </c>
      <c r="J1205">
        <v>0</v>
      </c>
      <c r="K1205">
        <v>45.54</v>
      </c>
      <c r="L1205">
        <v>347.91</v>
      </c>
      <c r="M1205">
        <v>364.72</v>
      </c>
      <c r="N1205">
        <v>191</v>
      </c>
      <c r="O1205">
        <v>438</v>
      </c>
      <c r="P1205">
        <v>-618</v>
      </c>
      <c r="Q1205">
        <f>Tabel1[[#This Row],[Biomass]]+Tabel1[[#This Row],[Hydro Power]]+Tabel1[[#This Row],[Other Renewable]]+Tabel1[[#This Row],[Solar Power]]+Tabel1[[#This Row],[Onshore Wind Power]]+Tabel1[[#This Row],[Offshore Wind Power]]</f>
        <v>747.44</v>
      </c>
      <c r="R1205">
        <f>Tabel1[[#This Row],[Fossil Gas]]+Tabel1[[#This Row],[Fossil Hard Coal]]+Tabel1[[#This Row],[Fossil Oil]]</f>
        <v>448.03</v>
      </c>
      <c r="S1205">
        <f>Tabel1[[#This Row],[Renewables]]+Tabel1[[#This Row],[Fossils]]</f>
        <v>1195.47</v>
      </c>
    </row>
    <row r="1206" spans="1:19" x14ac:dyDescent="0.25">
      <c r="A1206" t="s">
        <v>2064</v>
      </c>
      <c r="B1206" t="s">
        <v>6</v>
      </c>
      <c r="C1206">
        <v>1542.47</v>
      </c>
      <c r="D1206">
        <v>49.12</v>
      </c>
      <c r="E1206">
        <v>170.84</v>
      </c>
      <c r="F1206">
        <v>265.64</v>
      </c>
      <c r="G1206">
        <v>1.19</v>
      </c>
      <c r="H1206">
        <v>1.99</v>
      </c>
      <c r="I1206">
        <v>5.07</v>
      </c>
      <c r="J1206">
        <v>0</v>
      </c>
      <c r="K1206">
        <v>68.599999999999994</v>
      </c>
      <c r="L1206">
        <v>2444.85</v>
      </c>
      <c r="M1206">
        <v>409.16</v>
      </c>
      <c r="N1206">
        <v>125</v>
      </c>
      <c r="O1206">
        <v>-140</v>
      </c>
      <c r="P1206">
        <v>-1667</v>
      </c>
      <c r="Q1206">
        <f>Tabel1[[#This Row],[Biomass]]+Tabel1[[#This Row],[Hydro Power]]+Tabel1[[#This Row],[Other Renewable]]+Tabel1[[#This Row],[Solar Power]]+Tabel1[[#This Row],[Onshore Wind Power]]+Tabel1[[#This Row],[Offshore Wind Power]]</f>
        <v>2910.1899999999996</v>
      </c>
      <c r="R1206">
        <f>Tabel1[[#This Row],[Fossil Gas]]+Tabel1[[#This Row],[Fossil Hard Coal]]+Tabel1[[#This Row],[Fossil Oil]]</f>
        <v>437.67</v>
      </c>
      <c r="S1206">
        <f>Tabel1[[#This Row],[Renewables]]+Tabel1[[#This Row],[Fossils]]</f>
        <v>3347.8599999999997</v>
      </c>
    </row>
    <row r="1207" spans="1:19" x14ac:dyDescent="0.25">
      <c r="A1207" t="s">
        <v>2064</v>
      </c>
      <c r="B1207" t="s">
        <v>5</v>
      </c>
      <c r="C1207">
        <v>1195.23</v>
      </c>
      <c r="D1207">
        <v>34.04</v>
      </c>
      <c r="E1207">
        <v>209.01</v>
      </c>
      <c r="F1207">
        <v>222.39</v>
      </c>
      <c r="G1207">
        <v>16.96</v>
      </c>
      <c r="J1207">
        <v>0</v>
      </c>
      <c r="K1207">
        <v>37.36</v>
      </c>
      <c r="L1207">
        <v>330.53</v>
      </c>
      <c r="M1207">
        <v>366.46</v>
      </c>
      <c r="N1207">
        <v>477</v>
      </c>
      <c r="O1207">
        <v>140</v>
      </c>
      <c r="P1207">
        <v>-601</v>
      </c>
      <c r="Q1207">
        <f>Tabel1[[#This Row],[Biomass]]+Tabel1[[#This Row],[Hydro Power]]+Tabel1[[#This Row],[Other Renewable]]+Tabel1[[#This Row],[Solar Power]]+Tabel1[[#This Row],[Onshore Wind Power]]+Tabel1[[#This Row],[Offshore Wind Power]]</f>
        <v>731.03</v>
      </c>
      <c r="R1207">
        <f>Tabel1[[#This Row],[Fossil Gas]]+Tabel1[[#This Row],[Fossil Hard Coal]]+Tabel1[[#This Row],[Fossil Oil]]</f>
        <v>448.35999999999996</v>
      </c>
      <c r="S1207">
        <f>Tabel1[[#This Row],[Renewables]]+Tabel1[[#This Row],[Fossils]]</f>
        <v>1179.3899999999999</v>
      </c>
    </row>
    <row r="1208" spans="1:19" x14ac:dyDescent="0.25">
      <c r="A1208" t="s">
        <v>2063</v>
      </c>
      <c r="B1208" t="s">
        <v>6</v>
      </c>
      <c r="C1208">
        <v>1573.3</v>
      </c>
      <c r="D1208">
        <v>47.93</v>
      </c>
      <c r="E1208">
        <v>168.09</v>
      </c>
      <c r="F1208">
        <v>276.25</v>
      </c>
      <c r="G1208">
        <v>0.51</v>
      </c>
      <c r="H1208">
        <v>1.99</v>
      </c>
      <c r="I1208">
        <v>4.7</v>
      </c>
      <c r="J1208">
        <v>0</v>
      </c>
      <c r="K1208">
        <v>62.05</v>
      </c>
      <c r="L1208">
        <v>2379.58</v>
      </c>
      <c r="M1208">
        <v>405.27</v>
      </c>
      <c r="N1208">
        <v>341</v>
      </c>
      <c r="O1208">
        <v>-96</v>
      </c>
      <c r="P1208">
        <v>-1734</v>
      </c>
      <c r="Q1208">
        <f>Tabel1[[#This Row],[Biomass]]+Tabel1[[#This Row],[Hydro Power]]+Tabel1[[#This Row],[Other Renewable]]+Tabel1[[#This Row],[Solar Power]]+Tabel1[[#This Row],[Onshore Wind Power]]+Tabel1[[#This Row],[Offshore Wind Power]]</f>
        <v>2839.47</v>
      </c>
      <c r="R1208">
        <f>Tabel1[[#This Row],[Fossil Gas]]+Tabel1[[#This Row],[Fossil Hard Coal]]+Tabel1[[#This Row],[Fossil Oil]]</f>
        <v>444.85</v>
      </c>
      <c r="S1208">
        <f>Tabel1[[#This Row],[Renewables]]+Tabel1[[#This Row],[Fossils]]</f>
        <v>3284.3199999999997</v>
      </c>
    </row>
    <row r="1209" spans="1:19" x14ac:dyDescent="0.25">
      <c r="A1209" t="s">
        <v>2063</v>
      </c>
      <c r="B1209" t="s">
        <v>5</v>
      </c>
      <c r="C1209">
        <v>1198.18</v>
      </c>
      <c r="D1209">
        <v>27.6</v>
      </c>
      <c r="E1209">
        <v>211.8</v>
      </c>
      <c r="F1209">
        <v>237.77</v>
      </c>
      <c r="G1209">
        <v>17.079999999999998</v>
      </c>
      <c r="J1209">
        <v>0</v>
      </c>
      <c r="K1209">
        <v>36.93</v>
      </c>
      <c r="L1209">
        <v>331.98</v>
      </c>
      <c r="M1209">
        <v>365.21</v>
      </c>
      <c r="N1209">
        <v>421</v>
      </c>
      <c r="O1209">
        <v>96</v>
      </c>
      <c r="P1209">
        <v>-511</v>
      </c>
      <c r="Q1209">
        <f>Tabel1[[#This Row],[Biomass]]+Tabel1[[#This Row],[Hydro Power]]+Tabel1[[#This Row],[Other Renewable]]+Tabel1[[#This Row],[Solar Power]]+Tabel1[[#This Row],[Onshore Wind Power]]+Tabel1[[#This Row],[Offshore Wind Power]]</f>
        <v>724.79</v>
      </c>
      <c r="R1209">
        <f>Tabel1[[#This Row],[Fossil Gas]]+Tabel1[[#This Row],[Fossil Hard Coal]]+Tabel1[[#This Row],[Fossil Oil]]</f>
        <v>466.65000000000003</v>
      </c>
      <c r="S1209">
        <f>Tabel1[[#This Row],[Renewables]]+Tabel1[[#This Row],[Fossils]]</f>
        <v>1191.44</v>
      </c>
    </row>
    <row r="1210" spans="1:19" x14ac:dyDescent="0.25">
      <c r="A1210" t="s">
        <v>2062</v>
      </c>
      <c r="B1210" t="s">
        <v>6</v>
      </c>
      <c r="C1210">
        <v>1600.45</v>
      </c>
      <c r="D1210">
        <v>49.09</v>
      </c>
      <c r="E1210">
        <v>184.8</v>
      </c>
      <c r="F1210">
        <v>286.44</v>
      </c>
      <c r="G1210">
        <v>2.15</v>
      </c>
      <c r="H1210">
        <v>2</v>
      </c>
      <c r="I1210">
        <v>4.6500000000000004</v>
      </c>
      <c r="J1210">
        <v>0</v>
      </c>
      <c r="K1210">
        <v>61.79</v>
      </c>
      <c r="L1210">
        <v>2370.4899999999998</v>
      </c>
      <c r="M1210">
        <v>406.47</v>
      </c>
      <c r="N1210">
        <v>444</v>
      </c>
      <c r="O1210">
        <v>-165</v>
      </c>
      <c r="P1210">
        <v>-1746</v>
      </c>
      <c r="Q1210">
        <f>Tabel1[[#This Row],[Biomass]]+Tabel1[[#This Row],[Hydro Power]]+Tabel1[[#This Row],[Other Renewable]]+Tabel1[[#This Row],[Solar Power]]+Tabel1[[#This Row],[Onshore Wind Power]]+Tabel1[[#This Row],[Offshore Wind Power]]</f>
        <v>2832.7</v>
      </c>
      <c r="R1210">
        <f>Tabel1[[#This Row],[Fossil Gas]]+Tabel1[[#This Row],[Fossil Hard Coal]]+Tabel1[[#This Row],[Fossil Oil]]</f>
        <v>473.39</v>
      </c>
      <c r="S1210">
        <f>Tabel1[[#This Row],[Renewables]]+Tabel1[[#This Row],[Fossils]]</f>
        <v>3306.0899999999997</v>
      </c>
    </row>
    <row r="1211" spans="1:19" x14ac:dyDescent="0.25">
      <c r="A1211" t="s">
        <v>2062</v>
      </c>
      <c r="B1211" t="s">
        <v>5</v>
      </c>
      <c r="C1211">
        <v>1211.8800000000001</v>
      </c>
      <c r="D1211">
        <v>25.35</v>
      </c>
      <c r="E1211">
        <v>211.34</v>
      </c>
      <c r="F1211">
        <v>241.72</v>
      </c>
      <c r="G1211">
        <v>17.559999999999999</v>
      </c>
      <c r="J1211">
        <v>0</v>
      </c>
      <c r="K1211">
        <v>37.33</v>
      </c>
      <c r="L1211">
        <v>336.92</v>
      </c>
      <c r="M1211">
        <v>362.91</v>
      </c>
      <c r="N1211">
        <v>322</v>
      </c>
      <c r="O1211">
        <v>165</v>
      </c>
      <c r="P1211">
        <v>-472</v>
      </c>
      <c r="Q1211">
        <f>Tabel1[[#This Row],[Biomass]]+Tabel1[[#This Row],[Hydro Power]]+Tabel1[[#This Row],[Other Renewable]]+Tabel1[[#This Row],[Solar Power]]+Tabel1[[#This Row],[Onshore Wind Power]]+Tabel1[[#This Row],[Offshore Wind Power]]</f>
        <v>725.18000000000006</v>
      </c>
      <c r="R1211">
        <f>Tabel1[[#This Row],[Fossil Gas]]+Tabel1[[#This Row],[Fossil Hard Coal]]+Tabel1[[#This Row],[Fossil Oil]]</f>
        <v>470.62</v>
      </c>
      <c r="S1211">
        <f>Tabel1[[#This Row],[Renewables]]+Tabel1[[#This Row],[Fossils]]</f>
        <v>1195.8000000000002</v>
      </c>
    </row>
    <row r="1212" spans="1:19" x14ac:dyDescent="0.25">
      <c r="A1212" t="s">
        <v>2061</v>
      </c>
      <c r="B1212" t="s">
        <v>6</v>
      </c>
      <c r="C1212">
        <v>1658.81</v>
      </c>
      <c r="D1212">
        <v>48.9</v>
      </c>
      <c r="E1212">
        <v>181.21</v>
      </c>
      <c r="F1212">
        <v>279.99</v>
      </c>
      <c r="G1212">
        <v>0.74</v>
      </c>
      <c r="H1212">
        <v>2</v>
      </c>
      <c r="I1212">
        <v>4.68</v>
      </c>
      <c r="J1212">
        <v>0</v>
      </c>
      <c r="K1212">
        <v>61.36</v>
      </c>
      <c r="L1212">
        <v>2264.1</v>
      </c>
      <c r="M1212">
        <v>392.21</v>
      </c>
      <c r="N1212">
        <v>652</v>
      </c>
      <c r="O1212">
        <v>-126</v>
      </c>
      <c r="P1212">
        <v>-1763</v>
      </c>
      <c r="Q1212">
        <f>Tabel1[[#This Row],[Biomass]]+Tabel1[[#This Row],[Hydro Power]]+Tabel1[[#This Row],[Other Renewable]]+Tabel1[[#This Row],[Solar Power]]+Tabel1[[#This Row],[Onshore Wind Power]]+Tabel1[[#This Row],[Offshore Wind Power]]</f>
        <v>2711.89</v>
      </c>
      <c r="R1212">
        <f>Tabel1[[#This Row],[Fossil Gas]]+Tabel1[[#This Row],[Fossil Hard Coal]]+Tabel1[[#This Row],[Fossil Oil]]</f>
        <v>461.94000000000005</v>
      </c>
      <c r="S1212">
        <f>Tabel1[[#This Row],[Renewables]]+Tabel1[[#This Row],[Fossils]]</f>
        <v>3173.83</v>
      </c>
    </row>
    <row r="1213" spans="1:19" x14ac:dyDescent="0.25">
      <c r="A1213" t="s">
        <v>2061</v>
      </c>
      <c r="B1213" t="s">
        <v>5</v>
      </c>
      <c r="C1213">
        <v>1247.6099999999999</v>
      </c>
      <c r="D1213">
        <v>25.44</v>
      </c>
      <c r="E1213">
        <v>239.78</v>
      </c>
      <c r="F1213">
        <v>237.78</v>
      </c>
      <c r="G1213">
        <v>18.27</v>
      </c>
      <c r="J1213">
        <v>0</v>
      </c>
      <c r="K1213">
        <v>37.47</v>
      </c>
      <c r="L1213">
        <v>348.8</v>
      </c>
      <c r="M1213">
        <v>360.67</v>
      </c>
      <c r="N1213">
        <v>505</v>
      </c>
      <c r="O1213">
        <v>126</v>
      </c>
      <c r="P1213">
        <v>-615</v>
      </c>
      <c r="Q1213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1213">
        <f>Tabel1[[#This Row],[Fossil Gas]]+Tabel1[[#This Row],[Fossil Hard Coal]]+Tabel1[[#This Row],[Fossil Oil]]</f>
        <v>495.83</v>
      </c>
      <c r="S1213">
        <f>Tabel1[[#This Row],[Renewables]]+Tabel1[[#This Row],[Fossils]]</f>
        <v>1230.74</v>
      </c>
    </row>
    <row r="1214" spans="1:19" x14ac:dyDescent="0.25">
      <c r="A1214" t="s">
        <v>2060</v>
      </c>
      <c r="B1214" t="s">
        <v>6</v>
      </c>
      <c r="C1214">
        <v>1773.91</v>
      </c>
      <c r="D1214">
        <v>49.58</v>
      </c>
      <c r="E1214">
        <v>163.94</v>
      </c>
      <c r="F1214">
        <v>261.33</v>
      </c>
      <c r="G1214">
        <v>0.89</v>
      </c>
      <c r="H1214">
        <v>2</v>
      </c>
      <c r="I1214">
        <v>4.12</v>
      </c>
      <c r="J1214">
        <v>0</v>
      </c>
      <c r="K1214">
        <v>61.54</v>
      </c>
      <c r="L1214">
        <v>2318.2399999999998</v>
      </c>
      <c r="M1214">
        <v>387.97</v>
      </c>
      <c r="N1214">
        <v>1112</v>
      </c>
      <c r="O1214">
        <v>-440</v>
      </c>
      <c r="P1214">
        <v>-1808</v>
      </c>
      <c r="Q1214">
        <f>Tabel1[[#This Row],[Biomass]]+Tabel1[[#This Row],[Hydro Power]]+Tabel1[[#This Row],[Other Renewable]]+Tabel1[[#This Row],[Solar Power]]+Tabel1[[#This Row],[Onshore Wind Power]]+Tabel1[[#This Row],[Offshore Wind Power]]</f>
        <v>2761.91</v>
      </c>
      <c r="R1214">
        <f>Tabel1[[#This Row],[Fossil Gas]]+Tabel1[[#This Row],[Fossil Hard Coal]]+Tabel1[[#This Row],[Fossil Oil]]</f>
        <v>426.15999999999997</v>
      </c>
      <c r="S1214">
        <f>Tabel1[[#This Row],[Renewables]]+Tabel1[[#This Row],[Fossils]]</f>
        <v>3188.0699999999997</v>
      </c>
    </row>
    <row r="1215" spans="1:19" x14ac:dyDescent="0.25">
      <c r="A1215" t="s">
        <v>2060</v>
      </c>
      <c r="B1215" t="s">
        <v>5</v>
      </c>
      <c r="C1215">
        <v>1287.6400000000001</v>
      </c>
      <c r="D1215">
        <v>25.03</v>
      </c>
      <c r="E1215">
        <v>238.05</v>
      </c>
      <c r="F1215">
        <v>237.34</v>
      </c>
      <c r="G1215">
        <v>19.2</v>
      </c>
      <c r="J1215">
        <v>0</v>
      </c>
      <c r="K1215">
        <v>36.630000000000003</v>
      </c>
      <c r="L1215">
        <v>358.45</v>
      </c>
      <c r="M1215">
        <v>363.11</v>
      </c>
      <c r="N1215">
        <v>317</v>
      </c>
      <c r="O1215">
        <v>440</v>
      </c>
      <c r="P1215">
        <v>-713</v>
      </c>
      <c r="Q1215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1215">
        <f>Tabel1[[#This Row],[Fossil Gas]]+Tabel1[[#This Row],[Fossil Hard Coal]]+Tabel1[[#This Row],[Fossil Oil]]</f>
        <v>494.59</v>
      </c>
      <c r="S1215">
        <f>Tabel1[[#This Row],[Renewables]]+Tabel1[[#This Row],[Fossils]]</f>
        <v>1241.18</v>
      </c>
    </row>
    <row r="1216" spans="1:19" x14ac:dyDescent="0.25">
      <c r="A1216" t="s">
        <v>2059</v>
      </c>
      <c r="B1216" t="s">
        <v>6</v>
      </c>
      <c r="C1216">
        <v>1886.61</v>
      </c>
      <c r="D1216">
        <v>49.19</v>
      </c>
      <c r="E1216">
        <v>162.80000000000001</v>
      </c>
      <c r="F1216">
        <v>264.52999999999997</v>
      </c>
      <c r="G1216">
        <v>1.22</v>
      </c>
      <c r="H1216">
        <v>2</v>
      </c>
      <c r="I1216">
        <v>3.82</v>
      </c>
      <c r="J1216">
        <v>0</v>
      </c>
      <c r="K1216">
        <v>62.27</v>
      </c>
      <c r="L1216">
        <v>2408.48</v>
      </c>
      <c r="M1216">
        <v>394.36</v>
      </c>
      <c r="N1216">
        <v>1315</v>
      </c>
      <c r="O1216">
        <v>-548</v>
      </c>
      <c r="P1216">
        <v>-1875</v>
      </c>
      <c r="Q1216">
        <f>Tabel1[[#This Row],[Biomass]]+Tabel1[[#This Row],[Hydro Power]]+Tabel1[[#This Row],[Other Renewable]]+Tabel1[[#This Row],[Solar Power]]+Tabel1[[#This Row],[Onshore Wind Power]]+Tabel1[[#This Row],[Offshore Wind Power]]</f>
        <v>2857.8500000000004</v>
      </c>
      <c r="R1216">
        <f>Tabel1[[#This Row],[Fossil Gas]]+Tabel1[[#This Row],[Fossil Hard Coal]]+Tabel1[[#This Row],[Fossil Oil]]</f>
        <v>428.55</v>
      </c>
      <c r="S1216">
        <f>Tabel1[[#This Row],[Renewables]]+Tabel1[[#This Row],[Fossils]]</f>
        <v>3286.4000000000005</v>
      </c>
    </row>
    <row r="1217" spans="1:19" x14ac:dyDescent="0.25">
      <c r="A1217" t="s">
        <v>2059</v>
      </c>
      <c r="B1217" t="s">
        <v>5</v>
      </c>
      <c r="C1217">
        <v>1322.76</v>
      </c>
      <c r="D1217">
        <v>25.44</v>
      </c>
      <c r="E1217">
        <v>244.7</v>
      </c>
      <c r="F1217">
        <v>236.2</v>
      </c>
      <c r="G1217">
        <v>19.850000000000001</v>
      </c>
      <c r="J1217">
        <v>0</v>
      </c>
      <c r="K1217">
        <v>37.58</v>
      </c>
      <c r="L1217">
        <v>352.35</v>
      </c>
      <c r="M1217">
        <v>362.58</v>
      </c>
      <c r="N1217">
        <v>295</v>
      </c>
      <c r="O1217">
        <v>548</v>
      </c>
      <c r="P1217">
        <v>-763</v>
      </c>
      <c r="Q1217">
        <f>Tabel1[[#This Row],[Biomass]]+Tabel1[[#This Row],[Hydro Power]]+Tabel1[[#This Row],[Other Renewable]]+Tabel1[[#This Row],[Solar Power]]+Tabel1[[#This Row],[Onshore Wind Power]]+Tabel1[[#This Row],[Offshore Wind Power]]</f>
        <v>740.37</v>
      </c>
      <c r="R1217">
        <f>Tabel1[[#This Row],[Fossil Gas]]+Tabel1[[#This Row],[Fossil Hard Coal]]+Tabel1[[#This Row],[Fossil Oil]]</f>
        <v>500.75</v>
      </c>
      <c r="S1217">
        <f>Tabel1[[#This Row],[Renewables]]+Tabel1[[#This Row],[Fossils]]</f>
        <v>1241.1199999999999</v>
      </c>
    </row>
    <row r="1218" spans="1:19" x14ac:dyDescent="0.25">
      <c r="A1218" t="s">
        <v>2058</v>
      </c>
      <c r="B1218" t="s">
        <v>6</v>
      </c>
      <c r="C1218">
        <v>2034.88</v>
      </c>
      <c r="D1218">
        <v>49.06</v>
      </c>
      <c r="E1218">
        <v>163.26</v>
      </c>
      <c r="F1218">
        <v>263.7</v>
      </c>
      <c r="G1218">
        <v>0.98</v>
      </c>
      <c r="H1218">
        <v>2</v>
      </c>
      <c r="I1218">
        <v>3.56</v>
      </c>
      <c r="J1218">
        <v>0.25</v>
      </c>
      <c r="K1218">
        <v>77.61</v>
      </c>
      <c r="L1218">
        <v>2666.58</v>
      </c>
      <c r="M1218">
        <v>596.37</v>
      </c>
      <c r="N1218">
        <v>1172</v>
      </c>
      <c r="O1218">
        <v>-587</v>
      </c>
      <c r="P1218">
        <v>-2076</v>
      </c>
      <c r="Q1218">
        <f>Tabel1[[#This Row],[Biomass]]+Tabel1[[#This Row],[Hydro Power]]+Tabel1[[#This Row],[Other Renewable]]+Tabel1[[#This Row],[Solar Power]]+Tabel1[[#This Row],[Onshore Wind Power]]+Tabel1[[#This Row],[Offshore Wind Power]]</f>
        <v>3317.8199999999997</v>
      </c>
      <c r="R1218">
        <f>Tabel1[[#This Row],[Fossil Gas]]+Tabel1[[#This Row],[Fossil Hard Coal]]+Tabel1[[#This Row],[Fossil Oil]]</f>
        <v>427.94</v>
      </c>
      <c r="S1218">
        <f>Tabel1[[#This Row],[Renewables]]+Tabel1[[#This Row],[Fossils]]</f>
        <v>3745.7599999999998</v>
      </c>
    </row>
    <row r="1219" spans="1:19" x14ac:dyDescent="0.25">
      <c r="A1219" t="s">
        <v>2058</v>
      </c>
      <c r="B1219" t="s">
        <v>5</v>
      </c>
      <c r="C1219">
        <v>1506.14</v>
      </c>
      <c r="D1219">
        <v>25.73</v>
      </c>
      <c r="E1219">
        <v>248.24</v>
      </c>
      <c r="F1219">
        <v>240.9</v>
      </c>
      <c r="G1219">
        <v>22.19</v>
      </c>
      <c r="J1219">
        <v>0.76</v>
      </c>
      <c r="K1219">
        <v>38.22</v>
      </c>
      <c r="L1219">
        <v>390.86</v>
      </c>
      <c r="M1219">
        <v>365.56</v>
      </c>
      <c r="N1219">
        <v>588</v>
      </c>
      <c r="O1219">
        <v>587</v>
      </c>
      <c r="P1219">
        <v>-969</v>
      </c>
      <c r="Q1219">
        <f>Tabel1[[#This Row],[Biomass]]+Tabel1[[#This Row],[Hydro Power]]+Tabel1[[#This Row],[Other Renewable]]+Tabel1[[#This Row],[Solar Power]]+Tabel1[[#This Row],[Onshore Wind Power]]+Tabel1[[#This Row],[Offshore Wind Power]]</f>
        <v>782.91000000000008</v>
      </c>
      <c r="R1219">
        <f>Tabel1[[#This Row],[Fossil Gas]]+Tabel1[[#This Row],[Fossil Hard Coal]]+Tabel1[[#This Row],[Fossil Oil]]</f>
        <v>511.33</v>
      </c>
      <c r="S1219">
        <f>Tabel1[[#This Row],[Renewables]]+Tabel1[[#This Row],[Fossils]]</f>
        <v>1294.24</v>
      </c>
    </row>
    <row r="1220" spans="1:19" x14ac:dyDescent="0.25">
      <c r="A1220" t="s">
        <v>2057</v>
      </c>
      <c r="B1220" t="s">
        <v>6</v>
      </c>
      <c r="C1220">
        <v>2126.62</v>
      </c>
      <c r="D1220">
        <v>48.75</v>
      </c>
      <c r="E1220">
        <v>147.5</v>
      </c>
      <c r="F1220">
        <v>263.39</v>
      </c>
      <c r="G1220">
        <v>0.93</v>
      </c>
      <c r="H1220">
        <v>2</v>
      </c>
      <c r="I1220">
        <v>3.84</v>
      </c>
      <c r="J1220">
        <v>1.28</v>
      </c>
      <c r="K1220">
        <v>74.47</v>
      </c>
      <c r="L1220">
        <v>2767.76</v>
      </c>
      <c r="M1220">
        <v>653.15</v>
      </c>
      <c r="N1220">
        <v>1285</v>
      </c>
      <c r="O1220">
        <v>-590</v>
      </c>
      <c r="P1220">
        <v>-2268</v>
      </c>
      <c r="Q1220">
        <f>Tabel1[[#This Row],[Biomass]]+Tabel1[[#This Row],[Hydro Power]]+Tabel1[[#This Row],[Other Renewable]]+Tabel1[[#This Row],[Solar Power]]+Tabel1[[#This Row],[Onshore Wind Power]]+Tabel1[[#This Row],[Offshore Wind Power]]</f>
        <v>3476.78</v>
      </c>
      <c r="R1220">
        <f>Tabel1[[#This Row],[Fossil Gas]]+Tabel1[[#This Row],[Fossil Hard Coal]]+Tabel1[[#This Row],[Fossil Oil]]</f>
        <v>411.82</v>
      </c>
      <c r="S1220">
        <f>Tabel1[[#This Row],[Renewables]]+Tabel1[[#This Row],[Fossils]]</f>
        <v>3888.6000000000004</v>
      </c>
    </row>
    <row r="1221" spans="1:19" x14ac:dyDescent="0.25">
      <c r="A1221" t="s">
        <v>2057</v>
      </c>
      <c r="B1221" t="s">
        <v>5</v>
      </c>
      <c r="C1221">
        <v>1582.58</v>
      </c>
      <c r="D1221">
        <v>30.78</v>
      </c>
      <c r="E1221">
        <v>253.23</v>
      </c>
      <c r="F1221">
        <v>238.27</v>
      </c>
      <c r="G1221">
        <v>22.69</v>
      </c>
      <c r="J1221">
        <v>8.94</v>
      </c>
      <c r="K1221">
        <v>42.58</v>
      </c>
      <c r="L1221">
        <v>428.27</v>
      </c>
      <c r="M1221">
        <v>365.76</v>
      </c>
      <c r="N1221">
        <v>598</v>
      </c>
      <c r="O1221">
        <v>590</v>
      </c>
      <c r="P1221">
        <v>-953</v>
      </c>
      <c r="Q1221">
        <f>Tabel1[[#This Row],[Biomass]]+Tabel1[[#This Row],[Hydro Power]]+Tabel1[[#This Row],[Other Renewable]]+Tabel1[[#This Row],[Solar Power]]+Tabel1[[#This Row],[Onshore Wind Power]]+Tabel1[[#This Row],[Offshore Wind Power]]</f>
        <v>833.75</v>
      </c>
      <c r="R1221">
        <f>Tabel1[[#This Row],[Fossil Gas]]+Tabel1[[#This Row],[Fossil Hard Coal]]+Tabel1[[#This Row],[Fossil Oil]]</f>
        <v>514.19000000000005</v>
      </c>
      <c r="S1221">
        <f>Tabel1[[#This Row],[Renewables]]+Tabel1[[#This Row],[Fossils]]</f>
        <v>1347.94</v>
      </c>
    </row>
    <row r="1222" spans="1:19" x14ac:dyDescent="0.25">
      <c r="A1222" t="s">
        <v>2056</v>
      </c>
      <c r="B1222" t="s">
        <v>6</v>
      </c>
      <c r="C1222">
        <v>2220.5300000000002</v>
      </c>
      <c r="D1222">
        <v>48.77</v>
      </c>
      <c r="E1222">
        <v>152.16</v>
      </c>
      <c r="F1222">
        <v>293.68</v>
      </c>
      <c r="G1222">
        <v>6.36</v>
      </c>
      <c r="H1222">
        <v>2</v>
      </c>
      <c r="I1222">
        <v>5.07</v>
      </c>
      <c r="J1222">
        <v>6.16</v>
      </c>
      <c r="K1222">
        <v>77.040000000000006</v>
      </c>
      <c r="L1222">
        <v>2778.43</v>
      </c>
      <c r="M1222">
        <v>495.23</v>
      </c>
      <c r="N1222">
        <v>1503</v>
      </c>
      <c r="O1222">
        <v>-590</v>
      </c>
      <c r="P1222">
        <v>-2273</v>
      </c>
      <c r="Q1222">
        <f>Tabel1[[#This Row],[Biomass]]+Tabel1[[#This Row],[Hydro Power]]+Tabel1[[#This Row],[Other Renewable]]+Tabel1[[#This Row],[Solar Power]]+Tabel1[[#This Row],[Onshore Wind Power]]+Tabel1[[#This Row],[Offshore Wind Power]]</f>
        <v>3335.66</v>
      </c>
      <c r="R1222">
        <f>Tabel1[[#This Row],[Fossil Gas]]+Tabel1[[#This Row],[Fossil Hard Coal]]+Tabel1[[#This Row],[Fossil Oil]]</f>
        <v>452.20000000000005</v>
      </c>
      <c r="S1222">
        <f>Tabel1[[#This Row],[Renewables]]+Tabel1[[#This Row],[Fossils]]</f>
        <v>3787.8599999999997</v>
      </c>
    </row>
    <row r="1223" spans="1:19" x14ac:dyDescent="0.25">
      <c r="A1223" t="s">
        <v>2056</v>
      </c>
      <c r="B1223" t="s">
        <v>5</v>
      </c>
      <c r="C1223">
        <v>1644.62</v>
      </c>
      <c r="D1223">
        <v>31.27</v>
      </c>
      <c r="E1223">
        <v>281.17</v>
      </c>
      <c r="F1223">
        <v>238.6</v>
      </c>
      <c r="G1223">
        <v>24.04</v>
      </c>
      <c r="J1223">
        <v>7.56</v>
      </c>
      <c r="K1223">
        <v>51.47</v>
      </c>
      <c r="L1223">
        <v>425</v>
      </c>
      <c r="M1223">
        <v>367.14</v>
      </c>
      <c r="N1223">
        <v>598</v>
      </c>
      <c r="O1223">
        <v>590</v>
      </c>
      <c r="P1223">
        <v>-929</v>
      </c>
      <c r="Q1223">
        <f>Tabel1[[#This Row],[Biomass]]+Tabel1[[#This Row],[Hydro Power]]+Tabel1[[#This Row],[Other Renewable]]+Tabel1[[#This Row],[Solar Power]]+Tabel1[[#This Row],[Onshore Wind Power]]+Tabel1[[#This Row],[Offshore Wind Power]]</f>
        <v>830.97</v>
      </c>
      <c r="R1223">
        <f>Tabel1[[#This Row],[Fossil Gas]]+Tabel1[[#This Row],[Fossil Hard Coal]]+Tabel1[[#This Row],[Fossil Oil]]</f>
        <v>543.80999999999995</v>
      </c>
      <c r="S1223">
        <f>Tabel1[[#This Row],[Renewables]]+Tabel1[[#This Row],[Fossils]]</f>
        <v>1374.78</v>
      </c>
    </row>
    <row r="1224" spans="1:19" x14ac:dyDescent="0.25">
      <c r="A1224" t="s">
        <v>2055</v>
      </c>
      <c r="B1224" t="s">
        <v>6</v>
      </c>
      <c r="C1224">
        <v>2238.4899999999998</v>
      </c>
      <c r="D1224">
        <v>48.56</v>
      </c>
      <c r="E1224">
        <v>139.58000000000001</v>
      </c>
      <c r="F1224">
        <v>278.39999999999998</v>
      </c>
      <c r="G1224">
        <v>3.75</v>
      </c>
      <c r="H1224">
        <v>2</v>
      </c>
      <c r="I1224">
        <v>4.8099999999999996</v>
      </c>
      <c r="J1224">
        <v>20.43</v>
      </c>
      <c r="K1224">
        <v>77.34</v>
      </c>
      <c r="L1224">
        <v>2795.25</v>
      </c>
      <c r="M1224">
        <v>516.98</v>
      </c>
      <c r="N1224">
        <v>1503</v>
      </c>
      <c r="O1224">
        <v>-590</v>
      </c>
      <c r="P1224">
        <v>-2272</v>
      </c>
      <c r="Q1224">
        <f>Tabel1[[#This Row],[Biomass]]+Tabel1[[#This Row],[Hydro Power]]+Tabel1[[#This Row],[Other Renewable]]+Tabel1[[#This Row],[Solar Power]]+Tabel1[[#This Row],[Onshore Wind Power]]+Tabel1[[#This Row],[Offshore Wind Power]]</f>
        <v>3388.03</v>
      </c>
      <c r="R1224">
        <f>Tabel1[[#This Row],[Fossil Gas]]+Tabel1[[#This Row],[Fossil Hard Coal]]+Tabel1[[#This Row],[Fossil Oil]]</f>
        <v>421.73</v>
      </c>
      <c r="S1224">
        <f>Tabel1[[#This Row],[Renewables]]+Tabel1[[#This Row],[Fossils]]</f>
        <v>3809.76</v>
      </c>
    </row>
    <row r="1225" spans="1:19" x14ac:dyDescent="0.25">
      <c r="A1225" t="s">
        <v>2055</v>
      </c>
      <c r="B1225" t="s">
        <v>5</v>
      </c>
      <c r="C1225">
        <v>1682.11</v>
      </c>
      <c r="D1225">
        <v>32.31</v>
      </c>
      <c r="E1225">
        <v>297.83</v>
      </c>
      <c r="F1225">
        <v>241.05</v>
      </c>
      <c r="G1225">
        <v>23.85</v>
      </c>
      <c r="J1225">
        <v>8.5299999999999994</v>
      </c>
      <c r="K1225">
        <v>51.14</v>
      </c>
      <c r="L1225">
        <v>435.04</v>
      </c>
      <c r="M1225">
        <v>368.4</v>
      </c>
      <c r="N1225">
        <v>598</v>
      </c>
      <c r="O1225">
        <v>590</v>
      </c>
      <c r="P1225">
        <v>-923</v>
      </c>
      <c r="Q1225">
        <f>Tabel1[[#This Row],[Biomass]]+Tabel1[[#This Row],[Hydro Power]]+Tabel1[[#This Row],[Other Renewable]]+Tabel1[[#This Row],[Solar Power]]+Tabel1[[#This Row],[Onshore Wind Power]]+Tabel1[[#This Row],[Offshore Wind Power]]</f>
        <v>844.28</v>
      </c>
      <c r="R1225">
        <f>Tabel1[[#This Row],[Fossil Gas]]+Tabel1[[#This Row],[Fossil Hard Coal]]+Tabel1[[#This Row],[Fossil Oil]]</f>
        <v>562.73</v>
      </c>
      <c r="S1225">
        <f>Tabel1[[#This Row],[Renewables]]+Tabel1[[#This Row],[Fossils]]</f>
        <v>1407.01</v>
      </c>
    </row>
    <row r="1226" spans="1:19" x14ac:dyDescent="0.25">
      <c r="A1226" t="s">
        <v>2054</v>
      </c>
      <c r="B1226" t="s">
        <v>6</v>
      </c>
      <c r="C1226">
        <v>2254.61</v>
      </c>
      <c r="D1226">
        <v>47.93</v>
      </c>
      <c r="E1226">
        <v>146.65</v>
      </c>
      <c r="F1226">
        <v>274.5</v>
      </c>
      <c r="G1226">
        <v>3.32</v>
      </c>
      <c r="H1226">
        <v>1.99</v>
      </c>
      <c r="I1226">
        <v>4.76</v>
      </c>
      <c r="J1226">
        <v>31.32</v>
      </c>
      <c r="K1226">
        <v>74.27</v>
      </c>
      <c r="L1226">
        <v>2694.35</v>
      </c>
      <c r="M1226">
        <v>767.9</v>
      </c>
      <c r="N1226">
        <v>1450</v>
      </c>
      <c r="O1226">
        <v>-590</v>
      </c>
      <c r="P1226">
        <v>-2272</v>
      </c>
      <c r="Q1226">
        <f>Tabel1[[#This Row],[Biomass]]+Tabel1[[#This Row],[Hydro Power]]+Tabel1[[#This Row],[Other Renewable]]+Tabel1[[#This Row],[Solar Power]]+Tabel1[[#This Row],[Onshore Wind Power]]+Tabel1[[#This Row],[Offshore Wind Power]]</f>
        <v>3548.25</v>
      </c>
      <c r="R1226">
        <f>Tabel1[[#This Row],[Fossil Gas]]+Tabel1[[#This Row],[Fossil Hard Coal]]+Tabel1[[#This Row],[Fossil Oil]]</f>
        <v>424.46999999999997</v>
      </c>
      <c r="S1226">
        <f>Tabel1[[#This Row],[Renewables]]+Tabel1[[#This Row],[Fossils]]</f>
        <v>3972.72</v>
      </c>
    </row>
    <row r="1227" spans="1:19" x14ac:dyDescent="0.25">
      <c r="A1227" t="s">
        <v>2054</v>
      </c>
      <c r="B1227" t="s">
        <v>5</v>
      </c>
      <c r="C1227">
        <v>1656.23</v>
      </c>
      <c r="D1227">
        <v>31.81</v>
      </c>
      <c r="E1227">
        <v>296.25</v>
      </c>
      <c r="F1227">
        <v>236.9</v>
      </c>
      <c r="G1227">
        <v>24.39</v>
      </c>
      <c r="J1227">
        <v>8.67</v>
      </c>
      <c r="K1227">
        <v>48.72</v>
      </c>
      <c r="L1227">
        <v>435.22</v>
      </c>
      <c r="M1227">
        <v>368.74</v>
      </c>
      <c r="N1227">
        <v>598</v>
      </c>
      <c r="O1227">
        <v>590</v>
      </c>
      <c r="P1227">
        <v>-941</v>
      </c>
      <c r="Q1227">
        <f>Tabel1[[#This Row],[Biomass]]+Tabel1[[#This Row],[Hydro Power]]+Tabel1[[#This Row],[Other Renewable]]+Tabel1[[#This Row],[Solar Power]]+Tabel1[[#This Row],[Onshore Wind Power]]+Tabel1[[#This Row],[Offshore Wind Power]]</f>
        <v>844.44</v>
      </c>
      <c r="R1227">
        <f>Tabel1[[#This Row],[Fossil Gas]]+Tabel1[[#This Row],[Fossil Hard Coal]]+Tabel1[[#This Row],[Fossil Oil]]</f>
        <v>557.54</v>
      </c>
      <c r="S1227">
        <f>Tabel1[[#This Row],[Renewables]]+Tabel1[[#This Row],[Fossils]]</f>
        <v>1401.98</v>
      </c>
    </row>
    <row r="1228" spans="1:19" x14ac:dyDescent="0.25">
      <c r="A1228" t="s">
        <v>2053</v>
      </c>
      <c r="B1228" t="s">
        <v>6</v>
      </c>
      <c r="C1228">
        <v>2177.65</v>
      </c>
      <c r="D1228">
        <v>51.23</v>
      </c>
      <c r="E1228">
        <v>170.65</v>
      </c>
      <c r="F1228">
        <v>309.48</v>
      </c>
      <c r="G1228">
        <v>10.29</v>
      </c>
      <c r="H1228">
        <v>2</v>
      </c>
      <c r="I1228">
        <v>5.46</v>
      </c>
      <c r="J1228">
        <v>29.01</v>
      </c>
      <c r="K1228">
        <v>64.260000000000005</v>
      </c>
      <c r="L1228">
        <v>2485.8000000000002</v>
      </c>
      <c r="M1228">
        <v>710.21</v>
      </c>
      <c r="N1228">
        <v>1534</v>
      </c>
      <c r="O1228">
        <v>-590</v>
      </c>
      <c r="P1228">
        <v>-2274</v>
      </c>
      <c r="Q1228">
        <f>Tabel1[[#This Row],[Biomass]]+Tabel1[[#This Row],[Hydro Power]]+Tabel1[[#This Row],[Other Renewable]]+Tabel1[[#This Row],[Solar Power]]+Tabel1[[#This Row],[Onshore Wind Power]]+Tabel1[[#This Row],[Offshore Wind Power]]</f>
        <v>3283.71</v>
      </c>
      <c r="R1228">
        <f>Tabel1[[#This Row],[Fossil Gas]]+Tabel1[[#This Row],[Fossil Hard Coal]]+Tabel1[[#This Row],[Fossil Oil]]</f>
        <v>490.42</v>
      </c>
      <c r="S1228">
        <f>Tabel1[[#This Row],[Renewables]]+Tabel1[[#This Row],[Fossils]]</f>
        <v>3774.13</v>
      </c>
    </row>
    <row r="1229" spans="1:19" x14ac:dyDescent="0.25">
      <c r="A1229" t="s">
        <v>2053</v>
      </c>
      <c r="B1229" t="s">
        <v>5</v>
      </c>
      <c r="C1229">
        <v>1590.77</v>
      </c>
      <c r="D1229">
        <v>32.340000000000003</v>
      </c>
      <c r="E1229">
        <v>314.23</v>
      </c>
      <c r="F1229">
        <v>233.59</v>
      </c>
      <c r="G1229">
        <v>24.46</v>
      </c>
      <c r="J1229">
        <v>12.69</v>
      </c>
      <c r="K1229">
        <v>50.89</v>
      </c>
      <c r="L1229">
        <v>439.89</v>
      </c>
      <c r="M1229">
        <v>366.6</v>
      </c>
      <c r="N1229">
        <v>598</v>
      </c>
      <c r="O1229">
        <v>590</v>
      </c>
      <c r="P1229">
        <v>-1027</v>
      </c>
      <c r="Q1229">
        <f>Tabel1[[#This Row],[Biomass]]+Tabel1[[#This Row],[Hydro Power]]+Tabel1[[#This Row],[Other Renewable]]+Tabel1[[#This Row],[Solar Power]]+Tabel1[[#This Row],[Onshore Wind Power]]+Tabel1[[#This Row],[Offshore Wind Power]]</f>
        <v>851.52</v>
      </c>
      <c r="R1229">
        <f>Tabel1[[#This Row],[Fossil Gas]]+Tabel1[[#This Row],[Fossil Hard Coal]]+Tabel1[[#This Row],[Fossil Oil]]</f>
        <v>572.28000000000009</v>
      </c>
      <c r="S1229">
        <f>Tabel1[[#This Row],[Renewables]]+Tabel1[[#This Row],[Fossils]]</f>
        <v>1423.8000000000002</v>
      </c>
    </row>
    <row r="1230" spans="1:19" x14ac:dyDescent="0.25">
      <c r="A1230" t="s">
        <v>2052</v>
      </c>
      <c r="B1230" t="s">
        <v>6</v>
      </c>
      <c r="C1230">
        <v>2188.92</v>
      </c>
      <c r="D1230">
        <v>49.22</v>
      </c>
      <c r="E1230">
        <v>151.09</v>
      </c>
      <c r="F1230">
        <v>269.79000000000002</v>
      </c>
      <c r="G1230">
        <v>2.64</v>
      </c>
      <c r="H1230">
        <v>2</v>
      </c>
      <c r="I1230">
        <v>4.6900000000000004</v>
      </c>
      <c r="J1230">
        <v>19.79</v>
      </c>
      <c r="K1230">
        <v>62.74</v>
      </c>
      <c r="L1230">
        <v>2521.5500000000002</v>
      </c>
      <c r="M1230">
        <v>771.22</v>
      </c>
      <c r="N1230">
        <v>1499</v>
      </c>
      <c r="O1230">
        <v>-590</v>
      </c>
      <c r="P1230">
        <v>-2272</v>
      </c>
      <c r="Q1230">
        <f>Tabel1[[#This Row],[Biomass]]+Tabel1[[#This Row],[Hydro Power]]+Tabel1[[#This Row],[Other Renewable]]+Tabel1[[#This Row],[Solar Power]]+Tabel1[[#This Row],[Onshore Wind Power]]+Tabel1[[#This Row],[Offshore Wind Power]]</f>
        <v>3368.4700000000003</v>
      </c>
      <c r="R1230">
        <f>Tabel1[[#This Row],[Fossil Gas]]+Tabel1[[#This Row],[Fossil Hard Coal]]+Tabel1[[#This Row],[Fossil Oil]]</f>
        <v>423.52</v>
      </c>
      <c r="S1230">
        <f>Tabel1[[#This Row],[Renewables]]+Tabel1[[#This Row],[Fossils]]</f>
        <v>3791.9900000000002</v>
      </c>
    </row>
    <row r="1231" spans="1:19" x14ac:dyDescent="0.25">
      <c r="A1231" t="s">
        <v>2052</v>
      </c>
      <c r="B1231" t="s">
        <v>5</v>
      </c>
      <c r="C1231">
        <v>1533.21</v>
      </c>
      <c r="D1231">
        <v>32.18</v>
      </c>
      <c r="E1231">
        <v>322.82</v>
      </c>
      <c r="F1231">
        <v>231.94</v>
      </c>
      <c r="G1231">
        <v>24.52</v>
      </c>
      <c r="J1231">
        <v>15.78</v>
      </c>
      <c r="K1231">
        <v>51.26</v>
      </c>
      <c r="L1231">
        <v>439.63</v>
      </c>
      <c r="M1231">
        <v>364.39</v>
      </c>
      <c r="N1231">
        <v>598</v>
      </c>
      <c r="O1231">
        <v>590</v>
      </c>
      <c r="P1231">
        <v>-1090</v>
      </c>
      <c r="Q1231">
        <f>Tabel1[[#This Row],[Biomass]]+Tabel1[[#This Row],[Hydro Power]]+Tabel1[[#This Row],[Other Renewable]]+Tabel1[[#This Row],[Solar Power]]+Tabel1[[#This Row],[Onshore Wind Power]]+Tabel1[[#This Row],[Offshore Wind Power]]</f>
        <v>851.98</v>
      </c>
      <c r="R1231">
        <f>Tabel1[[#This Row],[Fossil Gas]]+Tabel1[[#This Row],[Fossil Hard Coal]]+Tabel1[[#This Row],[Fossil Oil]]</f>
        <v>579.28</v>
      </c>
      <c r="S1231">
        <f>Tabel1[[#This Row],[Renewables]]+Tabel1[[#This Row],[Fossils]]</f>
        <v>1431.26</v>
      </c>
    </row>
    <row r="1232" spans="1:19" x14ac:dyDescent="0.25">
      <c r="A1232" t="s">
        <v>2051</v>
      </c>
      <c r="B1232" t="s">
        <v>6</v>
      </c>
      <c r="C1232">
        <v>2113.44</v>
      </c>
      <c r="D1232">
        <v>48.15</v>
      </c>
      <c r="E1232">
        <v>154.91999999999999</v>
      </c>
      <c r="F1232">
        <v>269.41000000000003</v>
      </c>
      <c r="G1232">
        <v>1.39</v>
      </c>
      <c r="H1232">
        <v>2</v>
      </c>
      <c r="I1232">
        <v>4.57</v>
      </c>
      <c r="J1232">
        <v>5.37</v>
      </c>
      <c r="K1232">
        <v>89.32</v>
      </c>
      <c r="L1232">
        <v>2602.0300000000002</v>
      </c>
      <c r="M1232">
        <v>792.48</v>
      </c>
      <c r="N1232">
        <v>1310</v>
      </c>
      <c r="O1232">
        <v>-590</v>
      </c>
      <c r="P1232">
        <v>-2271</v>
      </c>
      <c r="Q1232">
        <f>Tabel1[[#This Row],[Biomass]]+Tabel1[[#This Row],[Hydro Power]]+Tabel1[[#This Row],[Other Renewable]]+Tabel1[[#This Row],[Solar Power]]+Tabel1[[#This Row],[Onshore Wind Power]]+Tabel1[[#This Row],[Offshore Wind Power]]</f>
        <v>3454.6000000000004</v>
      </c>
      <c r="R1232">
        <f>Tabel1[[#This Row],[Fossil Gas]]+Tabel1[[#This Row],[Fossil Hard Coal]]+Tabel1[[#This Row],[Fossil Oil]]</f>
        <v>425.72</v>
      </c>
      <c r="S1232">
        <f>Tabel1[[#This Row],[Renewables]]+Tabel1[[#This Row],[Fossils]]</f>
        <v>3880.3200000000006</v>
      </c>
    </row>
    <row r="1233" spans="1:19" x14ac:dyDescent="0.25">
      <c r="A1233" t="s">
        <v>2051</v>
      </c>
      <c r="B1233" t="s">
        <v>5</v>
      </c>
      <c r="C1233">
        <v>1541.05</v>
      </c>
      <c r="D1233">
        <v>32.07</v>
      </c>
      <c r="E1233">
        <v>325.77999999999997</v>
      </c>
      <c r="F1233">
        <v>232.34</v>
      </c>
      <c r="G1233">
        <v>24.03</v>
      </c>
      <c r="J1233">
        <v>3.56</v>
      </c>
      <c r="K1233">
        <v>50.38</v>
      </c>
      <c r="L1233">
        <v>439.91</v>
      </c>
      <c r="M1233">
        <v>365.92</v>
      </c>
      <c r="N1233">
        <v>598</v>
      </c>
      <c r="O1233">
        <v>590</v>
      </c>
      <c r="P1233">
        <v>-1085</v>
      </c>
      <c r="Q1233">
        <f>Tabel1[[#This Row],[Biomass]]+Tabel1[[#This Row],[Hydro Power]]+Tabel1[[#This Row],[Other Renewable]]+Tabel1[[#This Row],[Solar Power]]+Tabel1[[#This Row],[Onshore Wind Power]]+Tabel1[[#This Row],[Offshore Wind Power]]</f>
        <v>841.46</v>
      </c>
      <c r="R1233">
        <f>Tabel1[[#This Row],[Fossil Gas]]+Tabel1[[#This Row],[Fossil Hard Coal]]+Tabel1[[#This Row],[Fossil Oil]]</f>
        <v>582.15</v>
      </c>
      <c r="S1233">
        <f>Tabel1[[#This Row],[Renewables]]+Tabel1[[#This Row],[Fossils]]</f>
        <v>1423.6100000000001</v>
      </c>
    </row>
    <row r="1234" spans="1:19" x14ac:dyDescent="0.25">
      <c r="A1234" t="s">
        <v>2050</v>
      </c>
      <c r="B1234" t="s">
        <v>6</v>
      </c>
      <c r="C1234">
        <v>2182.9699999999998</v>
      </c>
      <c r="D1234">
        <v>49.07</v>
      </c>
      <c r="E1234">
        <v>186.11</v>
      </c>
      <c r="F1234">
        <v>292.27999999999997</v>
      </c>
      <c r="G1234">
        <v>5.13</v>
      </c>
      <c r="H1234">
        <v>2</v>
      </c>
      <c r="I1234">
        <v>4.9400000000000004</v>
      </c>
      <c r="J1234">
        <v>0.33</v>
      </c>
      <c r="K1234">
        <v>99.46</v>
      </c>
      <c r="L1234">
        <v>2429.17</v>
      </c>
      <c r="M1234">
        <v>789.83</v>
      </c>
      <c r="Q1234">
        <f>Tabel1[[#This Row],[Biomass]]+Tabel1[[#This Row],[Hydro Power]]+Tabel1[[#This Row],[Other Renewable]]+Tabel1[[#This Row],[Solar Power]]+Tabel1[[#This Row],[Onshore Wind Power]]+Tabel1[[#This Row],[Offshore Wind Power]]</f>
        <v>3275.34</v>
      </c>
      <c r="R1234">
        <f>Tabel1[[#This Row],[Fossil Gas]]+Tabel1[[#This Row],[Fossil Hard Coal]]+Tabel1[[#This Row],[Fossil Oil]]</f>
        <v>483.52</v>
      </c>
      <c r="S1234">
        <f>Tabel1[[#This Row],[Renewables]]+Tabel1[[#This Row],[Fossils]]</f>
        <v>3758.86</v>
      </c>
    </row>
    <row r="1235" spans="1:19" x14ac:dyDescent="0.25">
      <c r="A1235" t="s">
        <v>2050</v>
      </c>
      <c r="B1235" t="s">
        <v>5</v>
      </c>
      <c r="C1235">
        <v>1621.62</v>
      </c>
      <c r="D1235">
        <v>32.07</v>
      </c>
      <c r="E1235">
        <v>329.53</v>
      </c>
      <c r="F1235">
        <v>231.3</v>
      </c>
      <c r="G1235">
        <v>23.5</v>
      </c>
      <c r="J1235">
        <v>0.23</v>
      </c>
      <c r="K1235">
        <v>50.64</v>
      </c>
      <c r="L1235">
        <v>439.08</v>
      </c>
      <c r="M1235">
        <v>366.06</v>
      </c>
      <c r="Q1235">
        <f>Tabel1[[#This Row],[Biomass]]+Tabel1[[#This Row],[Hydro Power]]+Tabel1[[#This Row],[Other Renewable]]+Tabel1[[#This Row],[Solar Power]]+Tabel1[[#This Row],[Onshore Wind Power]]+Tabel1[[#This Row],[Offshore Wind Power]]</f>
        <v>837.44</v>
      </c>
      <c r="R1235">
        <f>Tabel1[[#This Row],[Fossil Gas]]+Tabel1[[#This Row],[Fossil Hard Coal]]+Tabel1[[#This Row],[Fossil Oil]]</f>
        <v>584.32999999999993</v>
      </c>
      <c r="S1235">
        <f>Tabel1[[#This Row],[Renewables]]+Tabel1[[#This Row],[Fossils]]</f>
        <v>1421.77</v>
      </c>
    </row>
    <row r="1236" spans="1:19" x14ac:dyDescent="0.25">
      <c r="A1236" t="s">
        <v>2049</v>
      </c>
      <c r="B1236" t="s">
        <v>6</v>
      </c>
      <c r="C1236">
        <v>2288.4899999999998</v>
      </c>
      <c r="D1236">
        <v>49.17</v>
      </c>
      <c r="E1236">
        <v>193.32</v>
      </c>
      <c r="F1236">
        <v>279.02999999999997</v>
      </c>
      <c r="G1236">
        <v>0.6</v>
      </c>
      <c r="H1236">
        <v>2</v>
      </c>
      <c r="I1236">
        <v>4.8899999999999997</v>
      </c>
      <c r="J1236">
        <v>0</v>
      </c>
      <c r="K1236">
        <v>98.13</v>
      </c>
      <c r="L1236">
        <v>2336.86</v>
      </c>
      <c r="M1236">
        <v>790.42</v>
      </c>
      <c r="N1236">
        <v>1285</v>
      </c>
      <c r="O1236">
        <v>-437</v>
      </c>
      <c r="P1236">
        <v>-2122</v>
      </c>
      <c r="Q1236">
        <f>Tabel1[[#This Row],[Biomass]]+Tabel1[[#This Row],[Hydro Power]]+Tabel1[[#This Row],[Other Renewable]]+Tabel1[[#This Row],[Solar Power]]+Tabel1[[#This Row],[Onshore Wind Power]]+Tabel1[[#This Row],[Offshore Wind Power]]</f>
        <v>3183.34</v>
      </c>
      <c r="R1236">
        <f>Tabel1[[#This Row],[Fossil Gas]]+Tabel1[[#This Row],[Fossil Hard Coal]]+Tabel1[[#This Row],[Fossil Oil]]</f>
        <v>472.95</v>
      </c>
      <c r="S1236">
        <f>Tabel1[[#This Row],[Renewables]]+Tabel1[[#This Row],[Fossils]]</f>
        <v>3656.29</v>
      </c>
    </row>
    <row r="1237" spans="1:19" x14ac:dyDescent="0.25">
      <c r="A1237" t="s">
        <v>2049</v>
      </c>
      <c r="B1237" t="s">
        <v>5</v>
      </c>
      <c r="C1237">
        <v>1671.38</v>
      </c>
      <c r="D1237">
        <v>31.77</v>
      </c>
      <c r="E1237">
        <v>334.64</v>
      </c>
      <c r="F1237">
        <v>233.3</v>
      </c>
      <c r="G1237">
        <v>23.5</v>
      </c>
      <c r="J1237">
        <v>0</v>
      </c>
      <c r="K1237">
        <v>51.14</v>
      </c>
      <c r="L1237">
        <v>438.13</v>
      </c>
      <c r="M1237">
        <v>366.16</v>
      </c>
      <c r="N1237">
        <v>598</v>
      </c>
      <c r="O1237">
        <v>437</v>
      </c>
      <c r="P1237">
        <v>-810</v>
      </c>
      <c r="Q1237">
        <f>Tabel1[[#This Row],[Biomass]]+Tabel1[[#This Row],[Hydro Power]]+Tabel1[[#This Row],[Other Renewable]]+Tabel1[[#This Row],[Solar Power]]+Tabel1[[#This Row],[Onshore Wind Power]]+Tabel1[[#This Row],[Offshore Wind Power]]</f>
        <v>836.06</v>
      </c>
      <c r="R1237">
        <f>Tabel1[[#This Row],[Fossil Gas]]+Tabel1[[#This Row],[Fossil Hard Coal]]+Tabel1[[#This Row],[Fossil Oil]]</f>
        <v>591.44000000000005</v>
      </c>
      <c r="S1237">
        <f>Tabel1[[#This Row],[Renewables]]+Tabel1[[#This Row],[Fossils]]</f>
        <v>1427.5</v>
      </c>
    </row>
    <row r="1238" spans="1:19" x14ac:dyDescent="0.25">
      <c r="A1238" t="s">
        <v>2048</v>
      </c>
      <c r="B1238" t="s">
        <v>6</v>
      </c>
      <c r="C1238">
        <v>2254.15</v>
      </c>
      <c r="D1238">
        <v>48.6</v>
      </c>
      <c r="E1238">
        <v>201.88</v>
      </c>
      <c r="F1238">
        <v>337.7</v>
      </c>
      <c r="G1238">
        <v>2.75</v>
      </c>
      <c r="H1238">
        <v>2</v>
      </c>
      <c r="I1238">
        <v>5.23</v>
      </c>
      <c r="J1238">
        <v>0</v>
      </c>
      <c r="K1238">
        <v>99.08</v>
      </c>
      <c r="L1238">
        <v>2245.5700000000002</v>
      </c>
      <c r="M1238">
        <v>791.08</v>
      </c>
      <c r="N1238">
        <v>1351</v>
      </c>
      <c r="O1238">
        <v>-585</v>
      </c>
      <c r="P1238">
        <v>-2086</v>
      </c>
      <c r="Q1238">
        <f>Tabel1[[#This Row],[Biomass]]+Tabel1[[#This Row],[Hydro Power]]+Tabel1[[#This Row],[Other Renewable]]+Tabel1[[#This Row],[Solar Power]]+Tabel1[[#This Row],[Onshore Wind Power]]+Tabel1[[#This Row],[Offshore Wind Power]]</f>
        <v>3092.48</v>
      </c>
      <c r="R1238">
        <f>Tabel1[[#This Row],[Fossil Gas]]+Tabel1[[#This Row],[Fossil Hard Coal]]+Tabel1[[#This Row],[Fossil Oil]]</f>
        <v>542.32999999999993</v>
      </c>
      <c r="S1238">
        <f>Tabel1[[#This Row],[Renewables]]+Tabel1[[#This Row],[Fossils]]</f>
        <v>3634.81</v>
      </c>
    </row>
    <row r="1239" spans="1:19" x14ac:dyDescent="0.25">
      <c r="A1239" t="s">
        <v>2048</v>
      </c>
      <c r="B1239" t="s">
        <v>5</v>
      </c>
      <c r="C1239">
        <v>1693.26</v>
      </c>
      <c r="D1239">
        <v>32.04</v>
      </c>
      <c r="E1239">
        <v>334.6</v>
      </c>
      <c r="F1239">
        <v>230</v>
      </c>
      <c r="G1239">
        <v>23.25</v>
      </c>
      <c r="J1239">
        <v>0</v>
      </c>
      <c r="K1239">
        <v>50.68</v>
      </c>
      <c r="L1239">
        <v>423.06</v>
      </c>
      <c r="M1239">
        <v>365.05</v>
      </c>
      <c r="N1239">
        <v>598</v>
      </c>
      <c r="O1239">
        <v>585</v>
      </c>
      <c r="P1239">
        <v>-918</v>
      </c>
      <c r="Q1239">
        <f>Tabel1[[#This Row],[Biomass]]+Tabel1[[#This Row],[Hydro Power]]+Tabel1[[#This Row],[Other Renewable]]+Tabel1[[#This Row],[Solar Power]]+Tabel1[[#This Row],[Onshore Wind Power]]+Tabel1[[#This Row],[Offshore Wind Power]]</f>
        <v>820.15000000000009</v>
      </c>
      <c r="R1239">
        <f>Tabel1[[#This Row],[Fossil Gas]]+Tabel1[[#This Row],[Fossil Hard Coal]]+Tabel1[[#This Row],[Fossil Oil]]</f>
        <v>587.85</v>
      </c>
      <c r="S1239">
        <f>Tabel1[[#This Row],[Renewables]]+Tabel1[[#This Row],[Fossils]]</f>
        <v>1408</v>
      </c>
    </row>
    <row r="1240" spans="1:19" x14ac:dyDescent="0.25">
      <c r="A1240" t="s">
        <v>2047</v>
      </c>
      <c r="B1240" t="s">
        <v>6</v>
      </c>
      <c r="C1240">
        <v>2165.87</v>
      </c>
      <c r="D1240">
        <v>49.01</v>
      </c>
      <c r="E1240">
        <v>194.66</v>
      </c>
      <c r="F1240">
        <v>345.8</v>
      </c>
      <c r="G1240">
        <v>0.76</v>
      </c>
      <c r="H1240">
        <v>2</v>
      </c>
      <c r="I1240">
        <v>5.03</v>
      </c>
      <c r="J1240">
        <v>0</v>
      </c>
      <c r="K1240">
        <v>98.02</v>
      </c>
      <c r="L1240">
        <v>2222.46</v>
      </c>
      <c r="M1240">
        <v>790.82</v>
      </c>
      <c r="N1240">
        <v>1211</v>
      </c>
      <c r="O1240">
        <v>-574</v>
      </c>
      <c r="P1240">
        <v>-2007</v>
      </c>
      <c r="Q1240">
        <f>Tabel1[[#This Row],[Biomass]]+Tabel1[[#This Row],[Hydro Power]]+Tabel1[[#This Row],[Other Renewable]]+Tabel1[[#This Row],[Solar Power]]+Tabel1[[#This Row],[Onshore Wind Power]]+Tabel1[[#This Row],[Offshore Wind Power]]</f>
        <v>3069.32</v>
      </c>
      <c r="R1240">
        <f>Tabel1[[#This Row],[Fossil Gas]]+Tabel1[[#This Row],[Fossil Hard Coal]]+Tabel1[[#This Row],[Fossil Oil]]</f>
        <v>541.22</v>
      </c>
      <c r="S1240">
        <f>Tabel1[[#This Row],[Renewables]]+Tabel1[[#This Row],[Fossils]]</f>
        <v>3610.54</v>
      </c>
    </row>
    <row r="1241" spans="1:19" x14ac:dyDescent="0.25">
      <c r="A1241" t="s">
        <v>2047</v>
      </c>
      <c r="B1241" t="s">
        <v>5</v>
      </c>
      <c r="C1241">
        <v>1632.68</v>
      </c>
      <c r="D1241">
        <v>31.98</v>
      </c>
      <c r="E1241">
        <v>292.02</v>
      </c>
      <c r="F1241">
        <v>228.87</v>
      </c>
      <c r="G1241">
        <v>23.24</v>
      </c>
      <c r="J1241">
        <v>0</v>
      </c>
      <c r="K1241">
        <v>51.1</v>
      </c>
      <c r="L1241">
        <v>429.16</v>
      </c>
      <c r="M1241">
        <v>365.97</v>
      </c>
      <c r="N1241">
        <v>598</v>
      </c>
      <c r="O1241">
        <v>574</v>
      </c>
      <c r="P1241">
        <v>-929</v>
      </c>
      <c r="Q1241">
        <f>Tabel1[[#This Row],[Biomass]]+Tabel1[[#This Row],[Hydro Power]]+Tabel1[[#This Row],[Other Renewable]]+Tabel1[[#This Row],[Solar Power]]+Tabel1[[#This Row],[Onshore Wind Power]]+Tabel1[[#This Row],[Offshore Wind Power]]</f>
        <v>827.11000000000013</v>
      </c>
      <c r="R1241">
        <f>Tabel1[[#This Row],[Fossil Gas]]+Tabel1[[#This Row],[Fossil Hard Coal]]+Tabel1[[#This Row],[Fossil Oil]]</f>
        <v>544.13</v>
      </c>
      <c r="S1241">
        <f>Tabel1[[#This Row],[Renewables]]+Tabel1[[#This Row],[Fossils]]</f>
        <v>1371.2400000000002</v>
      </c>
    </row>
    <row r="1242" spans="1:19" x14ac:dyDescent="0.25">
      <c r="A1242" t="s">
        <v>2046</v>
      </c>
      <c r="B1242" t="s">
        <v>6</v>
      </c>
      <c r="C1242">
        <v>2064.23</v>
      </c>
      <c r="D1242">
        <v>48.95</v>
      </c>
      <c r="E1242">
        <v>200.19</v>
      </c>
      <c r="F1242">
        <v>390.09</v>
      </c>
      <c r="G1242">
        <v>1.29</v>
      </c>
      <c r="H1242">
        <v>2</v>
      </c>
      <c r="I1242">
        <v>5.03</v>
      </c>
      <c r="J1242">
        <v>0</v>
      </c>
      <c r="K1242">
        <v>97.44</v>
      </c>
      <c r="L1242">
        <v>2127.33</v>
      </c>
      <c r="M1242">
        <v>792.87</v>
      </c>
      <c r="N1242">
        <v>1108</v>
      </c>
      <c r="O1242">
        <v>-584</v>
      </c>
      <c r="P1242">
        <v>-1957</v>
      </c>
      <c r="Q1242">
        <f>Tabel1[[#This Row],[Biomass]]+Tabel1[[#This Row],[Hydro Power]]+Tabel1[[#This Row],[Other Renewable]]+Tabel1[[#This Row],[Solar Power]]+Tabel1[[#This Row],[Onshore Wind Power]]+Tabel1[[#This Row],[Offshore Wind Power]]</f>
        <v>2976.18</v>
      </c>
      <c r="R1242">
        <f>Tabel1[[#This Row],[Fossil Gas]]+Tabel1[[#This Row],[Fossil Hard Coal]]+Tabel1[[#This Row],[Fossil Oil]]</f>
        <v>591.56999999999994</v>
      </c>
      <c r="S1242">
        <f>Tabel1[[#This Row],[Renewables]]+Tabel1[[#This Row],[Fossils]]</f>
        <v>3567.75</v>
      </c>
    </row>
    <row r="1243" spans="1:19" x14ac:dyDescent="0.25">
      <c r="A1243" t="s">
        <v>2046</v>
      </c>
      <c r="B1243" t="s">
        <v>5</v>
      </c>
      <c r="C1243">
        <v>1567.87</v>
      </c>
      <c r="D1243">
        <v>30.88</v>
      </c>
      <c r="E1243">
        <v>330.06</v>
      </c>
      <c r="F1243">
        <v>228.55</v>
      </c>
      <c r="G1243">
        <v>23.68</v>
      </c>
      <c r="J1243">
        <v>0</v>
      </c>
      <c r="K1243">
        <v>50.62</v>
      </c>
      <c r="L1243">
        <v>432.85</v>
      </c>
      <c r="M1243">
        <v>366.01</v>
      </c>
      <c r="N1243">
        <v>598</v>
      </c>
      <c r="O1243">
        <v>584</v>
      </c>
      <c r="P1243">
        <v>-1044</v>
      </c>
      <c r="Q1243">
        <f>Tabel1[[#This Row],[Biomass]]+Tabel1[[#This Row],[Hydro Power]]+Tabel1[[#This Row],[Other Renewable]]+Tabel1[[#This Row],[Solar Power]]+Tabel1[[#This Row],[Onshore Wind Power]]+Tabel1[[#This Row],[Offshore Wind Power]]</f>
        <v>829.74</v>
      </c>
      <c r="R1243">
        <f>Tabel1[[#This Row],[Fossil Gas]]+Tabel1[[#This Row],[Fossil Hard Coal]]+Tabel1[[#This Row],[Fossil Oil]]</f>
        <v>582.29</v>
      </c>
      <c r="S1243">
        <f>Tabel1[[#This Row],[Renewables]]+Tabel1[[#This Row],[Fossils]]</f>
        <v>1412.03</v>
      </c>
    </row>
    <row r="1244" spans="1:19" x14ac:dyDescent="0.25">
      <c r="A1244" t="s">
        <v>2045</v>
      </c>
      <c r="B1244" t="s">
        <v>6</v>
      </c>
      <c r="C1244">
        <v>1982.9</v>
      </c>
      <c r="D1244">
        <v>48.65</v>
      </c>
      <c r="E1244">
        <v>195.62</v>
      </c>
      <c r="F1244">
        <v>426.3</v>
      </c>
      <c r="G1244">
        <v>0.95</v>
      </c>
      <c r="H1244">
        <v>1.99</v>
      </c>
      <c r="I1244">
        <v>5.03</v>
      </c>
      <c r="J1244">
        <v>0</v>
      </c>
      <c r="K1244">
        <v>97.35</v>
      </c>
      <c r="L1244">
        <v>2055.83</v>
      </c>
      <c r="M1244">
        <v>785.18</v>
      </c>
      <c r="N1244">
        <v>820</v>
      </c>
      <c r="O1244">
        <v>-389</v>
      </c>
      <c r="P1244">
        <v>-1894</v>
      </c>
      <c r="Q1244">
        <f>Tabel1[[#This Row],[Biomass]]+Tabel1[[#This Row],[Hydro Power]]+Tabel1[[#This Row],[Other Renewable]]+Tabel1[[#This Row],[Solar Power]]+Tabel1[[#This Row],[Onshore Wind Power]]+Tabel1[[#This Row],[Offshore Wind Power]]</f>
        <v>2896.68</v>
      </c>
      <c r="R1244">
        <f>Tabel1[[#This Row],[Fossil Gas]]+Tabel1[[#This Row],[Fossil Hard Coal]]+Tabel1[[#This Row],[Fossil Oil]]</f>
        <v>622.87000000000012</v>
      </c>
      <c r="S1244">
        <f>Tabel1[[#This Row],[Renewables]]+Tabel1[[#This Row],[Fossils]]</f>
        <v>3519.55</v>
      </c>
    </row>
    <row r="1245" spans="1:19" x14ac:dyDescent="0.25">
      <c r="A1245" t="s">
        <v>2045</v>
      </c>
      <c r="B1245" t="s">
        <v>5</v>
      </c>
      <c r="C1245">
        <v>1496.07</v>
      </c>
      <c r="D1245">
        <v>31.78</v>
      </c>
      <c r="E1245">
        <v>286</v>
      </c>
      <c r="F1245">
        <v>231.94</v>
      </c>
      <c r="G1245">
        <v>23.88</v>
      </c>
      <c r="J1245">
        <v>0</v>
      </c>
      <c r="K1245">
        <v>50.31</v>
      </c>
      <c r="L1245">
        <v>431.25</v>
      </c>
      <c r="M1245">
        <v>365.7</v>
      </c>
      <c r="N1245">
        <v>593</v>
      </c>
      <c r="O1245">
        <v>389</v>
      </c>
      <c r="P1245">
        <v>-873</v>
      </c>
      <c r="Q1245">
        <f>Tabel1[[#This Row],[Biomass]]+Tabel1[[#This Row],[Hydro Power]]+Tabel1[[#This Row],[Other Renewable]]+Tabel1[[#This Row],[Solar Power]]+Tabel1[[#This Row],[Onshore Wind Power]]+Tabel1[[#This Row],[Offshore Wind Power]]</f>
        <v>828.73</v>
      </c>
      <c r="R1245">
        <f>Tabel1[[#This Row],[Fossil Gas]]+Tabel1[[#This Row],[Fossil Hard Coal]]+Tabel1[[#This Row],[Fossil Oil]]</f>
        <v>541.82000000000005</v>
      </c>
      <c r="S1245">
        <f>Tabel1[[#This Row],[Renewables]]+Tabel1[[#This Row],[Fossils]]</f>
        <v>1370.5500000000002</v>
      </c>
    </row>
    <row r="1246" spans="1:19" x14ac:dyDescent="0.25">
      <c r="A1246" t="s">
        <v>2044</v>
      </c>
      <c r="B1246" t="s">
        <v>6</v>
      </c>
      <c r="C1246">
        <v>1876.77</v>
      </c>
      <c r="D1246">
        <v>48.28</v>
      </c>
      <c r="E1246">
        <v>196.23</v>
      </c>
      <c r="F1246">
        <v>493.67</v>
      </c>
      <c r="G1246">
        <v>1.34</v>
      </c>
      <c r="H1246">
        <v>1.99</v>
      </c>
      <c r="I1246">
        <v>4.9400000000000004</v>
      </c>
      <c r="J1246">
        <v>0</v>
      </c>
      <c r="K1246">
        <v>98.31</v>
      </c>
      <c r="L1246">
        <v>1892.15</v>
      </c>
      <c r="M1246">
        <v>772.94</v>
      </c>
      <c r="N1246">
        <v>274</v>
      </c>
      <c r="O1246">
        <v>-217</v>
      </c>
      <c r="P1246">
        <v>-1541</v>
      </c>
      <c r="Q1246">
        <f>Tabel1[[#This Row],[Biomass]]+Tabel1[[#This Row],[Hydro Power]]+Tabel1[[#This Row],[Other Renewable]]+Tabel1[[#This Row],[Solar Power]]+Tabel1[[#This Row],[Onshore Wind Power]]+Tabel1[[#This Row],[Offshore Wind Power]]</f>
        <v>2720.3</v>
      </c>
      <c r="R1246">
        <f>Tabel1[[#This Row],[Fossil Gas]]+Tabel1[[#This Row],[Fossil Hard Coal]]+Tabel1[[#This Row],[Fossil Oil]]</f>
        <v>691.24</v>
      </c>
      <c r="S1246">
        <f>Tabel1[[#This Row],[Renewables]]+Tabel1[[#This Row],[Fossils]]</f>
        <v>3411.54</v>
      </c>
    </row>
    <row r="1247" spans="1:19" x14ac:dyDescent="0.25">
      <c r="A1247" t="s">
        <v>2044</v>
      </c>
      <c r="B1247" t="s">
        <v>5</v>
      </c>
      <c r="C1247">
        <v>1411.81</v>
      </c>
      <c r="D1247">
        <v>30.6</v>
      </c>
      <c r="E1247">
        <v>333.78</v>
      </c>
      <c r="F1247">
        <v>231.87</v>
      </c>
      <c r="G1247">
        <v>23.43</v>
      </c>
      <c r="J1247">
        <v>0</v>
      </c>
      <c r="K1247">
        <v>50.03</v>
      </c>
      <c r="L1247">
        <v>427.09</v>
      </c>
      <c r="M1247">
        <v>365.58</v>
      </c>
      <c r="N1247">
        <v>382</v>
      </c>
      <c r="O1247">
        <v>217</v>
      </c>
      <c r="P1247">
        <v>-616</v>
      </c>
      <c r="Q1247">
        <f>Tabel1[[#This Row],[Biomass]]+Tabel1[[#This Row],[Hydro Power]]+Tabel1[[#This Row],[Other Renewable]]+Tabel1[[#This Row],[Solar Power]]+Tabel1[[#This Row],[Onshore Wind Power]]+Tabel1[[#This Row],[Offshore Wind Power]]</f>
        <v>823.27</v>
      </c>
      <c r="R1247">
        <f>Tabel1[[#This Row],[Fossil Gas]]+Tabel1[[#This Row],[Fossil Hard Coal]]+Tabel1[[#This Row],[Fossil Oil]]</f>
        <v>589.07999999999993</v>
      </c>
      <c r="S1247">
        <f>Tabel1[[#This Row],[Renewables]]+Tabel1[[#This Row],[Fossils]]</f>
        <v>1412.35</v>
      </c>
    </row>
    <row r="1248" spans="1:19" x14ac:dyDescent="0.25">
      <c r="A1248" t="s">
        <v>2043</v>
      </c>
      <c r="B1248" t="s">
        <v>6</v>
      </c>
      <c r="C1248">
        <v>1760.41</v>
      </c>
      <c r="D1248">
        <v>47.72</v>
      </c>
      <c r="E1248">
        <v>194.82</v>
      </c>
      <c r="F1248">
        <v>418.02</v>
      </c>
      <c r="G1248">
        <v>0.62</v>
      </c>
      <c r="H1248">
        <v>1.99</v>
      </c>
      <c r="I1248">
        <v>4.57</v>
      </c>
      <c r="J1248">
        <v>0</v>
      </c>
      <c r="K1248">
        <v>98.58</v>
      </c>
      <c r="L1248">
        <v>1745.38</v>
      </c>
      <c r="M1248">
        <v>780.76</v>
      </c>
      <c r="N1248">
        <v>148</v>
      </c>
      <c r="O1248">
        <v>-51</v>
      </c>
      <c r="P1248">
        <v>-1473</v>
      </c>
      <c r="Q1248">
        <f>Tabel1[[#This Row],[Biomass]]+Tabel1[[#This Row],[Hydro Power]]+Tabel1[[#This Row],[Other Renewable]]+Tabel1[[#This Row],[Solar Power]]+Tabel1[[#This Row],[Onshore Wind Power]]+Tabel1[[#This Row],[Offshore Wind Power]]</f>
        <v>2580.42</v>
      </c>
      <c r="R1248">
        <f>Tabel1[[#This Row],[Fossil Gas]]+Tabel1[[#This Row],[Fossil Hard Coal]]+Tabel1[[#This Row],[Fossil Oil]]</f>
        <v>613.45999999999992</v>
      </c>
      <c r="S1248">
        <f>Tabel1[[#This Row],[Renewables]]+Tabel1[[#This Row],[Fossils]]</f>
        <v>3193.88</v>
      </c>
    </row>
    <row r="1249" spans="1:19" x14ac:dyDescent="0.25">
      <c r="A1249" t="s">
        <v>2043</v>
      </c>
      <c r="B1249" t="s">
        <v>5</v>
      </c>
      <c r="C1249">
        <v>1325.05</v>
      </c>
      <c r="D1249">
        <v>30.87</v>
      </c>
      <c r="E1249">
        <v>280.89999999999998</v>
      </c>
      <c r="F1249">
        <v>228.6</v>
      </c>
      <c r="G1249">
        <v>22.71</v>
      </c>
      <c r="J1249">
        <v>0</v>
      </c>
      <c r="K1249">
        <v>50.43</v>
      </c>
      <c r="L1249">
        <v>421.39</v>
      </c>
      <c r="M1249">
        <v>365.19</v>
      </c>
      <c r="N1249">
        <v>376</v>
      </c>
      <c r="O1249">
        <v>51</v>
      </c>
      <c r="P1249">
        <v>-467</v>
      </c>
      <c r="Q1249">
        <f>Tabel1[[#This Row],[Biomass]]+Tabel1[[#This Row],[Hydro Power]]+Tabel1[[#This Row],[Other Renewable]]+Tabel1[[#This Row],[Solar Power]]+Tabel1[[#This Row],[Onshore Wind Power]]+Tabel1[[#This Row],[Offshore Wind Power]]</f>
        <v>817.45</v>
      </c>
      <c r="R1249">
        <f>Tabel1[[#This Row],[Fossil Gas]]+Tabel1[[#This Row],[Fossil Hard Coal]]+Tabel1[[#This Row],[Fossil Oil]]</f>
        <v>532.21</v>
      </c>
      <c r="S1249">
        <f>Tabel1[[#This Row],[Renewables]]+Tabel1[[#This Row],[Fossils]]</f>
        <v>1349.66</v>
      </c>
    </row>
    <row r="1250" spans="1:19" x14ac:dyDescent="0.25">
      <c r="A1250" t="s">
        <v>2042</v>
      </c>
      <c r="B1250" t="s">
        <v>6</v>
      </c>
      <c r="C1250">
        <v>1633.99</v>
      </c>
      <c r="D1250">
        <v>48.66</v>
      </c>
      <c r="E1250">
        <v>158.83000000000001</v>
      </c>
      <c r="F1250">
        <v>379.91</v>
      </c>
      <c r="G1250">
        <v>0</v>
      </c>
      <c r="H1250">
        <v>1.99</v>
      </c>
      <c r="I1250">
        <v>4.91</v>
      </c>
      <c r="J1250">
        <v>0</v>
      </c>
      <c r="K1250">
        <v>99.73</v>
      </c>
      <c r="L1250">
        <v>1649.66</v>
      </c>
      <c r="M1250">
        <v>762.7</v>
      </c>
      <c r="N1250">
        <v>124</v>
      </c>
      <c r="O1250">
        <v>214</v>
      </c>
      <c r="P1250">
        <v>-1627</v>
      </c>
      <c r="Q1250">
        <f>Tabel1[[#This Row],[Biomass]]+Tabel1[[#This Row],[Hydro Power]]+Tabel1[[#This Row],[Other Renewable]]+Tabel1[[#This Row],[Solar Power]]+Tabel1[[#This Row],[Onshore Wind Power]]+Tabel1[[#This Row],[Offshore Wind Power]]</f>
        <v>2467.92</v>
      </c>
      <c r="R1250">
        <f>Tabel1[[#This Row],[Fossil Gas]]+Tabel1[[#This Row],[Fossil Hard Coal]]+Tabel1[[#This Row],[Fossil Oil]]</f>
        <v>538.74</v>
      </c>
      <c r="S1250">
        <f>Tabel1[[#This Row],[Renewables]]+Tabel1[[#This Row],[Fossils]]</f>
        <v>3006.66</v>
      </c>
    </row>
    <row r="1251" spans="1:19" x14ac:dyDescent="0.25">
      <c r="A1251" t="s">
        <v>2042</v>
      </c>
      <c r="B1251" t="s">
        <v>5</v>
      </c>
      <c r="C1251">
        <v>1257.44</v>
      </c>
      <c r="D1251">
        <v>30.63</v>
      </c>
      <c r="E1251">
        <v>277.08999999999997</v>
      </c>
      <c r="F1251">
        <v>228.59</v>
      </c>
      <c r="G1251">
        <v>22.22</v>
      </c>
      <c r="J1251">
        <v>0</v>
      </c>
      <c r="K1251">
        <v>50.13</v>
      </c>
      <c r="L1251">
        <v>423.76</v>
      </c>
      <c r="M1251">
        <v>364.38</v>
      </c>
      <c r="N1251">
        <v>592</v>
      </c>
      <c r="O1251">
        <v>-214</v>
      </c>
      <c r="P1251">
        <v>-479</v>
      </c>
      <c r="Q1251">
        <f>Tabel1[[#This Row],[Biomass]]+Tabel1[[#This Row],[Hydro Power]]+Tabel1[[#This Row],[Other Renewable]]+Tabel1[[#This Row],[Solar Power]]+Tabel1[[#This Row],[Onshore Wind Power]]+Tabel1[[#This Row],[Offshore Wind Power]]</f>
        <v>818.77</v>
      </c>
      <c r="R1251">
        <f>Tabel1[[#This Row],[Fossil Gas]]+Tabel1[[#This Row],[Fossil Hard Coal]]+Tabel1[[#This Row],[Fossil Oil]]</f>
        <v>527.9</v>
      </c>
      <c r="S1251">
        <f>Tabel1[[#This Row],[Renewables]]+Tabel1[[#This Row],[Fossils]]</f>
        <v>1346.67</v>
      </c>
    </row>
    <row r="1252" spans="1:19" x14ac:dyDescent="0.25">
      <c r="A1252" t="s">
        <v>2041</v>
      </c>
      <c r="B1252" t="s">
        <v>6</v>
      </c>
      <c r="C1252">
        <v>1583.27</v>
      </c>
      <c r="D1252">
        <v>48.34</v>
      </c>
      <c r="E1252">
        <v>157.58000000000001</v>
      </c>
      <c r="F1252">
        <v>389.56</v>
      </c>
      <c r="G1252">
        <v>0</v>
      </c>
      <c r="H1252">
        <v>2</v>
      </c>
      <c r="I1252">
        <v>4.91</v>
      </c>
      <c r="J1252">
        <v>0</v>
      </c>
      <c r="K1252">
        <v>97.92</v>
      </c>
      <c r="L1252">
        <v>1551.37</v>
      </c>
      <c r="M1252">
        <v>726.17</v>
      </c>
      <c r="N1252">
        <v>454</v>
      </c>
      <c r="O1252">
        <v>100</v>
      </c>
      <c r="P1252">
        <v>-1754</v>
      </c>
      <c r="Q1252">
        <f>Tabel1[[#This Row],[Biomass]]+Tabel1[[#This Row],[Hydro Power]]+Tabel1[[#This Row],[Other Renewable]]+Tabel1[[#This Row],[Solar Power]]+Tabel1[[#This Row],[Onshore Wind Power]]+Tabel1[[#This Row],[Offshore Wind Power]]</f>
        <v>2332.79</v>
      </c>
      <c r="R1252">
        <f>Tabel1[[#This Row],[Fossil Gas]]+Tabel1[[#This Row],[Fossil Hard Coal]]+Tabel1[[#This Row],[Fossil Oil]]</f>
        <v>547.14</v>
      </c>
      <c r="S1252">
        <f>Tabel1[[#This Row],[Renewables]]+Tabel1[[#This Row],[Fossils]]</f>
        <v>2879.93</v>
      </c>
    </row>
    <row r="1253" spans="1:19" x14ac:dyDescent="0.25">
      <c r="A1253" t="s">
        <v>2041</v>
      </c>
      <c r="B1253" t="s">
        <v>5</v>
      </c>
      <c r="C1253">
        <v>1195.79</v>
      </c>
      <c r="D1253">
        <v>30.46</v>
      </c>
      <c r="E1253">
        <v>229.67</v>
      </c>
      <c r="F1253">
        <v>225.58</v>
      </c>
      <c r="G1253">
        <v>20.34</v>
      </c>
      <c r="J1253">
        <v>0</v>
      </c>
      <c r="K1253">
        <v>50.79</v>
      </c>
      <c r="L1253">
        <v>413.87</v>
      </c>
      <c r="M1253">
        <v>322.93</v>
      </c>
      <c r="N1253">
        <v>506</v>
      </c>
      <c r="O1253">
        <v>-100</v>
      </c>
      <c r="P1253">
        <v>-466</v>
      </c>
      <c r="Q1253">
        <f>Tabel1[[#This Row],[Biomass]]+Tabel1[[#This Row],[Hydro Power]]+Tabel1[[#This Row],[Other Renewable]]+Tabel1[[#This Row],[Solar Power]]+Tabel1[[#This Row],[Onshore Wind Power]]+Tabel1[[#This Row],[Offshore Wind Power]]</f>
        <v>767.26</v>
      </c>
      <c r="R1253">
        <f>Tabel1[[#This Row],[Fossil Gas]]+Tabel1[[#This Row],[Fossil Hard Coal]]+Tabel1[[#This Row],[Fossil Oil]]</f>
        <v>475.59</v>
      </c>
      <c r="S1253">
        <f>Tabel1[[#This Row],[Renewables]]+Tabel1[[#This Row],[Fossils]]</f>
        <v>1242.8499999999999</v>
      </c>
    </row>
    <row r="1254" spans="1:19" x14ac:dyDescent="0.25">
      <c r="A1254" t="s">
        <v>2040</v>
      </c>
      <c r="B1254" t="s">
        <v>6</v>
      </c>
      <c r="C1254">
        <v>1575.36</v>
      </c>
      <c r="D1254">
        <v>49.98</v>
      </c>
      <c r="E1254">
        <v>175.88</v>
      </c>
      <c r="F1254">
        <v>430.78</v>
      </c>
      <c r="G1254">
        <v>5.9</v>
      </c>
      <c r="H1254">
        <v>2</v>
      </c>
      <c r="I1254">
        <v>5.53</v>
      </c>
      <c r="J1254">
        <v>0</v>
      </c>
      <c r="K1254">
        <v>99.1</v>
      </c>
      <c r="L1254">
        <v>1324.33</v>
      </c>
      <c r="M1254">
        <v>649.92999999999995</v>
      </c>
      <c r="N1254">
        <v>840</v>
      </c>
      <c r="O1254">
        <v>-96</v>
      </c>
      <c r="P1254">
        <v>-1781</v>
      </c>
      <c r="Q1254">
        <f>Tabel1[[#This Row],[Biomass]]+Tabel1[[#This Row],[Hydro Power]]+Tabel1[[#This Row],[Other Renewable]]+Tabel1[[#This Row],[Solar Power]]+Tabel1[[#This Row],[Onshore Wind Power]]+Tabel1[[#This Row],[Offshore Wind Power]]</f>
        <v>2031.77</v>
      </c>
      <c r="R1254">
        <f>Tabel1[[#This Row],[Fossil Gas]]+Tabel1[[#This Row],[Fossil Hard Coal]]+Tabel1[[#This Row],[Fossil Oil]]</f>
        <v>612.55999999999995</v>
      </c>
      <c r="S1254">
        <f>Tabel1[[#This Row],[Renewables]]+Tabel1[[#This Row],[Fossils]]</f>
        <v>2644.33</v>
      </c>
    </row>
    <row r="1255" spans="1:19" x14ac:dyDescent="0.25">
      <c r="A1255" t="s">
        <v>2040</v>
      </c>
      <c r="B1255" t="s">
        <v>5</v>
      </c>
      <c r="C1255">
        <v>1238.1300000000001</v>
      </c>
      <c r="D1255">
        <v>30.5</v>
      </c>
      <c r="E1255">
        <v>229.1</v>
      </c>
      <c r="F1255">
        <v>225.61</v>
      </c>
      <c r="G1255">
        <v>19.84</v>
      </c>
      <c r="J1255">
        <v>0</v>
      </c>
      <c r="K1255">
        <v>49.79</v>
      </c>
      <c r="L1255">
        <v>413.28</v>
      </c>
      <c r="M1255">
        <v>319.10000000000002</v>
      </c>
      <c r="N1255">
        <v>597</v>
      </c>
      <c r="O1255">
        <v>96</v>
      </c>
      <c r="P1255">
        <v>-704</v>
      </c>
      <c r="Q1255">
        <f>Tabel1[[#This Row],[Biomass]]+Tabel1[[#This Row],[Hydro Power]]+Tabel1[[#This Row],[Other Renewable]]+Tabel1[[#This Row],[Solar Power]]+Tabel1[[#This Row],[Onshore Wind Power]]+Tabel1[[#This Row],[Offshore Wind Power]]</f>
        <v>762.88</v>
      </c>
      <c r="R1255">
        <f>Tabel1[[#This Row],[Fossil Gas]]+Tabel1[[#This Row],[Fossil Hard Coal]]+Tabel1[[#This Row],[Fossil Oil]]</f>
        <v>474.55</v>
      </c>
      <c r="S1255">
        <f>Tabel1[[#This Row],[Renewables]]+Tabel1[[#This Row],[Fossils]]</f>
        <v>1237.43</v>
      </c>
    </row>
    <row r="1256" spans="1:19" x14ac:dyDescent="0.25">
      <c r="A1256" t="s">
        <v>2039</v>
      </c>
      <c r="B1256" t="s">
        <v>6</v>
      </c>
      <c r="C1256">
        <v>1609.79</v>
      </c>
      <c r="D1256">
        <v>48.03</v>
      </c>
      <c r="E1256">
        <v>161.88999999999999</v>
      </c>
      <c r="F1256">
        <v>419.54</v>
      </c>
      <c r="G1256">
        <v>1.06</v>
      </c>
      <c r="H1256">
        <v>2</v>
      </c>
      <c r="I1256">
        <v>5.01</v>
      </c>
      <c r="J1256">
        <v>0</v>
      </c>
      <c r="K1256">
        <v>96.92</v>
      </c>
      <c r="L1256">
        <v>1154.3599999999999</v>
      </c>
      <c r="M1256">
        <v>524.25</v>
      </c>
      <c r="N1256">
        <v>1134</v>
      </c>
      <c r="O1256">
        <v>-12</v>
      </c>
      <c r="P1256">
        <v>-1786</v>
      </c>
      <c r="Q1256">
        <f>Tabel1[[#This Row],[Biomass]]+Tabel1[[#This Row],[Hydro Power]]+Tabel1[[#This Row],[Other Renewable]]+Tabel1[[#This Row],[Solar Power]]+Tabel1[[#This Row],[Onshore Wind Power]]+Tabel1[[#This Row],[Offshore Wind Power]]</f>
        <v>1733.6499999999999</v>
      </c>
      <c r="R1256">
        <f>Tabel1[[#This Row],[Fossil Gas]]+Tabel1[[#This Row],[Fossil Hard Coal]]+Tabel1[[#This Row],[Fossil Oil]]</f>
        <v>582.49</v>
      </c>
      <c r="S1256">
        <f>Tabel1[[#This Row],[Renewables]]+Tabel1[[#This Row],[Fossils]]</f>
        <v>2316.14</v>
      </c>
    </row>
    <row r="1257" spans="1:19" x14ac:dyDescent="0.25">
      <c r="A1257" t="s">
        <v>2039</v>
      </c>
      <c r="B1257" t="s">
        <v>5</v>
      </c>
      <c r="C1257">
        <v>1289.4100000000001</v>
      </c>
      <c r="D1257">
        <v>30.43</v>
      </c>
      <c r="E1257">
        <v>230.05</v>
      </c>
      <c r="F1257">
        <v>225.35</v>
      </c>
      <c r="G1257">
        <v>20.02</v>
      </c>
      <c r="J1257">
        <v>0</v>
      </c>
      <c r="K1257">
        <v>50.64</v>
      </c>
      <c r="L1257">
        <v>405.26</v>
      </c>
      <c r="M1257">
        <v>300.58</v>
      </c>
      <c r="N1257">
        <v>593</v>
      </c>
      <c r="O1257">
        <v>12</v>
      </c>
      <c r="P1257">
        <v>-543</v>
      </c>
      <c r="Q1257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1257">
        <f>Tabel1[[#This Row],[Fossil Gas]]+Tabel1[[#This Row],[Fossil Hard Coal]]+Tabel1[[#This Row],[Fossil Oil]]</f>
        <v>475.41999999999996</v>
      </c>
      <c r="S1257">
        <f>Tabel1[[#This Row],[Renewables]]+Tabel1[[#This Row],[Fossils]]</f>
        <v>1211.69</v>
      </c>
    </row>
    <row r="1258" spans="1:19" x14ac:dyDescent="0.25">
      <c r="A1258" t="s">
        <v>2038</v>
      </c>
      <c r="B1258" t="s">
        <v>6</v>
      </c>
      <c r="C1258">
        <v>1661.26</v>
      </c>
      <c r="D1258">
        <v>50.01</v>
      </c>
      <c r="E1258">
        <v>182.57</v>
      </c>
      <c r="F1258">
        <v>448.42</v>
      </c>
      <c r="G1258">
        <v>5.08</v>
      </c>
      <c r="H1258">
        <v>2.0099999999999998</v>
      </c>
      <c r="I1258">
        <v>5.41</v>
      </c>
      <c r="J1258">
        <v>0</v>
      </c>
      <c r="K1258">
        <v>100.66</v>
      </c>
      <c r="L1258">
        <v>918.74</v>
      </c>
      <c r="M1258">
        <v>473.68</v>
      </c>
      <c r="N1258">
        <v>1515</v>
      </c>
      <c r="O1258">
        <v>-218</v>
      </c>
      <c r="P1258">
        <v>-1703</v>
      </c>
      <c r="Q1258">
        <f>Tabel1[[#This Row],[Biomass]]+Tabel1[[#This Row],[Hydro Power]]+Tabel1[[#This Row],[Other Renewable]]+Tabel1[[#This Row],[Solar Power]]+Tabel1[[#This Row],[Onshore Wind Power]]+Tabel1[[#This Row],[Offshore Wind Power]]</f>
        <v>1449.85</v>
      </c>
      <c r="R1258">
        <f>Tabel1[[#This Row],[Fossil Gas]]+Tabel1[[#This Row],[Fossil Hard Coal]]+Tabel1[[#This Row],[Fossil Oil]]</f>
        <v>636.07000000000005</v>
      </c>
      <c r="S1258">
        <f>Tabel1[[#This Row],[Renewables]]+Tabel1[[#This Row],[Fossils]]</f>
        <v>2085.92</v>
      </c>
    </row>
    <row r="1259" spans="1:19" x14ac:dyDescent="0.25">
      <c r="A1259" t="s">
        <v>2038</v>
      </c>
      <c r="B1259" t="s">
        <v>5</v>
      </c>
      <c r="C1259">
        <v>1351.92</v>
      </c>
      <c r="D1259">
        <v>30.42</v>
      </c>
      <c r="E1259">
        <v>230.26</v>
      </c>
      <c r="F1259">
        <v>226.13</v>
      </c>
      <c r="G1259">
        <v>20.49</v>
      </c>
      <c r="J1259">
        <v>0</v>
      </c>
      <c r="K1259">
        <v>50.86</v>
      </c>
      <c r="L1259">
        <v>396.21</v>
      </c>
      <c r="M1259">
        <v>203.45</v>
      </c>
      <c r="N1259">
        <v>600</v>
      </c>
      <c r="O1259">
        <v>218</v>
      </c>
      <c r="P1259">
        <v>-587</v>
      </c>
      <c r="Q1259">
        <f>Tabel1[[#This Row],[Biomass]]+Tabel1[[#This Row],[Hydro Power]]+Tabel1[[#This Row],[Other Renewable]]+Tabel1[[#This Row],[Solar Power]]+Tabel1[[#This Row],[Onshore Wind Power]]+Tabel1[[#This Row],[Offshore Wind Power]]</f>
        <v>630.07999999999993</v>
      </c>
      <c r="R1259">
        <f>Tabel1[[#This Row],[Fossil Gas]]+Tabel1[[#This Row],[Fossil Hard Coal]]+Tabel1[[#This Row],[Fossil Oil]]</f>
        <v>476.88</v>
      </c>
      <c r="S1259">
        <f>Tabel1[[#This Row],[Renewables]]+Tabel1[[#This Row],[Fossils]]</f>
        <v>1106.96</v>
      </c>
    </row>
    <row r="1260" spans="1:19" x14ac:dyDescent="0.25">
      <c r="A1260" t="s">
        <v>2037</v>
      </c>
      <c r="B1260" t="s">
        <v>6</v>
      </c>
      <c r="C1260">
        <v>1749.45</v>
      </c>
      <c r="D1260">
        <v>48.2</v>
      </c>
      <c r="E1260">
        <v>194.76</v>
      </c>
      <c r="F1260">
        <v>449.95</v>
      </c>
      <c r="G1260">
        <v>0</v>
      </c>
      <c r="H1260">
        <v>2.0099999999999998</v>
      </c>
      <c r="I1260">
        <v>4.88</v>
      </c>
      <c r="J1260">
        <v>0</v>
      </c>
      <c r="K1260">
        <v>97.76</v>
      </c>
      <c r="L1260">
        <v>847.18</v>
      </c>
      <c r="M1260">
        <v>475.21</v>
      </c>
      <c r="N1260">
        <v>1485</v>
      </c>
      <c r="O1260">
        <v>-513</v>
      </c>
      <c r="P1260">
        <v>-1208</v>
      </c>
      <c r="Q1260">
        <f>Tabel1[[#This Row],[Biomass]]+Tabel1[[#This Row],[Hydro Power]]+Tabel1[[#This Row],[Other Renewable]]+Tabel1[[#This Row],[Solar Power]]+Tabel1[[#This Row],[Onshore Wind Power]]+Tabel1[[#This Row],[Offshore Wind Power]]</f>
        <v>1377.48</v>
      </c>
      <c r="R1260">
        <f>Tabel1[[#This Row],[Fossil Gas]]+Tabel1[[#This Row],[Fossil Hard Coal]]+Tabel1[[#This Row],[Fossil Oil]]</f>
        <v>644.71</v>
      </c>
      <c r="S1260">
        <f>Tabel1[[#This Row],[Renewables]]+Tabel1[[#This Row],[Fossils]]</f>
        <v>2022.19</v>
      </c>
    </row>
    <row r="1261" spans="1:19" x14ac:dyDescent="0.25">
      <c r="A1261" t="s">
        <v>2037</v>
      </c>
      <c r="B1261" t="s">
        <v>5</v>
      </c>
      <c r="C1261">
        <v>1483.27</v>
      </c>
      <c r="D1261">
        <v>30.63</v>
      </c>
      <c r="E1261">
        <v>241.37</v>
      </c>
      <c r="F1261">
        <v>233.77</v>
      </c>
      <c r="G1261">
        <v>22.29</v>
      </c>
      <c r="J1261">
        <v>0</v>
      </c>
      <c r="K1261">
        <v>50.78</v>
      </c>
      <c r="L1261">
        <v>392.38</v>
      </c>
      <c r="M1261">
        <v>211</v>
      </c>
      <c r="N1261">
        <v>600</v>
      </c>
      <c r="O1261">
        <v>513</v>
      </c>
      <c r="P1261">
        <v>-781</v>
      </c>
      <c r="Q1261">
        <f>Tabel1[[#This Row],[Biomass]]+Tabel1[[#This Row],[Hydro Power]]+Tabel1[[#This Row],[Other Renewable]]+Tabel1[[#This Row],[Solar Power]]+Tabel1[[#This Row],[Onshore Wind Power]]+Tabel1[[#This Row],[Offshore Wind Power]]</f>
        <v>634.01</v>
      </c>
      <c r="R1261">
        <f>Tabel1[[#This Row],[Fossil Gas]]+Tabel1[[#This Row],[Fossil Hard Coal]]+Tabel1[[#This Row],[Fossil Oil]]</f>
        <v>497.43</v>
      </c>
      <c r="S1261">
        <f>Tabel1[[#This Row],[Renewables]]+Tabel1[[#This Row],[Fossils]]</f>
        <v>1131.44</v>
      </c>
    </row>
    <row r="1262" spans="1:19" x14ac:dyDescent="0.25">
      <c r="A1262" t="s">
        <v>2036</v>
      </c>
      <c r="B1262" t="s">
        <v>6</v>
      </c>
      <c r="C1262">
        <v>1938.98</v>
      </c>
      <c r="D1262">
        <v>46.61</v>
      </c>
      <c r="E1262">
        <v>219.03</v>
      </c>
      <c r="F1262">
        <v>591.26</v>
      </c>
      <c r="G1262">
        <v>0</v>
      </c>
      <c r="H1262">
        <v>2.0099999999999998</v>
      </c>
      <c r="I1262">
        <v>4.92</v>
      </c>
      <c r="J1262">
        <v>0</v>
      </c>
      <c r="K1262">
        <v>97.29</v>
      </c>
      <c r="L1262">
        <v>783.75</v>
      </c>
      <c r="M1262">
        <v>473.33</v>
      </c>
      <c r="N1262">
        <v>1478</v>
      </c>
      <c r="O1262">
        <v>-549</v>
      </c>
      <c r="P1262">
        <v>-1047</v>
      </c>
      <c r="Q1262">
        <f>Tabel1[[#This Row],[Biomass]]+Tabel1[[#This Row],[Hydro Power]]+Tabel1[[#This Row],[Other Renewable]]+Tabel1[[#This Row],[Solar Power]]+Tabel1[[#This Row],[Onshore Wind Power]]+Tabel1[[#This Row],[Offshore Wind Power]]</f>
        <v>1310.6199999999999</v>
      </c>
      <c r="R1262">
        <f>Tabel1[[#This Row],[Fossil Gas]]+Tabel1[[#This Row],[Fossil Hard Coal]]+Tabel1[[#This Row],[Fossil Oil]]</f>
        <v>810.29</v>
      </c>
      <c r="S1262">
        <f>Tabel1[[#This Row],[Renewables]]+Tabel1[[#This Row],[Fossils]]</f>
        <v>2120.91</v>
      </c>
    </row>
    <row r="1263" spans="1:19" x14ac:dyDescent="0.25">
      <c r="A1263" t="s">
        <v>2036</v>
      </c>
      <c r="B1263" t="s">
        <v>5</v>
      </c>
      <c r="C1263">
        <v>1619.03</v>
      </c>
      <c r="D1263">
        <v>30.7</v>
      </c>
      <c r="E1263">
        <v>306.62</v>
      </c>
      <c r="F1263">
        <v>233.29</v>
      </c>
      <c r="G1263">
        <v>23.53</v>
      </c>
      <c r="J1263">
        <v>0</v>
      </c>
      <c r="K1263">
        <v>50.52</v>
      </c>
      <c r="L1263">
        <v>384.65</v>
      </c>
      <c r="M1263">
        <v>242.35</v>
      </c>
      <c r="N1263">
        <v>599</v>
      </c>
      <c r="O1263">
        <v>549</v>
      </c>
      <c r="P1263">
        <v>-768</v>
      </c>
      <c r="Q1263">
        <f>Tabel1[[#This Row],[Biomass]]+Tabel1[[#This Row],[Hydro Power]]+Tabel1[[#This Row],[Other Renewable]]+Tabel1[[#This Row],[Solar Power]]+Tabel1[[#This Row],[Onshore Wind Power]]+Tabel1[[#This Row],[Offshore Wind Power]]</f>
        <v>657.69999999999993</v>
      </c>
      <c r="R1263">
        <f>Tabel1[[#This Row],[Fossil Gas]]+Tabel1[[#This Row],[Fossil Hard Coal]]+Tabel1[[#This Row],[Fossil Oil]]</f>
        <v>563.43999999999994</v>
      </c>
      <c r="S1263">
        <f>Tabel1[[#This Row],[Renewables]]+Tabel1[[#This Row],[Fossils]]</f>
        <v>1221.1399999999999</v>
      </c>
    </row>
    <row r="1264" spans="1:19" x14ac:dyDescent="0.25">
      <c r="A1264" t="s">
        <v>2035</v>
      </c>
      <c r="B1264" t="s">
        <v>6</v>
      </c>
      <c r="C1264">
        <v>2161.36</v>
      </c>
      <c r="D1264">
        <v>47.83</v>
      </c>
      <c r="E1264">
        <v>310.52</v>
      </c>
      <c r="F1264">
        <v>725.04</v>
      </c>
      <c r="G1264">
        <v>0.61</v>
      </c>
      <c r="H1264">
        <v>2.0099999999999998</v>
      </c>
      <c r="I1264">
        <v>4.78</v>
      </c>
      <c r="J1264">
        <v>0</v>
      </c>
      <c r="K1264">
        <v>100.99</v>
      </c>
      <c r="L1264">
        <v>726.06</v>
      </c>
      <c r="M1264">
        <v>463.08</v>
      </c>
      <c r="N1264">
        <v>505</v>
      </c>
      <c r="O1264">
        <v>-52</v>
      </c>
      <c r="P1264">
        <v>-505</v>
      </c>
      <c r="Q1264">
        <f>Tabel1[[#This Row],[Biomass]]+Tabel1[[#This Row],[Hydro Power]]+Tabel1[[#This Row],[Other Renewable]]+Tabel1[[#This Row],[Solar Power]]+Tabel1[[#This Row],[Onshore Wind Power]]+Tabel1[[#This Row],[Offshore Wind Power]]</f>
        <v>1243.76</v>
      </c>
      <c r="R1264">
        <f>Tabel1[[#This Row],[Fossil Gas]]+Tabel1[[#This Row],[Fossil Hard Coal]]+Tabel1[[#This Row],[Fossil Oil]]</f>
        <v>1036.1699999999998</v>
      </c>
      <c r="S1264">
        <f>Tabel1[[#This Row],[Renewables]]+Tabel1[[#This Row],[Fossils]]</f>
        <v>2279.9299999999998</v>
      </c>
    </row>
    <row r="1265" spans="1:19" x14ac:dyDescent="0.25">
      <c r="A1265" t="s">
        <v>2035</v>
      </c>
      <c r="B1265" t="s">
        <v>5</v>
      </c>
      <c r="C1265">
        <v>1730.92</v>
      </c>
      <c r="D1265">
        <v>30.75</v>
      </c>
      <c r="E1265">
        <v>290.35000000000002</v>
      </c>
      <c r="F1265">
        <v>229.41</v>
      </c>
      <c r="G1265">
        <v>24.8</v>
      </c>
      <c r="J1265">
        <v>0</v>
      </c>
      <c r="K1265">
        <v>49.78</v>
      </c>
      <c r="L1265">
        <v>386.24</v>
      </c>
      <c r="M1265">
        <v>284.49</v>
      </c>
      <c r="N1265">
        <v>549</v>
      </c>
      <c r="O1265">
        <v>52</v>
      </c>
      <c r="P1265">
        <v>-140</v>
      </c>
      <c r="Q1265">
        <f>Tabel1[[#This Row],[Biomass]]+Tabel1[[#This Row],[Hydro Power]]+Tabel1[[#This Row],[Other Renewable]]+Tabel1[[#This Row],[Solar Power]]+Tabel1[[#This Row],[Onshore Wind Power]]+Tabel1[[#This Row],[Offshore Wind Power]]</f>
        <v>701.48</v>
      </c>
      <c r="R1265">
        <f>Tabel1[[#This Row],[Fossil Gas]]+Tabel1[[#This Row],[Fossil Hard Coal]]+Tabel1[[#This Row],[Fossil Oil]]</f>
        <v>544.55999999999995</v>
      </c>
      <c r="S1265">
        <f>Tabel1[[#This Row],[Renewables]]+Tabel1[[#This Row],[Fossils]]</f>
        <v>1246.04</v>
      </c>
    </row>
    <row r="1266" spans="1:19" x14ac:dyDescent="0.25">
      <c r="A1266" t="s">
        <v>2034</v>
      </c>
      <c r="B1266" t="s">
        <v>6</v>
      </c>
      <c r="C1266">
        <v>2375.16</v>
      </c>
      <c r="D1266">
        <v>49.85</v>
      </c>
      <c r="E1266">
        <v>457.81</v>
      </c>
      <c r="F1266">
        <v>804.87</v>
      </c>
      <c r="G1266">
        <v>4.84</v>
      </c>
      <c r="H1266">
        <v>2</v>
      </c>
      <c r="I1266">
        <v>5</v>
      </c>
      <c r="J1266">
        <v>0.28999999999999998</v>
      </c>
      <c r="K1266">
        <v>111.12</v>
      </c>
      <c r="L1266">
        <v>676.12</v>
      </c>
      <c r="M1266">
        <v>459.12</v>
      </c>
      <c r="N1266">
        <v>-254</v>
      </c>
      <c r="O1266">
        <v>-92</v>
      </c>
      <c r="P1266">
        <v>254</v>
      </c>
      <c r="Q1266">
        <f>Tabel1[[#This Row],[Biomass]]+Tabel1[[#This Row],[Hydro Power]]+Tabel1[[#This Row],[Other Renewable]]+Tabel1[[#This Row],[Solar Power]]+Tabel1[[#This Row],[Onshore Wind Power]]+Tabel1[[#This Row],[Offshore Wind Power]]</f>
        <v>1192.3800000000001</v>
      </c>
      <c r="R1266">
        <f>Tabel1[[#This Row],[Fossil Gas]]+Tabel1[[#This Row],[Fossil Hard Coal]]+Tabel1[[#This Row],[Fossil Oil]]</f>
        <v>1267.52</v>
      </c>
      <c r="S1266">
        <f>Tabel1[[#This Row],[Renewables]]+Tabel1[[#This Row],[Fossils]]</f>
        <v>2459.9</v>
      </c>
    </row>
    <row r="1267" spans="1:19" x14ac:dyDescent="0.25">
      <c r="A1267" t="s">
        <v>2034</v>
      </c>
      <c r="B1267" t="s">
        <v>5</v>
      </c>
      <c r="C1267">
        <v>1840.8</v>
      </c>
      <c r="D1267">
        <v>30.49</v>
      </c>
      <c r="E1267">
        <v>384.55</v>
      </c>
      <c r="F1267">
        <v>243.02</v>
      </c>
      <c r="G1267">
        <v>27.58</v>
      </c>
      <c r="J1267">
        <v>0.54</v>
      </c>
      <c r="K1267">
        <v>48.48</v>
      </c>
      <c r="L1267">
        <v>386.01</v>
      </c>
      <c r="M1267">
        <v>273.99</v>
      </c>
      <c r="N1267">
        <v>117</v>
      </c>
      <c r="O1267">
        <v>92</v>
      </c>
      <c r="P1267">
        <v>264</v>
      </c>
      <c r="Q1267">
        <f>Tabel1[[#This Row],[Biomass]]+Tabel1[[#This Row],[Hydro Power]]+Tabel1[[#This Row],[Other Renewable]]+Tabel1[[#This Row],[Solar Power]]+Tabel1[[#This Row],[Onshore Wind Power]]+Tabel1[[#This Row],[Offshore Wind Power]]</f>
        <v>691.03</v>
      </c>
      <c r="R1267">
        <f>Tabel1[[#This Row],[Fossil Gas]]+Tabel1[[#This Row],[Fossil Hard Coal]]+Tabel1[[#This Row],[Fossil Oil]]</f>
        <v>655.15000000000009</v>
      </c>
      <c r="S1267">
        <f>Tabel1[[#This Row],[Renewables]]+Tabel1[[#This Row],[Fossils]]</f>
        <v>1346.18</v>
      </c>
    </row>
    <row r="1268" spans="1:19" x14ac:dyDescent="0.25">
      <c r="A1268" t="s">
        <v>2033</v>
      </c>
      <c r="B1268" t="s">
        <v>6</v>
      </c>
      <c r="C1268">
        <v>2505.1799999999998</v>
      </c>
      <c r="D1268">
        <v>44.8</v>
      </c>
      <c r="E1268">
        <v>474.57</v>
      </c>
      <c r="F1268">
        <v>939.74</v>
      </c>
      <c r="G1268">
        <v>7.83</v>
      </c>
      <c r="H1268">
        <v>2.0099999999999998</v>
      </c>
      <c r="I1268">
        <v>5.48</v>
      </c>
      <c r="J1268">
        <v>5.82</v>
      </c>
      <c r="K1268">
        <v>115.31</v>
      </c>
      <c r="L1268">
        <v>611.38</v>
      </c>
      <c r="M1268">
        <v>513.80999999999995</v>
      </c>
      <c r="N1268">
        <v>-780</v>
      </c>
      <c r="O1268">
        <v>-183</v>
      </c>
      <c r="P1268">
        <v>863</v>
      </c>
      <c r="Q1268">
        <f>Tabel1[[#This Row],[Biomass]]+Tabel1[[#This Row],[Hydro Power]]+Tabel1[[#This Row],[Other Renewable]]+Tabel1[[#This Row],[Solar Power]]+Tabel1[[#This Row],[Onshore Wind Power]]+Tabel1[[#This Row],[Offshore Wind Power]]</f>
        <v>1183.3</v>
      </c>
      <c r="R1268">
        <f>Tabel1[[#This Row],[Fossil Gas]]+Tabel1[[#This Row],[Fossil Hard Coal]]+Tabel1[[#This Row],[Fossil Oil]]</f>
        <v>1422.1399999999999</v>
      </c>
      <c r="S1268">
        <f>Tabel1[[#This Row],[Renewables]]+Tabel1[[#This Row],[Fossils]]</f>
        <v>2605.4399999999996</v>
      </c>
    </row>
    <row r="1269" spans="1:19" x14ac:dyDescent="0.25">
      <c r="A1269" t="s">
        <v>2033</v>
      </c>
      <c r="B1269" t="s">
        <v>5</v>
      </c>
      <c r="C1269">
        <v>1985.35</v>
      </c>
      <c r="D1269">
        <v>30.83</v>
      </c>
      <c r="E1269">
        <v>427.53</v>
      </c>
      <c r="F1269">
        <v>234.61</v>
      </c>
      <c r="G1269">
        <v>28.46</v>
      </c>
      <c r="J1269">
        <v>7.77</v>
      </c>
      <c r="K1269">
        <v>48.4</v>
      </c>
      <c r="L1269">
        <v>373.76</v>
      </c>
      <c r="M1269">
        <v>207.3</v>
      </c>
      <c r="N1269">
        <v>422</v>
      </c>
      <c r="O1269">
        <v>183</v>
      </c>
      <c r="P1269">
        <v>51</v>
      </c>
      <c r="Q1269">
        <f>Tabel1[[#This Row],[Biomass]]+Tabel1[[#This Row],[Hydro Power]]+Tabel1[[#This Row],[Other Renewable]]+Tabel1[[#This Row],[Solar Power]]+Tabel1[[#This Row],[Onshore Wind Power]]+Tabel1[[#This Row],[Offshore Wind Power]]</f>
        <v>619.66000000000008</v>
      </c>
      <c r="R1269">
        <f>Tabel1[[#This Row],[Fossil Gas]]+Tabel1[[#This Row],[Fossil Hard Coal]]+Tabel1[[#This Row],[Fossil Oil]]</f>
        <v>690.6</v>
      </c>
      <c r="S1269">
        <f>Tabel1[[#This Row],[Renewables]]+Tabel1[[#This Row],[Fossils]]</f>
        <v>1310.2600000000002</v>
      </c>
    </row>
    <row r="1270" spans="1:19" x14ac:dyDescent="0.25">
      <c r="A1270" t="s">
        <v>2032</v>
      </c>
      <c r="B1270" t="s">
        <v>6</v>
      </c>
      <c r="C1270">
        <v>2597.4699999999998</v>
      </c>
      <c r="D1270">
        <v>47.01</v>
      </c>
      <c r="E1270">
        <v>463.31</v>
      </c>
      <c r="F1270">
        <v>955.57</v>
      </c>
      <c r="G1270">
        <v>5.5</v>
      </c>
      <c r="H1270">
        <v>2</v>
      </c>
      <c r="I1270">
        <v>5.01</v>
      </c>
      <c r="J1270">
        <v>23.51</v>
      </c>
      <c r="K1270">
        <v>114.57</v>
      </c>
      <c r="L1270">
        <v>517.05999999999995</v>
      </c>
      <c r="M1270">
        <v>591.24</v>
      </c>
      <c r="N1270">
        <v>-1009</v>
      </c>
      <c r="O1270">
        <v>-435</v>
      </c>
      <c r="P1270">
        <v>1447</v>
      </c>
      <c r="Q1270">
        <f>Tabel1[[#This Row],[Biomass]]+Tabel1[[#This Row],[Hydro Power]]+Tabel1[[#This Row],[Other Renewable]]+Tabel1[[#This Row],[Solar Power]]+Tabel1[[#This Row],[Onshore Wind Power]]+Tabel1[[#This Row],[Offshore Wind Power]]</f>
        <v>1185.83</v>
      </c>
      <c r="R1270">
        <f>Tabel1[[#This Row],[Fossil Gas]]+Tabel1[[#This Row],[Fossil Hard Coal]]+Tabel1[[#This Row],[Fossil Oil]]</f>
        <v>1424.38</v>
      </c>
      <c r="S1270">
        <f>Tabel1[[#This Row],[Renewables]]+Tabel1[[#This Row],[Fossils]]</f>
        <v>2610.21</v>
      </c>
    </row>
    <row r="1271" spans="1:19" x14ac:dyDescent="0.25">
      <c r="A1271" t="s">
        <v>2032</v>
      </c>
      <c r="B1271" t="s">
        <v>5</v>
      </c>
      <c r="C1271">
        <v>2039.03</v>
      </c>
      <c r="D1271">
        <v>31.17</v>
      </c>
      <c r="E1271">
        <v>449.44</v>
      </c>
      <c r="F1271">
        <v>232.87</v>
      </c>
      <c r="G1271">
        <v>30.82</v>
      </c>
      <c r="J1271">
        <v>27.59</v>
      </c>
      <c r="K1271">
        <v>47.28</v>
      </c>
      <c r="L1271">
        <v>376.6</v>
      </c>
      <c r="M1271">
        <v>224.77</v>
      </c>
      <c r="N1271">
        <v>-128</v>
      </c>
      <c r="O1271">
        <v>435</v>
      </c>
      <c r="P1271">
        <v>362</v>
      </c>
      <c r="Q1271">
        <f>Tabel1[[#This Row],[Biomass]]+Tabel1[[#This Row],[Hydro Power]]+Tabel1[[#This Row],[Other Renewable]]+Tabel1[[#This Row],[Solar Power]]+Tabel1[[#This Row],[Onshore Wind Power]]+Tabel1[[#This Row],[Offshore Wind Power]]</f>
        <v>660.13</v>
      </c>
      <c r="R1271">
        <f>Tabel1[[#This Row],[Fossil Gas]]+Tabel1[[#This Row],[Fossil Hard Coal]]+Tabel1[[#This Row],[Fossil Oil]]</f>
        <v>713.13</v>
      </c>
      <c r="S1271">
        <f>Tabel1[[#This Row],[Renewables]]+Tabel1[[#This Row],[Fossils]]</f>
        <v>1373.26</v>
      </c>
    </row>
    <row r="1272" spans="1:19" x14ac:dyDescent="0.25">
      <c r="A1272" t="s">
        <v>2031</v>
      </c>
      <c r="B1272" t="s">
        <v>6</v>
      </c>
      <c r="C1272">
        <v>2606.2199999999998</v>
      </c>
      <c r="D1272">
        <v>50.44</v>
      </c>
      <c r="E1272">
        <v>457.3</v>
      </c>
      <c r="F1272">
        <v>839.99</v>
      </c>
      <c r="G1272">
        <v>8.8699999999999992</v>
      </c>
      <c r="H1272">
        <v>2</v>
      </c>
      <c r="I1272">
        <v>5.38</v>
      </c>
      <c r="J1272">
        <v>35.46</v>
      </c>
      <c r="K1272">
        <v>118.14</v>
      </c>
      <c r="L1272">
        <v>461.8</v>
      </c>
      <c r="M1272">
        <v>480.77</v>
      </c>
      <c r="N1272">
        <v>-1125</v>
      </c>
      <c r="O1272">
        <v>-580</v>
      </c>
      <c r="P1272">
        <v>2008</v>
      </c>
      <c r="Q1272">
        <f>Tabel1[[#This Row],[Biomass]]+Tabel1[[#This Row],[Hydro Power]]+Tabel1[[#This Row],[Other Renewable]]+Tabel1[[#This Row],[Solar Power]]+Tabel1[[#This Row],[Onshore Wind Power]]+Tabel1[[#This Row],[Offshore Wind Power]]</f>
        <v>1035.8499999999999</v>
      </c>
      <c r="R1272">
        <f>Tabel1[[#This Row],[Fossil Gas]]+Tabel1[[#This Row],[Fossil Hard Coal]]+Tabel1[[#This Row],[Fossil Oil]]</f>
        <v>1306.1599999999999</v>
      </c>
      <c r="S1272">
        <f>Tabel1[[#This Row],[Renewables]]+Tabel1[[#This Row],[Fossils]]</f>
        <v>2342.0099999999998</v>
      </c>
    </row>
    <row r="1273" spans="1:19" x14ac:dyDescent="0.25">
      <c r="A1273" t="s">
        <v>2031</v>
      </c>
      <c r="B1273" t="s">
        <v>5</v>
      </c>
      <c r="C1273">
        <v>2031.47</v>
      </c>
      <c r="D1273">
        <v>31.16</v>
      </c>
      <c r="E1273">
        <v>462.66</v>
      </c>
      <c r="F1273">
        <v>241.67</v>
      </c>
      <c r="G1273">
        <v>31.13</v>
      </c>
      <c r="J1273">
        <v>31.93</v>
      </c>
      <c r="K1273">
        <v>49.63</v>
      </c>
      <c r="L1273">
        <v>376.29</v>
      </c>
      <c r="M1273">
        <v>293.76</v>
      </c>
      <c r="N1273">
        <v>-567</v>
      </c>
      <c r="O1273">
        <v>580</v>
      </c>
      <c r="P1273">
        <v>552</v>
      </c>
      <c r="Q1273">
        <f>Tabel1[[#This Row],[Biomass]]+Tabel1[[#This Row],[Hydro Power]]+Tabel1[[#This Row],[Other Renewable]]+Tabel1[[#This Row],[Solar Power]]+Tabel1[[#This Row],[Onshore Wind Power]]+Tabel1[[#This Row],[Offshore Wind Power]]</f>
        <v>733.14</v>
      </c>
      <c r="R1273">
        <f>Tabel1[[#This Row],[Fossil Gas]]+Tabel1[[#This Row],[Fossil Hard Coal]]+Tabel1[[#This Row],[Fossil Oil]]</f>
        <v>735.46</v>
      </c>
      <c r="S1273">
        <f>Tabel1[[#This Row],[Renewables]]+Tabel1[[#This Row],[Fossils]]</f>
        <v>1468.6</v>
      </c>
    </row>
    <row r="1274" spans="1:19" x14ac:dyDescent="0.25">
      <c r="A1274" t="s">
        <v>2030</v>
      </c>
      <c r="B1274" t="s">
        <v>6</v>
      </c>
      <c r="C1274">
        <v>2549.4</v>
      </c>
      <c r="D1274">
        <v>50.97</v>
      </c>
      <c r="E1274">
        <v>488.48</v>
      </c>
      <c r="F1274">
        <v>846.67</v>
      </c>
      <c r="G1274">
        <v>14.62</v>
      </c>
      <c r="H1274">
        <v>2</v>
      </c>
      <c r="I1274">
        <v>5.95</v>
      </c>
      <c r="J1274">
        <v>35.18</v>
      </c>
      <c r="K1274">
        <v>118.11</v>
      </c>
      <c r="L1274">
        <v>424.58</v>
      </c>
      <c r="M1274">
        <v>404.15</v>
      </c>
      <c r="N1274">
        <v>-1195</v>
      </c>
      <c r="O1274">
        <v>-590</v>
      </c>
      <c r="P1274">
        <v>2097</v>
      </c>
      <c r="Q1274">
        <f>Tabel1[[#This Row],[Biomass]]+Tabel1[[#This Row],[Hydro Power]]+Tabel1[[#This Row],[Other Renewable]]+Tabel1[[#This Row],[Solar Power]]+Tabel1[[#This Row],[Onshore Wind Power]]+Tabel1[[#This Row],[Offshore Wind Power]]</f>
        <v>922.82999999999993</v>
      </c>
      <c r="R1274">
        <f>Tabel1[[#This Row],[Fossil Gas]]+Tabel1[[#This Row],[Fossil Hard Coal]]+Tabel1[[#This Row],[Fossil Oil]]</f>
        <v>1349.77</v>
      </c>
      <c r="S1274">
        <f>Tabel1[[#This Row],[Renewables]]+Tabel1[[#This Row],[Fossils]]</f>
        <v>2272.6</v>
      </c>
    </row>
    <row r="1275" spans="1:19" x14ac:dyDescent="0.25">
      <c r="A1275" t="s">
        <v>2030</v>
      </c>
      <c r="B1275" t="s">
        <v>5</v>
      </c>
      <c r="C1275">
        <v>1965.78</v>
      </c>
      <c r="D1275">
        <v>30.83</v>
      </c>
      <c r="E1275">
        <v>459.99</v>
      </c>
      <c r="F1275">
        <v>246.49</v>
      </c>
      <c r="G1275">
        <v>30.79</v>
      </c>
      <c r="J1275">
        <v>31.88</v>
      </c>
      <c r="K1275">
        <v>51.53</v>
      </c>
      <c r="L1275">
        <v>404.81</v>
      </c>
      <c r="M1275">
        <v>311.12</v>
      </c>
      <c r="N1275">
        <v>-585</v>
      </c>
      <c r="O1275">
        <v>590</v>
      </c>
      <c r="P1275">
        <v>456</v>
      </c>
      <c r="Q1275">
        <f>Tabel1[[#This Row],[Biomass]]+Tabel1[[#This Row],[Hydro Power]]+Tabel1[[#This Row],[Other Renewable]]+Tabel1[[#This Row],[Solar Power]]+Tabel1[[#This Row],[Onshore Wind Power]]+Tabel1[[#This Row],[Offshore Wind Power]]</f>
        <v>778.64</v>
      </c>
      <c r="R1275">
        <f>Tabel1[[#This Row],[Fossil Gas]]+Tabel1[[#This Row],[Fossil Hard Coal]]+Tabel1[[#This Row],[Fossil Oil]]</f>
        <v>737.27</v>
      </c>
      <c r="S1275">
        <f>Tabel1[[#This Row],[Renewables]]+Tabel1[[#This Row],[Fossils]]</f>
        <v>1515.9099999999999</v>
      </c>
    </row>
    <row r="1276" spans="1:19" x14ac:dyDescent="0.25">
      <c r="A1276" t="s">
        <v>2029</v>
      </c>
      <c r="B1276" t="s">
        <v>6</v>
      </c>
      <c r="C1276">
        <v>2511.2199999999998</v>
      </c>
      <c r="D1276">
        <v>49.92</v>
      </c>
      <c r="E1276">
        <v>457.55</v>
      </c>
      <c r="F1276">
        <v>870.04</v>
      </c>
      <c r="G1276">
        <v>4.68</v>
      </c>
      <c r="H1276">
        <v>2</v>
      </c>
      <c r="I1276">
        <v>4.96</v>
      </c>
      <c r="J1276">
        <v>25.4</v>
      </c>
      <c r="K1276">
        <v>113.98</v>
      </c>
      <c r="L1276">
        <v>419.71</v>
      </c>
      <c r="M1276">
        <v>485.18</v>
      </c>
      <c r="N1276">
        <v>-1313</v>
      </c>
      <c r="O1276">
        <v>-581</v>
      </c>
      <c r="P1276">
        <v>2200</v>
      </c>
      <c r="Q1276">
        <f>Tabel1[[#This Row],[Biomass]]+Tabel1[[#This Row],[Hydro Power]]+Tabel1[[#This Row],[Other Renewable]]+Tabel1[[#This Row],[Solar Power]]+Tabel1[[#This Row],[Onshore Wind Power]]+Tabel1[[#This Row],[Offshore Wind Power]]</f>
        <v>987.17000000000007</v>
      </c>
      <c r="R1276">
        <f>Tabel1[[#This Row],[Fossil Gas]]+Tabel1[[#This Row],[Fossil Hard Coal]]+Tabel1[[#This Row],[Fossil Oil]]</f>
        <v>1332.27</v>
      </c>
      <c r="S1276">
        <f>Tabel1[[#This Row],[Renewables]]+Tabel1[[#This Row],[Fossils]]</f>
        <v>2319.44</v>
      </c>
    </row>
    <row r="1277" spans="1:19" x14ac:dyDescent="0.25">
      <c r="A1277" t="s">
        <v>2029</v>
      </c>
      <c r="B1277" t="s">
        <v>5</v>
      </c>
      <c r="C1277">
        <v>1933.19</v>
      </c>
      <c r="D1277">
        <v>31.14</v>
      </c>
      <c r="E1277">
        <v>459</v>
      </c>
      <c r="F1277">
        <v>239.82</v>
      </c>
      <c r="G1277">
        <v>29.27</v>
      </c>
      <c r="J1277">
        <v>29.26</v>
      </c>
      <c r="K1277">
        <v>51.65</v>
      </c>
      <c r="L1277">
        <v>413.11</v>
      </c>
      <c r="M1277">
        <v>246.37</v>
      </c>
      <c r="N1277">
        <v>-585</v>
      </c>
      <c r="O1277">
        <v>581</v>
      </c>
      <c r="P1277">
        <v>497</v>
      </c>
      <c r="Q1277">
        <f>Tabel1[[#This Row],[Biomass]]+Tabel1[[#This Row],[Hydro Power]]+Tabel1[[#This Row],[Other Renewable]]+Tabel1[[#This Row],[Solar Power]]+Tabel1[[#This Row],[Onshore Wind Power]]+Tabel1[[#This Row],[Offshore Wind Power]]</f>
        <v>719.88</v>
      </c>
      <c r="R1277">
        <f>Tabel1[[#This Row],[Fossil Gas]]+Tabel1[[#This Row],[Fossil Hard Coal]]+Tabel1[[#This Row],[Fossil Oil]]</f>
        <v>728.08999999999992</v>
      </c>
      <c r="S1277">
        <f>Tabel1[[#This Row],[Renewables]]+Tabel1[[#This Row],[Fossils]]</f>
        <v>1447.9699999999998</v>
      </c>
    </row>
    <row r="1278" spans="1:19" x14ac:dyDescent="0.25">
      <c r="A1278" t="s">
        <v>2028</v>
      </c>
      <c r="B1278" t="s">
        <v>6</v>
      </c>
      <c r="C1278">
        <v>2535.5500000000002</v>
      </c>
      <c r="D1278">
        <v>41.79</v>
      </c>
      <c r="E1278">
        <v>451.2</v>
      </c>
      <c r="F1278">
        <v>978</v>
      </c>
      <c r="G1278">
        <v>5.7</v>
      </c>
      <c r="H1278">
        <v>2</v>
      </c>
      <c r="I1278">
        <v>4.38</v>
      </c>
      <c r="J1278">
        <v>10.84</v>
      </c>
      <c r="K1278">
        <v>112.65</v>
      </c>
      <c r="L1278">
        <v>469.4</v>
      </c>
      <c r="M1278">
        <v>530.72</v>
      </c>
      <c r="N1278">
        <v>-1363</v>
      </c>
      <c r="O1278">
        <v>-589</v>
      </c>
      <c r="P1278">
        <v>2067</v>
      </c>
      <c r="Q1278">
        <f>Tabel1[[#This Row],[Biomass]]+Tabel1[[#This Row],[Hydro Power]]+Tabel1[[#This Row],[Other Renewable]]+Tabel1[[#This Row],[Solar Power]]+Tabel1[[#This Row],[Onshore Wind Power]]+Tabel1[[#This Row],[Offshore Wind Power]]</f>
        <v>1059.1300000000001</v>
      </c>
      <c r="R1278">
        <f>Tabel1[[#This Row],[Fossil Gas]]+Tabel1[[#This Row],[Fossil Hard Coal]]+Tabel1[[#This Row],[Fossil Oil]]</f>
        <v>1434.9</v>
      </c>
      <c r="S1278">
        <f>Tabel1[[#This Row],[Renewables]]+Tabel1[[#This Row],[Fossils]]</f>
        <v>2494.0300000000002</v>
      </c>
    </row>
    <row r="1279" spans="1:19" x14ac:dyDescent="0.25">
      <c r="A1279" t="s">
        <v>2028</v>
      </c>
      <c r="B1279" t="s">
        <v>5</v>
      </c>
      <c r="C1279">
        <v>1980.73</v>
      </c>
      <c r="D1279">
        <v>31.09</v>
      </c>
      <c r="E1279">
        <v>456.46</v>
      </c>
      <c r="F1279">
        <v>234.78</v>
      </c>
      <c r="G1279">
        <v>27.64</v>
      </c>
      <c r="J1279">
        <v>16.190000000000001</v>
      </c>
      <c r="K1279">
        <v>50.89</v>
      </c>
      <c r="L1279">
        <v>411.1</v>
      </c>
      <c r="M1279">
        <v>228.96</v>
      </c>
      <c r="N1279">
        <v>-585</v>
      </c>
      <c r="O1279">
        <v>589</v>
      </c>
      <c r="P1279">
        <v>564</v>
      </c>
      <c r="Q1279">
        <f>Tabel1[[#This Row],[Biomass]]+Tabel1[[#This Row],[Hydro Power]]+Tabel1[[#This Row],[Other Renewable]]+Tabel1[[#This Row],[Solar Power]]+Tabel1[[#This Row],[Onshore Wind Power]]+Tabel1[[#This Row],[Offshore Wind Power]]</f>
        <v>687.34</v>
      </c>
      <c r="R1279">
        <f>Tabel1[[#This Row],[Fossil Gas]]+Tabel1[[#This Row],[Fossil Hard Coal]]+Tabel1[[#This Row],[Fossil Oil]]</f>
        <v>718.88</v>
      </c>
      <c r="S1279">
        <f>Tabel1[[#This Row],[Renewables]]+Tabel1[[#This Row],[Fossils]]</f>
        <v>1406.22</v>
      </c>
    </row>
    <row r="1280" spans="1:19" x14ac:dyDescent="0.25">
      <c r="A1280" t="s">
        <v>2027</v>
      </c>
      <c r="B1280" t="s">
        <v>6</v>
      </c>
      <c r="C1280">
        <v>2553.85</v>
      </c>
      <c r="D1280">
        <v>40.98</v>
      </c>
      <c r="E1280">
        <v>458.9</v>
      </c>
      <c r="F1280">
        <v>1012.06</v>
      </c>
      <c r="G1280">
        <v>9.49</v>
      </c>
      <c r="H1280">
        <v>2</v>
      </c>
      <c r="I1280">
        <v>3.91</v>
      </c>
      <c r="J1280">
        <v>2.0099999999999998</v>
      </c>
      <c r="K1280">
        <v>112.82</v>
      </c>
      <c r="L1280">
        <v>492.87</v>
      </c>
      <c r="M1280">
        <v>542.86</v>
      </c>
      <c r="N1280">
        <v>-1405</v>
      </c>
      <c r="O1280">
        <v>-590</v>
      </c>
      <c r="P1280">
        <v>2035</v>
      </c>
      <c r="Q1280">
        <f>Tabel1[[#This Row],[Biomass]]+Tabel1[[#This Row],[Hydro Power]]+Tabel1[[#This Row],[Other Renewable]]+Tabel1[[#This Row],[Solar Power]]+Tabel1[[#This Row],[Onshore Wind Power]]+Tabel1[[#This Row],[Offshore Wind Power]]</f>
        <v>1084.6300000000001</v>
      </c>
      <c r="R1280">
        <f>Tabel1[[#This Row],[Fossil Gas]]+Tabel1[[#This Row],[Fossil Hard Coal]]+Tabel1[[#This Row],[Fossil Oil]]</f>
        <v>1480.45</v>
      </c>
      <c r="S1280">
        <f>Tabel1[[#This Row],[Renewables]]+Tabel1[[#This Row],[Fossils]]</f>
        <v>2565.08</v>
      </c>
    </row>
    <row r="1281" spans="1:19" x14ac:dyDescent="0.25">
      <c r="A1281" t="s">
        <v>2027</v>
      </c>
      <c r="B1281" t="s">
        <v>5</v>
      </c>
      <c r="C1281">
        <v>2035.18</v>
      </c>
      <c r="D1281">
        <v>30.86</v>
      </c>
      <c r="E1281">
        <v>453.23</v>
      </c>
      <c r="F1281">
        <v>226.08</v>
      </c>
      <c r="G1281">
        <v>27.49</v>
      </c>
      <c r="J1281">
        <v>2.12</v>
      </c>
      <c r="K1281">
        <v>51.27</v>
      </c>
      <c r="L1281">
        <v>413.74</v>
      </c>
      <c r="M1281">
        <v>290.88</v>
      </c>
      <c r="N1281">
        <v>-585</v>
      </c>
      <c r="O1281">
        <v>590</v>
      </c>
      <c r="P1281">
        <v>567</v>
      </c>
      <c r="Q1281">
        <f>Tabel1[[#This Row],[Biomass]]+Tabel1[[#This Row],[Hydro Power]]+Tabel1[[#This Row],[Other Renewable]]+Tabel1[[#This Row],[Solar Power]]+Tabel1[[#This Row],[Onshore Wind Power]]+Tabel1[[#This Row],[Offshore Wind Power]]</f>
        <v>737.6</v>
      </c>
      <c r="R1281">
        <f>Tabel1[[#This Row],[Fossil Gas]]+Tabel1[[#This Row],[Fossil Hard Coal]]+Tabel1[[#This Row],[Fossil Oil]]</f>
        <v>706.80000000000007</v>
      </c>
      <c r="S1281">
        <f>Tabel1[[#This Row],[Renewables]]+Tabel1[[#This Row],[Fossils]]</f>
        <v>1444.4</v>
      </c>
    </row>
    <row r="1282" spans="1:19" x14ac:dyDescent="0.25">
      <c r="A1282" t="s">
        <v>2026</v>
      </c>
      <c r="B1282" t="s">
        <v>6</v>
      </c>
      <c r="C1282">
        <v>2638.96</v>
      </c>
      <c r="D1282">
        <v>42.29</v>
      </c>
      <c r="E1282">
        <v>470.23</v>
      </c>
      <c r="F1282">
        <v>1114.43</v>
      </c>
      <c r="G1282">
        <v>10.52</v>
      </c>
      <c r="H1282">
        <v>2</v>
      </c>
      <c r="I1282">
        <v>4.01</v>
      </c>
      <c r="J1282">
        <v>0.22</v>
      </c>
      <c r="K1282">
        <v>114.39</v>
      </c>
      <c r="L1282">
        <v>454.12</v>
      </c>
      <c r="M1282">
        <v>491.18</v>
      </c>
      <c r="N1282">
        <v>-1424</v>
      </c>
      <c r="O1282">
        <v>-590</v>
      </c>
      <c r="P1282">
        <v>2093</v>
      </c>
      <c r="Q1282">
        <f>Tabel1[[#This Row],[Biomass]]+Tabel1[[#This Row],[Hydro Power]]+Tabel1[[#This Row],[Other Renewable]]+Tabel1[[#This Row],[Solar Power]]+Tabel1[[#This Row],[Onshore Wind Power]]+Tabel1[[#This Row],[Offshore Wind Power]]</f>
        <v>993.81999999999994</v>
      </c>
      <c r="R1282">
        <f>Tabel1[[#This Row],[Fossil Gas]]+Tabel1[[#This Row],[Fossil Hard Coal]]+Tabel1[[#This Row],[Fossil Oil]]</f>
        <v>1595.18</v>
      </c>
      <c r="S1282">
        <f>Tabel1[[#This Row],[Renewables]]+Tabel1[[#This Row],[Fossils]]</f>
        <v>2589</v>
      </c>
    </row>
    <row r="1283" spans="1:19" x14ac:dyDescent="0.25">
      <c r="A1283" t="s">
        <v>2026</v>
      </c>
      <c r="B1283" t="s">
        <v>5</v>
      </c>
      <c r="C1283">
        <v>2102.1799999999998</v>
      </c>
      <c r="D1283">
        <v>30.89</v>
      </c>
      <c r="E1283">
        <v>451.67</v>
      </c>
      <c r="F1283">
        <v>214.54</v>
      </c>
      <c r="G1283">
        <v>30.89</v>
      </c>
      <c r="J1283">
        <v>0.16</v>
      </c>
      <c r="K1283">
        <v>50.08</v>
      </c>
      <c r="L1283">
        <v>418.84</v>
      </c>
      <c r="M1283">
        <v>241.91</v>
      </c>
      <c r="N1283">
        <v>-585</v>
      </c>
      <c r="O1283">
        <v>590</v>
      </c>
      <c r="P1283">
        <v>689</v>
      </c>
      <c r="Q1283">
        <f>Tabel1[[#This Row],[Biomass]]+Tabel1[[#This Row],[Hydro Power]]+Tabel1[[#This Row],[Other Renewable]]+Tabel1[[#This Row],[Solar Power]]+Tabel1[[#This Row],[Onshore Wind Power]]+Tabel1[[#This Row],[Offshore Wind Power]]</f>
        <v>691.8</v>
      </c>
      <c r="R1283">
        <f>Tabel1[[#This Row],[Fossil Gas]]+Tabel1[[#This Row],[Fossil Hard Coal]]+Tabel1[[#This Row],[Fossil Oil]]</f>
        <v>697.1</v>
      </c>
      <c r="S1283">
        <f>Tabel1[[#This Row],[Renewables]]+Tabel1[[#This Row],[Fossils]]</f>
        <v>1388.9</v>
      </c>
    </row>
    <row r="1284" spans="1:19" x14ac:dyDescent="0.25">
      <c r="A1284" t="s">
        <v>2025</v>
      </c>
      <c r="B1284" t="s">
        <v>6</v>
      </c>
      <c r="C1284">
        <v>2794.41</v>
      </c>
      <c r="D1284">
        <v>42.57</v>
      </c>
      <c r="E1284">
        <v>479.82</v>
      </c>
      <c r="F1284">
        <v>1236.0899999999999</v>
      </c>
      <c r="G1284">
        <v>13.01</v>
      </c>
      <c r="H1284">
        <v>2</v>
      </c>
      <c r="I1284">
        <v>4.26</v>
      </c>
      <c r="J1284">
        <v>0</v>
      </c>
      <c r="K1284">
        <v>114.21</v>
      </c>
      <c r="L1284">
        <v>342.64</v>
      </c>
      <c r="M1284">
        <v>416.35</v>
      </c>
      <c r="N1284">
        <v>-1353</v>
      </c>
      <c r="O1284">
        <v>-579</v>
      </c>
      <c r="P1284">
        <v>2184</v>
      </c>
      <c r="Q1284">
        <f>Tabel1[[#This Row],[Biomass]]+Tabel1[[#This Row],[Hydro Power]]+Tabel1[[#This Row],[Other Renewable]]+Tabel1[[#This Row],[Solar Power]]+Tabel1[[#This Row],[Onshore Wind Power]]+Tabel1[[#This Row],[Offshore Wind Power]]</f>
        <v>807.81999999999994</v>
      </c>
      <c r="R1284">
        <f>Tabel1[[#This Row],[Fossil Gas]]+Tabel1[[#This Row],[Fossil Hard Coal]]+Tabel1[[#This Row],[Fossil Oil]]</f>
        <v>1728.9199999999998</v>
      </c>
      <c r="S1284">
        <f>Tabel1[[#This Row],[Renewables]]+Tabel1[[#This Row],[Fossils]]</f>
        <v>2536.7399999999998</v>
      </c>
    </row>
    <row r="1285" spans="1:19" x14ac:dyDescent="0.25">
      <c r="A1285" t="s">
        <v>2025</v>
      </c>
      <c r="B1285" t="s">
        <v>5</v>
      </c>
      <c r="C1285">
        <v>2174</v>
      </c>
      <c r="D1285">
        <v>30.74</v>
      </c>
      <c r="E1285">
        <v>493.84</v>
      </c>
      <c r="F1285">
        <v>228.75</v>
      </c>
      <c r="G1285">
        <v>33.18</v>
      </c>
      <c r="J1285">
        <v>0</v>
      </c>
      <c r="K1285">
        <v>50.2</v>
      </c>
      <c r="L1285">
        <v>413.14</v>
      </c>
      <c r="M1285">
        <v>263.57</v>
      </c>
      <c r="N1285">
        <v>-585</v>
      </c>
      <c r="O1285">
        <v>579</v>
      </c>
      <c r="P1285">
        <v>698</v>
      </c>
      <c r="Q1285">
        <f>Tabel1[[#This Row],[Biomass]]+Tabel1[[#This Row],[Hydro Power]]+Tabel1[[#This Row],[Other Renewable]]+Tabel1[[#This Row],[Solar Power]]+Tabel1[[#This Row],[Onshore Wind Power]]+Tabel1[[#This Row],[Offshore Wind Power]]</f>
        <v>707.45</v>
      </c>
      <c r="R1285">
        <f>Tabel1[[#This Row],[Fossil Gas]]+Tabel1[[#This Row],[Fossil Hard Coal]]+Tabel1[[#This Row],[Fossil Oil]]</f>
        <v>755.76999999999987</v>
      </c>
      <c r="S1285">
        <f>Tabel1[[#This Row],[Renewables]]+Tabel1[[#This Row],[Fossils]]</f>
        <v>1463.2199999999998</v>
      </c>
    </row>
    <row r="1286" spans="1:19" x14ac:dyDescent="0.25">
      <c r="A1286" t="s">
        <v>2024</v>
      </c>
      <c r="B1286" t="s">
        <v>6</v>
      </c>
      <c r="C1286">
        <v>2708.46</v>
      </c>
      <c r="D1286">
        <v>41.41</v>
      </c>
      <c r="E1286">
        <v>465.07</v>
      </c>
      <c r="F1286">
        <v>1149.8</v>
      </c>
      <c r="G1286">
        <v>10.01</v>
      </c>
      <c r="H1286">
        <v>2</v>
      </c>
      <c r="I1286">
        <v>3.96</v>
      </c>
      <c r="J1286">
        <v>0</v>
      </c>
      <c r="K1286">
        <v>101.68</v>
      </c>
      <c r="L1286">
        <v>298.12</v>
      </c>
      <c r="M1286">
        <v>397.59</v>
      </c>
      <c r="N1286">
        <v>-1445</v>
      </c>
      <c r="O1286">
        <v>-350</v>
      </c>
      <c r="P1286">
        <v>2182</v>
      </c>
      <c r="Q1286">
        <f>Tabel1[[#This Row],[Biomass]]+Tabel1[[#This Row],[Hydro Power]]+Tabel1[[#This Row],[Other Renewable]]+Tabel1[[#This Row],[Solar Power]]+Tabel1[[#This Row],[Onshore Wind Power]]+Tabel1[[#This Row],[Offshore Wind Power]]</f>
        <v>743.07999999999993</v>
      </c>
      <c r="R1286">
        <f>Tabel1[[#This Row],[Fossil Gas]]+Tabel1[[#This Row],[Fossil Hard Coal]]+Tabel1[[#This Row],[Fossil Oil]]</f>
        <v>1624.8799999999999</v>
      </c>
      <c r="S1286">
        <f>Tabel1[[#This Row],[Renewables]]+Tabel1[[#This Row],[Fossils]]</f>
        <v>2367.96</v>
      </c>
    </row>
    <row r="1287" spans="1:19" x14ac:dyDescent="0.25">
      <c r="A1287" t="s">
        <v>2024</v>
      </c>
      <c r="B1287" t="s">
        <v>5</v>
      </c>
      <c r="C1287">
        <v>2123.39</v>
      </c>
      <c r="D1287">
        <v>30.64</v>
      </c>
      <c r="E1287">
        <v>489.26</v>
      </c>
      <c r="F1287">
        <v>245.07</v>
      </c>
      <c r="G1287">
        <v>32.24</v>
      </c>
      <c r="J1287">
        <v>0</v>
      </c>
      <c r="K1287">
        <v>50.27</v>
      </c>
      <c r="L1287">
        <v>411.84</v>
      </c>
      <c r="M1287">
        <v>228.31</v>
      </c>
      <c r="N1287">
        <v>-585</v>
      </c>
      <c r="O1287">
        <v>350</v>
      </c>
      <c r="P1287">
        <v>903</v>
      </c>
      <c r="Q1287">
        <f>Tabel1[[#This Row],[Biomass]]+Tabel1[[#This Row],[Hydro Power]]+Tabel1[[#This Row],[Other Renewable]]+Tabel1[[#This Row],[Solar Power]]+Tabel1[[#This Row],[Onshore Wind Power]]+Tabel1[[#This Row],[Offshore Wind Power]]</f>
        <v>670.79</v>
      </c>
      <c r="R1287">
        <f>Tabel1[[#This Row],[Fossil Gas]]+Tabel1[[#This Row],[Fossil Hard Coal]]+Tabel1[[#This Row],[Fossil Oil]]</f>
        <v>766.56999999999994</v>
      </c>
      <c r="S1287">
        <f>Tabel1[[#This Row],[Renewables]]+Tabel1[[#This Row],[Fossils]]</f>
        <v>1437.36</v>
      </c>
    </row>
    <row r="1288" spans="1:19" x14ac:dyDescent="0.25">
      <c r="A1288" t="s">
        <v>2023</v>
      </c>
      <c r="B1288" t="s">
        <v>6</v>
      </c>
      <c r="C1288">
        <v>2540.94</v>
      </c>
      <c r="D1288">
        <v>41.95</v>
      </c>
      <c r="E1288">
        <v>459.72</v>
      </c>
      <c r="F1288">
        <v>897.26</v>
      </c>
      <c r="G1288">
        <v>10.14</v>
      </c>
      <c r="H1288">
        <v>2</v>
      </c>
      <c r="I1288">
        <v>3.97</v>
      </c>
      <c r="J1288">
        <v>0</v>
      </c>
      <c r="K1288">
        <v>101.2</v>
      </c>
      <c r="L1288">
        <v>278.74</v>
      </c>
      <c r="M1288">
        <v>395.04</v>
      </c>
      <c r="N1288">
        <v>-1405</v>
      </c>
      <c r="O1288">
        <v>-346</v>
      </c>
      <c r="P1288">
        <v>2205</v>
      </c>
      <c r="Q1288">
        <f>Tabel1[[#This Row],[Biomass]]+Tabel1[[#This Row],[Hydro Power]]+Tabel1[[#This Row],[Other Renewable]]+Tabel1[[#This Row],[Solar Power]]+Tabel1[[#This Row],[Onshore Wind Power]]+Tabel1[[#This Row],[Offshore Wind Power]]</f>
        <v>721.7</v>
      </c>
      <c r="R1288">
        <f>Tabel1[[#This Row],[Fossil Gas]]+Tabel1[[#This Row],[Fossil Hard Coal]]+Tabel1[[#This Row],[Fossil Oil]]</f>
        <v>1367.1200000000001</v>
      </c>
      <c r="S1288">
        <f>Tabel1[[#This Row],[Renewables]]+Tabel1[[#This Row],[Fossils]]</f>
        <v>2088.8200000000002</v>
      </c>
    </row>
    <row r="1289" spans="1:19" x14ac:dyDescent="0.25">
      <c r="A1289" t="s">
        <v>2023</v>
      </c>
      <c r="B1289" t="s">
        <v>5</v>
      </c>
      <c r="C1289">
        <v>1999.96</v>
      </c>
      <c r="D1289">
        <v>30.84</v>
      </c>
      <c r="E1289">
        <v>439.49</v>
      </c>
      <c r="F1289">
        <v>242.53</v>
      </c>
      <c r="G1289">
        <v>30.36</v>
      </c>
      <c r="J1289">
        <v>0</v>
      </c>
      <c r="K1289">
        <v>51.03</v>
      </c>
      <c r="L1289">
        <v>413.09</v>
      </c>
      <c r="M1289">
        <v>244.83</v>
      </c>
      <c r="N1289">
        <v>-585</v>
      </c>
      <c r="O1289">
        <v>346</v>
      </c>
      <c r="P1289">
        <v>821</v>
      </c>
      <c r="Q1289">
        <f>Tabel1[[#This Row],[Biomass]]+Tabel1[[#This Row],[Hydro Power]]+Tabel1[[#This Row],[Other Renewable]]+Tabel1[[#This Row],[Solar Power]]+Tabel1[[#This Row],[Onshore Wind Power]]+Tabel1[[#This Row],[Offshore Wind Power]]</f>
        <v>688.76</v>
      </c>
      <c r="R1289">
        <f>Tabel1[[#This Row],[Fossil Gas]]+Tabel1[[#This Row],[Fossil Hard Coal]]+Tabel1[[#This Row],[Fossil Oil]]</f>
        <v>712.38</v>
      </c>
      <c r="S1289">
        <f>Tabel1[[#This Row],[Renewables]]+Tabel1[[#This Row],[Fossils]]</f>
        <v>1401.1399999999999</v>
      </c>
    </row>
    <row r="1290" spans="1:19" x14ac:dyDescent="0.25">
      <c r="A1290" t="s">
        <v>2022</v>
      </c>
      <c r="B1290" t="s">
        <v>6</v>
      </c>
      <c r="C1290">
        <v>2383.86</v>
      </c>
      <c r="D1290">
        <v>41.81</v>
      </c>
      <c r="E1290">
        <v>441.4</v>
      </c>
      <c r="F1290">
        <v>743.5</v>
      </c>
      <c r="G1290">
        <v>11.66</v>
      </c>
      <c r="H1290">
        <v>2</v>
      </c>
      <c r="I1290">
        <v>4.12</v>
      </c>
      <c r="J1290">
        <v>0</v>
      </c>
      <c r="K1290">
        <v>101.5</v>
      </c>
      <c r="L1290">
        <v>254.17</v>
      </c>
      <c r="M1290">
        <v>397.84</v>
      </c>
      <c r="N1290">
        <v>-1368</v>
      </c>
      <c r="O1290">
        <v>-356</v>
      </c>
      <c r="P1290">
        <v>2205</v>
      </c>
      <c r="Q1290">
        <f>Tabel1[[#This Row],[Biomass]]+Tabel1[[#This Row],[Hydro Power]]+Tabel1[[#This Row],[Other Renewable]]+Tabel1[[#This Row],[Solar Power]]+Tabel1[[#This Row],[Onshore Wind Power]]+Tabel1[[#This Row],[Offshore Wind Power]]</f>
        <v>699.93999999999994</v>
      </c>
      <c r="R1290">
        <f>Tabel1[[#This Row],[Fossil Gas]]+Tabel1[[#This Row],[Fossil Hard Coal]]+Tabel1[[#This Row],[Fossil Oil]]</f>
        <v>1196.5600000000002</v>
      </c>
      <c r="S1290">
        <f>Tabel1[[#This Row],[Renewables]]+Tabel1[[#This Row],[Fossils]]</f>
        <v>1896.5</v>
      </c>
    </row>
    <row r="1291" spans="1:19" x14ac:dyDescent="0.25">
      <c r="A1291" t="s">
        <v>2022</v>
      </c>
      <c r="B1291" t="s">
        <v>5</v>
      </c>
      <c r="C1291">
        <v>1874.18</v>
      </c>
      <c r="D1291">
        <v>30.73</v>
      </c>
      <c r="E1291">
        <v>428.76</v>
      </c>
      <c r="F1291">
        <v>242.3</v>
      </c>
      <c r="G1291">
        <v>27.89</v>
      </c>
      <c r="J1291">
        <v>0</v>
      </c>
      <c r="K1291">
        <v>50.67</v>
      </c>
      <c r="L1291">
        <v>413.77</v>
      </c>
      <c r="M1291">
        <v>172.01</v>
      </c>
      <c r="N1291">
        <v>-585</v>
      </c>
      <c r="O1291">
        <v>356</v>
      </c>
      <c r="P1291">
        <v>771</v>
      </c>
      <c r="Q1291">
        <f>Tabel1[[#This Row],[Biomass]]+Tabel1[[#This Row],[Hydro Power]]+Tabel1[[#This Row],[Other Renewable]]+Tabel1[[#This Row],[Solar Power]]+Tabel1[[#This Row],[Onshore Wind Power]]+Tabel1[[#This Row],[Offshore Wind Power]]</f>
        <v>616.51</v>
      </c>
      <c r="R1291">
        <f>Tabel1[[#This Row],[Fossil Gas]]+Tabel1[[#This Row],[Fossil Hard Coal]]+Tabel1[[#This Row],[Fossil Oil]]</f>
        <v>698.94999999999993</v>
      </c>
      <c r="S1291">
        <f>Tabel1[[#This Row],[Renewables]]+Tabel1[[#This Row],[Fossils]]</f>
        <v>1315.46</v>
      </c>
    </row>
    <row r="1292" spans="1:19" x14ac:dyDescent="0.25">
      <c r="A1292" t="s">
        <v>2021</v>
      </c>
      <c r="B1292" t="s">
        <v>6</v>
      </c>
      <c r="C1292">
        <v>2239.21</v>
      </c>
      <c r="D1292">
        <v>41.44</v>
      </c>
      <c r="E1292">
        <v>392.34</v>
      </c>
      <c r="F1292">
        <v>612.98</v>
      </c>
      <c r="G1292">
        <v>8.8000000000000007</v>
      </c>
      <c r="H1292">
        <v>2</v>
      </c>
      <c r="I1292">
        <v>3.84</v>
      </c>
      <c r="J1292">
        <v>0</v>
      </c>
      <c r="K1292">
        <v>98.01</v>
      </c>
      <c r="L1292">
        <v>231.08</v>
      </c>
      <c r="M1292">
        <v>412.75</v>
      </c>
      <c r="N1292">
        <v>-1366</v>
      </c>
      <c r="O1292">
        <v>-204</v>
      </c>
      <c r="P1292">
        <v>2133</v>
      </c>
      <c r="Q1292">
        <f>Tabel1[[#This Row],[Biomass]]+Tabel1[[#This Row],[Hydro Power]]+Tabel1[[#This Row],[Other Renewable]]+Tabel1[[#This Row],[Solar Power]]+Tabel1[[#This Row],[Onshore Wind Power]]+Tabel1[[#This Row],[Offshore Wind Power]]</f>
        <v>691.11</v>
      </c>
      <c r="R1292">
        <f>Tabel1[[#This Row],[Fossil Gas]]+Tabel1[[#This Row],[Fossil Hard Coal]]+Tabel1[[#This Row],[Fossil Oil]]</f>
        <v>1014.1199999999999</v>
      </c>
      <c r="S1292">
        <f>Tabel1[[#This Row],[Renewables]]+Tabel1[[#This Row],[Fossils]]</f>
        <v>1705.23</v>
      </c>
    </row>
    <row r="1293" spans="1:19" x14ac:dyDescent="0.25">
      <c r="A1293" t="s">
        <v>2021</v>
      </c>
      <c r="B1293" t="s">
        <v>5</v>
      </c>
      <c r="C1293">
        <v>1806.19</v>
      </c>
      <c r="D1293">
        <v>30.63</v>
      </c>
      <c r="E1293">
        <v>322.92</v>
      </c>
      <c r="F1293">
        <v>239.67</v>
      </c>
      <c r="G1293">
        <v>25.23</v>
      </c>
      <c r="J1293">
        <v>0</v>
      </c>
      <c r="K1293">
        <v>50.64</v>
      </c>
      <c r="L1293">
        <v>402.07</v>
      </c>
      <c r="M1293">
        <v>148.29</v>
      </c>
      <c r="N1293">
        <v>-585</v>
      </c>
      <c r="O1293">
        <v>204</v>
      </c>
      <c r="P1293">
        <v>999</v>
      </c>
      <c r="Q1293">
        <f>Tabel1[[#This Row],[Biomass]]+Tabel1[[#This Row],[Hydro Power]]+Tabel1[[#This Row],[Other Renewable]]+Tabel1[[#This Row],[Solar Power]]+Tabel1[[#This Row],[Onshore Wind Power]]+Tabel1[[#This Row],[Offshore Wind Power]]</f>
        <v>580.99</v>
      </c>
      <c r="R1293">
        <f>Tabel1[[#This Row],[Fossil Gas]]+Tabel1[[#This Row],[Fossil Hard Coal]]+Tabel1[[#This Row],[Fossil Oil]]</f>
        <v>587.82000000000005</v>
      </c>
      <c r="S1293">
        <f>Tabel1[[#This Row],[Renewables]]+Tabel1[[#This Row],[Fossils]]</f>
        <v>1168.81</v>
      </c>
    </row>
    <row r="1294" spans="1:19" x14ac:dyDescent="0.25">
      <c r="A1294" t="s">
        <v>2020</v>
      </c>
      <c r="B1294" t="s">
        <v>6</v>
      </c>
      <c r="C1294">
        <v>2079.42</v>
      </c>
      <c r="D1294">
        <v>40.97</v>
      </c>
      <c r="E1294">
        <v>331.83</v>
      </c>
      <c r="F1294">
        <v>464.04</v>
      </c>
      <c r="G1294">
        <v>7.99</v>
      </c>
      <c r="H1294">
        <v>2</v>
      </c>
      <c r="I1294">
        <v>3.75</v>
      </c>
      <c r="J1294">
        <v>0</v>
      </c>
      <c r="K1294">
        <v>97.95</v>
      </c>
      <c r="L1294">
        <v>207.06</v>
      </c>
      <c r="M1294">
        <v>488.36</v>
      </c>
      <c r="N1294">
        <v>-1378</v>
      </c>
      <c r="O1294">
        <v>-233</v>
      </c>
      <c r="P1294">
        <v>2155</v>
      </c>
      <c r="Q1294">
        <f>Tabel1[[#This Row],[Biomass]]+Tabel1[[#This Row],[Hydro Power]]+Tabel1[[#This Row],[Other Renewable]]+Tabel1[[#This Row],[Solar Power]]+Tabel1[[#This Row],[Onshore Wind Power]]+Tabel1[[#This Row],[Offshore Wind Power]]</f>
        <v>742.14</v>
      </c>
      <c r="R1294">
        <f>Tabel1[[#This Row],[Fossil Gas]]+Tabel1[[#This Row],[Fossil Hard Coal]]+Tabel1[[#This Row],[Fossil Oil]]</f>
        <v>803.86</v>
      </c>
      <c r="S1294">
        <f>Tabel1[[#This Row],[Renewables]]+Tabel1[[#This Row],[Fossils]]</f>
        <v>1546</v>
      </c>
    </row>
    <row r="1295" spans="1:19" x14ac:dyDescent="0.25">
      <c r="A1295" t="s">
        <v>2020</v>
      </c>
      <c r="B1295" t="s">
        <v>5</v>
      </c>
      <c r="C1295">
        <v>1732.6</v>
      </c>
      <c r="D1295">
        <v>30.48</v>
      </c>
      <c r="E1295">
        <v>383.91</v>
      </c>
      <c r="F1295">
        <v>240.08</v>
      </c>
      <c r="G1295">
        <v>25.12</v>
      </c>
      <c r="J1295">
        <v>0</v>
      </c>
      <c r="K1295">
        <v>50.43</v>
      </c>
      <c r="L1295">
        <v>370.52</v>
      </c>
      <c r="M1295">
        <v>144.13999999999999</v>
      </c>
      <c r="N1295">
        <v>-574</v>
      </c>
      <c r="O1295">
        <v>233</v>
      </c>
      <c r="P1295">
        <v>849</v>
      </c>
      <c r="Q1295">
        <f>Tabel1[[#This Row],[Biomass]]+Tabel1[[#This Row],[Hydro Power]]+Tabel1[[#This Row],[Other Renewable]]+Tabel1[[#This Row],[Solar Power]]+Tabel1[[#This Row],[Onshore Wind Power]]+Tabel1[[#This Row],[Offshore Wind Power]]</f>
        <v>545.14</v>
      </c>
      <c r="R1295">
        <f>Tabel1[[#This Row],[Fossil Gas]]+Tabel1[[#This Row],[Fossil Hard Coal]]+Tabel1[[#This Row],[Fossil Oil]]</f>
        <v>649.11</v>
      </c>
      <c r="S1295">
        <f>Tabel1[[#This Row],[Renewables]]+Tabel1[[#This Row],[Fossils]]</f>
        <v>1194.25</v>
      </c>
    </row>
    <row r="1296" spans="1:19" x14ac:dyDescent="0.25">
      <c r="A1296" t="s">
        <v>2019</v>
      </c>
      <c r="B1296" t="s">
        <v>6</v>
      </c>
      <c r="C1296">
        <v>1924.37</v>
      </c>
      <c r="D1296">
        <v>41.05</v>
      </c>
      <c r="E1296">
        <v>343.22</v>
      </c>
      <c r="F1296">
        <v>455.85</v>
      </c>
      <c r="G1296">
        <v>7.85</v>
      </c>
      <c r="H1296">
        <v>1.99</v>
      </c>
      <c r="I1296">
        <v>4.13</v>
      </c>
      <c r="J1296">
        <v>0</v>
      </c>
      <c r="K1296">
        <v>96.36</v>
      </c>
      <c r="L1296">
        <v>177.7</v>
      </c>
      <c r="M1296">
        <v>495.54</v>
      </c>
      <c r="N1296">
        <v>-1333</v>
      </c>
      <c r="O1296">
        <v>-200</v>
      </c>
      <c r="P1296">
        <v>1968</v>
      </c>
      <c r="Q1296">
        <f>Tabel1[[#This Row],[Biomass]]+Tabel1[[#This Row],[Hydro Power]]+Tabel1[[#This Row],[Other Renewable]]+Tabel1[[#This Row],[Solar Power]]+Tabel1[[#This Row],[Onshore Wind Power]]+Tabel1[[#This Row],[Offshore Wind Power]]</f>
        <v>720.41000000000008</v>
      </c>
      <c r="R1296">
        <f>Tabel1[[#This Row],[Fossil Gas]]+Tabel1[[#This Row],[Fossil Hard Coal]]+Tabel1[[#This Row],[Fossil Oil]]</f>
        <v>806.92000000000007</v>
      </c>
      <c r="S1296">
        <f>Tabel1[[#This Row],[Renewables]]+Tabel1[[#This Row],[Fossils]]</f>
        <v>1527.3300000000002</v>
      </c>
    </row>
    <row r="1297" spans="1:19" x14ac:dyDescent="0.25">
      <c r="A1297" t="s">
        <v>2019</v>
      </c>
      <c r="B1297" t="s">
        <v>5</v>
      </c>
      <c r="C1297">
        <v>1629.5</v>
      </c>
      <c r="D1297">
        <v>30.75</v>
      </c>
      <c r="E1297">
        <v>329.52</v>
      </c>
      <c r="F1297">
        <v>239.68</v>
      </c>
      <c r="G1297">
        <v>25.4</v>
      </c>
      <c r="J1297">
        <v>0</v>
      </c>
      <c r="K1297">
        <v>50.81</v>
      </c>
      <c r="L1297">
        <v>363.81</v>
      </c>
      <c r="M1297">
        <v>156.34</v>
      </c>
      <c r="N1297">
        <v>-240</v>
      </c>
      <c r="O1297">
        <v>200</v>
      </c>
      <c r="P1297">
        <v>488</v>
      </c>
      <c r="Q1297">
        <f>Tabel1[[#This Row],[Biomass]]+Tabel1[[#This Row],[Hydro Power]]+Tabel1[[#This Row],[Other Renewable]]+Tabel1[[#This Row],[Solar Power]]+Tabel1[[#This Row],[Onshore Wind Power]]+Tabel1[[#This Row],[Offshore Wind Power]]</f>
        <v>550.9</v>
      </c>
      <c r="R1297">
        <f>Tabel1[[#This Row],[Fossil Gas]]+Tabel1[[#This Row],[Fossil Hard Coal]]+Tabel1[[#This Row],[Fossil Oil]]</f>
        <v>594.6</v>
      </c>
      <c r="S1297">
        <f>Tabel1[[#This Row],[Renewables]]+Tabel1[[#This Row],[Fossils]]</f>
        <v>1145.5</v>
      </c>
    </row>
    <row r="1298" spans="1:19" x14ac:dyDescent="0.25">
      <c r="A1298" t="s">
        <v>2018</v>
      </c>
      <c r="B1298" t="s">
        <v>6</v>
      </c>
      <c r="C1298">
        <v>1790.5</v>
      </c>
      <c r="D1298">
        <v>41.78</v>
      </c>
      <c r="E1298">
        <v>311.73</v>
      </c>
      <c r="F1298">
        <v>429.77</v>
      </c>
      <c r="G1298">
        <v>10.64</v>
      </c>
      <c r="H1298">
        <v>2</v>
      </c>
      <c r="I1298">
        <v>5.03</v>
      </c>
      <c r="J1298">
        <v>0</v>
      </c>
      <c r="K1298">
        <v>100.18</v>
      </c>
      <c r="L1298">
        <v>180.74</v>
      </c>
      <c r="M1298">
        <v>452.69</v>
      </c>
      <c r="N1298">
        <v>-948</v>
      </c>
      <c r="O1298">
        <v>-204</v>
      </c>
      <c r="P1298">
        <v>1489</v>
      </c>
      <c r="Q1298">
        <f>Tabel1[[#This Row],[Biomass]]+Tabel1[[#This Row],[Hydro Power]]+Tabel1[[#This Row],[Other Renewable]]+Tabel1[[#This Row],[Solar Power]]+Tabel1[[#This Row],[Onshore Wind Power]]+Tabel1[[#This Row],[Offshore Wind Power]]</f>
        <v>682.24</v>
      </c>
      <c r="R1298">
        <f>Tabel1[[#This Row],[Fossil Gas]]+Tabel1[[#This Row],[Fossil Hard Coal]]+Tabel1[[#This Row],[Fossil Oil]]</f>
        <v>752.14</v>
      </c>
      <c r="S1298">
        <f>Tabel1[[#This Row],[Renewables]]+Tabel1[[#This Row],[Fossils]]</f>
        <v>1434.38</v>
      </c>
    </row>
    <row r="1299" spans="1:19" x14ac:dyDescent="0.25">
      <c r="A1299" t="s">
        <v>2018</v>
      </c>
      <c r="B1299" t="s">
        <v>5</v>
      </c>
      <c r="C1299">
        <v>1541.49</v>
      </c>
      <c r="D1299">
        <v>30.69</v>
      </c>
      <c r="E1299">
        <v>300.13</v>
      </c>
      <c r="F1299">
        <v>238.99</v>
      </c>
      <c r="G1299">
        <v>24.41</v>
      </c>
      <c r="J1299">
        <v>0</v>
      </c>
      <c r="K1299">
        <v>50.45</v>
      </c>
      <c r="L1299">
        <v>364.02</v>
      </c>
      <c r="M1299">
        <v>121.93</v>
      </c>
      <c r="N1299">
        <v>77</v>
      </c>
      <c r="O1299">
        <v>204</v>
      </c>
      <c r="P1299">
        <v>151</v>
      </c>
      <c r="Q1299">
        <f>Tabel1[[#This Row],[Biomass]]+Tabel1[[#This Row],[Hydro Power]]+Tabel1[[#This Row],[Other Renewable]]+Tabel1[[#This Row],[Solar Power]]+Tabel1[[#This Row],[Onshore Wind Power]]+Tabel1[[#This Row],[Offshore Wind Power]]</f>
        <v>516.64</v>
      </c>
      <c r="R1299">
        <f>Tabel1[[#This Row],[Fossil Gas]]+Tabel1[[#This Row],[Fossil Hard Coal]]+Tabel1[[#This Row],[Fossil Oil]]</f>
        <v>563.53</v>
      </c>
      <c r="S1299">
        <f>Tabel1[[#This Row],[Renewables]]+Tabel1[[#This Row],[Fossils]]</f>
        <v>1080.17</v>
      </c>
    </row>
    <row r="1300" spans="1:19" x14ac:dyDescent="0.25">
      <c r="A1300" t="s">
        <v>2017</v>
      </c>
      <c r="B1300" t="s">
        <v>6</v>
      </c>
      <c r="C1300">
        <v>1693.23</v>
      </c>
      <c r="D1300">
        <v>41.97</v>
      </c>
      <c r="E1300">
        <v>292.77999999999997</v>
      </c>
      <c r="F1300">
        <v>429.42</v>
      </c>
      <c r="G1300">
        <v>11.74</v>
      </c>
      <c r="H1300">
        <v>2.0099999999999998</v>
      </c>
      <c r="I1300">
        <v>5.15</v>
      </c>
      <c r="J1300">
        <v>0</v>
      </c>
      <c r="K1300">
        <v>102.2</v>
      </c>
      <c r="L1300">
        <v>196.17</v>
      </c>
      <c r="M1300">
        <v>327.71</v>
      </c>
      <c r="N1300">
        <v>-263</v>
      </c>
      <c r="O1300">
        <v>-251</v>
      </c>
      <c r="P1300">
        <v>875</v>
      </c>
      <c r="Q1300">
        <f>Tabel1[[#This Row],[Biomass]]+Tabel1[[#This Row],[Hydro Power]]+Tabel1[[#This Row],[Other Renewable]]+Tabel1[[#This Row],[Solar Power]]+Tabel1[[#This Row],[Onshore Wind Power]]+Tabel1[[#This Row],[Offshore Wind Power]]</f>
        <v>573.01</v>
      </c>
      <c r="R1300">
        <f>Tabel1[[#This Row],[Fossil Gas]]+Tabel1[[#This Row],[Fossil Hard Coal]]+Tabel1[[#This Row],[Fossil Oil]]</f>
        <v>733.94</v>
      </c>
      <c r="S1300">
        <f>Tabel1[[#This Row],[Renewables]]+Tabel1[[#This Row],[Fossils]]</f>
        <v>1306.95</v>
      </c>
    </row>
    <row r="1301" spans="1:19" x14ac:dyDescent="0.25">
      <c r="A1301" t="s">
        <v>2017</v>
      </c>
      <c r="B1301" t="s">
        <v>5</v>
      </c>
      <c r="C1301">
        <v>1507.87</v>
      </c>
      <c r="D1301">
        <v>30.63</v>
      </c>
      <c r="E1301">
        <v>278.16000000000003</v>
      </c>
      <c r="F1301">
        <v>239.38</v>
      </c>
      <c r="G1301">
        <v>25.56</v>
      </c>
      <c r="J1301">
        <v>0</v>
      </c>
      <c r="K1301">
        <v>50.64</v>
      </c>
      <c r="L1301">
        <v>356.63</v>
      </c>
      <c r="M1301">
        <v>119.3</v>
      </c>
      <c r="N1301">
        <v>534</v>
      </c>
      <c r="O1301">
        <v>251</v>
      </c>
      <c r="P1301">
        <v>-355</v>
      </c>
      <c r="Q1301">
        <f>Tabel1[[#This Row],[Biomass]]+Tabel1[[#This Row],[Hydro Power]]+Tabel1[[#This Row],[Other Renewable]]+Tabel1[[#This Row],[Solar Power]]+Tabel1[[#This Row],[Onshore Wind Power]]+Tabel1[[#This Row],[Offshore Wind Power]]</f>
        <v>506.56</v>
      </c>
      <c r="R1301">
        <f>Tabel1[[#This Row],[Fossil Gas]]+Tabel1[[#This Row],[Fossil Hard Coal]]+Tabel1[[#This Row],[Fossil Oil]]</f>
        <v>543.09999999999991</v>
      </c>
      <c r="S1301">
        <f>Tabel1[[#This Row],[Renewables]]+Tabel1[[#This Row],[Fossils]]</f>
        <v>1049.6599999999999</v>
      </c>
    </row>
    <row r="1302" spans="1:19" x14ac:dyDescent="0.25">
      <c r="A1302" t="s">
        <v>2016</v>
      </c>
      <c r="B1302" t="s">
        <v>6</v>
      </c>
      <c r="C1302">
        <v>1655.63</v>
      </c>
      <c r="D1302">
        <v>40.340000000000003</v>
      </c>
      <c r="E1302">
        <v>276.98</v>
      </c>
      <c r="F1302">
        <v>410.16</v>
      </c>
      <c r="G1302">
        <v>8.5399999999999991</v>
      </c>
      <c r="H1302">
        <v>2.0099999999999998</v>
      </c>
      <c r="I1302">
        <v>5.32</v>
      </c>
      <c r="J1302">
        <v>0</v>
      </c>
      <c r="K1302">
        <v>101.15</v>
      </c>
      <c r="L1302">
        <v>236.47</v>
      </c>
      <c r="M1302">
        <v>269.06</v>
      </c>
      <c r="N1302">
        <v>514</v>
      </c>
      <c r="O1302">
        <v>-424</v>
      </c>
      <c r="P1302">
        <v>296</v>
      </c>
      <c r="Q1302">
        <f>Tabel1[[#This Row],[Biomass]]+Tabel1[[#This Row],[Hydro Power]]+Tabel1[[#This Row],[Other Renewable]]+Tabel1[[#This Row],[Solar Power]]+Tabel1[[#This Row],[Onshore Wind Power]]+Tabel1[[#This Row],[Offshore Wind Power]]</f>
        <v>553.20000000000005</v>
      </c>
      <c r="R1302">
        <f>Tabel1[[#This Row],[Fossil Gas]]+Tabel1[[#This Row],[Fossil Hard Coal]]+Tabel1[[#This Row],[Fossil Oil]]</f>
        <v>695.68000000000006</v>
      </c>
      <c r="S1302">
        <f>Tabel1[[#This Row],[Renewables]]+Tabel1[[#This Row],[Fossils]]</f>
        <v>1248.8800000000001</v>
      </c>
    </row>
    <row r="1303" spans="1:19" x14ac:dyDescent="0.25">
      <c r="A1303" t="s">
        <v>2016</v>
      </c>
      <c r="B1303" t="s">
        <v>5</v>
      </c>
      <c r="C1303">
        <v>1494.76</v>
      </c>
      <c r="D1303">
        <v>30.76</v>
      </c>
      <c r="E1303">
        <v>272.08</v>
      </c>
      <c r="F1303">
        <v>239.71</v>
      </c>
      <c r="G1303">
        <v>25.63</v>
      </c>
      <c r="J1303">
        <v>0</v>
      </c>
      <c r="K1303">
        <v>50.45</v>
      </c>
      <c r="L1303">
        <v>352.66</v>
      </c>
      <c r="M1303">
        <v>107.77</v>
      </c>
      <c r="N1303">
        <v>560</v>
      </c>
      <c r="O1303">
        <v>424</v>
      </c>
      <c r="P1303">
        <v>-551</v>
      </c>
      <c r="Q1303">
        <f>Tabel1[[#This Row],[Biomass]]+Tabel1[[#This Row],[Hydro Power]]+Tabel1[[#This Row],[Other Renewable]]+Tabel1[[#This Row],[Solar Power]]+Tabel1[[#This Row],[Onshore Wind Power]]+Tabel1[[#This Row],[Offshore Wind Power]]</f>
        <v>491.19</v>
      </c>
      <c r="R1303">
        <f>Tabel1[[#This Row],[Fossil Gas]]+Tabel1[[#This Row],[Fossil Hard Coal]]+Tabel1[[#This Row],[Fossil Oil]]</f>
        <v>537.41999999999996</v>
      </c>
      <c r="S1303">
        <f>Tabel1[[#This Row],[Renewables]]+Tabel1[[#This Row],[Fossils]]</f>
        <v>1028.6099999999999</v>
      </c>
    </row>
    <row r="1304" spans="1:19" x14ac:dyDescent="0.25">
      <c r="A1304" t="s">
        <v>2015</v>
      </c>
      <c r="B1304" t="s">
        <v>6</v>
      </c>
      <c r="C1304">
        <v>1664</v>
      </c>
      <c r="D1304">
        <v>41.76</v>
      </c>
      <c r="E1304">
        <v>287.67</v>
      </c>
      <c r="F1304">
        <v>416.35</v>
      </c>
      <c r="G1304">
        <v>8.01</v>
      </c>
      <c r="H1304">
        <v>2.0099999999999998</v>
      </c>
      <c r="I1304">
        <v>5.08</v>
      </c>
      <c r="J1304">
        <v>0</v>
      </c>
      <c r="K1304">
        <v>101.31</v>
      </c>
      <c r="L1304">
        <v>238.59</v>
      </c>
      <c r="M1304">
        <v>229.09</v>
      </c>
      <c r="N1304">
        <v>919</v>
      </c>
      <c r="O1304">
        <v>-574</v>
      </c>
      <c r="P1304">
        <v>76</v>
      </c>
      <c r="Q1304">
        <f>Tabel1[[#This Row],[Biomass]]+Tabel1[[#This Row],[Hydro Power]]+Tabel1[[#This Row],[Other Renewable]]+Tabel1[[#This Row],[Solar Power]]+Tabel1[[#This Row],[Onshore Wind Power]]+Tabel1[[#This Row],[Offshore Wind Power]]</f>
        <v>516.53</v>
      </c>
      <c r="R1304">
        <f>Tabel1[[#This Row],[Fossil Gas]]+Tabel1[[#This Row],[Fossil Hard Coal]]+Tabel1[[#This Row],[Fossil Oil]]</f>
        <v>712.03</v>
      </c>
      <c r="S1304">
        <f>Tabel1[[#This Row],[Renewables]]+Tabel1[[#This Row],[Fossils]]</f>
        <v>1228.56</v>
      </c>
    </row>
    <row r="1305" spans="1:19" x14ac:dyDescent="0.25">
      <c r="A1305" t="s">
        <v>2015</v>
      </c>
      <c r="B1305" t="s">
        <v>5</v>
      </c>
      <c r="C1305">
        <v>1493.57</v>
      </c>
      <c r="D1305">
        <v>30.69</v>
      </c>
      <c r="E1305">
        <v>273.81</v>
      </c>
      <c r="F1305">
        <v>239.47</v>
      </c>
      <c r="G1305">
        <v>25.94</v>
      </c>
      <c r="J1305">
        <v>0</v>
      </c>
      <c r="K1305">
        <v>50.65</v>
      </c>
      <c r="L1305">
        <v>353.49</v>
      </c>
      <c r="M1305">
        <v>105.49</v>
      </c>
      <c r="N1305">
        <v>588</v>
      </c>
      <c r="O1305">
        <v>574</v>
      </c>
      <c r="P1305">
        <v>-731</v>
      </c>
      <c r="Q1305">
        <f>Tabel1[[#This Row],[Biomass]]+Tabel1[[#This Row],[Hydro Power]]+Tabel1[[#This Row],[Other Renewable]]+Tabel1[[#This Row],[Solar Power]]+Tabel1[[#This Row],[Onshore Wind Power]]+Tabel1[[#This Row],[Offshore Wind Power]]</f>
        <v>489.67</v>
      </c>
      <c r="R1305">
        <f>Tabel1[[#This Row],[Fossil Gas]]+Tabel1[[#This Row],[Fossil Hard Coal]]+Tabel1[[#This Row],[Fossil Oil]]</f>
        <v>539.22</v>
      </c>
      <c r="S1305">
        <f>Tabel1[[#This Row],[Renewables]]+Tabel1[[#This Row],[Fossils]]</f>
        <v>1028.8900000000001</v>
      </c>
    </row>
    <row r="1306" spans="1:19" x14ac:dyDescent="0.25">
      <c r="A1306" t="s">
        <v>2014</v>
      </c>
      <c r="B1306" t="s">
        <v>6</v>
      </c>
      <c r="C1306">
        <v>1706.64</v>
      </c>
      <c r="D1306">
        <v>42.07</v>
      </c>
      <c r="E1306">
        <v>314.95</v>
      </c>
      <c r="F1306">
        <v>445.3</v>
      </c>
      <c r="G1306">
        <v>14.5</v>
      </c>
      <c r="H1306">
        <v>2.0099999999999998</v>
      </c>
      <c r="I1306">
        <v>5.42</v>
      </c>
      <c r="J1306">
        <v>0</v>
      </c>
      <c r="K1306">
        <v>105.22</v>
      </c>
      <c r="L1306">
        <v>200.58</v>
      </c>
      <c r="M1306">
        <v>238.85</v>
      </c>
      <c r="N1306">
        <v>434</v>
      </c>
      <c r="O1306">
        <v>-590</v>
      </c>
      <c r="P1306">
        <v>573</v>
      </c>
      <c r="Q1306">
        <f>Tabel1[[#This Row],[Biomass]]+Tabel1[[#This Row],[Hydro Power]]+Tabel1[[#This Row],[Other Renewable]]+Tabel1[[#This Row],[Solar Power]]+Tabel1[[#This Row],[Onshore Wind Power]]+Tabel1[[#This Row],[Offshore Wind Power]]</f>
        <v>488.93</v>
      </c>
      <c r="R1306">
        <f>Tabel1[[#This Row],[Fossil Gas]]+Tabel1[[#This Row],[Fossil Hard Coal]]+Tabel1[[#This Row],[Fossil Oil]]</f>
        <v>774.75</v>
      </c>
      <c r="S1306">
        <f>Tabel1[[#This Row],[Renewables]]+Tabel1[[#This Row],[Fossils]]</f>
        <v>1263.68</v>
      </c>
    </row>
    <row r="1307" spans="1:19" x14ac:dyDescent="0.25">
      <c r="A1307" t="s">
        <v>2014</v>
      </c>
      <c r="B1307" t="s">
        <v>5</v>
      </c>
      <c r="C1307">
        <v>1512.28</v>
      </c>
      <c r="D1307">
        <v>30.77</v>
      </c>
      <c r="E1307">
        <v>277.22000000000003</v>
      </c>
      <c r="F1307">
        <v>237.65</v>
      </c>
      <c r="G1307">
        <v>26.47</v>
      </c>
      <c r="J1307">
        <v>0</v>
      </c>
      <c r="K1307">
        <v>50.8</v>
      </c>
      <c r="L1307">
        <v>354.13</v>
      </c>
      <c r="M1307">
        <v>76.67</v>
      </c>
      <c r="N1307">
        <v>600</v>
      </c>
      <c r="O1307">
        <v>590</v>
      </c>
      <c r="P1307">
        <v>-713</v>
      </c>
      <c r="Q1307">
        <f>Tabel1[[#This Row],[Biomass]]+Tabel1[[#This Row],[Hydro Power]]+Tabel1[[#This Row],[Other Renewable]]+Tabel1[[#This Row],[Solar Power]]+Tabel1[[#This Row],[Onshore Wind Power]]+Tabel1[[#This Row],[Offshore Wind Power]]</f>
        <v>461.57</v>
      </c>
      <c r="R1307">
        <f>Tabel1[[#This Row],[Fossil Gas]]+Tabel1[[#This Row],[Fossil Hard Coal]]+Tabel1[[#This Row],[Fossil Oil]]</f>
        <v>541.34</v>
      </c>
      <c r="S1307">
        <f>Tabel1[[#This Row],[Renewables]]+Tabel1[[#This Row],[Fossils]]</f>
        <v>1002.9100000000001</v>
      </c>
    </row>
    <row r="1308" spans="1:19" x14ac:dyDescent="0.25">
      <c r="A1308" t="s">
        <v>2013</v>
      </c>
      <c r="B1308" t="s">
        <v>6</v>
      </c>
      <c r="C1308">
        <v>1801.46</v>
      </c>
      <c r="D1308">
        <v>40.69</v>
      </c>
      <c r="E1308">
        <v>302.43</v>
      </c>
      <c r="F1308">
        <v>405.64</v>
      </c>
      <c r="G1308">
        <v>7.69</v>
      </c>
      <c r="H1308">
        <v>2.0099999999999998</v>
      </c>
      <c r="I1308">
        <v>4.7300000000000004</v>
      </c>
      <c r="J1308">
        <v>0</v>
      </c>
      <c r="K1308">
        <v>98.66</v>
      </c>
      <c r="L1308">
        <v>243.44</v>
      </c>
      <c r="M1308">
        <v>380.3</v>
      </c>
      <c r="N1308">
        <v>-51</v>
      </c>
      <c r="O1308">
        <v>-574</v>
      </c>
      <c r="P1308">
        <v>1076</v>
      </c>
      <c r="Q1308">
        <f>Tabel1[[#This Row],[Biomass]]+Tabel1[[#This Row],[Hydro Power]]+Tabel1[[#This Row],[Other Renewable]]+Tabel1[[#This Row],[Solar Power]]+Tabel1[[#This Row],[Onshore Wind Power]]+Tabel1[[#This Row],[Offshore Wind Power]]</f>
        <v>671.17000000000007</v>
      </c>
      <c r="R1308">
        <f>Tabel1[[#This Row],[Fossil Gas]]+Tabel1[[#This Row],[Fossil Hard Coal]]+Tabel1[[#This Row],[Fossil Oil]]</f>
        <v>715.76</v>
      </c>
      <c r="S1308">
        <f>Tabel1[[#This Row],[Renewables]]+Tabel1[[#This Row],[Fossils]]</f>
        <v>1386.93</v>
      </c>
    </row>
    <row r="1309" spans="1:19" x14ac:dyDescent="0.25">
      <c r="A1309" t="s">
        <v>2013</v>
      </c>
      <c r="B1309" t="s">
        <v>5</v>
      </c>
      <c r="C1309">
        <v>1581.3</v>
      </c>
      <c r="D1309">
        <v>31.11</v>
      </c>
      <c r="E1309">
        <v>286.91000000000003</v>
      </c>
      <c r="F1309">
        <v>205.52</v>
      </c>
      <c r="G1309">
        <v>26.32</v>
      </c>
      <c r="J1309">
        <v>0</v>
      </c>
      <c r="K1309">
        <v>50.4</v>
      </c>
      <c r="L1309">
        <v>355.54</v>
      </c>
      <c r="M1309">
        <v>93.09</v>
      </c>
      <c r="N1309">
        <v>600</v>
      </c>
      <c r="O1309">
        <v>574</v>
      </c>
      <c r="P1309">
        <v>-621</v>
      </c>
      <c r="Q1309">
        <f>Tabel1[[#This Row],[Biomass]]+Tabel1[[#This Row],[Hydro Power]]+Tabel1[[#This Row],[Other Renewable]]+Tabel1[[#This Row],[Solar Power]]+Tabel1[[#This Row],[Onshore Wind Power]]+Tabel1[[#This Row],[Offshore Wind Power]]</f>
        <v>479.74</v>
      </c>
      <c r="R1309">
        <f>Tabel1[[#This Row],[Fossil Gas]]+Tabel1[[#This Row],[Fossil Hard Coal]]+Tabel1[[#This Row],[Fossil Oil]]</f>
        <v>518.75000000000011</v>
      </c>
      <c r="S1309">
        <f>Tabel1[[#This Row],[Renewables]]+Tabel1[[#This Row],[Fossils]]</f>
        <v>998.49000000000012</v>
      </c>
    </row>
    <row r="1310" spans="1:19" x14ac:dyDescent="0.25">
      <c r="A1310" t="s">
        <v>2012</v>
      </c>
      <c r="B1310" t="s">
        <v>6</v>
      </c>
      <c r="C1310">
        <v>2005.57</v>
      </c>
      <c r="D1310">
        <v>40.07</v>
      </c>
      <c r="E1310">
        <v>337.46</v>
      </c>
      <c r="F1310">
        <v>415.75</v>
      </c>
      <c r="G1310">
        <v>8.31</v>
      </c>
      <c r="H1310">
        <v>2.0099999999999998</v>
      </c>
      <c r="I1310">
        <v>5.25</v>
      </c>
      <c r="J1310">
        <v>0</v>
      </c>
      <c r="K1310">
        <v>100.06</v>
      </c>
      <c r="L1310">
        <v>317.43</v>
      </c>
      <c r="M1310">
        <v>449.17</v>
      </c>
      <c r="N1310">
        <v>-553</v>
      </c>
      <c r="O1310">
        <v>-368</v>
      </c>
      <c r="P1310">
        <v>1396</v>
      </c>
      <c r="Q1310">
        <f>Tabel1[[#This Row],[Biomass]]+Tabel1[[#This Row],[Hydro Power]]+Tabel1[[#This Row],[Other Renewable]]+Tabel1[[#This Row],[Solar Power]]+Tabel1[[#This Row],[Onshore Wind Power]]+Tabel1[[#This Row],[Offshore Wind Power]]</f>
        <v>813.93000000000006</v>
      </c>
      <c r="R1310">
        <f>Tabel1[[#This Row],[Fossil Gas]]+Tabel1[[#This Row],[Fossil Hard Coal]]+Tabel1[[#This Row],[Fossil Oil]]</f>
        <v>761.52</v>
      </c>
      <c r="S1310">
        <f>Tabel1[[#This Row],[Renewables]]+Tabel1[[#This Row],[Fossils]]</f>
        <v>1575.45</v>
      </c>
    </row>
    <row r="1311" spans="1:19" x14ac:dyDescent="0.25">
      <c r="A1311" t="s">
        <v>2012</v>
      </c>
      <c r="B1311" t="s">
        <v>5</v>
      </c>
      <c r="C1311">
        <v>1696.82</v>
      </c>
      <c r="D1311">
        <v>31.8</v>
      </c>
      <c r="E1311">
        <v>291.11</v>
      </c>
      <c r="F1311">
        <v>199.07</v>
      </c>
      <c r="G1311">
        <v>27.05</v>
      </c>
      <c r="J1311">
        <v>0</v>
      </c>
      <c r="K1311">
        <v>50.21</v>
      </c>
      <c r="L1311">
        <v>354.59</v>
      </c>
      <c r="M1311">
        <v>62.06</v>
      </c>
      <c r="N1311">
        <v>587</v>
      </c>
      <c r="O1311">
        <v>368</v>
      </c>
      <c r="P1311">
        <v>-252</v>
      </c>
      <c r="Q1311">
        <f>Tabel1[[#This Row],[Biomass]]+Tabel1[[#This Row],[Hydro Power]]+Tabel1[[#This Row],[Other Renewable]]+Tabel1[[#This Row],[Solar Power]]+Tabel1[[#This Row],[Onshore Wind Power]]+Tabel1[[#This Row],[Offshore Wind Power]]</f>
        <v>448.45</v>
      </c>
      <c r="R1311">
        <f>Tabel1[[#This Row],[Fossil Gas]]+Tabel1[[#This Row],[Fossil Hard Coal]]+Tabel1[[#This Row],[Fossil Oil]]</f>
        <v>517.23</v>
      </c>
      <c r="S1311">
        <f>Tabel1[[#This Row],[Renewables]]+Tabel1[[#This Row],[Fossils]]</f>
        <v>965.68000000000006</v>
      </c>
    </row>
    <row r="1312" spans="1:19" x14ac:dyDescent="0.25">
      <c r="A1312" t="s">
        <v>2011</v>
      </c>
      <c r="B1312" t="s">
        <v>6</v>
      </c>
      <c r="C1312">
        <v>2282.96</v>
      </c>
      <c r="D1312">
        <v>43.89</v>
      </c>
      <c r="E1312">
        <v>422.31</v>
      </c>
      <c r="F1312">
        <v>469.55</v>
      </c>
      <c r="G1312">
        <v>12.52</v>
      </c>
      <c r="H1312">
        <v>2</v>
      </c>
      <c r="I1312">
        <v>5.55</v>
      </c>
      <c r="J1312">
        <v>0</v>
      </c>
      <c r="K1312">
        <v>101.11</v>
      </c>
      <c r="L1312">
        <v>431.72</v>
      </c>
      <c r="M1312">
        <v>310.64999999999998</v>
      </c>
      <c r="N1312">
        <v>-806</v>
      </c>
      <c r="O1312">
        <v>-571</v>
      </c>
      <c r="P1312">
        <v>1937</v>
      </c>
      <c r="Q1312">
        <f>Tabel1[[#This Row],[Biomass]]+Tabel1[[#This Row],[Hydro Power]]+Tabel1[[#This Row],[Other Renewable]]+Tabel1[[#This Row],[Solar Power]]+Tabel1[[#This Row],[Onshore Wind Power]]+Tabel1[[#This Row],[Offshore Wind Power]]</f>
        <v>793.81</v>
      </c>
      <c r="R1312">
        <f>Tabel1[[#This Row],[Fossil Gas]]+Tabel1[[#This Row],[Fossil Hard Coal]]+Tabel1[[#This Row],[Fossil Oil]]</f>
        <v>904.38</v>
      </c>
      <c r="S1312">
        <f>Tabel1[[#This Row],[Renewables]]+Tabel1[[#This Row],[Fossils]]</f>
        <v>1698.19</v>
      </c>
    </row>
    <row r="1313" spans="1:19" x14ac:dyDescent="0.25">
      <c r="A1313" t="s">
        <v>2011</v>
      </c>
      <c r="B1313" t="s">
        <v>5</v>
      </c>
      <c r="C1313">
        <v>1854.99</v>
      </c>
      <c r="D1313">
        <v>31.96</v>
      </c>
      <c r="E1313">
        <v>292.72000000000003</v>
      </c>
      <c r="F1313">
        <v>233.21</v>
      </c>
      <c r="G1313">
        <v>31.17</v>
      </c>
      <c r="J1313">
        <v>0</v>
      </c>
      <c r="K1313">
        <v>50.84</v>
      </c>
      <c r="L1313">
        <v>354.02</v>
      </c>
      <c r="M1313">
        <v>89.98</v>
      </c>
      <c r="N1313">
        <v>245</v>
      </c>
      <c r="O1313">
        <v>571</v>
      </c>
      <c r="P1313">
        <v>-30</v>
      </c>
      <c r="Q1313">
        <f>Tabel1[[#This Row],[Biomass]]+Tabel1[[#This Row],[Hydro Power]]+Tabel1[[#This Row],[Other Renewable]]+Tabel1[[#This Row],[Solar Power]]+Tabel1[[#This Row],[Onshore Wind Power]]+Tabel1[[#This Row],[Offshore Wind Power]]</f>
        <v>475.96</v>
      </c>
      <c r="R1313">
        <f>Tabel1[[#This Row],[Fossil Gas]]+Tabel1[[#This Row],[Fossil Hard Coal]]+Tabel1[[#This Row],[Fossil Oil]]</f>
        <v>557.1</v>
      </c>
      <c r="S1313">
        <f>Tabel1[[#This Row],[Renewables]]+Tabel1[[#This Row],[Fossils]]</f>
        <v>1033.06</v>
      </c>
    </row>
    <row r="1314" spans="1:19" x14ac:dyDescent="0.25">
      <c r="A1314" t="s">
        <v>2010</v>
      </c>
      <c r="B1314" t="s">
        <v>6</v>
      </c>
      <c r="C1314">
        <v>2497.36</v>
      </c>
      <c r="D1314">
        <v>42.49</v>
      </c>
      <c r="E1314">
        <v>456.31</v>
      </c>
      <c r="F1314">
        <v>793.11</v>
      </c>
      <c r="G1314">
        <v>9.58</v>
      </c>
      <c r="H1314">
        <v>2</v>
      </c>
      <c r="I1314">
        <v>4.97</v>
      </c>
      <c r="J1314">
        <v>0.45</v>
      </c>
      <c r="K1314">
        <v>99.22</v>
      </c>
      <c r="L1314">
        <v>545.62</v>
      </c>
      <c r="M1314">
        <v>222.31</v>
      </c>
      <c r="N1314">
        <v>-974</v>
      </c>
      <c r="O1314">
        <v>-556</v>
      </c>
      <c r="P1314">
        <v>1977</v>
      </c>
      <c r="Q1314">
        <f>Tabel1[[#This Row],[Biomass]]+Tabel1[[#This Row],[Hydro Power]]+Tabel1[[#This Row],[Other Renewable]]+Tabel1[[#This Row],[Solar Power]]+Tabel1[[#This Row],[Onshore Wind Power]]+Tabel1[[#This Row],[Offshore Wind Power]]</f>
        <v>817.83999999999992</v>
      </c>
      <c r="R1314">
        <f>Tabel1[[#This Row],[Fossil Gas]]+Tabel1[[#This Row],[Fossil Hard Coal]]+Tabel1[[#This Row],[Fossil Oil]]</f>
        <v>1259</v>
      </c>
      <c r="S1314">
        <f>Tabel1[[#This Row],[Renewables]]+Tabel1[[#This Row],[Fossils]]</f>
        <v>2076.84</v>
      </c>
    </row>
    <row r="1315" spans="1:19" x14ac:dyDescent="0.25">
      <c r="A1315" t="s">
        <v>2010</v>
      </c>
      <c r="B1315" t="s">
        <v>5</v>
      </c>
      <c r="C1315">
        <v>1979.51</v>
      </c>
      <c r="D1315">
        <v>31.98</v>
      </c>
      <c r="E1315">
        <v>345.1</v>
      </c>
      <c r="F1315">
        <v>240.93</v>
      </c>
      <c r="G1315">
        <v>34.61</v>
      </c>
      <c r="J1315">
        <v>0.46</v>
      </c>
      <c r="K1315">
        <v>51.03</v>
      </c>
      <c r="L1315">
        <v>358.94</v>
      </c>
      <c r="M1315">
        <v>112.27</v>
      </c>
      <c r="N1315">
        <v>191</v>
      </c>
      <c r="O1315">
        <v>556</v>
      </c>
      <c r="P1315">
        <v>72</v>
      </c>
      <c r="Q1315">
        <f>Tabel1[[#This Row],[Biomass]]+Tabel1[[#This Row],[Hydro Power]]+Tabel1[[#This Row],[Other Renewable]]+Tabel1[[#This Row],[Solar Power]]+Tabel1[[#This Row],[Onshore Wind Power]]+Tabel1[[#This Row],[Offshore Wind Power]]</f>
        <v>503.65</v>
      </c>
      <c r="R1315">
        <f>Tabel1[[#This Row],[Fossil Gas]]+Tabel1[[#This Row],[Fossil Hard Coal]]+Tabel1[[#This Row],[Fossil Oil]]</f>
        <v>620.64</v>
      </c>
      <c r="S1315">
        <f>Tabel1[[#This Row],[Renewables]]+Tabel1[[#This Row],[Fossils]]</f>
        <v>1124.29</v>
      </c>
    </row>
    <row r="1316" spans="1:19" x14ac:dyDescent="0.25">
      <c r="A1316" t="s">
        <v>2009</v>
      </c>
      <c r="B1316" t="s">
        <v>6</v>
      </c>
      <c r="C1316">
        <v>2579.7199999999998</v>
      </c>
      <c r="D1316">
        <v>42.79</v>
      </c>
      <c r="E1316">
        <v>470.51</v>
      </c>
      <c r="F1316">
        <v>910.81</v>
      </c>
      <c r="G1316">
        <v>12</v>
      </c>
      <c r="H1316">
        <v>2</v>
      </c>
      <c r="I1316">
        <v>5.19</v>
      </c>
      <c r="J1316">
        <v>14.53</v>
      </c>
      <c r="K1316">
        <v>99.86</v>
      </c>
      <c r="L1316">
        <v>636.73</v>
      </c>
      <c r="M1316">
        <v>248.44</v>
      </c>
      <c r="N1316">
        <v>-1207</v>
      </c>
      <c r="O1316">
        <v>-517</v>
      </c>
      <c r="P1316">
        <v>1970</v>
      </c>
      <c r="Q1316">
        <f>Tabel1[[#This Row],[Biomass]]+Tabel1[[#This Row],[Hydro Power]]+Tabel1[[#This Row],[Other Renewable]]+Tabel1[[#This Row],[Solar Power]]+Tabel1[[#This Row],[Onshore Wind Power]]+Tabel1[[#This Row],[Offshore Wind Power]]</f>
        <v>949.68000000000006</v>
      </c>
      <c r="R1316">
        <f>Tabel1[[#This Row],[Fossil Gas]]+Tabel1[[#This Row],[Fossil Hard Coal]]+Tabel1[[#This Row],[Fossil Oil]]</f>
        <v>1393.32</v>
      </c>
      <c r="S1316">
        <f>Tabel1[[#This Row],[Renewables]]+Tabel1[[#This Row],[Fossils]]</f>
        <v>2343</v>
      </c>
    </row>
    <row r="1317" spans="1:19" x14ac:dyDescent="0.25">
      <c r="A1317" t="s">
        <v>2009</v>
      </c>
      <c r="B1317" t="s">
        <v>5</v>
      </c>
      <c r="C1317">
        <v>2046.38</v>
      </c>
      <c r="D1317">
        <v>31.95</v>
      </c>
      <c r="E1317">
        <v>364.4</v>
      </c>
      <c r="F1317">
        <v>296.75</v>
      </c>
      <c r="G1317">
        <v>37</v>
      </c>
      <c r="J1317">
        <v>4.71</v>
      </c>
      <c r="K1317">
        <v>51.59</v>
      </c>
      <c r="L1317">
        <v>359.75</v>
      </c>
      <c r="M1317">
        <v>104.94</v>
      </c>
      <c r="N1317">
        <v>-360</v>
      </c>
      <c r="O1317">
        <v>517</v>
      </c>
      <c r="P1317">
        <v>659</v>
      </c>
      <c r="Q1317">
        <f>Tabel1[[#This Row],[Biomass]]+Tabel1[[#This Row],[Hydro Power]]+Tabel1[[#This Row],[Other Renewable]]+Tabel1[[#This Row],[Solar Power]]+Tabel1[[#This Row],[Onshore Wind Power]]+Tabel1[[#This Row],[Offshore Wind Power]]</f>
        <v>501.34999999999997</v>
      </c>
      <c r="R1317">
        <f>Tabel1[[#This Row],[Fossil Gas]]+Tabel1[[#This Row],[Fossil Hard Coal]]+Tabel1[[#This Row],[Fossil Oil]]</f>
        <v>698.15</v>
      </c>
      <c r="S1317">
        <f>Tabel1[[#This Row],[Renewables]]+Tabel1[[#This Row],[Fossils]]</f>
        <v>1199.5</v>
      </c>
    </row>
    <row r="1318" spans="1:19" x14ac:dyDescent="0.25">
      <c r="A1318" t="s">
        <v>2008</v>
      </c>
      <c r="B1318" t="s">
        <v>6</v>
      </c>
      <c r="C1318">
        <v>2619.44</v>
      </c>
      <c r="D1318">
        <v>44.41</v>
      </c>
      <c r="E1318">
        <v>482.24</v>
      </c>
      <c r="F1318">
        <v>961.91</v>
      </c>
      <c r="G1318">
        <v>16.600000000000001</v>
      </c>
      <c r="H1318">
        <v>2</v>
      </c>
      <c r="I1318">
        <v>5.65</v>
      </c>
      <c r="J1318">
        <v>59.57</v>
      </c>
      <c r="K1318">
        <v>101.89</v>
      </c>
      <c r="L1318">
        <v>572.75</v>
      </c>
      <c r="M1318">
        <v>250.72</v>
      </c>
      <c r="N1318">
        <v>-1187</v>
      </c>
      <c r="O1318">
        <v>-585</v>
      </c>
      <c r="P1318">
        <v>2027</v>
      </c>
      <c r="Q1318">
        <f>Tabel1[[#This Row],[Biomass]]+Tabel1[[#This Row],[Hydro Power]]+Tabel1[[#This Row],[Other Renewable]]+Tabel1[[#This Row],[Solar Power]]+Tabel1[[#This Row],[Onshore Wind Power]]+Tabel1[[#This Row],[Offshore Wind Power]]</f>
        <v>935.1</v>
      </c>
      <c r="R1318">
        <f>Tabel1[[#This Row],[Fossil Gas]]+Tabel1[[#This Row],[Fossil Hard Coal]]+Tabel1[[#This Row],[Fossil Oil]]</f>
        <v>1460.75</v>
      </c>
      <c r="S1318">
        <f>Tabel1[[#This Row],[Renewables]]+Tabel1[[#This Row],[Fossils]]</f>
        <v>2395.85</v>
      </c>
    </row>
    <row r="1319" spans="1:19" x14ac:dyDescent="0.25">
      <c r="A1319" t="s">
        <v>2008</v>
      </c>
      <c r="B1319" t="s">
        <v>5</v>
      </c>
      <c r="C1319">
        <v>2120.2199999999998</v>
      </c>
      <c r="D1319">
        <v>31.36</v>
      </c>
      <c r="E1319">
        <v>382.57</v>
      </c>
      <c r="F1319">
        <v>308.64999999999998</v>
      </c>
      <c r="G1319">
        <v>39.61</v>
      </c>
      <c r="J1319">
        <v>16.149999999999999</v>
      </c>
      <c r="K1319">
        <v>52.15</v>
      </c>
      <c r="L1319">
        <v>355.9</v>
      </c>
      <c r="M1319">
        <v>133.58000000000001</v>
      </c>
      <c r="N1319">
        <v>-525</v>
      </c>
      <c r="O1319">
        <v>585</v>
      </c>
      <c r="P1319">
        <v>772</v>
      </c>
      <c r="Q1319">
        <f>Tabel1[[#This Row],[Biomass]]+Tabel1[[#This Row],[Hydro Power]]+Tabel1[[#This Row],[Other Renewable]]+Tabel1[[#This Row],[Solar Power]]+Tabel1[[#This Row],[Onshore Wind Power]]+Tabel1[[#This Row],[Offshore Wind Power]]</f>
        <v>536.99</v>
      </c>
      <c r="R1319">
        <f>Tabel1[[#This Row],[Fossil Gas]]+Tabel1[[#This Row],[Fossil Hard Coal]]+Tabel1[[#This Row],[Fossil Oil]]</f>
        <v>730.83</v>
      </c>
      <c r="S1319">
        <f>Tabel1[[#This Row],[Renewables]]+Tabel1[[#This Row],[Fossils]]</f>
        <v>1267.8200000000002</v>
      </c>
    </row>
    <row r="1320" spans="1:19" x14ac:dyDescent="0.25">
      <c r="A1320" t="s">
        <v>2007</v>
      </c>
      <c r="B1320" t="s">
        <v>6</v>
      </c>
      <c r="C1320">
        <v>2566.1</v>
      </c>
      <c r="D1320">
        <v>45.76</v>
      </c>
      <c r="E1320">
        <v>489.24</v>
      </c>
      <c r="F1320">
        <v>912.13</v>
      </c>
      <c r="G1320">
        <v>20.28</v>
      </c>
      <c r="H1320">
        <v>2</v>
      </c>
      <c r="I1320">
        <v>5.54</v>
      </c>
      <c r="J1320">
        <v>97.51</v>
      </c>
      <c r="K1320">
        <v>103.96</v>
      </c>
      <c r="L1320">
        <v>489.93</v>
      </c>
      <c r="M1320">
        <v>305.77</v>
      </c>
      <c r="N1320">
        <v>-1170</v>
      </c>
      <c r="O1320">
        <v>-590</v>
      </c>
      <c r="P1320">
        <v>2046</v>
      </c>
      <c r="Q1320">
        <f>Tabel1[[#This Row],[Biomass]]+Tabel1[[#This Row],[Hydro Power]]+Tabel1[[#This Row],[Other Renewable]]+Tabel1[[#This Row],[Solar Power]]+Tabel1[[#This Row],[Onshore Wind Power]]+Tabel1[[#This Row],[Offshore Wind Power]]</f>
        <v>946.51</v>
      </c>
      <c r="R1320">
        <f>Tabel1[[#This Row],[Fossil Gas]]+Tabel1[[#This Row],[Fossil Hard Coal]]+Tabel1[[#This Row],[Fossil Oil]]</f>
        <v>1421.6499999999999</v>
      </c>
      <c r="S1320">
        <f>Tabel1[[#This Row],[Renewables]]+Tabel1[[#This Row],[Fossils]]</f>
        <v>2368.16</v>
      </c>
    </row>
    <row r="1321" spans="1:19" x14ac:dyDescent="0.25">
      <c r="A1321" t="s">
        <v>2007</v>
      </c>
      <c r="B1321" t="s">
        <v>5</v>
      </c>
      <c r="C1321">
        <v>2147.12</v>
      </c>
      <c r="D1321">
        <v>32.51</v>
      </c>
      <c r="E1321">
        <v>384.68</v>
      </c>
      <c r="F1321">
        <v>312.49</v>
      </c>
      <c r="G1321">
        <v>38.43</v>
      </c>
      <c r="J1321">
        <v>24.73</v>
      </c>
      <c r="K1321">
        <v>52.12</v>
      </c>
      <c r="L1321">
        <v>357.06</v>
      </c>
      <c r="M1321">
        <v>91.31</v>
      </c>
      <c r="N1321">
        <v>-516</v>
      </c>
      <c r="O1321">
        <v>590</v>
      </c>
      <c r="P1321">
        <v>819</v>
      </c>
      <c r="Q1321">
        <f>Tabel1[[#This Row],[Biomass]]+Tabel1[[#This Row],[Hydro Power]]+Tabel1[[#This Row],[Other Renewable]]+Tabel1[[#This Row],[Solar Power]]+Tabel1[[#This Row],[Onshore Wind Power]]+Tabel1[[#This Row],[Offshore Wind Power]]</f>
        <v>505.61</v>
      </c>
      <c r="R1321">
        <f>Tabel1[[#This Row],[Fossil Gas]]+Tabel1[[#This Row],[Fossil Hard Coal]]+Tabel1[[#This Row],[Fossil Oil]]</f>
        <v>735.6</v>
      </c>
      <c r="S1321">
        <f>Tabel1[[#This Row],[Renewables]]+Tabel1[[#This Row],[Fossils]]</f>
        <v>1241.21</v>
      </c>
    </row>
    <row r="1322" spans="1:19" x14ac:dyDescent="0.25">
      <c r="A1322" t="s">
        <v>2006</v>
      </c>
      <c r="B1322" t="s">
        <v>6</v>
      </c>
      <c r="C1322">
        <v>2499.21</v>
      </c>
      <c r="D1322">
        <v>44.89</v>
      </c>
      <c r="E1322">
        <v>493.41</v>
      </c>
      <c r="F1322">
        <v>790.29</v>
      </c>
      <c r="G1322">
        <v>22.14</v>
      </c>
      <c r="H1322">
        <v>2</v>
      </c>
      <c r="I1322">
        <v>5.29</v>
      </c>
      <c r="J1322">
        <v>113.69</v>
      </c>
      <c r="K1322">
        <v>103.9</v>
      </c>
      <c r="L1322">
        <v>440.62</v>
      </c>
      <c r="M1322">
        <v>283.54000000000002</v>
      </c>
      <c r="N1322">
        <v>-1111</v>
      </c>
      <c r="O1322">
        <v>-589</v>
      </c>
      <c r="P1322">
        <v>2108</v>
      </c>
      <c r="Q1322">
        <f>Tabel1[[#This Row],[Biomass]]+Tabel1[[#This Row],[Hydro Power]]+Tabel1[[#This Row],[Other Renewable]]+Tabel1[[#This Row],[Solar Power]]+Tabel1[[#This Row],[Onshore Wind Power]]+Tabel1[[#This Row],[Offshore Wind Power]]</f>
        <v>890.03</v>
      </c>
      <c r="R1322">
        <f>Tabel1[[#This Row],[Fossil Gas]]+Tabel1[[#This Row],[Fossil Hard Coal]]+Tabel1[[#This Row],[Fossil Oil]]</f>
        <v>1305.8400000000001</v>
      </c>
      <c r="S1322">
        <f>Tabel1[[#This Row],[Renewables]]+Tabel1[[#This Row],[Fossils]]</f>
        <v>2195.87</v>
      </c>
    </row>
    <row r="1323" spans="1:19" x14ac:dyDescent="0.25">
      <c r="A1323" t="s">
        <v>2006</v>
      </c>
      <c r="B1323" t="s">
        <v>5</v>
      </c>
      <c r="C1323">
        <v>2130.7399999999998</v>
      </c>
      <c r="D1323">
        <v>32.799999999999997</v>
      </c>
      <c r="E1323">
        <v>385.49</v>
      </c>
      <c r="F1323">
        <v>312.26</v>
      </c>
      <c r="G1323">
        <v>36.11</v>
      </c>
      <c r="J1323">
        <v>29.7</v>
      </c>
      <c r="K1323">
        <v>51.95</v>
      </c>
      <c r="L1323">
        <v>355.75</v>
      </c>
      <c r="M1323">
        <v>99.86</v>
      </c>
      <c r="N1323">
        <v>-388</v>
      </c>
      <c r="O1323">
        <v>589</v>
      </c>
      <c r="P1323">
        <v>670</v>
      </c>
      <c r="Q1323">
        <f>Tabel1[[#This Row],[Biomass]]+Tabel1[[#This Row],[Hydro Power]]+Tabel1[[#This Row],[Other Renewable]]+Tabel1[[#This Row],[Solar Power]]+Tabel1[[#This Row],[Onshore Wind Power]]+Tabel1[[#This Row],[Offshore Wind Power]]</f>
        <v>518.11</v>
      </c>
      <c r="R1323">
        <f>Tabel1[[#This Row],[Fossil Gas]]+Tabel1[[#This Row],[Fossil Hard Coal]]+Tabel1[[#This Row],[Fossil Oil]]</f>
        <v>733.86</v>
      </c>
      <c r="S1323">
        <f>Tabel1[[#This Row],[Renewables]]+Tabel1[[#This Row],[Fossils]]</f>
        <v>1251.97</v>
      </c>
    </row>
    <row r="1324" spans="1:19" x14ac:dyDescent="0.25">
      <c r="A1324" t="s">
        <v>2005</v>
      </c>
      <c r="B1324" t="s">
        <v>6</v>
      </c>
      <c r="C1324">
        <v>2528.02</v>
      </c>
      <c r="D1324">
        <v>44.58</v>
      </c>
      <c r="E1324">
        <v>419.17</v>
      </c>
      <c r="F1324">
        <v>579.65</v>
      </c>
      <c r="G1324">
        <v>17.87</v>
      </c>
      <c r="H1324">
        <v>2</v>
      </c>
      <c r="I1324">
        <v>5.21</v>
      </c>
      <c r="J1324">
        <v>98.49</v>
      </c>
      <c r="K1324">
        <v>101.76</v>
      </c>
      <c r="L1324">
        <v>450.08</v>
      </c>
      <c r="M1324">
        <v>245.3</v>
      </c>
      <c r="N1324">
        <v>-694</v>
      </c>
      <c r="O1324">
        <v>-587</v>
      </c>
      <c r="P1324">
        <v>2090</v>
      </c>
      <c r="Q1324">
        <f>Tabel1[[#This Row],[Biomass]]+Tabel1[[#This Row],[Hydro Power]]+Tabel1[[#This Row],[Other Renewable]]+Tabel1[[#This Row],[Solar Power]]+Tabel1[[#This Row],[Onshore Wind Power]]+Tabel1[[#This Row],[Offshore Wind Power]]</f>
        <v>845.66000000000008</v>
      </c>
      <c r="R1324">
        <f>Tabel1[[#This Row],[Fossil Gas]]+Tabel1[[#This Row],[Fossil Hard Coal]]+Tabel1[[#This Row],[Fossil Oil]]</f>
        <v>1016.6899999999999</v>
      </c>
      <c r="S1324">
        <f>Tabel1[[#This Row],[Renewables]]+Tabel1[[#This Row],[Fossils]]</f>
        <v>1862.35</v>
      </c>
    </row>
    <row r="1325" spans="1:19" x14ac:dyDescent="0.25">
      <c r="A1325" t="s">
        <v>2005</v>
      </c>
      <c r="B1325" t="s">
        <v>5</v>
      </c>
      <c r="C1325">
        <v>2087.1799999999998</v>
      </c>
      <c r="D1325">
        <v>32.42</v>
      </c>
      <c r="E1325">
        <v>380.48</v>
      </c>
      <c r="F1325">
        <v>297.67</v>
      </c>
      <c r="G1325">
        <v>33.79</v>
      </c>
      <c r="J1325">
        <v>29.08</v>
      </c>
      <c r="K1325">
        <v>48.27</v>
      </c>
      <c r="L1325">
        <v>356.67</v>
      </c>
      <c r="M1325">
        <v>139.79</v>
      </c>
      <c r="N1325">
        <v>-139</v>
      </c>
      <c r="O1325">
        <v>587</v>
      </c>
      <c r="P1325">
        <v>362</v>
      </c>
      <c r="Q1325">
        <f>Tabel1[[#This Row],[Biomass]]+Tabel1[[#This Row],[Hydro Power]]+Tabel1[[#This Row],[Other Renewable]]+Tabel1[[#This Row],[Solar Power]]+Tabel1[[#This Row],[Onshore Wind Power]]+Tabel1[[#This Row],[Offshore Wind Power]]</f>
        <v>557.96</v>
      </c>
      <c r="R1325">
        <f>Tabel1[[#This Row],[Fossil Gas]]+Tabel1[[#This Row],[Fossil Hard Coal]]+Tabel1[[#This Row],[Fossil Oil]]</f>
        <v>711.94</v>
      </c>
      <c r="S1325">
        <f>Tabel1[[#This Row],[Renewables]]+Tabel1[[#This Row],[Fossils]]</f>
        <v>1269.9000000000001</v>
      </c>
    </row>
    <row r="1326" spans="1:19" x14ac:dyDescent="0.25">
      <c r="A1326" t="s">
        <v>2004</v>
      </c>
      <c r="B1326" t="s">
        <v>6</v>
      </c>
      <c r="C1326">
        <v>2498.67</v>
      </c>
      <c r="D1326">
        <v>43.9</v>
      </c>
      <c r="E1326">
        <v>389.76</v>
      </c>
      <c r="F1326">
        <v>628.64</v>
      </c>
      <c r="G1326">
        <v>13.87</v>
      </c>
      <c r="H1326">
        <v>2</v>
      </c>
      <c r="I1326">
        <v>4.34</v>
      </c>
      <c r="J1326">
        <v>55.88</v>
      </c>
      <c r="K1326">
        <v>101.74</v>
      </c>
      <c r="L1326">
        <v>480.21</v>
      </c>
      <c r="M1326">
        <v>257.56</v>
      </c>
      <c r="N1326">
        <v>-553</v>
      </c>
      <c r="O1326">
        <v>-587</v>
      </c>
      <c r="P1326">
        <v>1802</v>
      </c>
      <c r="Q1326">
        <f>Tabel1[[#This Row],[Biomass]]+Tabel1[[#This Row],[Hydro Power]]+Tabel1[[#This Row],[Other Renewable]]+Tabel1[[#This Row],[Solar Power]]+Tabel1[[#This Row],[Onshore Wind Power]]+Tabel1[[#This Row],[Offshore Wind Power]]</f>
        <v>843.88999999999987</v>
      </c>
      <c r="R1326">
        <f>Tabel1[[#This Row],[Fossil Gas]]+Tabel1[[#This Row],[Fossil Hard Coal]]+Tabel1[[#This Row],[Fossil Oil]]</f>
        <v>1032.27</v>
      </c>
      <c r="S1326">
        <f>Tabel1[[#This Row],[Renewables]]+Tabel1[[#This Row],[Fossils]]</f>
        <v>1876.1599999999999</v>
      </c>
    </row>
    <row r="1327" spans="1:19" x14ac:dyDescent="0.25">
      <c r="A1327" t="s">
        <v>2004</v>
      </c>
      <c r="B1327" t="s">
        <v>5</v>
      </c>
      <c r="C1327">
        <v>2046.38</v>
      </c>
      <c r="D1327">
        <v>32.44</v>
      </c>
      <c r="E1327">
        <v>382.3</v>
      </c>
      <c r="F1327">
        <v>261.22000000000003</v>
      </c>
      <c r="G1327">
        <v>37.28</v>
      </c>
      <c r="J1327">
        <v>26.67</v>
      </c>
      <c r="K1327">
        <v>44.14</v>
      </c>
      <c r="L1327">
        <v>356.56</v>
      </c>
      <c r="M1327">
        <v>144.99</v>
      </c>
      <c r="N1327">
        <v>-251</v>
      </c>
      <c r="O1327">
        <v>587</v>
      </c>
      <c r="P1327">
        <v>464</v>
      </c>
      <c r="Q1327">
        <f>Tabel1[[#This Row],[Biomass]]+Tabel1[[#This Row],[Hydro Power]]+Tabel1[[#This Row],[Other Renewable]]+Tabel1[[#This Row],[Solar Power]]+Tabel1[[#This Row],[Onshore Wind Power]]+Tabel1[[#This Row],[Offshore Wind Power]]</f>
        <v>560.66000000000008</v>
      </c>
      <c r="R1327">
        <f>Tabel1[[#This Row],[Fossil Gas]]+Tabel1[[#This Row],[Fossil Hard Coal]]+Tabel1[[#This Row],[Fossil Oil]]</f>
        <v>680.8</v>
      </c>
      <c r="S1327">
        <f>Tabel1[[#This Row],[Renewables]]+Tabel1[[#This Row],[Fossils]]</f>
        <v>1241.46</v>
      </c>
    </row>
    <row r="1328" spans="1:19" x14ac:dyDescent="0.25">
      <c r="A1328" t="s">
        <v>2003</v>
      </c>
      <c r="B1328" t="s">
        <v>6</v>
      </c>
      <c r="C1328">
        <v>2528.3000000000002</v>
      </c>
      <c r="D1328">
        <v>43.8</v>
      </c>
      <c r="E1328">
        <v>372.21</v>
      </c>
      <c r="F1328">
        <v>635.66</v>
      </c>
      <c r="G1328">
        <v>10</v>
      </c>
      <c r="H1328">
        <v>2.0099999999999998</v>
      </c>
      <c r="I1328">
        <v>3.96</v>
      </c>
      <c r="J1328">
        <v>11.64</v>
      </c>
      <c r="K1328">
        <v>100.43</v>
      </c>
      <c r="L1328">
        <v>546.95000000000005</v>
      </c>
      <c r="M1328">
        <v>291.69</v>
      </c>
      <c r="N1328">
        <v>-151</v>
      </c>
      <c r="O1328">
        <v>-587</v>
      </c>
      <c r="P1328">
        <v>1385</v>
      </c>
      <c r="Q1328">
        <f>Tabel1[[#This Row],[Biomass]]+Tabel1[[#This Row],[Hydro Power]]+Tabel1[[#This Row],[Other Renewable]]+Tabel1[[#This Row],[Solar Power]]+Tabel1[[#This Row],[Onshore Wind Power]]+Tabel1[[#This Row],[Offshore Wind Power]]</f>
        <v>900.05</v>
      </c>
      <c r="R1328">
        <f>Tabel1[[#This Row],[Fossil Gas]]+Tabel1[[#This Row],[Fossil Hard Coal]]+Tabel1[[#This Row],[Fossil Oil]]</f>
        <v>1017.8699999999999</v>
      </c>
      <c r="S1328">
        <f>Tabel1[[#This Row],[Renewables]]+Tabel1[[#This Row],[Fossils]]</f>
        <v>1917.9199999999998</v>
      </c>
    </row>
    <row r="1329" spans="1:19" x14ac:dyDescent="0.25">
      <c r="A1329" t="s">
        <v>2003</v>
      </c>
      <c r="B1329" t="s">
        <v>5</v>
      </c>
      <c r="C1329">
        <v>2053.94</v>
      </c>
      <c r="D1329">
        <v>32.53</v>
      </c>
      <c r="E1329">
        <v>382</v>
      </c>
      <c r="F1329">
        <v>247.13</v>
      </c>
      <c r="G1329">
        <v>37.07</v>
      </c>
      <c r="J1329">
        <v>8.8699999999999992</v>
      </c>
      <c r="K1329">
        <v>48.06</v>
      </c>
      <c r="L1329">
        <v>359.29</v>
      </c>
      <c r="M1329">
        <v>139.09</v>
      </c>
      <c r="N1329">
        <v>104</v>
      </c>
      <c r="O1329">
        <v>587</v>
      </c>
      <c r="P1329">
        <v>132</v>
      </c>
      <c r="Q1329">
        <f>Tabel1[[#This Row],[Biomass]]+Tabel1[[#This Row],[Hydro Power]]+Tabel1[[#This Row],[Other Renewable]]+Tabel1[[#This Row],[Solar Power]]+Tabel1[[#This Row],[Onshore Wind Power]]+Tabel1[[#This Row],[Offshore Wind Power]]</f>
        <v>539.78</v>
      </c>
      <c r="R1329">
        <f>Tabel1[[#This Row],[Fossil Gas]]+Tabel1[[#This Row],[Fossil Hard Coal]]+Tabel1[[#This Row],[Fossil Oil]]</f>
        <v>666.2</v>
      </c>
      <c r="S1329">
        <f>Tabel1[[#This Row],[Renewables]]+Tabel1[[#This Row],[Fossils]]</f>
        <v>1205.98</v>
      </c>
    </row>
    <row r="1330" spans="1:19" x14ac:dyDescent="0.25">
      <c r="A1330" t="s">
        <v>2002</v>
      </c>
      <c r="B1330" t="s">
        <v>6</v>
      </c>
      <c r="C1330">
        <v>2662.4</v>
      </c>
      <c r="D1330">
        <v>42.72</v>
      </c>
      <c r="E1330">
        <v>379.32</v>
      </c>
      <c r="F1330">
        <v>747.86</v>
      </c>
      <c r="G1330">
        <v>9.7799999999999994</v>
      </c>
      <c r="H1330">
        <v>2.0099999999999998</v>
      </c>
      <c r="I1330">
        <v>3.93</v>
      </c>
      <c r="J1330">
        <v>0.54</v>
      </c>
      <c r="K1330">
        <v>100.28</v>
      </c>
      <c r="L1330">
        <v>600.41999999999996</v>
      </c>
      <c r="M1330">
        <v>357.92</v>
      </c>
      <c r="N1330">
        <v>-208</v>
      </c>
      <c r="O1330">
        <v>-567</v>
      </c>
      <c r="P1330">
        <v>1295</v>
      </c>
      <c r="Q1330">
        <f>Tabel1[[#This Row],[Biomass]]+Tabel1[[#This Row],[Hydro Power]]+Tabel1[[#This Row],[Other Renewable]]+Tabel1[[#This Row],[Solar Power]]+Tabel1[[#This Row],[Onshore Wind Power]]+Tabel1[[#This Row],[Offshore Wind Power]]</f>
        <v>1007.54</v>
      </c>
      <c r="R1330">
        <f>Tabel1[[#This Row],[Fossil Gas]]+Tabel1[[#This Row],[Fossil Hard Coal]]+Tabel1[[#This Row],[Fossil Oil]]</f>
        <v>1136.96</v>
      </c>
      <c r="S1330">
        <f>Tabel1[[#This Row],[Renewables]]+Tabel1[[#This Row],[Fossils]]</f>
        <v>2144.5</v>
      </c>
    </row>
    <row r="1331" spans="1:19" x14ac:dyDescent="0.25">
      <c r="A1331" t="s">
        <v>2002</v>
      </c>
      <c r="B1331" t="s">
        <v>5</v>
      </c>
      <c r="C1331">
        <v>2161.2199999999998</v>
      </c>
      <c r="D1331">
        <v>32.33</v>
      </c>
      <c r="E1331">
        <v>381.11</v>
      </c>
      <c r="F1331">
        <v>238.58</v>
      </c>
      <c r="G1331">
        <v>37</v>
      </c>
      <c r="J1331">
        <v>0.36</v>
      </c>
      <c r="K1331">
        <v>50.44</v>
      </c>
      <c r="L1331">
        <v>363.46</v>
      </c>
      <c r="M1331">
        <v>190.27</v>
      </c>
      <c r="N1331">
        <v>506</v>
      </c>
      <c r="O1331">
        <v>567</v>
      </c>
      <c r="P1331">
        <v>-191</v>
      </c>
      <c r="Q1331">
        <f>Tabel1[[#This Row],[Biomass]]+Tabel1[[#This Row],[Hydro Power]]+Tabel1[[#This Row],[Other Renewable]]+Tabel1[[#This Row],[Solar Power]]+Tabel1[[#This Row],[Onshore Wind Power]]+Tabel1[[#This Row],[Offshore Wind Power]]</f>
        <v>586.41999999999996</v>
      </c>
      <c r="R1331">
        <f>Tabel1[[#This Row],[Fossil Gas]]+Tabel1[[#This Row],[Fossil Hard Coal]]+Tabel1[[#This Row],[Fossil Oil]]</f>
        <v>656.69</v>
      </c>
      <c r="S1331">
        <f>Tabel1[[#This Row],[Renewables]]+Tabel1[[#This Row],[Fossils]]</f>
        <v>1243.1100000000001</v>
      </c>
    </row>
    <row r="1332" spans="1:19" x14ac:dyDescent="0.25">
      <c r="A1332" t="s">
        <v>2001</v>
      </c>
      <c r="B1332" t="s">
        <v>6</v>
      </c>
      <c r="C1332">
        <v>2823.04</v>
      </c>
      <c r="D1332">
        <v>43.48</v>
      </c>
      <c r="E1332">
        <v>372.83</v>
      </c>
      <c r="F1332">
        <v>804.6</v>
      </c>
      <c r="G1332">
        <v>9</v>
      </c>
      <c r="H1332">
        <v>2.0099999999999998</v>
      </c>
      <c r="I1332">
        <v>3.86</v>
      </c>
      <c r="J1332">
        <v>0</v>
      </c>
      <c r="K1332">
        <v>100.13</v>
      </c>
      <c r="L1332">
        <v>736.94</v>
      </c>
      <c r="M1332">
        <v>471.11</v>
      </c>
      <c r="N1332">
        <v>-372</v>
      </c>
      <c r="O1332">
        <v>-587</v>
      </c>
      <c r="P1332">
        <v>1400</v>
      </c>
      <c r="Q1332">
        <f>Tabel1[[#This Row],[Biomass]]+Tabel1[[#This Row],[Hydro Power]]+Tabel1[[#This Row],[Other Renewable]]+Tabel1[[#This Row],[Solar Power]]+Tabel1[[#This Row],[Onshore Wind Power]]+Tabel1[[#This Row],[Offshore Wind Power]]</f>
        <v>1257.4000000000001</v>
      </c>
      <c r="R1332">
        <f>Tabel1[[#This Row],[Fossil Gas]]+Tabel1[[#This Row],[Fossil Hard Coal]]+Tabel1[[#This Row],[Fossil Oil]]</f>
        <v>1186.43</v>
      </c>
      <c r="S1332">
        <f>Tabel1[[#This Row],[Renewables]]+Tabel1[[#This Row],[Fossils]]</f>
        <v>2443.83</v>
      </c>
    </row>
    <row r="1333" spans="1:19" x14ac:dyDescent="0.25">
      <c r="A1333" t="s">
        <v>2001</v>
      </c>
      <c r="B1333" t="s">
        <v>5</v>
      </c>
      <c r="C1333">
        <v>2215.94</v>
      </c>
      <c r="D1333">
        <v>32.29</v>
      </c>
      <c r="E1333">
        <v>363.34</v>
      </c>
      <c r="F1333">
        <v>239.41</v>
      </c>
      <c r="G1333">
        <v>36.57</v>
      </c>
      <c r="J1333">
        <v>0</v>
      </c>
      <c r="K1333">
        <v>51.9</v>
      </c>
      <c r="L1333">
        <v>367.31</v>
      </c>
      <c r="M1333">
        <v>310.56</v>
      </c>
      <c r="N1333">
        <v>407</v>
      </c>
      <c r="O1333">
        <v>587</v>
      </c>
      <c r="P1333">
        <v>-159</v>
      </c>
      <c r="Q1333">
        <f>Tabel1[[#This Row],[Biomass]]+Tabel1[[#This Row],[Hydro Power]]+Tabel1[[#This Row],[Other Renewable]]+Tabel1[[#This Row],[Solar Power]]+Tabel1[[#This Row],[Onshore Wind Power]]+Tabel1[[#This Row],[Offshore Wind Power]]</f>
        <v>710.16000000000008</v>
      </c>
      <c r="R1333">
        <f>Tabel1[[#This Row],[Fossil Gas]]+Tabel1[[#This Row],[Fossil Hard Coal]]+Tabel1[[#This Row],[Fossil Oil]]</f>
        <v>639.32000000000005</v>
      </c>
      <c r="S1333">
        <f>Tabel1[[#This Row],[Renewables]]+Tabel1[[#This Row],[Fossils]]</f>
        <v>1349.48</v>
      </c>
    </row>
    <row r="1334" spans="1:19" x14ac:dyDescent="0.25">
      <c r="A1334" t="s">
        <v>2000</v>
      </c>
      <c r="B1334" t="s">
        <v>6</v>
      </c>
      <c r="C1334">
        <v>2693.82</v>
      </c>
      <c r="D1334">
        <v>44.41</v>
      </c>
      <c r="E1334">
        <v>352.28</v>
      </c>
      <c r="F1334">
        <v>953.11</v>
      </c>
      <c r="G1334">
        <v>8.7899999999999991</v>
      </c>
      <c r="H1334">
        <v>2</v>
      </c>
      <c r="I1334">
        <v>3.84</v>
      </c>
      <c r="J1334">
        <v>0</v>
      </c>
      <c r="K1334">
        <v>99.25</v>
      </c>
      <c r="L1334">
        <v>857.71</v>
      </c>
      <c r="M1334">
        <v>587.21</v>
      </c>
      <c r="N1334">
        <v>-213</v>
      </c>
      <c r="O1334">
        <v>-585</v>
      </c>
      <c r="P1334">
        <v>773</v>
      </c>
      <c r="Q1334">
        <f>Tabel1[[#This Row],[Biomass]]+Tabel1[[#This Row],[Hydro Power]]+Tabel1[[#This Row],[Other Renewable]]+Tabel1[[#This Row],[Solar Power]]+Tabel1[[#This Row],[Onshore Wind Power]]+Tabel1[[#This Row],[Offshore Wind Power]]</f>
        <v>1495.17</v>
      </c>
      <c r="R1334">
        <f>Tabel1[[#This Row],[Fossil Gas]]+Tabel1[[#This Row],[Fossil Hard Coal]]+Tabel1[[#This Row],[Fossil Oil]]</f>
        <v>1314.1799999999998</v>
      </c>
      <c r="S1334">
        <f>Tabel1[[#This Row],[Renewables]]+Tabel1[[#This Row],[Fossils]]</f>
        <v>2809.35</v>
      </c>
    </row>
    <row r="1335" spans="1:19" x14ac:dyDescent="0.25">
      <c r="A1335" t="s">
        <v>2000</v>
      </c>
      <c r="B1335" t="s">
        <v>5</v>
      </c>
      <c r="C1335">
        <v>2165.35</v>
      </c>
      <c r="D1335">
        <v>32.21</v>
      </c>
      <c r="E1335">
        <v>300.29000000000002</v>
      </c>
      <c r="F1335">
        <v>237.16</v>
      </c>
      <c r="G1335">
        <v>34.700000000000003</v>
      </c>
      <c r="J1335">
        <v>0</v>
      </c>
      <c r="K1335">
        <v>50.84</v>
      </c>
      <c r="L1335">
        <v>376.62</v>
      </c>
      <c r="M1335">
        <v>325.97000000000003</v>
      </c>
      <c r="N1335">
        <v>484</v>
      </c>
      <c r="O1335">
        <v>585</v>
      </c>
      <c r="P1335">
        <v>-238</v>
      </c>
      <c r="Q1335">
        <f>Tabel1[[#This Row],[Biomass]]+Tabel1[[#This Row],[Hydro Power]]+Tabel1[[#This Row],[Other Renewable]]+Tabel1[[#This Row],[Solar Power]]+Tabel1[[#This Row],[Onshore Wind Power]]+Tabel1[[#This Row],[Offshore Wind Power]]</f>
        <v>734.8</v>
      </c>
      <c r="R1335">
        <f>Tabel1[[#This Row],[Fossil Gas]]+Tabel1[[#This Row],[Fossil Hard Coal]]+Tabel1[[#This Row],[Fossil Oil]]</f>
        <v>572.15000000000009</v>
      </c>
      <c r="S1335">
        <f>Tabel1[[#This Row],[Renewables]]+Tabel1[[#This Row],[Fossils]]</f>
        <v>1306.95</v>
      </c>
    </row>
    <row r="1336" spans="1:19" x14ac:dyDescent="0.25">
      <c r="A1336" t="s">
        <v>1999</v>
      </c>
      <c r="B1336" t="s">
        <v>6</v>
      </c>
      <c r="C1336">
        <v>2503.81</v>
      </c>
      <c r="D1336">
        <v>42.85</v>
      </c>
      <c r="E1336">
        <v>327.89</v>
      </c>
      <c r="F1336">
        <v>754.04</v>
      </c>
      <c r="G1336">
        <v>9.18</v>
      </c>
      <c r="H1336">
        <v>2</v>
      </c>
      <c r="I1336">
        <v>3.87</v>
      </c>
      <c r="J1336">
        <v>0</v>
      </c>
      <c r="K1336">
        <v>100.26</v>
      </c>
      <c r="L1336">
        <v>958.69</v>
      </c>
      <c r="M1336">
        <v>581.78</v>
      </c>
      <c r="N1336">
        <v>382</v>
      </c>
      <c r="O1336">
        <v>-590</v>
      </c>
      <c r="P1336">
        <v>68</v>
      </c>
      <c r="Q1336">
        <f>Tabel1[[#This Row],[Biomass]]+Tabel1[[#This Row],[Hydro Power]]+Tabel1[[#This Row],[Other Renewable]]+Tabel1[[#This Row],[Solar Power]]+Tabel1[[#This Row],[Onshore Wind Power]]+Tabel1[[#This Row],[Offshore Wind Power]]</f>
        <v>1589.19</v>
      </c>
      <c r="R1336">
        <f>Tabel1[[#This Row],[Fossil Gas]]+Tabel1[[#This Row],[Fossil Hard Coal]]+Tabel1[[#This Row],[Fossil Oil]]</f>
        <v>1091.1099999999999</v>
      </c>
      <c r="S1336">
        <f>Tabel1[[#This Row],[Renewables]]+Tabel1[[#This Row],[Fossils]]</f>
        <v>2680.3</v>
      </c>
    </row>
    <row r="1337" spans="1:19" x14ac:dyDescent="0.25">
      <c r="A1337" t="s">
        <v>1999</v>
      </c>
      <c r="B1337" t="s">
        <v>5</v>
      </c>
      <c r="C1337">
        <v>2044.74</v>
      </c>
      <c r="D1337">
        <v>32.270000000000003</v>
      </c>
      <c r="E1337">
        <v>296.99</v>
      </c>
      <c r="F1337">
        <v>240.95</v>
      </c>
      <c r="G1337">
        <v>32.08</v>
      </c>
      <c r="J1337">
        <v>0</v>
      </c>
      <c r="K1337">
        <v>51.04</v>
      </c>
      <c r="L1337">
        <v>376.23</v>
      </c>
      <c r="M1337">
        <v>299.82</v>
      </c>
      <c r="N1337">
        <v>597</v>
      </c>
      <c r="O1337">
        <v>590</v>
      </c>
      <c r="P1337">
        <v>-451</v>
      </c>
      <c r="Q1337">
        <f>Tabel1[[#This Row],[Biomass]]+Tabel1[[#This Row],[Hydro Power]]+Tabel1[[#This Row],[Other Renewable]]+Tabel1[[#This Row],[Solar Power]]+Tabel1[[#This Row],[Onshore Wind Power]]+Tabel1[[#This Row],[Offshore Wind Power]]</f>
        <v>708.31999999999994</v>
      </c>
      <c r="R1337">
        <f>Tabel1[[#This Row],[Fossil Gas]]+Tabel1[[#This Row],[Fossil Hard Coal]]+Tabel1[[#This Row],[Fossil Oil]]</f>
        <v>570.0200000000001</v>
      </c>
      <c r="S1337">
        <f>Tabel1[[#This Row],[Renewables]]+Tabel1[[#This Row],[Fossils]]</f>
        <v>1278.3400000000001</v>
      </c>
    </row>
    <row r="1338" spans="1:19" x14ac:dyDescent="0.25">
      <c r="A1338" t="s">
        <v>1998</v>
      </c>
      <c r="B1338" t="s">
        <v>6</v>
      </c>
      <c r="C1338">
        <v>2347.92</v>
      </c>
      <c r="D1338">
        <v>43.81</v>
      </c>
      <c r="E1338">
        <v>311.85000000000002</v>
      </c>
      <c r="F1338">
        <v>648.89</v>
      </c>
      <c r="G1338">
        <v>8.68</v>
      </c>
      <c r="H1338">
        <v>2</v>
      </c>
      <c r="I1338">
        <v>3.82</v>
      </c>
      <c r="J1338">
        <v>0</v>
      </c>
      <c r="K1338">
        <v>99.11</v>
      </c>
      <c r="L1338">
        <v>1042.3</v>
      </c>
      <c r="M1338">
        <v>589.58000000000004</v>
      </c>
      <c r="N1338">
        <v>1047</v>
      </c>
      <c r="O1338">
        <v>-590</v>
      </c>
      <c r="P1338">
        <v>-695</v>
      </c>
      <c r="Q1338">
        <f>Tabel1[[#This Row],[Biomass]]+Tabel1[[#This Row],[Hydro Power]]+Tabel1[[#This Row],[Other Renewable]]+Tabel1[[#This Row],[Solar Power]]+Tabel1[[#This Row],[Onshore Wind Power]]+Tabel1[[#This Row],[Offshore Wind Power]]</f>
        <v>1681.5100000000002</v>
      </c>
      <c r="R1338">
        <f>Tabel1[[#This Row],[Fossil Gas]]+Tabel1[[#This Row],[Fossil Hard Coal]]+Tabel1[[#This Row],[Fossil Oil]]</f>
        <v>969.42</v>
      </c>
      <c r="S1338">
        <f>Tabel1[[#This Row],[Renewables]]+Tabel1[[#This Row],[Fossils]]</f>
        <v>2650.9300000000003</v>
      </c>
    </row>
    <row r="1339" spans="1:19" x14ac:dyDescent="0.25">
      <c r="A1339" t="s">
        <v>1998</v>
      </c>
      <c r="B1339" t="s">
        <v>5</v>
      </c>
      <c r="C1339">
        <v>1946.46</v>
      </c>
      <c r="D1339">
        <v>32.15</v>
      </c>
      <c r="E1339">
        <v>297.68</v>
      </c>
      <c r="F1339">
        <v>238.44</v>
      </c>
      <c r="G1339">
        <v>29.93</v>
      </c>
      <c r="J1339">
        <v>0</v>
      </c>
      <c r="K1339">
        <v>51</v>
      </c>
      <c r="L1339">
        <v>382</v>
      </c>
      <c r="M1339">
        <v>317.86</v>
      </c>
      <c r="N1339">
        <v>600</v>
      </c>
      <c r="O1339">
        <v>590</v>
      </c>
      <c r="P1339">
        <v>-570</v>
      </c>
      <c r="Q1339">
        <f>Tabel1[[#This Row],[Biomass]]+Tabel1[[#This Row],[Hydro Power]]+Tabel1[[#This Row],[Other Renewable]]+Tabel1[[#This Row],[Solar Power]]+Tabel1[[#This Row],[Onshore Wind Power]]+Tabel1[[#This Row],[Offshore Wind Power]]</f>
        <v>732.01</v>
      </c>
      <c r="R1339">
        <f>Tabel1[[#This Row],[Fossil Gas]]+Tabel1[[#This Row],[Fossil Hard Coal]]+Tabel1[[#This Row],[Fossil Oil]]</f>
        <v>566.04999999999995</v>
      </c>
      <c r="S1339">
        <f>Tabel1[[#This Row],[Renewables]]+Tabel1[[#This Row],[Fossils]]</f>
        <v>1298.06</v>
      </c>
    </row>
    <row r="1340" spans="1:19" x14ac:dyDescent="0.25">
      <c r="A1340" t="s">
        <v>1997</v>
      </c>
      <c r="B1340" t="s">
        <v>6</v>
      </c>
      <c r="C1340">
        <v>2209.16</v>
      </c>
      <c r="D1340">
        <v>43.19</v>
      </c>
      <c r="E1340">
        <v>274.89</v>
      </c>
      <c r="F1340">
        <v>526.72</v>
      </c>
      <c r="G1340">
        <v>7.43</v>
      </c>
      <c r="H1340">
        <v>2</v>
      </c>
      <c r="I1340">
        <v>3.7</v>
      </c>
      <c r="J1340">
        <v>0</v>
      </c>
      <c r="K1340">
        <v>94.19</v>
      </c>
      <c r="L1340">
        <v>1101.92</v>
      </c>
      <c r="M1340">
        <v>603.95000000000005</v>
      </c>
      <c r="N1340">
        <v>1427</v>
      </c>
      <c r="O1340">
        <v>-590</v>
      </c>
      <c r="P1340">
        <v>-1108</v>
      </c>
      <c r="Q1340">
        <f>Tabel1[[#This Row],[Biomass]]+Tabel1[[#This Row],[Hydro Power]]+Tabel1[[#This Row],[Other Renewable]]+Tabel1[[#This Row],[Solar Power]]+Tabel1[[#This Row],[Onshore Wind Power]]+Tabel1[[#This Row],[Offshore Wind Power]]</f>
        <v>1754.7600000000002</v>
      </c>
      <c r="R1340">
        <f>Tabel1[[#This Row],[Fossil Gas]]+Tabel1[[#This Row],[Fossil Hard Coal]]+Tabel1[[#This Row],[Fossil Oil]]</f>
        <v>809.04</v>
      </c>
      <c r="S1340">
        <f>Tabel1[[#This Row],[Renewables]]+Tabel1[[#This Row],[Fossils]]</f>
        <v>2563.8000000000002</v>
      </c>
    </row>
    <row r="1341" spans="1:19" x14ac:dyDescent="0.25">
      <c r="A1341" t="s">
        <v>1997</v>
      </c>
      <c r="B1341" t="s">
        <v>5</v>
      </c>
      <c r="C1341">
        <v>1845.66</v>
      </c>
      <c r="D1341">
        <v>32</v>
      </c>
      <c r="E1341">
        <v>291.14</v>
      </c>
      <c r="F1341">
        <v>243.32</v>
      </c>
      <c r="G1341">
        <v>27.84</v>
      </c>
      <c r="J1341">
        <v>0</v>
      </c>
      <c r="K1341">
        <v>50.57</v>
      </c>
      <c r="L1341">
        <v>382.84</v>
      </c>
      <c r="M1341">
        <v>310.54000000000002</v>
      </c>
      <c r="N1341">
        <v>600</v>
      </c>
      <c r="O1341">
        <v>590</v>
      </c>
      <c r="P1341">
        <v>-662</v>
      </c>
      <c r="Q1341">
        <f>Tabel1[[#This Row],[Biomass]]+Tabel1[[#This Row],[Hydro Power]]+Tabel1[[#This Row],[Other Renewable]]+Tabel1[[#This Row],[Solar Power]]+Tabel1[[#This Row],[Onshore Wind Power]]+Tabel1[[#This Row],[Offshore Wind Power]]</f>
        <v>725.38</v>
      </c>
      <c r="R1341">
        <f>Tabel1[[#This Row],[Fossil Gas]]+Tabel1[[#This Row],[Fossil Hard Coal]]+Tabel1[[#This Row],[Fossil Oil]]</f>
        <v>562.30000000000007</v>
      </c>
      <c r="S1341">
        <f>Tabel1[[#This Row],[Renewables]]+Tabel1[[#This Row],[Fossils]]</f>
        <v>1287.68</v>
      </c>
    </row>
    <row r="1342" spans="1:19" x14ac:dyDescent="0.25">
      <c r="A1342" t="s">
        <v>1996</v>
      </c>
      <c r="B1342" t="s">
        <v>6</v>
      </c>
      <c r="C1342">
        <v>2054.3200000000002</v>
      </c>
      <c r="D1342">
        <v>43.49</v>
      </c>
      <c r="E1342">
        <v>234.72</v>
      </c>
      <c r="F1342">
        <v>558.54</v>
      </c>
      <c r="G1342">
        <v>7.51</v>
      </c>
      <c r="H1342">
        <v>2.09</v>
      </c>
      <c r="I1342">
        <v>4.12</v>
      </c>
      <c r="J1342">
        <v>0</v>
      </c>
      <c r="K1342">
        <v>95.35</v>
      </c>
      <c r="L1342">
        <v>1115.97</v>
      </c>
      <c r="M1342">
        <v>616.57000000000005</v>
      </c>
      <c r="N1342">
        <v>1466</v>
      </c>
      <c r="O1342">
        <v>-590</v>
      </c>
      <c r="P1342">
        <v>-1361</v>
      </c>
      <c r="Q1342">
        <f>Tabel1[[#This Row],[Biomass]]+Tabel1[[#This Row],[Hydro Power]]+Tabel1[[#This Row],[Other Renewable]]+Tabel1[[#This Row],[Solar Power]]+Tabel1[[#This Row],[Onshore Wind Power]]+Tabel1[[#This Row],[Offshore Wind Power]]</f>
        <v>1782.2400000000002</v>
      </c>
      <c r="R1342">
        <f>Tabel1[[#This Row],[Fossil Gas]]+Tabel1[[#This Row],[Fossil Hard Coal]]+Tabel1[[#This Row],[Fossil Oil]]</f>
        <v>800.77</v>
      </c>
      <c r="S1342">
        <f>Tabel1[[#This Row],[Renewables]]+Tabel1[[#This Row],[Fossils]]</f>
        <v>2583.0100000000002</v>
      </c>
    </row>
    <row r="1343" spans="1:19" x14ac:dyDescent="0.25">
      <c r="A1343" t="s">
        <v>1996</v>
      </c>
      <c r="B1343" t="s">
        <v>5</v>
      </c>
      <c r="C1343">
        <v>1721.93</v>
      </c>
      <c r="D1343">
        <v>30.72</v>
      </c>
      <c r="E1343">
        <v>296.42</v>
      </c>
      <c r="F1343">
        <v>236.72</v>
      </c>
      <c r="G1343">
        <v>27.9</v>
      </c>
      <c r="J1343">
        <v>0</v>
      </c>
      <c r="K1343">
        <v>50.69</v>
      </c>
      <c r="L1343">
        <v>385.61</v>
      </c>
      <c r="M1343">
        <v>312.20999999999998</v>
      </c>
      <c r="N1343">
        <v>600</v>
      </c>
      <c r="O1343">
        <v>590</v>
      </c>
      <c r="P1343">
        <v>-784</v>
      </c>
      <c r="Q1343">
        <f>Tabel1[[#This Row],[Biomass]]+Tabel1[[#This Row],[Hydro Power]]+Tabel1[[#This Row],[Other Renewable]]+Tabel1[[#This Row],[Solar Power]]+Tabel1[[#This Row],[Onshore Wind Power]]+Tabel1[[#This Row],[Offshore Wind Power]]</f>
        <v>728.54</v>
      </c>
      <c r="R1343">
        <f>Tabel1[[#This Row],[Fossil Gas]]+Tabel1[[#This Row],[Fossil Hard Coal]]+Tabel1[[#This Row],[Fossil Oil]]</f>
        <v>561.04</v>
      </c>
      <c r="S1343">
        <f>Tabel1[[#This Row],[Renewables]]+Tabel1[[#This Row],[Fossils]]</f>
        <v>1289.58</v>
      </c>
    </row>
    <row r="1344" spans="1:19" x14ac:dyDescent="0.25">
      <c r="A1344" t="s">
        <v>1995</v>
      </c>
      <c r="B1344" t="s">
        <v>6</v>
      </c>
      <c r="C1344">
        <v>1904.14</v>
      </c>
      <c r="D1344">
        <v>42.46</v>
      </c>
      <c r="E1344">
        <v>199.33</v>
      </c>
      <c r="F1344">
        <v>544.97</v>
      </c>
      <c r="G1344">
        <v>7.09</v>
      </c>
      <c r="H1344">
        <v>2.09</v>
      </c>
      <c r="I1344">
        <v>4.7</v>
      </c>
      <c r="J1344">
        <v>0</v>
      </c>
      <c r="K1344">
        <v>95.58</v>
      </c>
      <c r="L1344">
        <v>1149.53</v>
      </c>
      <c r="M1344">
        <v>715.88</v>
      </c>
      <c r="N1344">
        <v>1445</v>
      </c>
      <c r="O1344">
        <v>-590</v>
      </c>
      <c r="P1344">
        <v>-1535</v>
      </c>
      <c r="Q1344">
        <f>Tabel1[[#This Row],[Biomass]]+Tabel1[[#This Row],[Hydro Power]]+Tabel1[[#This Row],[Other Renewable]]+Tabel1[[#This Row],[Solar Power]]+Tabel1[[#This Row],[Onshore Wind Power]]+Tabel1[[#This Row],[Offshore Wind Power]]</f>
        <v>1914.6599999999999</v>
      </c>
      <c r="R1344">
        <f>Tabel1[[#This Row],[Fossil Gas]]+Tabel1[[#This Row],[Fossil Hard Coal]]+Tabel1[[#This Row],[Fossil Oil]]</f>
        <v>751.3900000000001</v>
      </c>
      <c r="S1344">
        <f>Tabel1[[#This Row],[Renewables]]+Tabel1[[#This Row],[Fossils]]</f>
        <v>2666.05</v>
      </c>
    </row>
    <row r="1345" spans="1:19" x14ac:dyDescent="0.25">
      <c r="A1345" t="s">
        <v>1995</v>
      </c>
      <c r="B1345" t="s">
        <v>5</v>
      </c>
      <c r="C1345">
        <v>1603.9</v>
      </c>
      <c r="D1345">
        <v>31.03</v>
      </c>
      <c r="E1345">
        <v>304.51</v>
      </c>
      <c r="F1345">
        <v>235.84</v>
      </c>
      <c r="G1345">
        <v>27.76</v>
      </c>
      <c r="J1345">
        <v>0</v>
      </c>
      <c r="K1345">
        <v>50.94</v>
      </c>
      <c r="L1345">
        <v>390.47</v>
      </c>
      <c r="M1345">
        <v>325.95</v>
      </c>
      <c r="N1345">
        <v>600</v>
      </c>
      <c r="O1345">
        <v>590</v>
      </c>
      <c r="P1345">
        <v>-929</v>
      </c>
      <c r="Q1345">
        <f>Tabel1[[#This Row],[Biomass]]+Tabel1[[#This Row],[Hydro Power]]+Tabel1[[#This Row],[Other Renewable]]+Tabel1[[#This Row],[Solar Power]]+Tabel1[[#This Row],[Onshore Wind Power]]+Tabel1[[#This Row],[Offshore Wind Power]]</f>
        <v>747.45</v>
      </c>
      <c r="R1345">
        <f>Tabel1[[#This Row],[Fossil Gas]]+Tabel1[[#This Row],[Fossil Hard Coal]]+Tabel1[[#This Row],[Fossil Oil]]</f>
        <v>568.11</v>
      </c>
      <c r="S1345">
        <f>Tabel1[[#This Row],[Renewables]]+Tabel1[[#This Row],[Fossils]]</f>
        <v>1315.56</v>
      </c>
    </row>
    <row r="1346" spans="1:19" x14ac:dyDescent="0.25">
      <c r="A1346" t="s">
        <v>1994</v>
      </c>
      <c r="B1346" t="s">
        <v>6</v>
      </c>
      <c r="C1346">
        <v>1807.39</v>
      </c>
      <c r="D1346">
        <v>43.03</v>
      </c>
      <c r="E1346">
        <v>194.04</v>
      </c>
      <c r="F1346">
        <v>539.16999999999996</v>
      </c>
      <c r="G1346">
        <v>9.32</v>
      </c>
      <c r="H1346">
        <v>2.09</v>
      </c>
      <c r="I1346">
        <v>4.92</v>
      </c>
      <c r="J1346">
        <v>0</v>
      </c>
      <c r="K1346">
        <v>108.6</v>
      </c>
      <c r="L1346">
        <v>1166.27</v>
      </c>
      <c r="M1346">
        <v>757.97</v>
      </c>
      <c r="N1346">
        <v>1537</v>
      </c>
      <c r="O1346">
        <v>-586</v>
      </c>
      <c r="P1346">
        <v>-1848</v>
      </c>
      <c r="Q1346">
        <f>Tabel1[[#This Row],[Biomass]]+Tabel1[[#This Row],[Hydro Power]]+Tabel1[[#This Row],[Other Renewable]]+Tabel1[[#This Row],[Solar Power]]+Tabel1[[#This Row],[Onshore Wind Power]]+Tabel1[[#This Row],[Offshore Wind Power]]</f>
        <v>1974.28</v>
      </c>
      <c r="R1346">
        <f>Tabel1[[#This Row],[Fossil Gas]]+Tabel1[[#This Row],[Fossil Hard Coal]]+Tabel1[[#This Row],[Fossil Oil]]</f>
        <v>742.53</v>
      </c>
      <c r="S1346">
        <f>Tabel1[[#This Row],[Renewables]]+Tabel1[[#This Row],[Fossils]]</f>
        <v>2716.81</v>
      </c>
    </row>
    <row r="1347" spans="1:19" x14ac:dyDescent="0.25">
      <c r="A1347" t="s">
        <v>1994</v>
      </c>
      <c r="B1347" t="s">
        <v>5</v>
      </c>
      <c r="C1347">
        <v>1477.85</v>
      </c>
      <c r="D1347">
        <v>30.88</v>
      </c>
      <c r="E1347">
        <v>292.14999999999998</v>
      </c>
      <c r="F1347">
        <v>236.09</v>
      </c>
      <c r="G1347">
        <v>27.36</v>
      </c>
      <c r="J1347">
        <v>0</v>
      </c>
      <c r="K1347">
        <v>51.46</v>
      </c>
      <c r="L1347">
        <v>397.85</v>
      </c>
      <c r="M1347">
        <v>350.58</v>
      </c>
      <c r="N1347">
        <v>600</v>
      </c>
      <c r="O1347">
        <v>586</v>
      </c>
      <c r="P1347">
        <v>-1067</v>
      </c>
      <c r="Q1347">
        <f>Tabel1[[#This Row],[Biomass]]+Tabel1[[#This Row],[Hydro Power]]+Tabel1[[#This Row],[Other Renewable]]+Tabel1[[#This Row],[Solar Power]]+Tabel1[[#This Row],[Onshore Wind Power]]+Tabel1[[#This Row],[Offshore Wind Power]]</f>
        <v>779.31</v>
      </c>
      <c r="R1347">
        <f>Tabel1[[#This Row],[Fossil Gas]]+Tabel1[[#This Row],[Fossil Hard Coal]]+Tabel1[[#This Row],[Fossil Oil]]</f>
        <v>555.6</v>
      </c>
      <c r="S1347">
        <f>Tabel1[[#This Row],[Renewables]]+Tabel1[[#This Row],[Fossils]]</f>
        <v>1334.9099999999999</v>
      </c>
    </row>
    <row r="1348" spans="1:19" x14ac:dyDescent="0.25">
      <c r="A1348" t="s">
        <v>1993</v>
      </c>
      <c r="B1348" t="s">
        <v>6</v>
      </c>
      <c r="C1348">
        <v>1715.98</v>
      </c>
      <c r="D1348">
        <v>42.91</v>
      </c>
      <c r="E1348">
        <v>191.19</v>
      </c>
      <c r="F1348">
        <v>499.77</v>
      </c>
      <c r="G1348">
        <v>7.92</v>
      </c>
      <c r="H1348">
        <v>2.09</v>
      </c>
      <c r="I1348">
        <v>4.78</v>
      </c>
      <c r="J1348">
        <v>0</v>
      </c>
      <c r="K1348">
        <v>108.02</v>
      </c>
      <c r="L1348">
        <v>1086.05</v>
      </c>
      <c r="M1348">
        <v>767.3</v>
      </c>
      <c r="N1348">
        <v>1533</v>
      </c>
      <c r="O1348">
        <v>-398</v>
      </c>
      <c r="P1348">
        <v>-1999</v>
      </c>
      <c r="Q1348">
        <f>Tabel1[[#This Row],[Biomass]]+Tabel1[[#This Row],[Hydro Power]]+Tabel1[[#This Row],[Other Renewable]]+Tabel1[[#This Row],[Solar Power]]+Tabel1[[#This Row],[Onshore Wind Power]]+Tabel1[[#This Row],[Offshore Wind Power]]</f>
        <v>1903.1299999999999</v>
      </c>
      <c r="R1348">
        <f>Tabel1[[#This Row],[Fossil Gas]]+Tabel1[[#This Row],[Fossil Hard Coal]]+Tabel1[[#This Row],[Fossil Oil]]</f>
        <v>698.88</v>
      </c>
      <c r="S1348">
        <f>Tabel1[[#This Row],[Renewables]]+Tabel1[[#This Row],[Fossils]]</f>
        <v>2602.0099999999998</v>
      </c>
    </row>
    <row r="1349" spans="1:19" x14ac:dyDescent="0.25">
      <c r="A1349" t="s">
        <v>1993</v>
      </c>
      <c r="B1349" t="s">
        <v>5</v>
      </c>
      <c r="C1349">
        <v>1366.32</v>
      </c>
      <c r="D1349">
        <v>31.01</v>
      </c>
      <c r="E1349">
        <v>290.29000000000002</v>
      </c>
      <c r="F1349">
        <v>237.48</v>
      </c>
      <c r="G1349">
        <v>26.52</v>
      </c>
      <c r="J1349">
        <v>0</v>
      </c>
      <c r="K1349">
        <v>50.52</v>
      </c>
      <c r="L1349">
        <v>409.48</v>
      </c>
      <c r="M1349">
        <v>362.97</v>
      </c>
      <c r="N1349">
        <v>600</v>
      </c>
      <c r="O1349">
        <v>398</v>
      </c>
      <c r="P1349">
        <v>-1003</v>
      </c>
      <c r="Q1349">
        <f>Tabel1[[#This Row],[Biomass]]+Tabel1[[#This Row],[Hydro Power]]+Tabel1[[#This Row],[Other Renewable]]+Tabel1[[#This Row],[Solar Power]]+Tabel1[[#This Row],[Onshore Wind Power]]+Tabel1[[#This Row],[Offshore Wind Power]]</f>
        <v>803.46</v>
      </c>
      <c r="R1349">
        <f>Tabel1[[#This Row],[Fossil Gas]]+Tabel1[[#This Row],[Fossil Hard Coal]]+Tabel1[[#This Row],[Fossil Oil]]</f>
        <v>554.29</v>
      </c>
      <c r="S1349">
        <f>Tabel1[[#This Row],[Renewables]]+Tabel1[[#This Row],[Fossils]]</f>
        <v>1357.75</v>
      </c>
    </row>
    <row r="1350" spans="1:19" x14ac:dyDescent="0.25">
      <c r="A1350" t="s">
        <v>1992</v>
      </c>
      <c r="B1350" t="s">
        <v>6</v>
      </c>
      <c r="C1350">
        <v>1691.11</v>
      </c>
      <c r="D1350">
        <v>43.31</v>
      </c>
      <c r="E1350">
        <v>188.77</v>
      </c>
      <c r="F1350">
        <v>456</v>
      </c>
      <c r="G1350">
        <v>7.11</v>
      </c>
      <c r="H1350">
        <v>2.09</v>
      </c>
      <c r="I1350">
        <v>4.7</v>
      </c>
      <c r="J1350">
        <v>0</v>
      </c>
      <c r="K1350">
        <v>107.37</v>
      </c>
      <c r="L1350">
        <v>1134.8499999999999</v>
      </c>
      <c r="M1350">
        <v>767.34</v>
      </c>
      <c r="N1350">
        <v>1525</v>
      </c>
      <c r="O1350">
        <v>-366</v>
      </c>
      <c r="P1350">
        <v>-1994</v>
      </c>
      <c r="Q1350">
        <f>Tabel1[[#This Row],[Biomass]]+Tabel1[[#This Row],[Hydro Power]]+Tabel1[[#This Row],[Other Renewable]]+Tabel1[[#This Row],[Solar Power]]+Tabel1[[#This Row],[Onshore Wind Power]]+Tabel1[[#This Row],[Offshore Wind Power]]</f>
        <v>1952.29</v>
      </c>
      <c r="R1350">
        <f>Tabel1[[#This Row],[Fossil Gas]]+Tabel1[[#This Row],[Fossil Hard Coal]]+Tabel1[[#This Row],[Fossil Oil]]</f>
        <v>651.88</v>
      </c>
      <c r="S1350">
        <f>Tabel1[[#This Row],[Renewables]]+Tabel1[[#This Row],[Fossils]]</f>
        <v>2604.17</v>
      </c>
    </row>
    <row r="1351" spans="1:19" x14ac:dyDescent="0.25">
      <c r="A1351" t="s">
        <v>1992</v>
      </c>
      <c r="B1351" t="s">
        <v>5</v>
      </c>
      <c r="C1351">
        <v>1308.54</v>
      </c>
      <c r="D1351">
        <v>30.7</v>
      </c>
      <c r="E1351">
        <v>292.07</v>
      </c>
      <c r="F1351">
        <v>235.42</v>
      </c>
      <c r="G1351">
        <v>26.1</v>
      </c>
      <c r="J1351">
        <v>0</v>
      </c>
      <c r="K1351">
        <v>50.67</v>
      </c>
      <c r="L1351">
        <v>412.75</v>
      </c>
      <c r="M1351">
        <v>358.88</v>
      </c>
      <c r="N1351">
        <v>600</v>
      </c>
      <c r="O1351">
        <v>366</v>
      </c>
      <c r="P1351">
        <v>-1029</v>
      </c>
      <c r="Q1351">
        <f>Tabel1[[#This Row],[Biomass]]+Tabel1[[#This Row],[Hydro Power]]+Tabel1[[#This Row],[Other Renewable]]+Tabel1[[#This Row],[Solar Power]]+Tabel1[[#This Row],[Onshore Wind Power]]+Tabel1[[#This Row],[Offshore Wind Power]]</f>
        <v>802.32999999999993</v>
      </c>
      <c r="R1351">
        <f>Tabel1[[#This Row],[Fossil Gas]]+Tabel1[[#This Row],[Fossil Hard Coal]]+Tabel1[[#This Row],[Fossil Oil]]</f>
        <v>553.59</v>
      </c>
      <c r="S1351">
        <f>Tabel1[[#This Row],[Renewables]]+Tabel1[[#This Row],[Fossils]]</f>
        <v>1355.92</v>
      </c>
    </row>
    <row r="1352" spans="1:19" x14ac:dyDescent="0.25">
      <c r="A1352" t="s">
        <v>1991</v>
      </c>
      <c r="B1352" t="s">
        <v>6</v>
      </c>
      <c r="C1352">
        <v>1681.72</v>
      </c>
      <c r="D1352">
        <v>42.19</v>
      </c>
      <c r="E1352">
        <v>193.36</v>
      </c>
      <c r="F1352">
        <v>476.99</v>
      </c>
      <c r="G1352">
        <v>8.1300000000000008</v>
      </c>
      <c r="H1352">
        <v>2.09</v>
      </c>
      <c r="I1352">
        <v>4.8</v>
      </c>
      <c r="J1352">
        <v>0</v>
      </c>
      <c r="K1352">
        <v>106.47</v>
      </c>
      <c r="L1352">
        <v>1171.48</v>
      </c>
      <c r="M1352">
        <v>732.23</v>
      </c>
      <c r="N1352">
        <v>1501</v>
      </c>
      <c r="O1352">
        <v>-329</v>
      </c>
      <c r="P1352">
        <v>-2088</v>
      </c>
      <c r="Q1352">
        <f>Tabel1[[#This Row],[Biomass]]+Tabel1[[#This Row],[Hydro Power]]+Tabel1[[#This Row],[Other Renewable]]+Tabel1[[#This Row],[Solar Power]]+Tabel1[[#This Row],[Onshore Wind Power]]+Tabel1[[#This Row],[Offshore Wind Power]]</f>
        <v>1952.79</v>
      </c>
      <c r="R1352">
        <f>Tabel1[[#This Row],[Fossil Gas]]+Tabel1[[#This Row],[Fossil Hard Coal]]+Tabel1[[#This Row],[Fossil Oil]]</f>
        <v>678.48</v>
      </c>
      <c r="S1352">
        <f>Tabel1[[#This Row],[Renewables]]+Tabel1[[#This Row],[Fossils]]</f>
        <v>2631.27</v>
      </c>
    </row>
    <row r="1353" spans="1:19" x14ac:dyDescent="0.25">
      <c r="A1353" t="s">
        <v>1991</v>
      </c>
      <c r="B1353" t="s">
        <v>5</v>
      </c>
      <c r="C1353">
        <v>1273.24</v>
      </c>
      <c r="D1353">
        <v>31.07</v>
      </c>
      <c r="E1353">
        <v>292.83999999999997</v>
      </c>
      <c r="F1353">
        <v>211.83</v>
      </c>
      <c r="G1353">
        <v>25.99</v>
      </c>
      <c r="J1353">
        <v>0</v>
      </c>
      <c r="K1353">
        <v>50.61</v>
      </c>
      <c r="L1353">
        <v>420.14</v>
      </c>
      <c r="M1353">
        <v>364.85</v>
      </c>
      <c r="N1353">
        <v>600</v>
      </c>
      <c r="O1353">
        <v>329</v>
      </c>
      <c r="P1353">
        <v>-1015</v>
      </c>
      <c r="Q135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1353">
        <f>Tabel1[[#This Row],[Fossil Gas]]+Tabel1[[#This Row],[Fossil Hard Coal]]+Tabel1[[#This Row],[Fossil Oil]]</f>
        <v>530.66</v>
      </c>
      <c r="S1353">
        <f>Tabel1[[#This Row],[Renewables]]+Tabel1[[#This Row],[Fossils]]</f>
        <v>1346.7199999999998</v>
      </c>
    </row>
    <row r="1354" spans="1:19" x14ac:dyDescent="0.25">
      <c r="A1354" t="s">
        <v>1990</v>
      </c>
      <c r="B1354" t="s">
        <v>6</v>
      </c>
      <c r="C1354">
        <v>1707.66</v>
      </c>
      <c r="D1354">
        <v>42.77</v>
      </c>
      <c r="E1354">
        <v>198.89</v>
      </c>
      <c r="F1354">
        <v>467.8</v>
      </c>
      <c r="G1354">
        <v>10.88</v>
      </c>
      <c r="H1354">
        <v>2.09</v>
      </c>
      <c r="I1354">
        <v>5.07</v>
      </c>
      <c r="J1354">
        <v>0</v>
      </c>
      <c r="K1354">
        <v>108.88</v>
      </c>
      <c r="L1354">
        <v>1104.92</v>
      </c>
      <c r="M1354">
        <v>736.35</v>
      </c>
      <c r="N1354">
        <v>1545</v>
      </c>
      <c r="O1354">
        <v>-325</v>
      </c>
      <c r="P1354">
        <v>-2074</v>
      </c>
      <c r="Q1354">
        <f>Tabel1[[#This Row],[Biomass]]+Tabel1[[#This Row],[Hydro Power]]+Tabel1[[#This Row],[Other Renewable]]+Tabel1[[#This Row],[Solar Power]]+Tabel1[[#This Row],[Onshore Wind Power]]+Tabel1[[#This Row],[Offshore Wind Power]]</f>
        <v>1891.2000000000003</v>
      </c>
      <c r="R1354">
        <f>Tabel1[[#This Row],[Fossil Gas]]+Tabel1[[#This Row],[Fossil Hard Coal]]+Tabel1[[#This Row],[Fossil Oil]]</f>
        <v>677.57</v>
      </c>
      <c r="S1354">
        <f>Tabel1[[#This Row],[Renewables]]+Tabel1[[#This Row],[Fossils]]</f>
        <v>2568.7700000000004</v>
      </c>
    </row>
    <row r="1355" spans="1:19" x14ac:dyDescent="0.25">
      <c r="A1355" t="s">
        <v>1990</v>
      </c>
      <c r="B1355" t="s">
        <v>5</v>
      </c>
      <c r="C1355">
        <v>1289.96</v>
      </c>
      <c r="D1355">
        <v>30.84</v>
      </c>
      <c r="E1355">
        <v>310.91000000000003</v>
      </c>
      <c r="F1355">
        <v>233.25</v>
      </c>
      <c r="G1355">
        <v>26.31</v>
      </c>
      <c r="J1355">
        <v>0</v>
      </c>
      <c r="K1355">
        <v>50.94</v>
      </c>
      <c r="L1355">
        <v>419.06</v>
      </c>
      <c r="M1355">
        <v>362.32</v>
      </c>
      <c r="N1355">
        <v>600</v>
      </c>
      <c r="O1355">
        <v>325</v>
      </c>
      <c r="P1355">
        <v>-1026</v>
      </c>
      <c r="Q1355">
        <f>Tabel1[[#This Row],[Biomass]]+Tabel1[[#This Row],[Hydro Power]]+Tabel1[[#This Row],[Other Renewable]]+Tabel1[[#This Row],[Solar Power]]+Tabel1[[#This Row],[Onshore Wind Power]]+Tabel1[[#This Row],[Offshore Wind Power]]</f>
        <v>812.22</v>
      </c>
      <c r="R1355">
        <f>Tabel1[[#This Row],[Fossil Gas]]+Tabel1[[#This Row],[Fossil Hard Coal]]+Tabel1[[#This Row],[Fossil Oil]]</f>
        <v>570.47</v>
      </c>
      <c r="S1355">
        <f>Tabel1[[#This Row],[Renewables]]+Tabel1[[#This Row],[Fossils]]</f>
        <v>1382.69</v>
      </c>
    </row>
    <row r="1356" spans="1:19" x14ac:dyDescent="0.25">
      <c r="A1356" t="s">
        <v>1989</v>
      </c>
      <c r="B1356" t="s">
        <v>6</v>
      </c>
      <c r="C1356">
        <v>1762.99</v>
      </c>
      <c r="D1356">
        <v>42.89</v>
      </c>
      <c r="E1356">
        <v>184.62</v>
      </c>
      <c r="F1356">
        <v>477.24</v>
      </c>
      <c r="G1356">
        <v>6.97</v>
      </c>
      <c r="H1356">
        <v>2.09</v>
      </c>
      <c r="I1356">
        <v>4.68</v>
      </c>
      <c r="J1356">
        <v>0</v>
      </c>
      <c r="K1356">
        <v>107.69</v>
      </c>
      <c r="L1356">
        <v>1099.07</v>
      </c>
      <c r="M1356">
        <v>741.42</v>
      </c>
      <c r="N1356">
        <v>1522</v>
      </c>
      <c r="O1356">
        <v>-444</v>
      </c>
      <c r="P1356">
        <v>-1841</v>
      </c>
      <c r="Q1356">
        <f>Tabel1[[#This Row],[Biomass]]+Tabel1[[#This Row],[Hydro Power]]+Tabel1[[#This Row],[Other Renewable]]+Tabel1[[#This Row],[Solar Power]]+Tabel1[[#This Row],[Onshore Wind Power]]+Tabel1[[#This Row],[Offshore Wind Power]]</f>
        <v>1890.15</v>
      </c>
      <c r="R1356">
        <f>Tabel1[[#This Row],[Fossil Gas]]+Tabel1[[#This Row],[Fossil Hard Coal]]+Tabel1[[#This Row],[Fossil Oil]]</f>
        <v>668.83</v>
      </c>
      <c r="S1356">
        <f>Tabel1[[#This Row],[Renewables]]+Tabel1[[#This Row],[Fossils]]</f>
        <v>2558.98</v>
      </c>
    </row>
    <row r="1357" spans="1:19" x14ac:dyDescent="0.25">
      <c r="A1357" t="s">
        <v>1989</v>
      </c>
      <c r="B1357" t="s">
        <v>5</v>
      </c>
      <c r="C1357">
        <v>1379.03</v>
      </c>
      <c r="D1357">
        <v>31.41</v>
      </c>
      <c r="E1357">
        <v>334.74</v>
      </c>
      <c r="F1357">
        <v>238.18</v>
      </c>
      <c r="G1357">
        <v>26.83</v>
      </c>
      <c r="J1357">
        <v>0</v>
      </c>
      <c r="K1357">
        <v>50.89</v>
      </c>
      <c r="L1357">
        <v>417.88</v>
      </c>
      <c r="M1357">
        <v>362.92</v>
      </c>
      <c r="N1357">
        <v>600</v>
      </c>
      <c r="O1357">
        <v>444</v>
      </c>
      <c r="P1357">
        <v>-1091</v>
      </c>
      <c r="Q1357">
        <f>Tabel1[[#This Row],[Biomass]]+Tabel1[[#This Row],[Hydro Power]]+Tabel1[[#This Row],[Other Renewable]]+Tabel1[[#This Row],[Solar Power]]+Tabel1[[#This Row],[Onshore Wind Power]]+Tabel1[[#This Row],[Offshore Wind Power]]</f>
        <v>812.21</v>
      </c>
      <c r="R1357">
        <f>Tabel1[[#This Row],[Fossil Gas]]+Tabel1[[#This Row],[Fossil Hard Coal]]+Tabel1[[#This Row],[Fossil Oil]]</f>
        <v>599.75000000000011</v>
      </c>
      <c r="S1357">
        <f>Tabel1[[#This Row],[Renewables]]+Tabel1[[#This Row],[Fossils]]</f>
        <v>1411.96</v>
      </c>
    </row>
    <row r="1358" spans="1:19" x14ac:dyDescent="0.25">
      <c r="A1358" t="s">
        <v>1988</v>
      </c>
      <c r="B1358" t="s">
        <v>6</v>
      </c>
      <c r="C1358">
        <v>1963.26</v>
      </c>
      <c r="D1358">
        <v>42.73</v>
      </c>
      <c r="E1358">
        <v>216.32</v>
      </c>
      <c r="F1358">
        <v>511.37</v>
      </c>
      <c r="G1358">
        <v>7.19</v>
      </c>
      <c r="H1358">
        <v>2.14</v>
      </c>
      <c r="I1358">
        <v>5.2</v>
      </c>
      <c r="J1358">
        <v>0</v>
      </c>
      <c r="K1358">
        <v>107.84</v>
      </c>
      <c r="L1358">
        <v>1025.55</v>
      </c>
      <c r="M1358">
        <v>726.4</v>
      </c>
      <c r="N1358">
        <v>1526</v>
      </c>
      <c r="O1358">
        <v>-482</v>
      </c>
      <c r="P1358">
        <v>-1584</v>
      </c>
      <c r="Q1358">
        <f>Tabel1[[#This Row],[Biomass]]+Tabel1[[#This Row],[Hydro Power]]+Tabel1[[#This Row],[Other Renewable]]+Tabel1[[#This Row],[Solar Power]]+Tabel1[[#This Row],[Onshore Wind Power]]+Tabel1[[#This Row],[Offshore Wind Power]]</f>
        <v>1802.02</v>
      </c>
      <c r="R1358">
        <f>Tabel1[[#This Row],[Fossil Gas]]+Tabel1[[#This Row],[Fossil Hard Coal]]+Tabel1[[#This Row],[Fossil Oil]]</f>
        <v>734.88000000000011</v>
      </c>
      <c r="S1358">
        <f>Tabel1[[#This Row],[Renewables]]+Tabel1[[#This Row],[Fossils]]</f>
        <v>2536.9</v>
      </c>
    </row>
    <row r="1359" spans="1:19" x14ac:dyDescent="0.25">
      <c r="A1359" t="s">
        <v>1988</v>
      </c>
      <c r="B1359" t="s">
        <v>5</v>
      </c>
      <c r="C1359">
        <v>1515.82</v>
      </c>
      <c r="D1359">
        <v>32.11</v>
      </c>
      <c r="E1359">
        <v>324.18</v>
      </c>
      <c r="F1359">
        <v>239.68</v>
      </c>
      <c r="G1359">
        <v>27.31</v>
      </c>
      <c r="J1359">
        <v>0</v>
      </c>
      <c r="K1359">
        <v>50.64</v>
      </c>
      <c r="L1359">
        <v>409.49</v>
      </c>
      <c r="M1359">
        <v>366.1</v>
      </c>
      <c r="N1359">
        <v>600</v>
      </c>
      <c r="O1359">
        <v>482</v>
      </c>
      <c r="P1359">
        <v>-981</v>
      </c>
      <c r="Q1359">
        <f>Tabel1[[#This Row],[Biomass]]+Tabel1[[#This Row],[Hydro Power]]+Tabel1[[#This Row],[Other Renewable]]+Tabel1[[#This Row],[Solar Power]]+Tabel1[[#This Row],[Onshore Wind Power]]+Tabel1[[#This Row],[Offshore Wind Power]]</f>
        <v>807.7</v>
      </c>
      <c r="R1359">
        <f>Tabel1[[#This Row],[Fossil Gas]]+Tabel1[[#This Row],[Fossil Hard Coal]]+Tabel1[[#This Row],[Fossil Oil]]</f>
        <v>591.16999999999996</v>
      </c>
      <c r="S1359">
        <f>Tabel1[[#This Row],[Renewables]]+Tabel1[[#This Row],[Fossils]]</f>
        <v>1398.87</v>
      </c>
    </row>
    <row r="1360" spans="1:19" x14ac:dyDescent="0.25">
      <c r="A1360" t="s">
        <v>1987</v>
      </c>
      <c r="B1360" t="s">
        <v>6</v>
      </c>
      <c r="C1360">
        <v>2226.5500000000002</v>
      </c>
      <c r="D1360">
        <v>41.79</v>
      </c>
      <c r="E1360">
        <v>277.77999999999997</v>
      </c>
      <c r="F1360">
        <v>491.28</v>
      </c>
      <c r="G1360">
        <v>7.35</v>
      </c>
      <c r="H1360">
        <v>2.2000000000000002</v>
      </c>
      <c r="I1360">
        <v>5.19</v>
      </c>
      <c r="J1360">
        <v>0</v>
      </c>
      <c r="K1360">
        <v>109.03</v>
      </c>
      <c r="L1360">
        <v>977.05</v>
      </c>
      <c r="M1360">
        <v>704.64</v>
      </c>
      <c r="N1360">
        <v>1511</v>
      </c>
      <c r="O1360">
        <v>-506</v>
      </c>
      <c r="P1360">
        <v>-1230</v>
      </c>
      <c r="Q1360">
        <f>Tabel1[[#This Row],[Biomass]]+Tabel1[[#This Row],[Hydro Power]]+Tabel1[[#This Row],[Other Renewable]]+Tabel1[[#This Row],[Solar Power]]+Tabel1[[#This Row],[Onshore Wind Power]]+Tabel1[[#This Row],[Offshore Wind Power]]</f>
        <v>1730.87</v>
      </c>
      <c r="R1360">
        <f>Tabel1[[#This Row],[Fossil Gas]]+Tabel1[[#This Row],[Fossil Hard Coal]]+Tabel1[[#This Row],[Fossil Oil]]</f>
        <v>776.41</v>
      </c>
      <c r="S1360">
        <f>Tabel1[[#This Row],[Renewables]]+Tabel1[[#This Row],[Fossils]]</f>
        <v>2507.2799999999997</v>
      </c>
    </row>
    <row r="1361" spans="1:19" x14ac:dyDescent="0.25">
      <c r="A1361" t="s">
        <v>1987</v>
      </c>
      <c r="B1361" t="s">
        <v>5</v>
      </c>
      <c r="C1361">
        <v>1690.48</v>
      </c>
      <c r="D1361">
        <v>31.83</v>
      </c>
      <c r="E1361">
        <v>338.55</v>
      </c>
      <c r="F1361">
        <v>235.12</v>
      </c>
      <c r="G1361">
        <v>29.09</v>
      </c>
      <c r="J1361">
        <v>0</v>
      </c>
      <c r="K1361">
        <v>50.28</v>
      </c>
      <c r="L1361">
        <v>404.1</v>
      </c>
      <c r="M1361">
        <v>365.88</v>
      </c>
      <c r="N1361">
        <v>575</v>
      </c>
      <c r="O1361">
        <v>506</v>
      </c>
      <c r="P1361">
        <v>-815</v>
      </c>
      <c r="Q1361">
        <f>Tabel1[[#This Row],[Biomass]]+Tabel1[[#This Row],[Hydro Power]]+Tabel1[[#This Row],[Other Renewable]]+Tabel1[[#This Row],[Solar Power]]+Tabel1[[#This Row],[Onshore Wind Power]]+Tabel1[[#This Row],[Offshore Wind Power]]</f>
        <v>801.81</v>
      </c>
      <c r="R1361">
        <f>Tabel1[[#This Row],[Fossil Gas]]+Tabel1[[#This Row],[Fossil Hard Coal]]+Tabel1[[#This Row],[Fossil Oil]]</f>
        <v>602.7600000000001</v>
      </c>
      <c r="S1361">
        <f>Tabel1[[#This Row],[Renewables]]+Tabel1[[#This Row],[Fossils]]</f>
        <v>1404.5700000000002</v>
      </c>
    </row>
    <row r="1362" spans="1:19" x14ac:dyDescent="0.25">
      <c r="A1362" t="s">
        <v>1986</v>
      </c>
      <c r="B1362" t="s">
        <v>6</v>
      </c>
      <c r="C1362">
        <v>2410.02</v>
      </c>
      <c r="D1362">
        <v>43.81</v>
      </c>
      <c r="E1362">
        <v>338.24</v>
      </c>
      <c r="F1362">
        <v>539.24</v>
      </c>
      <c r="G1362">
        <v>9.9600000000000009</v>
      </c>
      <c r="H1362">
        <v>2.2000000000000002</v>
      </c>
      <c r="I1362">
        <v>4.99</v>
      </c>
      <c r="J1362">
        <v>0.61</v>
      </c>
      <c r="K1362">
        <v>109.61</v>
      </c>
      <c r="L1362">
        <v>983.46</v>
      </c>
      <c r="M1362">
        <v>600.91999999999996</v>
      </c>
      <c r="N1362">
        <v>1011</v>
      </c>
      <c r="O1362">
        <v>-459</v>
      </c>
      <c r="P1362">
        <v>-662</v>
      </c>
      <c r="Q1362">
        <f>Tabel1[[#This Row],[Biomass]]+Tabel1[[#This Row],[Hydro Power]]+Tabel1[[#This Row],[Other Renewable]]+Tabel1[[#This Row],[Solar Power]]+Tabel1[[#This Row],[Onshore Wind Power]]+Tabel1[[#This Row],[Offshore Wind Power]]</f>
        <v>1635.9899999999998</v>
      </c>
      <c r="R1362">
        <f>Tabel1[[#This Row],[Fossil Gas]]+Tabel1[[#This Row],[Fossil Hard Coal]]+Tabel1[[#This Row],[Fossil Oil]]</f>
        <v>887.44</v>
      </c>
      <c r="S1362">
        <f>Tabel1[[#This Row],[Renewables]]+Tabel1[[#This Row],[Fossils]]</f>
        <v>2523.4299999999998</v>
      </c>
    </row>
    <row r="1363" spans="1:19" x14ac:dyDescent="0.25">
      <c r="A1363" t="s">
        <v>1986</v>
      </c>
      <c r="B1363" t="s">
        <v>5</v>
      </c>
      <c r="C1363">
        <v>1794.88</v>
      </c>
      <c r="D1363">
        <v>32.21</v>
      </c>
      <c r="E1363">
        <v>383.75</v>
      </c>
      <c r="F1363">
        <v>237.09</v>
      </c>
      <c r="G1363">
        <v>28.7</v>
      </c>
      <c r="J1363">
        <v>0.8</v>
      </c>
      <c r="K1363">
        <v>50.32</v>
      </c>
      <c r="L1363">
        <v>397.71</v>
      </c>
      <c r="M1363">
        <v>363.82</v>
      </c>
      <c r="N1363">
        <v>130</v>
      </c>
      <c r="O1363">
        <v>459</v>
      </c>
      <c r="P1363">
        <v>-263</v>
      </c>
      <c r="Q1363">
        <f>Tabel1[[#This Row],[Biomass]]+Tabel1[[#This Row],[Hydro Power]]+Tabel1[[#This Row],[Other Renewable]]+Tabel1[[#This Row],[Solar Power]]+Tabel1[[#This Row],[Onshore Wind Power]]+Tabel1[[#This Row],[Offshore Wind Power]]</f>
        <v>794.54</v>
      </c>
      <c r="R1363">
        <f>Tabel1[[#This Row],[Fossil Gas]]+Tabel1[[#This Row],[Fossil Hard Coal]]+Tabel1[[#This Row],[Fossil Oil]]</f>
        <v>649.54000000000008</v>
      </c>
      <c r="S1363">
        <f>Tabel1[[#This Row],[Renewables]]+Tabel1[[#This Row],[Fossils]]</f>
        <v>1444.08</v>
      </c>
    </row>
    <row r="1364" spans="1:19" x14ac:dyDescent="0.25">
      <c r="A1364" t="s">
        <v>1985</v>
      </c>
      <c r="B1364" t="s">
        <v>6</v>
      </c>
      <c r="C1364">
        <v>2467.69</v>
      </c>
      <c r="D1364">
        <v>44.5</v>
      </c>
      <c r="E1364">
        <v>432.17</v>
      </c>
      <c r="F1364">
        <v>708.66</v>
      </c>
      <c r="G1364">
        <v>13.04</v>
      </c>
      <c r="H1364">
        <v>2.2000000000000002</v>
      </c>
      <c r="I1364">
        <v>5.29</v>
      </c>
      <c r="J1364">
        <v>17.48</v>
      </c>
      <c r="K1364">
        <v>110.88</v>
      </c>
      <c r="L1364">
        <v>971.11</v>
      </c>
      <c r="M1364">
        <v>516.59</v>
      </c>
      <c r="N1364">
        <v>279</v>
      </c>
      <c r="O1364">
        <v>-241</v>
      </c>
      <c r="P1364">
        <v>-260</v>
      </c>
      <c r="Q1364">
        <f>Tabel1[[#This Row],[Biomass]]+Tabel1[[#This Row],[Hydro Power]]+Tabel1[[#This Row],[Other Renewable]]+Tabel1[[#This Row],[Solar Power]]+Tabel1[[#This Row],[Onshore Wind Power]]+Tabel1[[#This Row],[Offshore Wind Power]]</f>
        <v>1557.17</v>
      </c>
      <c r="R1364">
        <f>Tabel1[[#This Row],[Fossil Gas]]+Tabel1[[#This Row],[Fossil Hard Coal]]+Tabel1[[#This Row],[Fossil Oil]]</f>
        <v>1153.8699999999999</v>
      </c>
      <c r="S1364">
        <f>Tabel1[[#This Row],[Renewables]]+Tabel1[[#This Row],[Fossils]]</f>
        <v>2711.04</v>
      </c>
    </row>
    <row r="1365" spans="1:19" x14ac:dyDescent="0.25">
      <c r="A1365" t="s">
        <v>1985</v>
      </c>
      <c r="B1365" t="s">
        <v>5</v>
      </c>
      <c r="C1365">
        <v>1889.92</v>
      </c>
      <c r="D1365">
        <v>31.94</v>
      </c>
      <c r="E1365">
        <v>398.05</v>
      </c>
      <c r="F1365">
        <v>240.03</v>
      </c>
      <c r="G1365">
        <v>29.9</v>
      </c>
      <c r="J1365">
        <v>11.14</v>
      </c>
      <c r="K1365">
        <v>50.13</v>
      </c>
      <c r="L1365">
        <v>403.84</v>
      </c>
      <c r="M1365">
        <v>364.37</v>
      </c>
      <c r="N1365">
        <v>578</v>
      </c>
      <c r="O1365">
        <v>241</v>
      </c>
      <c r="P1365">
        <v>-420</v>
      </c>
      <c r="Q1365">
        <f>Tabel1[[#This Row],[Biomass]]+Tabel1[[#This Row],[Hydro Power]]+Tabel1[[#This Row],[Other Renewable]]+Tabel1[[#This Row],[Solar Power]]+Tabel1[[#This Row],[Onshore Wind Power]]+Tabel1[[#This Row],[Offshore Wind Power]]</f>
        <v>811.29</v>
      </c>
      <c r="R1365">
        <f>Tabel1[[#This Row],[Fossil Gas]]+Tabel1[[#This Row],[Fossil Hard Coal]]+Tabel1[[#This Row],[Fossil Oil]]</f>
        <v>667.98</v>
      </c>
      <c r="S1365">
        <f>Tabel1[[#This Row],[Renewables]]+Tabel1[[#This Row],[Fossils]]</f>
        <v>1479.27</v>
      </c>
    </row>
    <row r="1366" spans="1:19" x14ac:dyDescent="0.25">
      <c r="A1366" t="s">
        <v>1984</v>
      </c>
      <c r="B1366" t="s">
        <v>6</v>
      </c>
      <c r="C1366">
        <v>2521.54</v>
      </c>
      <c r="D1366">
        <v>44.58</v>
      </c>
      <c r="E1366">
        <v>434.58</v>
      </c>
      <c r="F1366">
        <v>734.15</v>
      </c>
      <c r="G1366">
        <v>14.66</v>
      </c>
      <c r="H1366">
        <v>2.2000000000000002</v>
      </c>
      <c r="I1366">
        <v>5.45</v>
      </c>
      <c r="J1366">
        <v>53.56</v>
      </c>
      <c r="K1366">
        <v>108.83</v>
      </c>
      <c r="L1366">
        <v>952.31</v>
      </c>
      <c r="M1366">
        <v>562.25</v>
      </c>
      <c r="N1366">
        <v>-1</v>
      </c>
      <c r="O1366">
        <v>-561</v>
      </c>
      <c r="P1366">
        <v>376</v>
      </c>
      <c r="Q1366">
        <f>Tabel1[[#This Row],[Biomass]]+Tabel1[[#This Row],[Hydro Power]]+Tabel1[[#This Row],[Other Renewable]]+Tabel1[[#This Row],[Solar Power]]+Tabel1[[#This Row],[Onshore Wind Power]]+Tabel1[[#This Row],[Offshore Wind Power]]</f>
        <v>1620.35</v>
      </c>
      <c r="R1366">
        <f>Tabel1[[#This Row],[Fossil Gas]]+Tabel1[[#This Row],[Fossil Hard Coal]]+Tabel1[[#This Row],[Fossil Oil]]</f>
        <v>1183.3900000000001</v>
      </c>
      <c r="S1366">
        <f>Tabel1[[#This Row],[Renewables]]+Tabel1[[#This Row],[Fossils]]</f>
        <v>2803.74</v>
      </c>
    </row>
    <row r="1367" spans="1:19" x14ac:dyDescent="0.25">
      <c r="A1367" t="s">
        <v>1984</v>
      </c>
      <c r="B1367" t="s">
        <v>5</v>
      </c>
      <c r="C1367">
        <v>1928.97</v>
      </c>
      <c r="D1367">
        <v>31.73</v>
      </c>
      <c r="E1367">
        <v>412.95</v>
      </c>
      <c r="F1367">
        <v>259.01</v>
      </c>
      <c r="G1367">
        <v>32.950000000000003</v>
      </c>
      <c r="J1367">
        <v>32.840000000000003</v>
      </c>
      <c r="K1367">
        <v>50.77</v>
      </c>
      <c r="L1367">
        <v>403.59</v>
      </c>
      <c r="M1367">
        <v>365.7</v>
      </c>
      <c r="N1367">
        <v>596</v>
      </c>
      <c r="O1367">
        <v>561</v>
      </c>
      <c r="P1367">
        <v>-757</v>
      </c>
      <c r="Q1367">
        <f>Tabel1[[#This Row],[Biomass]]+Tabel1[[#This Row],[Hydro Power]]+Tabel1[[#This Row],[Other Renewable]]+Tabel1[[#This Row],[Solar Power]]+Tabel1[[#This Row],[Onshore Wind Power]]+Tabel1[[#This Row],[Offshore Wind Power]]</f>
        <v>833.8599999999999</v>
      </c>
      <c r="R1367">
        <f>Tabel1[[#This Row],[Fossil Gas]]+Tabel1[[#This Row],[Fossil Hard Coal]]+Tabel1[[#This Row],[Fossil Oil]]</f>
        <v>704.91000000000008</v>
      </c>
      <c r="S1367">
        <f>Tabel1[[#This Row],[Renewables]]+Tabel1[[#This Row],[Fossils]]</f>
        <v>1538.77</v>
      </c>
    </row>
    <row r="1368" spans="1:19" x14ac:dyDescent="0.25">
      <c r="A1368" t="s">
        <v>1983</v>
      </c>
      <c r="B1368" t="s">
        <v>6</v>
      </c>
      <c r="C1368">
        <v>2465.35</v>
      </c>
      <c r="D1368">
        <v>45.68</v>
      </c>
      <c r="E1368">
        <v>457.75</v>
      </c>
      <c r="F1368">
        <v>681.26</v>
      </c>
      <c r="G1368">
        <v>21.32</v>
      </c>
      <c r="H1368">
        <v>2.33</v>
      </c>
      <c r="I1368">
        <v>6.12</v>
      </c>
      <c r="J1368">
        <v>89.74</v>
      </c>
      <c r="K1368">
        <v>104.08</v>
      </c>
      <c r="L1368">
        <v>728.99</v>
      </c>
      <c r="M1368">
        <v>465.7</v>
      </c>
      <c r="N1368">
        <v>282</v>
      </c>
      <c r="O1368">
        <v>-565</v>
      </c>
      <c r="P1368">
        <v>335</v>
      </c>
      <c r="Q1368">
        <f>Tabel1[[#This Row],[Biomass]]+Tabel1[[#This Row],[Hydro Power]]+Tabel1[[#This Row],[Other Renewable]]+Tabel1[[#This Row],[Solar Power]]+Tabel1[[#This Row],[Onshore Wind Power]]+Tabel1[[#This Row],[Offshore Wind Power]]</f>
        <v>1338.56</v>
      </c>
      <c r="R1368">
        <f>Tabel1[[#This Row],[Fossil Gas]]+Tabel1[[#This Row],[Fossil Hard Coal]]+Tabel1[[#This Row],[Fossil Oil]]</f>
        <v>1160.33</v>
      </c>
      <c r="S1368">
        <f>Tabel1[[#This Row],[Renewables]]+Tabel1[[#This Row],[Fossils]]</f>
        <v>2498.89</v>
      </c>
    </row>
    <row r="1369" spans="1:19" x14ac:dyDescent="0.25">
      <c r="A1369" t="s">
        <v>1983</v>
      </c>
      <c r="B1369" t="s">
        <v>5</v>
      </c>
      <c r="C1369">
        <v>1913.1</v>
      </c>
      <c r="D1369">
        <v>32.78</v>
      </c>
      <c r="E1369">
        <v>418.83</v>
      </c>
      <c r="F1369">
        <v>263.63</v>
      </c>
      <c r="G1369">
        <v>32.159999999999997</v>
      </c>
      <c r="J1369">
        <v>46.26</v>
      </c>
      <c r="K1369">
        <v>51.62</v>
      </c>
      <c r="L1369">
        <v>398.32</v>
      </c>
      <c r="M1369">
        <v>360.84</v>
      </c>
      <c r="N1369">
        <v>435</v>
      </c>
      <c r="O1369">
        <v>565</v>
      </c>
      <c r="P1369">
        <v>-615</v>
      </c>
      <c r="Q1369">
        <f>Tabel1[[#This Row],[Biomass]]+Tabel1[[#This Row],[Hydro Power]]+Tabel1[[#This Row],[Other Renewable]]+Tabel1[[#This Row],[Solar Power]]+Tabel1[[#This Row],[Onshore Wind Power]]+Tabel1[[#This Row],[Offshore Wind Power]]</f>
        <v>838.2</v>
      </c>
      <c r="R1369">
        <f>Tabel1[[#This Row],[Fossil Gas]]+Tabel1[[#This Row],[Fossil Hard Coal]]+Tabel1[[#This Row],[Fossil Oil]]</f>
        <v>714.62</v>
      </c>
      <c r="S1369">
        <f>Tabel1[[#This Row],[Renewables]]+Tabel1[[#This Row],[Fossils]]</f>
        <v>1552.8200000000002</v>
      </c>
    </row>
    <row r="1370" spans="1:19" x14ac:dyDescent="0.25">
      <c r="A1370" t="s">
        <v>1982</v>
      </c>
      <c r="B1370" t="s">
        <v>6</v>
      </c>
      <c r="C1370">
        <v>2377.92</v>
      </c>
      <c r="D1370">
        <v>45.6</v>
      </c>
      <c r="E1370">
        <v>450.36</v>
      </c>
      <c r="F1370">
        <v>747.18</v>
      </c>
      <c r="G1370">
        <v>19.27</v>
      </c>
      <c r="H1370">
        <v>2.4</v>
      </c>
      <c r="I1370">
        <v>5.18</v>
      </c>
      <c r="J1370">
        <v>109.95</v>
      </c>
      <c r="K1370">
        <v>101.28</v>
      </c>
      <c r="L1370">
        <v>712.3</v>
      </c>
      <c r="M1370">
        <v>487.84</v>
      </c>
      <c r="N1370">
        <v>521</v>
      </c>
      <c r="O1370">
        <v>-588</v>
      </c>
      <c r="P1370">
        <v>41</v>
      </c>
      <c r="Q1370">
        <f>Tabel1[[#This Row],[Biomass]]+Tabel1[[#This Row],[Hydro Power]]+Tabel1[[#This Row],[Other Renewable]]+Tabel1[[#This Row],[Solar Power]]+Tabel1[[#This Row],[Onshore Wind Power]]+Tabel1[[#This Row],[Offshore Wind Power]]</f>
        <v>1363.27</v>
      </c>
      <c r="R1370">
        <f>Tabel1[[#This Row],[Fossil Gas]]+Tabel1[[#This Row],[Fossil Hard Coal]]+Tabel1[[#This Row],[Fossil Oil]]</f>
        <v>1216.81</v>
      </c>
      <c r="S1370">
        <f>Tabel1[[#This Row],[Renewables]]+Tabel1[[#This Row],[Fossils]]</f>
        <v>2580.08</v>
      </c>
    </row>
    <row r="1371" spans="1:19" x14ac:dyDescent="0.25">
      <c r="A1371" t="s">
        <v>1982</v>
      </c>
      <c r="B1371" t="s">
        <v>5</v>
      </c>
      <c r="C1371">
        <v>1917.77</v>
      </c>
      <c r="D1371">
        <v>32.89</v>
      </c>
      <c r="E1371">
        <v>419.14</v>
      </c>
      <c r="F1371">
        <v>266.18</v>
      </c>
      <c r="G1371">
        <v>30.71</v>
      </c>
      <c r="J1371">
        <v>45.53</v>
      </c>
      <c r="K1371">
        <v>51.3</v>
      </c>
      <c r="L1371">
        <v>394.84</v>
      </c>
      <c r="M1371">
        <v>338.73</v>
      </c>
      <c r="N1371">
        <v>595</v>
      </c>
      <c r="O1371">
        <v>588</v>
      </c>
      <c r="P1371">
        <v>-776</v>
      </c>
      <c r="Q1371">
        <f>Tabel1[[#This Row],[Biomass]]+Tabel1[[#This Row],[Hydro Power]]+Tabel1[[#This Row],[Other Renewable]]+Tabel1[[#This Row],[Solar Power]]+Tabel1[[#This Row],[Onshore Wind Power]]+Tabel1[[#This Row],[Offshore Wind Power]]</f>
        <v>811.99</v>
      </c>
      <c r="R1371">
        <f>Tabel1[[#This Row],[Fossil Gas]]+Tabel1[[#This Row],[Fossil Hard Coal]]+Tabel1[[#This Row],[Fossil Oil]]</f>
        <v>716.03</v>
      </c>
      <c r="S1371">
        <f>Tabel1[[#This Row],[Renewables]]+Tabel1[[#This Row],[Fossils]]</f>
        <v>1528.02</v>
      </c>
    </row>
    <row r="1372" spans="1:19" x14ac:dyDescent="0.25">
      <c r="A1372" t="s">
        <v>1981</v>
      </c>
      <c r="B1372" t="s">
        <v>6</v>
      </c>
      <c r="C1372">
        <v>2353.2600000000002</v>
      </c>
      <c r="D1372">
        <v>46.59</v>
      </c>
      <c r="E1372">
        <v>461.83</v>
      </c>
      <c r="F1372">
        <v>781.74</v>
      </c>
      <c r="G1372">
        <v>21.62</v>
      </c>
      <c r="H1372">
        <v>2.4</v>
      </c>
      <c r="I1372">
        <v>5.12</v>
      </c>
      <c r="J1372">
        <v>87.87</v>
      </c>
      <c r="K1372">
        <v>101.67</v>
      </c>
      <c r="L1372">
        <v>695.51</v>
      </c>
      <c r="M1372">
        <v>388.13</v>
      </c>
      <c r="N1372">
        <v>575</v>
      </c>
      <c r="O1372">
        <v>-590</v>
      </c>
      <c r="P1372">
        <v>-7</v>
      </c>
      <c r="Q1372">
        <f>Tabel1[[#This Row],[Biomass]]+Tabel1[[#This Row],[Hydro Power]]+Tabel1[[#This Row],[Other Renewable]]+Tabel1[[#This Row],[Solar Power]]+Tabel1[[#This Row],[Onshore Wind Power]]+Tabel1[[#This Row],[Offshore Wind Power]]</f>
        <v>1225.6199999999999</v>
      </c>
      <c r="R1372">
        <f>Tabel1[[#This Row],[Fossil Gas]]+Tabel1[[#This Row],[Fossil Hard Coal]]+Tabel1[[#This Row],[Fossil Oil]]</f>
        <v>1265.1899999999998</v>
      </c>
      <c r="S1372">
        <f>Tabel1[[#This Row],[Renewables]]+Tabel1[[#This Row],[Fossils]]</f>
        <v>2490.8099999999995</v>
      </c>
    </row>
    <row r="1373" spans="1:19" x14ac:dyDescent="0.25">
      <c r="A1373" t="s">
        <v>1981</v>
      </c>
      <c r="B1373" t="s">
        <v>5</v>
      </c>
      <c r="C1373">
        <v>1896.62</v>
      </c>
      <c r="D1373">
        <v>32.729999999999997</v>
      </c>
      <c r="E1373">
        <v>459.41</v>
      </c>
      <c r="F1373">
        <v>261.77999999999997</v>
      </c>
      <c r="G1373">
        <v>29.95</v>
      </c>
      <c r="J1373">
        <v>37.07</v>
      </c>
      <c r="K1373">
        <v>51</v>
      </c>
      <c r="L1373">
        <v>396.19</v>
      </c>
      <c r="M1373">
        <v>320.48</v>
      </c>
      <c r="N1373">
        <v>600</v>
      </c>
      <c r="O1373">
        <v>590</v>
      </c>
      <c r="P1373">
        <v>-821</v>
      </c>
      <c r="Q1373">
        <f>Tabel1[[#This Row],[Biomass]]+Tabel1[[#This Row],[Hydro Power]]+Tabel1[[#This Row],[Other Renewable]]+Tabel1[[#This Row],[Solar Power]]+Tabel1[[#This Row],[Onshore Wind Power]]+Tabel1[[#This Row],[Offshore Wind Power]]</f>
        <v>786.47</v>
      </c>
      <c r="R1373">
        <f>Tabel1[[#This Row],[Fossil Gas]]+Tabel1[[#This Row],[Fossil Hard Coal]]+Tabel1[[#This Row],[Fossil Oil]]</f>
        <v>751.1400000000001</v>
      </c>
      <c r="S1373">
        <f>Tabel1[[#This Row],[Renewables]]+Tabel1[[#This Row],[Fossils]]</f>
        <v>1537.6100000000001</v>
      </c>
    </row>
    <row r="1374" spans="1:19" x14ac:dyDescent="0.25">
      <c r="A1374" t="s">
        <v>1980</v>
      </c>
      <c r="B1374" t="s">
        <v>6</v>
      </c>
      <c r="C1374">
        <v>2361.15</v>
      </c>
      <c r="D1374">
        <v>44.49</v>
      </c>
      <c r="E1374">
        <v>464.09</v>
      </c>
      <c r="F1374">
        <v>875.13</v>
      </c>
      <c r="G1374">
        <v>19.43</v>
      </c>
      <c r="H1374">
        <v>2.4</v>
      </c>
      <c r="I1374">
        <v>4.9000000000000004</v>
      </c>
      <c r="J1374">
        <v>49.37</v>
      </c>
      <c r="K1374">
        <v>100.03</v>
      </c>
      <c r="L1374">
        <v>582.21</v>
      </c>
      <c r="M1374">
        <v>359.33</v>
      </c>
      <c r="N1374">
        <v>329</v>
      </c>
      <c r="O1374">
        <v>-590</v>
      </c>
      <c r="P1374">
        <v>265</v>
      </c>
      <c r="Q1374">
        <f>Tabel1[[#This Row],[Biomass]]+Tabel1[[#This Row],[Hydro Power]]+Tabel1[[#This Row],[Other Renewable]]+Tabel1[[#This Row],[Solar Power]]+Tabel1[[#This Row],[Onshore Wind Power]]+Tabel1[[#This Row],[Offshore Wind Power]]</f>
        <v>1042.7</v>
      </c>
      <c r="R1374">
        <f>Tabel1[[#This Row],[Fossil Gas]]+Tabel1[[#This Row],[Fossil Hard Coal]]+Tabel1[[#This Row],[Fossil Oil]]</f>
        <v>1358.65</v>
      </c>
      <c r="S1374">
        <f>Tabel1[[#This Row],[Renewables]]+Tabel1[[#This Row],[Fossils]]</f>
        <v>2401.3500000000004</v>
      </c>
    </row>
    <row r="1375" spans="1:19" x14ac:dyDescent="0.25">
      <c r="A1375" t="s">
        <v>1980</v>
      </c>
      <c r="B1375" t="s">
        <v>5</v>
      </c>
      <c r="C1375">
        <v>1896.05</v>
      </c>
      <c r="D1375">
        <v>32.61</v>
      </c>
      <c r="E1375">
        <v>458.35</v>
      </c>
      <c r="F1375">
        <v>254.76</v>
      </c>
      <c r="G1375">
        <v>29.2</v>
      </c>
      <c r="J1375">
        <v>23.12</v>
      </c>
      <c r="K1375">
        <v>51.26</v>
      </c>
      <c r="L1375">
        <v>395.9</v>
      </c>
      <c r="M1375">
        <v>251.45</v>
      </c>
      <c r="N1375">
        <v>600</v>
      </c>
      <c r="O1375">
        <v>590</v>
      </c>
      <c r="P1375">
        <v>-740</v>
      </c>
      <c r="Q1375">
        <f>Tabel1[[#This Row],[Biomass]]+Tabel1[[#This Row],[Hydro Power]]+Tabel1[[#This Row],[Other Renewable]]+Tabel1[[#This Row],[Solar Power]]+Tabel1[[#This Row],[Onshore Wind Power]]+Tabel1[[#This Row],[Offshore Wind Power]]</f>
        <v>703.07999999999993</v>
      </c>
      <c r="R1375">
        <f>Tabel1[[#This Row],[Fossil Gas]]+Tabel1[[#This Row],[Fossil Hard Coal]]+Tabel1[[#This Row],[Fossil Oil]]</f>
        <v>742.31000000000006</v>
      </c>
      <c r="S1375">
        <f>Tabel1[[#This Row],[Renewables]]+Tabel1[[#This Row],[Fossils]]</f>
        <v>1445.3899999999999</v>
      </c>
    </row>
    <row r="1376" spans="1:19" x14ac:dyDescent="0.25">
      <c r="A1376" t="s">
        <v>1979</v>
      </c>
      <c r="B1376" t="s">
        <v>6</v>
      </c>
      <c r="C1376">
        <v>2368.1</v>
      </c>
      <c r="D1376">
        <v>44.86</v>
      </c>
      <c r="E1376">
        <v>436.52</v>
      </c>
      <c r="F1376">
        <v>849.89</v>
      </c>
      <c r="G1376">
        <v>9.52</v>
      </c>
      <c r="H1376">
        <v>2.4</v>
      </c>
      <c r="I1376">
        <v>3.91</v>
      </c>
      <c r="J1376">
        <v>10.68</v>
      </c>
      <c r="K1376">
        <v>97</v>
      </c>
      <c r="L1376">
        <v>617.37</v>
      </c>
      <c r="M1376">
        <v>459.05</v>
      </c>
      <c r="N1376">
        <v>8</v>
      </c>
      <c r="O1376">
        <v>-587</v>
      </c>
      <c r="P1376">
        <v>593</v>
      </c>
      <c r="Q1376">
        <f>Tabel1[[#This Row],[Biomass]]+Tabel1[[#This Row],[Hydro Power]]+Tabel1[[#This Row],[Other Renewable]]+Tabel1[[#This Row],[Solar Power]]+Tabel1[[#This Row],[Onshore Wind Power]]+Tabel1[[#This Row],[Offshore Wind Power]]</f>
        <v>1138.27</v>
      </c>
      <c r="R1376">
        <f>Tabel1[[#This Row],[Fossil Gas]]+Tabel1[[#This Row],[Fossil Hard Coal]]+Tabel1[[#This Row],[Fossil Oil]]</f>
        <v>1295.9299999999998</v>
      </c>
      <c r="S1376">
        <f>Tabel1[[#This Row],[Renewables]]+Tabel1[[#This Row],[Fossils]]</f>
        <v>2434.1999999999998</v>
      </c>
    </row>
    <row r="1377" spans="1:19" x14ac:dyDescent="0.25">
      <c r="A1377" t="s">
        <v>1979</v>
      </c>
      <c r="B1377" t="s">
        <v>5</v>
      </c>
      <c r="C1377">
        <v>1966.13</v>
      </c>
      <c r="D1377">
        <v>32.31</v>
      </c>
      <c r="E1377">
        <v>489.6</v>
      </c>
      <c r="F1377">
        <v>265.26</v>
      </c>
      <c r="G1377">
        <v>27.85</v>
      </c>
      <c r="J1377">
        <v>6.23</v>
      </c>
      <c r="K1377">
        <v>50.44</v>
      </c>
      <c r="L1377">
        <v>389.44</v>
      </c>
      <c r="M1377">
        <v>243.27</v>
      </c>
      <c r="N1377">
        <v>596</v>
      </c>
      <c r="O1377">
        <v>587</v>
      </c>
      <c r="P1377">
        <v>-689</v>
      </c>
      <c r="Q1377">
        <f>Tabel1[[#This Row],[Biomass]]+Tabel1[[#This Row],[Hydro Power]]+Tabel1[[#This Row],[Other Renewable]]+Tabel1[[#This Row],[Solar Power]]+Tabel1[[#This Row],[Onshore Wind Power]]+Tabel1[[#This Row],[Offshore Wind Power]]</f>
        <v>671.25</v>
      </c>
      <c r="R1377">
        <f>Tabel1[[#This Row],[Fossil Gas]]+Tabel1[[#This Row],[Fossil Hard Coal]]+Tabel1[[#This Row],[Fossil Oil]]</f>
        <v>782.71</v>
      </c>
      <c r="S1377">
        <f>Tabel1[[#This Row],[Renewables]]+Tabel1[[#This Row],[Fossils]]</f>
        <v>1453.96</v>
      </c>
    </row>
    <row r="1378" spans="1:19" x14ac:dyDescent="0.25">
      <c r="A1378" t="s">
        <v>1978</v>
      </c>
      <c r="B1378" t="s">
        <v>6</v>
      </c>
      <c r="C1378">
        <v>2562.5</v>
      </c>
      <c r="D1378">
        <v>49.56</v>
      </c>
      <c r="E1378">
        <v>449.96</v>
      </c>
      <c r="F1378">
        <v>892.41</v>
      </c>
      <c r="G1378">
        <v>14.06</v>
      </c>
      <c r="H1378">
        <v>2.4</v>
      </c>
      <c r="I1378">
        <v>4.37</v>
      </c>
      <c r="J1378">
        <v>0.45</v>
      </c>
      <c r="K1378">
        <v>97.88</v>
      </c>
      <c r="L1378">
        <v>618.24</v>
      </c>
      <c r="M1378">
        <v>474.53</v>
      </c>
      <c r="N1378">
        <v>-866</v>
      </c>
      <c r="O1378">
        <v>-535</v>
      </c>
      <c r="P1378">
        <v>1463</v>
      </c>
      <c r="Q1378">
        <f>Tabel1[[#This Row],[Biomass]]+Tabel1[[#This Row],[Hydro Power]]+Tabel1[[#This Row],[Other Renewable]]+Tabel1[[#This Row],[Solar Power]]+Tabel1[[#This Row],[Onshore Wind Power]]+Tabel1[[#This Row],[Offshore Wind Power]]</f>
        <v>1149.55</v>
      </c>
      <c r="R1378">
        <f>Tabel1[[#This Row],[Fossil Gas]]+Tabel1[[#This Row],[Fossil Hard Coal]]+Tabel1[[#This Row],[Fossil Oil]]</f>
        <v>1356.4299999999998</v>
      </c>
      <c r="S1378">
        <f>Tabel1[[#This Row],[Renewables]]+Tabel1[[#This Row],[Fossils]]</f>
        <v>2505.9799999999996</v>
      </c>
    </row>
    <row r="1379" spans="1:19" x14ac:dyDescent="0.25">
      <c r="A1379" t="s">
        <v>1978</v>
      </c>
      <c r="B1379" t="s">
        <v>5</v>
      </c>
      <c r="C1379">
        <v>2087.69</v>
      </c>
      <c r="D1379">
        <v>32.14</v>
      </c>
      <c r="E1379">
        <v>493.37</v>
      </c>
      <c r="F1379">
        <v>296.93</v>
      </c>
      <c r="G1379">
        <v>27.41</v>
      </c>
      <c r="J1379">
        <v>0.3</v>
      </c>
      <c r="K1379">
        <v>50.15</v>
      </c>
      <c r="L1379">
        <v>386.27</v>
      </c>
      <c r="M1379">
        <v>260.33</v>
      </c>
      <c r="N1379">
        <v>420</v>
      </c>
      <c r="O1379">
        <v>535</v>
      </c>
      <c r="P1379">
        <v>-388</v>
      </c>
      <c r="Q1379">
        <f>Tabel1[[#This Row],[Biomass]]+Tabel1[[#This Row],[Hydro Power]]+Tabel1[[#This Row],[Other Renewable]]+Tabel1[[#This Row],[Solar Power]]+Tabel1[[#This Row],[Onshore Wind Power]]+Tabel1[[#This Row],[Offshore Wind Power]]</f>
        <v>679.04</v>
      </c>
      <c r="R1379">
        <f>Tabel1[[#This Row],[Fossil Gas]]+Tabel1[[#This Row],[Fossil Hard Coal]]+Tabel1[[#This Row],[Fossil Oil]]</f>
        <v>817.70999999999992</v>
      </c>
      <c r="S1379">
        <f>Tabel1[[#This Row],[Renewables]]+Tabel1[[#This Row],[Fossils]]</f>
        <v>1496.75</v>
      </c>
    </row>
    <row r="1380" spans="1:19" x14ac:dyDescent="0.25">
      <c r="A1380" t="s">
        <v>1977</v>
      </c>
      <c r="B1380" t="s">
        <v>6</v>
      </c>
      <c r="C1380">
        <v>2750.88</v>
      </c>
      <c r="D1380">
        <v>52.18</v>
      </c>
      <c r="E1380">
        <v>459.35</v>
      </c>
      <c r="F1380">
        <v>965.1</v>
      </c>
      <c r="G1380">
        <v>18.57</v>
      </c>
      <c r="H1380">
        <v>2.39</v>
      </c>
      <c r="I1380">
        <v>4.8099999999999996</v>
      </c>
      <c r="J1380">
        <v>0</v>
      </c>
      <c r="K1380">
        <v>100.04</v>
      </c>
      <c r="L1380">
        <v>523.09</v>
      </c>
      <c r="M1380">
        <v>449.47</v>
      </c>
      <c r="N1380">
        <v>-923</v>
      </c>
      <c r="O1380">
        <v>-508</v>
      </c>
      <c r="P1380">
        <v>1694</v>
      </c>
      <c r="Q1380">
        <f>Tabel1[[#This Row],[Biomass]]+Tabel1[[#This Row],[Hydro Power]]+Tabel1[[#This Row],[Other Renewable]]+Tabel1[[#This Row],[Solar Power]]+Tabel1[[#This Row],[Onshore Wind Power]]+Tabel1[[#This Row],[Offshore Wind Power]]</f>
        <v>1031.94</v>
      </c>
      <c r="R1380">
        <f>Tabel1[[#This Row],[Fossil Gas]]+Tabel1[[#This Row],[Fossil Hard Coal]]+Tabel1[[#This Row],[Fossil Oil]]</f>
        <v>1443.02</v>
      </c>
      <c r="S1380">
        <f>Tabel1[[#This Row],[Renewables]]+Tabel1[[#This Row],[Fossils]]</f>
        <v>2474.96</v>
      </c>
    </row>
    <row r="1381" spans="1:19" x14ac:dyDescent="0.25">
      <c r="A1381" t="s">
        <v>1977</v>
      </c>
      <c r="B1381" t="s">
        <v>5</v>
      </c>
      <c r="C1381">
        <v>2215.5700000000002</v>
      </c>
      <c r="D1381">
        <v>32.119999999999997</v>
      </c>
      <c r="E1381">
        <v>490.25</v>
      </c>
      <c r="F1381">
        <v>329.17</v>
      </c>
      <c r="G1381">
        <v>28.89</v>
      </c>
      <c r="J1381">
        <v>0</v>
      </c>
      <c r="K1381">
        <v>51</v>
      </c>
      <c r="L1381">
        <v>391.13</v>
      </c>
      <c r="M1381">
        <v>198.74</v>
      </c>
      <c r="N1381">
        <v>117</v>
      </c>
      <c r="O1381">
        <v>508</v>
      </c>
      <c r="P1381">
        <v>97</v>
      </c>
      <c r="Q1381">
        <f>Tabel1[[#This Row],[Biomass]]+Tabel1[[#This Row],[Hydro Power]]+Tabel1[[#This Row],[Other Renewable]]+Tabel1[[#This Row],[Solar Power]]+Tabel1[[#This Row],[Onshore Wind Power]]+Tabel1[[#This Row],[Offshore Wind Power]]</f>
        <v>621.99</v>
      </c>
      <c r="R1381">
        <f>Tabel1[[#This Row],[Fossil Gas]]+Tabel1[[#This Row],[Fossil Hard Coal]]+Tabel1[[#This Row],[Fossil Oil]]</f>
        <v>848.31000000000006</v>
      </c>
      <c r="S1381">
        <f>Tabel1[[#This Row],[Renewables]]+Tabel1[[#This Row],[Fossils]]</f>
        <v>1470.3000000000002</v>
      </c>
    </row>
    <row r="1382" spans="1:19" x14ac:dyDescent="0.25">
      <c r="A1382" t="s">
        <v>1976</v>
      </c>
      <c r="B1382" t="s">
        <v>6</v>
      </c>
      <c r="C1382">
        <v>2649.2</v>
      </c>
      <c r="D1382">
        <v>49.87</v>
      </c>
      <c r="E1382">
        <v>427.99</v>
      </c>
      <c r="F1382">
        <v>880</v>
      </c>
      <c r="G1382">
        <v>8.64</v>
      </c>
      <c r="H1382">
        <v>2.39</v>
      </c>
      <c r="I1382">
        <v>3.82</v>
      </c>
      <c r="J1382">
        <v>0</v>
      </c>
      <c r="K1382">
        <v>96.99</v>
      </c>
      <c r="L1382">
        <v>566.13</v>
      </c>
      <c r="M1382">
        <v>590.33000000000004</v>
      </c>
      <c r="N1382">
        <v>-766</v>
      </c>
      <c r="O1382">
        <v>-475</v>
      </c>
      <c r="P1382">
        <v>1388</v>
      </c>
      <c r="Q1382">
        <f>Tabel1[[#This Row],[Biomass]]+Tabel1[[#This Row],[Hydro Power]]+Tabel1[[#This Row],[Other Renewable]]+Tabel1[[#This Row],[Solar Power]]+Tabel1[[#This Row],[Onshore Wind Power]]+Tabel1[[#This Row],[Offshore Wind Power]]</f>
        <v>1212.54</v>
      </c>
      <c r="R1382">
        <f>Tabel1[[#This Row],[Fossil Gas]]+Tabel1[[#This Row],[Fossil Hard Coal]]+Tabel1[[#This Row],[Fossil Oil]]</f>
        <v>1316.63</v>
      </c>
      <c r="S1382">
        <f>Tabel1[[#This Row],[Renewables]]+Tabel1[[#This Row],[Fossils]]</f>
        <v>2529.17</v>
      </c>
    </row>
    <row r="1383" spans="1:19" x14ac:dyDescent="0.25">
      <c r="A1383" t="s">
        <v>1976</v>
      </c>
      <c r="B1383" t="s">
        <v>5</v>
      </c>
      <c r="C1383">
        <v>2258.61</v>
      </c>
      <c r="D1383">
        <v>32.33</v>
      </c>
      <c r="E1383">
        <v>479.09</v>
      </c>
      <c r="F1383">
        <v>326.12</v>
      </c>
      <c r="G1383">
        <v>29.44</v>
      </c>
      <c r="J1383">
        <v>0</v>
      </c>
      <c r="K1383">
        <v>49.04</v>
      </c>
      <c r="L1383">
        <v>374.79</v>
      </c>
      <c r="M1383">
        <v>228.18</v>
      </c>
      <c r="N1383">
        <v>577</v>
      </c>
      <c r="O1383">
        <v>475</v>
      </c>
      <c r="P1383">
        <v>-289</v>
      </c>
      <c r="Q1383">
        <f>Tabel1[[#This Row],[Biomass]]+Tabel1[[#This Row],[Hydro Power]]+Tabel1[[#This Row],[Other Renewable]]+Tabel1[[#This Row],[Solar Power]]+Tabel1[[#This Row],[Onshore Wind Power]]+Tabel1[[#This Row],[Offshore Wind Power]]</f>
        <v>635.29999999999995</v>
      </c>
      <c r="R1383">
        <f>Tabel1[[#This Row],[Fossil Gas]]+Tabel1[[#This Row],[Fossil Hard Coal]]+Tabel1[[#This Row],[Fossil Oil]]</f>
        <v>834.65000000000009</v>
      </c>
      <c r="S1383">
        <f>Tabel1[[#This Row],[Renewables]]+Tabel1[[#This Row],[Fossils]]</f>
        <v>1469.95</v>
      </c>
    </row>
    <row r="1384" spans="1:19" x14ac:dyDescent="0.25">
      <c r="A1384" t="s">
        <v>1975</v>
      </c>
      <c r="B1384" t="s">
        <v>6</v>
      </c>
      <c r="C1384">
        <v>2479.1</v>
      </c>
      <c r="D1384">
        <v>49.22</v>
      </c>
      <c r="E1384">
        <v>422.45</v>
      </c>
      <c r="F1384">
        <v>671.05</v>
      </c>
      <c r="G1384">
        <v>8.7899999999999991</v>
      </c>
      <c r="H1384">
        <v>2.39</v>
      </c>
      <c r="I1384">
        <v>3.84</v>
      </c>
      <c r="J1384">
        <v>0</v>
      </c>
      <c r="K1384">
        <v>98.12</v>
      </c>
      <c r="L1384">
        <v>689.56</v>
      </c>
      <c r="M1384">
        <v>586</v>
      </c>
      <c r="N1384">
        <v>17</v>
      </c>
      <c r="O1384">
        <v>-582</v>
      </c>
      <c r="P1384">
        <v>640</v>
      </c>
      <c r="Q1384">
        <f>Tabel1[[#This Row],[Biomass]]+Tabel1[[#This Row],[Hydro Power]]+Tabel1[[#This Row],[Other Renewable]]+Tabel1[[#This Row],[Solar Power]]+Tabel1[[#This Row],[Onshore Wind Power]]+Tabel1[[#This Row],[Offshore Wind Power]]</f>
        <v>1331.01</v>
      </c>
      <c r="R1384">
        <f>Tabel1[[#This Row],[Fossil Gas]]+Tabel1[[#This Row],[Fossil Hard Coal]]+Tabel1[[#This Row],[Fossil Oil]]</f>
        <v>1102.29</v>
      </c>
      <c r="S1384">
        <f>Tabel1[[#This Row],[Renewables]]+Tabel1[[#This Row],[Fossils]]</f>
        <v>2433.3000000000002</v>
      </c>
    </row>
    <row r="1385" spans="1:19" x14ac:dyDescent="0.25">
      <c r="A1385" t="s">
        <v>1975</v>
      </c>
      <c r="B1385" t="s">
        <v>5</v>
      </c>
      <c r="C1385">
        <v>2144.65</v>
      </c>
      <c r="D1385">
        <v>32.22</v>
      </c>
      <c r="E1385">
        <v>423.4</v>
      </c>
      <c r="F1385">
        <v>272.79000000000002</v>
      </c>
      <c r="G1385">
        <v>28.35</v>
      </c>
      <c r="J1385">
        <v>0</v>
      </c>
      <c r="K1385">
        <v>49.03</v>
      </c>
      <c r="L1385">
        <v>365.32</v>
      </c>
      <c r="M1385">
        <v>254.11</v>
      </c>
      <c r="N1385">
        <v>594</v>
      </c>
      <c r="O1385">
        <v>582</v>
      </c>
      <c r="P1385">
        <v>-440</v>
      </c>
      <c r="Q1385">
        <f>Tabel1[[#This Row],[Biomass]]+Tabel1[[#This Row],[Hydro Power]]+Tabel1[[#This Row],[Other Renewable]]+Tabel1[[#This Row],[Solar Power]]+Tabel1[[#This Row],[Onshore Wind Power]]+Tabel1[[#This Row],[Offshore Wind Power]]</f>
        <v>651.65</v>
      </c>
      <c r="R1385">
        <f>Tabel1[[#This Row],[Fossil Gas]]+Tabel1[[#This Row],[Fossil Hard Coal]]+Tabel1[[#This Row],[Fossil Oil]]</f>
        <v>724.54000000000008</v>
      </c>
      <c r="S1385">
        <f>Tabel1[[#This Row],[Renewables]]+Tabel1[[#This Row],[Fossils]]</f>
        <v>1376.19</v>
      </c>
    </row>
    <row r="1386" spans="1:19" x14ac:dyDescent="0.25">
      <c r="A1386" t="s">
        <v>1974</v>
      </c>
      <c r="B1386" t="s">
        <v>6</v>
      </c>
      <c r="C1386">
        <v>2325.73</v>
      </c>
      <c r="D1386">
        <v>50.17</v>
      </c>
      <c r="E1386">
        <v>418.62</v>
      </c>
      <c r="F1386">
        <v>585.67999999999995</v>
      </c>
      <c r="G1386">
        <v>11.42</v>
      </c>
      <c r="H1386">
        <v>2.4</v>
      </c>
      <c r="I1386">
        <v>4.0999999999999996</v>
      </c>
      <c r="J1386">
        <v>0</v>
      </c>
      <c r="K1386">
        <v>98.39</v>
      </c>
      <c r="L1386">
        <v>756.98</v>
      </c>
      <c r="M1386">
        <v>602.29</v>
      </c>
      <c r="N1386">
        <v>359</v>
      </c>
      <c r="O1386">
        <v>-590</v>
      </c>
      <c r="P1386">
        <v>121</v>
      </c>
      <c r="Q1386">
        <f>Tabel1[[#This Row],[Biomass]]+Tabel1[[#This Row],[Hydro Power]]+Tabel1[[#This Row],[Other Renewable]]+Tabel1[[#This Row],[Solar Power]]+Tabel1[[#This Row],[Onshore Wind Power]]+Tabel1[[#This Row],[Offshore Wind Power]]</f>
        <v>1415.94</v>
      </c>
      <c r="R1386">
        <f>Tabel1[[#This Row],[Fossil Gas]]+Tabel1[[#This Row],[Fossil Hard Coal]]+Tabel1[[#This Row],[Fossil Oil]]</f>
        <v>1015.7199999999999</v>
      </c>
      <c r="S1386">
        <f>Tabel1[[#This Row],[Renewables]]+Tabel1[[#This Row],[Fossils]]</f>
        <v>2431.66</v>
      </c>
    </row>
    <row r="1387" spans="1:19" x14ac:dyDescent="0.25">
      <c r="A1387" t="s">
        <v>1974</v>
      </c>
      <c r="B1387" t="s">
        <v>5</v>
      </c>
      <c r="C1387">
        <v>1986.77</v>
      </c>
      <c r="D1387">
        <v>32.1</v>
      </c>
      <c r="E1387">
        <v>422.78</v>
      </c>
      <c r="F1387">
        <v>252.05</v>
      </c>
      <c r="G1387">
        <v>26.99</v>
      </c>
      <c r="J1387">
        <v>0</v>
      </c>
      <c r="K1387">
        <v>49.29</v>
      </c>
      <c r="L1387">
        <v>373.1</v>
      </c>
      <c r="M1387">
        <v>314.41000000000003</v>
      </c>
      <c r="N1387">
        <v>363</v>
      </c>
      <c r="O1387">
        <v>590</v>
      </c>
      <c r="P1387">
        <v>-418</v>
      </c>
      <c r="Q1387">
        <f>Tabel1[[#This Row],[Biomass]]+Tabel1[[#This Row],[Hydro Power]]+Tabel1[[#This Row],[Other Renewable]]+Tabel1[[#This Row],[Solar Power]]+Tabel1[[#This Row],[Onshore Wind Power]]+Tabel1[[#This Row],[Offshore Wind Power]]</f>
        <v>719.61000000000013</v>
      </c>
      <c r="R1387">
        <f>Tabel1[[#This Row],[Fossil Gas]]+Tabel1[[#This Row],[Fossil Hard Coal]]+Tabel1[[#This Row],[Fossil Oil]]</f>
        <v>701.81999999999994</v>
      </c>
      <c r="S1387">
        <f>Tabel1[[#This Row],[Renewables]]+Tabel1[[#This Row],[Fossils]]</f>
        <v>1421.43</v>
      </c>
    </row>
    <row r="1388" spans="1:19" x14ac:dyDescent="0.25">
      <c r="A1388" t="s">
        <v>1973</v>
      </c>
      <c r="B1388" t="s">
        <v>6</v>
      </c>
      <c r="C1388">
        <v>2198.37</v>
      </c>
      <c r="D1388">
        <v>50.42</v>
      </c>
      <c r="E1388">
        <v>372.46</v>
      </c>
      <c r="F1388">
        <v>541.09</v>
      </c>
      <c r="G1388">
        <v>9.49</v>
      </c>
      <c r="H1388">
        <v>2.4</v>
      </c>
      <c r="I1388">
        <v>3.91</v>
      </c>
      <c r="J1388">
        <v>0</v>
      </c>
      <c r="K1388">
        <v>98.28</v>
      </c>
      <c r="L1388">
        <v>767.75</v>
      </c>
      <c r="M1388">
        <v>536.29999999999995</v>
      </c>
      <c r="N1388">
        <v>991</v>
      </c>
      <c r="O1388">
        <v>-590</v>
      </c>
      <c r="P1388">
        <v>-503</v>
      </c>
      <c r="Q1388">
        <f>Tabel1[[#This Row],[Biomass]]+Tabel1[[#This Row],[Hydro Power]]+Tabel1[[#This Row],[Other Renewable]]+Tabel1[[#This Row],[Solar Power]]+Tabel1[[#This Row],[Onshore Wind Power]]+Tabel1[[#This Row],[Offshore Wind Power]]</f>
        <v>1360.78</v>
      </c>
      <c r="R1388">
        <f>Tabel1[[#This Row],[Fossil Gas]]+Tabel1[[#This Row],[Fossil Hard Coal]]+Tabel1[[#This Row],[Fossil Oil]]</f>
        <v>923.04</v>
      </c>
      <c r="S1388">
        <f>Tabel1[[#This Row],[Renewables]]+Tabel1[[#This Row],[Fossils]]</f>
        <v>2283.8199999999997</v>
      </c>
    </row>
    <row r="1389" spans="1:19" x14ac:dyDescent="0.25">
      <c r="A1389" t="s">
        <v>1973</v>
      </c>
      <c r="B1389" t="s">
        <v>5</v>
      </c>
      <c r="C1389">
        <v>1879.08</v>
      </c>
      <c r="D1389">
        <v>31.95</v>
      </c>
      <c r="E1389">
        <v>417.4</v>
      </c>
      <c r="F1389">
        <v>254.08</v>
      </c>
      <c r="G1389">
        <v>26.9</v>
      </c>
      <c r="J1389">
        <v>0</v>
      </c>
      <c r="K1389">
        <v>50.63</v>
      </c>
      <c r="L1389">
        <v>376.2</v>
      </c>
      <c r="M1389">
        <v>277.95</v>
      </c>
      <c r="N1389">
        <v>117</v>
      </c>
      <c r="O1389">
        <v>590</v>
      </c>
      <c r="P1389">
        <v>-242</v>
      </c>
      <c r="Q1389">
        <f>Tabel1[[#This Row],[Biomass]]+Tabel1[[#This Row],[Hydro Power]]+Tabel1[[#This Row],[Other Renewable]]+Tabel1[[#This Row],[Solar Power]]+Tabel1[[#This Row],[Onshore Wind Power]]+Tabel1[[#This Row],[Offshore Wind Power]]</f>
        <v>686.09999999999991</v>
      </c>
      <c r="R1389">
        <f>Tabel1[[#This Row],[Fossil Gas]]+Tabel1[[#This Row],[Fossil Hard Coal]]+Tabel1[[#This Row],[Fossil Oil]]</f>
        <v>698.38</v>
      </c>
      <c r="S1389">
        <f>Tabel1[[#This Row],[Renewables]]+Tabel1[[#This Row],[Fossils]]</f>
        <v>1384.48</v>
      </c>
    </row>
    <row r="1390" spans="1:19" x14ac:dyDescent="0.25">
      <c r="A1390" t="s">
        <v>1972</v>
      </c>
      <c r="B1390" t="s">
        <v>6</v>
      </c>
      <c r="C1390">
        <v>2046.51</v>
      </c>
      <c r="D1390">
        <v>50.3</v>
      </c>
      <c r="E1390">
        <v>295.66000000000003</v>
      </c>
      <c r="F1390">
        <v>552.53</v>
      </c>
      <c r="G1390">
        <v>11.66</v>
      </c>
      <c r="H1390">
        <v>2.4</v>
      </c>
      <c r="I1390">
        <v>4.25</v>
      </c>
      <c r="J1390">
        <v>0</v>
      </c>
      <c r="K1390">
        <v>98.98</v>
      </c>
      <c r="L1390">
        <v>690.56</v>
      </c>
      <c r="M1390">
        <v>592.28</v>
      </c>
      <c r="N1390">
        <v>1364</v>
      </c>
      <c r="O1390">
        <v>-590</v>
      </c>
      <c r="P1390">
        <v>-931</v>
      </c>
      <c r="Q1390">
        <f>Tabel1[[#This Row],[Biomass]]+Tabel1[[#This Row],[Hydro Power]]+Tabel1[[#This Row],[Other Renewable]]+Tabel1[[#This Row],[Solar Power]]+Tabel1[[#This Row],[Onshore Wind Power]]+Tabel1[[#This Row],[Offshore Wind Power]]</f>
        <v>1339.79</v>
      </c>
      <c r="R1390">
        <f>Tabel1[[#This Row],[Fossil Gas]]+Tabel1[[#This Row],[Fossil Hard Coal]]+Tabel1[[#This Row],[Fossil Oil]]</f>
        <v>859.85</v>
      </c>
      <c r="S1390">
        <f>Tabel1[[#This Row],[Renewables]]+Tabel1[[#This Row],[Fossils]]</f>
        <v>2199.64</v>
      </c>
    </row>
    <row r="1391" spans="1:19" x14ac:dyDescent="0.25">
      <c r="A1391" t="s">
        <v>1972</v>
      </c>
      <c r="B1391" t="s">
        <v>5</v>
      </c>
      <c r="C1391">
        <v>1781.98</v>
      </c>
      <c r="D1391">
        <v>31.14</v>
      </c>
      <c r="E1391">
        <v>420.19</v>
      </c>
      <c r="F1391">
        <v>248.98</v>
      </c>
      <c r="G1391">
        <v>26.69</v>
      </c>
      <c r="J1391">
        <v>0</v>
      </c>
      <c r="K1391">
        <v>50.84</v>
      </c>
      <c r="L1391">
        <v>372.18</v>
      </c>
      <c r="M1391">
        <v>221.77</v>
      </c>
      <c r="N1391">
        <v>66</v>
      </c>
      <c r="O1391">
        <v>590</v>
      </c>
      <c r="P1391">
        <v>-224</v>
      </c>
      <c r="Q1391">
        <f>Tabel1[[#This Row],[Biomass]]+Tabel1[[#This Row],[Hydro Power]]+Tabel1[[#This Row],[Other Renewable]]+Tabel1[[#This Row],[Solar Power]]+Tabel1[[#This Row],[Onshore Wind Power]]+Tabel1[[#This Row],[Offshore Wind Power]]</f>
        <v>625.09</v>
      </c>
      <c r="R1391">
        <f>Tabel1[[#This Row],[Fossil Gas]]+Tabel1[[#This Row],[Fossil Hard Coal]]+Tabel1[[#This Row],[Fossil Oil]]</f>
        <v>695.86</v>
      </c>
      <c r="S1391">
        <f>Tabel1[[#This Row],[Renewables]]+Tabel1[[#This Row],[Fossils]]</f>
        <v>1320.95</v>
      </c>
    </row>
    <row r="1392" spans="1:19" x14ac:dyDescent="0.25">
      <c r="A1392" t="s">
        <v>1971</v>
      </c>
      <c r="B1392" t="s">
        <v>6</v>
      </c>
      <c r="C1392">
        <v>1938.67</v>
      </c>
      <c r="D1392">
        <v>50.55</v>
      </c>
      <c r="E1392">
        <v>288.27999999999997</v>
      </c>
      <c r="F1392">
        <v>540.47</v>
      </c>
      <c r="G1392">
        <v>15.83</v>
      </c>
      <c r="H1392">
        <v>2.4</v>
      </c>
      <c r="I1392">
        <v>5.08</v>
      </c>
      <c r="J1392">
        <v>0</v>
      </c>
      <c r="K1392">
        <v>101.03</v>
      </c>
      <c r="L1392">
        <v>568.46</v>
      </c>
      <c r="M1392">
        <v>538.13</v>
      </c>
      <c r="N1392">
        <v>1560</v>
      </c>
      <c r="O1392">
        <v>-590</v>
      </c>
      <c r="P1392">
        <v>-1044</v>
      </c>
      <c r="Q1392">
        <f>Tabel1[[#This Row],[Biomass]]+Tabel1[[#This Row],[Hydro Power]]+Tabel1[[#This Row],[Other Renewable]]+Tabel1[[#This Row],[Solar Power]]+Tabel1[[#This Row],[Onshore Wind Power]]+Tabel1[[#This Row],[Offshore Wind Power]]</f>
        <v>1164.6199999999999</v>
      </c>
      <c r="R1392">
        <f>Tabel1[[#This Row],[Fossil Gas]]+Tabel1[[#This Row],[Fossil Hard Coal]]+Tabel1[[#This Row],[Fossil Oil]]</f>
        <v>844.58</v>
      </c>
      <c r="S1392">
        <f>Tabel1[[#This Row],[Renewables]]+Tabel1[[#This Row],[Fossils]]</f>
        <v>2009.1999999999998</v>
      </c>
    </row>
    <row r="1393" spans="1:19" x14ac:dyDescent="0.25">
      <c r="A1393" t="s">
        <v>1971</v>
      </c>
      <c r="B1393" t="s">
        <v>5</v>
      </c>
      <c r="C1393">
        <v>1745.93</v>
      </c>
      <c r="D1393">
        <v>31.66</v>
      </c>
      <c r="E1393">
        <v>418.4</v>
      </c>
      <c r="F1393">
        <v>251.36</v>
      </c>
      <c r="G1393">
        <v>26.6</v>
      </c>
      <c r="J1393">
        <v>0</v>
      </c>
      <c r="K1393">
        <v>50.4</v>
      </c>
      <c r="L1393">
        <v>372.98</v>
      </c>
      <c r="M1393">
        <v>251.58</v>
      </c>
      <c r="N1393">
        <v>574</v>
      </c>
      <c r="O1393">
        <v>590</v>
      </c>
      <c r="P1393">
        <v>-799</v>
      </c>
      <c r="Q1393">
        <f>Tabel1[[#This Row],[Biomass]]+Tabel1[[#This Row],[Hydro Power]]+Tabel1[[#This Row],[Other Renewable]]+Tabel1[[#This Row],[Solar Power]]+Tabel1[[#This Row],[Onshore Wind Power]]+Tabel1[[#This Row],[Offshore Wind Power]]</f>
        <v>656.22</v>
      </c>
      <c r="R1393">
        <f>Tabel1[[#This Row],[Fossil Gas]]+Tabel1[[#This Row],[Fossil Hard Coal]]+Tabel1[[#This Row],[Fossil Oil]]</f>
        <v>696.36</v>
      </c>
      <c r="S1393">
        <f>Tabel1[[#This Row],[Renewables]]+Tabel1[[#This Row],[Fossils]]</f>
        <v>1352.58</v>
      </c>
    </row>
    <row r="1394" spans="1:19" x14ac:dyDescent="0.25">
      <c r="A1394" t="s">
        <v>1970</v>
      </c>
      <c r="B1394" t="s">
        <v>6</v>
      </c>
      <c r="C1394">
        <v>1829.05</v>
      </c>
      <c r="D1394">
        <v>49.99</v>
      </c>
      <c r="E1394">
        <v>254.15</v>
      </c>
      <c r="F1394">
        <v>547.48</v>
      </c>
      <c r="G1394">
        <v>8.76</v>
      </c>
      <c r="H1394">
        <v>2.4</v>
      </c>
      <c r="I1394">
        <v>5.22</v>
      </c>
      <c r="J1394">
        <v>0</v>
      </c>
      <c r="K1394">
        <v>97.69</v>
      </c>
      <c r="L1394">
        <v>597.04</v>
      </c>
      <c r="M1394">
        <v>519.12</v>
      </c>
      <c r="N1394">
        <v>1437</v>
      </c>
      <c r="O1394">
        <v>-564</v>
      </c>
      <c r="P1394">
        <v>-1016</v>
      </c>
      <c r="Q1394">
        <f>Tabel1[[#This Row],[Biomass]]+Tabel1[[#This Row],[Hydro Power]]+Tabel1[[#This Row],[Other Renewable]]+Tabel1[[#This Row],[Solar Power]]+Tabel1[[#This Row],[Onshore Wind Power]]+Tabel1[[#This Row],[Offshore Wind Power]]</f>
        <v>1173.77</v>
      </c>
      <c r="R1394">
        <f>Tabel1[[#This Row],[Fossil Gas]]+Tabel1[[#This Row],[Fossil Hard Coal]]+Tabel1[[#This Row],[Fossil Oil]]</f>
        <v>810.39</v>
      </c>
      <c r="S1394">
        <f>Tabel1[[#This Row],[Renewables]]+Tabel1[[#This Row],[Fossils]]</f>
        <v>1984.1599999999999</v>
      </c>
    </row>
    <row r="1395" spans="1:19" x14ac:dyDescent="0.25">
      <c r="A1395" t="s">
        <v>1970</v>
      </c>
      <c r="B1395" t="s">
        <v>5</v>
      </c>
      <c r="C1395">
        <v>1650.1</v>
      </c>
      <c r="D1395">
        <v>32.28</v>
      </c>
      <c r="E1395">
        <v>409.84</v>
      </c>
      <c r="F1395">
        <v>256.3</v>
      </c>
      <c r="G1395">
        <v>26.83</v>
      </c>
      <c r="J1395">
        <v>0</v>
      </c>
      <c r="K1395">
        <v>49.13</v>
      </c>
      <c r="L1395">
        <v>370.83</v>
      </c>
      <c r="M1395">
        <v>287.93</v>
      </c>
      <c r="N1395">
        <v>600</v>
      </c>
      <c r="O1395">
        <v>564</v>
      </c>
      <c r="P1395">
        <v>-926</v>
      </c>
      <c r="Q1395">
        <f>Tabel1[[#This Row],[Biomass]]+Tabel1[[#This Row],[Hydro Power]]+Tabel1[[#This Row],[Other Renewable]]+Tabel1[[#This Row],[Solar Power]]+Tabel1[[#This Row],[Onshore Wind Power]]+Tabel1[[#This Row],[Offshore Wind Power]]</f>
        <v>691.04</v>
      </c>
      <c r="R1395">
        <f>Tabel1[[#This Row],[Fossil Gas]]+Tabel1[[#This Row],[Fossil Hard Coal]]+Tabel1[[#This Row],[Fossil Oil]]</f>
        <v>692.97</v>
      </c>
      <c r="S1395">
        <f>Tabel1[[#This Row],[Renewables]]+Tabel1[[#This Row],[Fossils]]</f>
        <v>1384.01</v>
      </c>
    </row>
    <row r="1396" spans="1:19" x14ac:dyDescent="0.25">
      <c r="A1396" t="s">
        <v>1969</v>
      </c>
      <c r="B1396" t="s">
        <v>6</v>
      </c>
      <c r="C1396">
        <v>1755.58</v>
      </c>
      <c r="D1396">
        <v>50.59</v>
      </c>
      <c r="E1396">
        <v>265.20999999999998</v>
      </c>
      <c r="F1396">
        <v>553.16999999999996</v>
      </c>
      <c r="G1396">
        <v>12.43</v>
      </c>
      <c r="H1396">
        <v>2.39</v>
      </c>
      <c r="I1396">
        <v>5.24</v>
      </c>
      <c r="J1396">
        <v>0</v>
      </c>
      <c r="K1396">
        <v>99.61</v>
      </c>
      <c r="L1396">
        <v>633.32000000000005</v>
      </c>
      <c r="M1396">
        <v>505.52</v>
      </c>
      <c r="N1396">
        <v>1529</v>
      </c>
      <c r="O1396">
        <v>-208</v>
      </c>
      <c r="P1396">
        <v>-1576</v>
      </c>
      <c r="Q1396">
        <f>Tabel1[[#This Row],[Biomass]]+Tabel1[[#This Row],[Hydro Power]]+Tabel1[[#This Row],[Other Renewable]]+Tabel1[[#This Row],[Solar Power]]+Tabel1[[#This Row],[Onshore Wind Power]]+Tabel1[[#This Row],[Offshore Wind Power]]</f>
        <v>1197.06</v>
      </c>
      <c r="R1396">
        <f>Tabel1[[#This Row],[Fossil Gas]]+Tabel1[[#This Row],[Fossil Hard Coal]]+Tabel1[[#This Row],[Fossil Oil]]</f>
        <v>830.80999999999983</v>
      </c>
      <c r="S1396">
        <f>Tabel1[[#This Row],[Renewables]]+Tabel1[[#This Row],[Fossils]]</f>
        <v>2027.87</v>
      </c>
    </row>
    <row r="1397" spans="1:19" x14ac:dyDescent="0.25">
      <c r="A1397" t="s">
        <v>1969</v>
      </c>
      <c r="B1397" t="s">
        <v>5</v>
      </c>
      <c r="C1397">
        <v>1545.92</v>
      </c>
      <c r="D1397">
        <v>32.14</v>
      </c>
      <c r="E1397">
        <v>339.99</v>
      </c>
      <c r="F1397">
        <v>271.73</v>
      </c>
      <c r="G1397">
        <v>26.88</v>
      </c>
      <c r="J1397">
        <v>0</v>
      </c>
      <c r="K1397">
        <v>49.21</v>
      </c>
      <c r="L1397">
        <v>367.49</v>
      </c>
      <c r="M1397">
        <v>261.57</v>
      </c>
      <c r="N1397">
        <v>600</v>
      </c>
      <c r="O1397">
        <v>208</v>
      </c>
      <c r="P1397">
        <v>-593</v>
      </c>
      <c r="Q1397">
        <f>Tabel1[[#This Row],[Biomass]]+Tabel1[[#This Row],[Hydro Power]]+Tabel1[[#This Row],[Other Renewable]]+Tabel1[[#This Row],[Solar Power]]+Tabel1[[#This Row],[Onshore Wind Power]]+Tabel1[[#This Row],[Offshore Wind Power]]</f>
        <v>661.2</v>
      </c>
      <c r="R1397">
        <f>Tabel1[[#This Row],[Fossil Gas]]+Tabel1[[#This Row],[Fossil Hard Coal]]+Tabel1[[#This Row],[Fossil Oil]]</f>
        <v>638.6</v>
      </c>
      <c r="S1397">
        <f>Tabel1[[#This Row],[Renewables]]+Tabel1[[#This Row],[Fossils]]</f>
        <v>1299.8000000000002</v>
      </c>
    </row>
    <row r="1398" spans="1:19" x14ac:dyDescent="0.25">
      <c r="A1398" t="s">
        <v>1968</v>
      </c>
      <c r="B1398" t="s">
        <v>6</v>
      </c>
      <c r="C1398">
        <v>1697.9</v>
      </c>
      <c r="D1398">
        <v>49.9</v>
      </c>
      <c r="E1398">
        <v>259.95999999999998</v>
      </c>
      <c r="F1398">
        <v>558.87</v>
      </c>
      <c r="G1398">
        <v>10.64</v>
      </c>
      <c r="H1398">
        <v>2.4</v>
      </c>
      <c r="I1398">
        <v>4.93</v>
      </c>
      <c r="J1398">
        <v>0</v>
      </c>
      <c r="K1398">
        <v>98.99</v>
      </c>
      <c r="L1398">
        <v>670.61</v>
      </c>
      <c r="M1398">
        <v>508.95</v>
      </c>
      <c r="N1398">
        <v>1534</v>
      </c>
      <c r="O1398">
        <v>-181</v>
      </c>
      <c r="P1398">
        <v>-1690</v>
      </c>
      <c r="Q1398">
        <f>Tabel1[[#This Row],[Biomass]]+Tabel1[[#This Row],[Hydro Power]]+Tabel1[[#This Row],[Other Renewable]]+Tabel1[[#This Row],[Solar Power]]+Tabel1[[#This Row],[Onshore Wind Power]]+Tabel1[[#This Row],[Offshore Wind Power]]</f>
        <v>1236.79</v>
      </c>
      <c r="R1398">
        <f>Tabel1[[#This Row],[Fossil Gas]]+Tabel1[[#This Row],[Fossil Hard Coal]]+Tabel1[[#This Row],[Fossil Oil]]</f>
        <v>829.46999999999991</v>
      </c>
      <c r="S1398">
        <f>Tabel1[[#This Row],[Renewables]]+Tabel1[[#This Row],[Fossils]]</f>
        <v>2066.2599999999998</v>
      </c>
    </row>
    <row r="1399" spans="1:19" x14ac:dyDescent="0.25">
      <c r="A1399" t="s">
        <v>1968</v>
      </c>
      <c r="B1399" t="s">
        <v>5</v>
      </c>
      <c r="C1399">
        <v>1475.73</v>
      </c>
      <c r="D1399">
        <v>32.159999999999997</v>
      </c>
      <c r="E1399">
        <v>335.34</v>
      </c>
      <c r="F1399">
        <v>265.39</v>
      </c>
      <c r="G1399">
        <v>26.63</v>
      </c>
      <c r="J1399">
        <v>0</v>
      </c>
      <c r="K1399">
        <v>49.77</v>
      </c>
      <c r="L1399">
        <v>391.38</v>
      </c>
      <c r="M1399">
        <v>298.36</v>
      </c>
      <c r="N1399">
        <v>600</v>
      </c>
      <c r="O1399">
        <v>181</v>
      </c>
      <c r="P1399">
        <v>-671</v>
      </c>
      <c r="Q1399">
        <f>Tabel1[[#This Row],[Biomass]]+Tabel1[[#This Row],[Hydro Power]]+Tabel1[[#This Row],[Other Renewable]]+Tabel1[[#This Row],[Solar Power]]+Tabel1[[#This Row],[Onshore Wind Power]]+Tabel1[[#This Row],[Offshore Wind Power]]</f>
        <v>721.9</v>
      </c>
      <c r="R1399">
        <f>Tabel1[[#This Row],[Fossil Gas]]+Tabel1[[#This Row],[Fossil Hard Coal]]+Tabel1[[#This Row],[Fossil Oil]]</f>
        <v>627.36</v>
      </c>
      <c r="S1399">
        <f>Tabel1[[#This Row],[Renewables]]+Tabel1[[#This Row],[Fossils]]</f>
        <v>1349.26</v>
      </c>
    </row>
    <row r="1400" spans="1:19" x14ac:dyDescent="0.25">
      <c r="A1400" t="s">
        <v>1967</v>
      </c>
      <c r="B1400" t="s">
        <v>6</v>
      </c>
      <c r="C1400">
        <v>1679.59</v>
      </c>
      <c r="D1400">
        <v>49.46</v>
      </c>
      <c r="E1400">
        <v>265.33</v>
      </c>
      <c r="F1400">
        <v>553.02</v>
      </c>
      <c r="G1400">
        <v>14.03</v>
      </c>
      <c r="H1400">
        <v>2.4</v>
      </c>
      <c r="I1400">
        <v>5.26</v>
      </c>
      <c r="J1400">
        <v>0</v>
      </c>
      <c r="K1400">
        <v>100.59</v>
      </c>
      <c r="L1400">
        <v>707.77</v>
      </c>
      <c r="M1400">
        <v>511.6</v>
      </c>
      <c r="N1400">
        <v>1538</v>
      </c>
      <c r="O1400">
        <v>-225</v>
      </c>
      <c r="P1400">
        <v>-1712</v>
      </c>
      <c r="Q1400">
        <f>Tabel1[[#This Row],[Biomass]]+Tabel1[[#This Row],[Hydro Power]]+Tabel1[[#This Row],[Other Renewable]]+Tabel1[[#This Row],[Solar Power]]+Tabel1[[#This Row],[Onshore Wind Power]]+Tabel1[[#This Row],[Offshore Wind Power]]</f>
        <v>1276.49</v>
      </c>
      <c r="R1400">
        <f>Tabel1[[#This Row],[Fossil Gas]]+Tabel1[[#This Row],[Fossil Hard Coal]]+Tabel1[[#This Row],[Fossil Oil]]</f>
        <v>832.37999999999988</v>
      </c>
      <c r="S1400">
        <f>Tabel1[[#This Row],[Renewables]]+Tabel1[[#This Row],[Fossils]]</f>
        <v>2108.87</v>
      </c>
    </row>
    <row r="1401" spans="1:19" x14ac:dyDescent="0.25">
      <c r="A1401" t="s">
        <v>1967</v>
      </c>
      <c r="B1401" t="s">
        <v>5</v>
      </c>
      <c r="C1401">
        <v>1446.88</v>
      </c>
      <c r="D1401">
        <v>32.11</v>
      </c>
      <c r="E1401">
        <v>334.59</v>
      </c>
      <c r="F1401">
        <v>268.61</v>
      </c>
      <c r="G1401">
        <v>26.61</v>
      </c>
      <c r="J1401">
        <v>0</v>
      </c>
      <c r="K1401">
        <v>50.42</v>
      </c>
      <c r="L1401">
        <v>404.13</v>
      </c>
      <c r="M1401">
        <v>339.38</v>
      </c>
      <c r="N1401">
        <v>600</v>
      </c>
      <c r="O1401">
        <v>225</v>
      </c>
      <c r="P1401">
        <v>-798</v>
      </c>
      <c r="Q1401">
        <f>Tabel1[[#This Row],[Biomass]]+Tabel1[[#This Row],[Hydro Power]]+Tabel1[[#This Row],[Other Renewable]]+Tabel1[[#This Row],[Solar Power]]+Tabel1[[#This Row],[Onshore Wind Power]]+Tabel1[[#This Row],[Offshore Wind Power]]</f>
        <v>775.62</v>
      </c>
      <c r="R1401">
        <f>Tabel1[[#This Row],[Fossil Gas]]+Tabel1[[#This Row],[Fossil Hard Coal]]+Tabel1[[#This Row],[Fossil Oil]]</f>
        <v>629.81000000000006</v>
      </c>
      <c r="S1401">
        <f>Tabel1[[#This Row],[Renewables]]+Tabel1[[#This Row],[Fossils]]</f>
        <v>1405.43</v>
      </c>
    </row>
    <row r="1402" spans="1:19" x14ac:dyDescent="0.25">
      <c r="A1402" t="s">
        <v>1966</v>
      </c>
      <c r="B1402" t="s">
        <v>6</v>
      </c>
      <c r="C1402">
        <v>1703.44</v>
      </c>
      <c r="D1402">
        <v>49.65</v>
      </c>
      <c r="E1402">
        <v>246.25</v>
      </c>
      <c r="F1402">
        <v>479.12</v>
      </c>
      <c r="G1402">
        <v>7.15</v>
      </c>
      <c r="H1402">
        <v>2.4</v>
      </c>
      <c r="I1402">
        <v>4.58</v>
      </c>
      <c r="J1402">
        <v>0</v>
      </c>
      <c r="K1402">
        <v>97.46</v>
      </c>
      <c r="L1402">
        <v>710.41</v>
      </c>
      <c r="M1402">
        <v>614.51</v>
      </c>
      <c r="N1402">
        <v>1521</v>
      </c>
      <c r="O1402">
        <v>-247</v>
      </c>
      <c r="P1402">
        <v>-1632</v>
      </c>
      <c r="Q1402">
        <f>Tabel1[[#This Row],[Biomass]]+Tabel1[[#This Row],[Hydro Power]]+Tabel1[[#This Row],[Other Renewable]]+Tabel1[[#This Row],[Solar Power]]+Tabel1[[#This Row],[Onshore Wind Power]]+Tabel1[[#This Row],[Offshore Wind Power]]</f>
        <v>1381.55</v>
      </c>
      <c r="R1402">
        <f>Tabel1[[#This Row],[Fossil Gas]]+Tabel1[[#This Row],[Fossil Hard Coal]]+Tabel1[[#This Row],[Fossil Oil]]</f>
        <v>732.52</v>
      </c>
      <c r="S1402">
        <f>Tabel1[[#This Row],[Renewables]]+Tabel1[[#This Row],[Fossils]]</f>
        <v>2114.0699999999997</v>
      </c>
    </row>
    <row r="1403" spans="1:19" x14ac:dyDescent="0.25">
      <c r="A1403" t="s">
        <v>1966</v>
      </c>
      <c r="B1403" t="s">
        <v>5</v>
      </c>
      <c r="C1403">
        <v>1429.76</v>
      </c>
      <c r="D1403">
        <v>32.15</v>
      </c>
      <c r="E1403">
        <v>334.46</v>
      </c>
      <c r="F1403">
        <v>269.76</v>
      </c>
      <c r="G1403">
        <v>26.16</v>
      </c>
      <c r="J1403">
        <v>0</v>
      </c>
      <c r="K1403">
        <v>49.77</v>
      </c>
      <c r="L1403">
        <v>409.77</v>
      </c>
      <c r="M1403">
        <v>326.06</v>
      </c>
      <c r="N1403">
        <v>600</v>
      </c>
      <c r="O1403">
        <v>247</v>
      </c>
      <c r="P1403">
        <v>-830</v>
      </c>
      <c r="Q1403">
        <f>Tabel1[[#This Row],[Biomass]]+Tabel1[[#This Row],[Hydro Power]]+Tabel1[[#This Row],[Other Renewable]]+Tabel1[[#This Row],[Solar Power]]+Tabel1[[#This Row],[Onshore Wind Power]]+Tabel1[[#This Row],[Offshore Wind Power]]</f>
        <v>767.98</v>
      </c>
      <c r="R1403">
        <f>Tabel1[[#This Row],[Fossil Gas]]+Tabel1[[#This Row],[Fossil Hard Coal]]+Tabel1[[#This Row],[Fossil Oil]]</f>
        <v>630.38</v>
      </c>
      <c r="S1403">
        <f>Tabel1[[#This Row],[Renewables]]+Tabel1[[#This Row],[Fossils]]</f>
        <v>1398.3600000000001</v>
      </c>
    </row>
    <row r="1404" spans="1:19" x14ac:dyDescent="0.25">
      <c r="A1404" t="s">
        <v>1965</v>
      </c>
      <c r="B1404" t="s">
        <v>6</v>
      </c>
      <c r="C1404">
        <v>1744.92</v>
      </c>
      <c r="D1404">
        <v>49.18</v>
      </c>
      <c r="E1404">
        <v>244.96</v>
      </c>
      <c r="F1404">
        <v>507.13</v>
      </c>
      <c r="G1404">
        <v>6.71</v>
      </c>
      <c r="H1404">
        <v>2.4</v>
      </c>
      <c r="I1404">
        <v>4.95</v>
      </c>
      <c r="J1404">
        <v>0</v>
      </c>
      <c r="K1404">
        <v>96.9</v>
      </c>
      <c r="L1404">
        <v>754.59</v>
      </c>
      <c r="M1404">
        <v>621.44000000000005</v>
      </c>
      <c r="N1404">
        <v>1529</v>
      </c>
      <c r="O1404">
        <v>-276</v>
      </c>
      <c r="P1404">
        <v>-1583</v>
      </c>
      <c r="Q1404">
        <f>Tabel1[[#This Row],[Biomass]]+Tabel1[[#This Row],[Hydro Power]]+Tabel1[[#This Row],[Other Renewable]]+Tabel1[[#This Row],[Solar Power]]+Tabel1[[#This Row],[Onshore Wind Power]]+Tabel1[[#This Row],[Offshore Wind Power]]</f>
        <v>1432.56</v>
      </c>
      <c r="R1404">
        <f>Tabel1[[#This Row],[Fossil Gas]]+Tabel1[[#This Row],[Fossil Hard Coal]]+Tabel1[[#This Row],[Fossil Oil]]</f>
        <v>758.80000000000007</v>
      </c>
      <c r="S1404">
        <f>Tabel1[[#This Row],[Renewables]]+Tabel1[[#This Row],[Fossils]]</f>
        <v>2191.36</v>
      </c>
    </row>
    <row r="1405" spans="1:19" x14ac:dyDescent="0.25">
      <c r="A1405" t="s">
        <v>1965</v>
      </c>
      <c r="B1405" t="s">
        <v>5</v>
      </c>
      <c r="C1405">
        <v>1436.44</v>
      </c>
      <c r="D1405">
        <v>32.18</v>
      </c>
      <c r="E1405">
        <v>339.46</v>
      </c>
      <c r="F1405">
        <v>268.85000000000002</v>
      </c>
      <c r="G1405">
        <v>26.4</v>
      </c>
      <c r="J1405">
        <v>0</v>
      </c>
      <c r="K1405">
        <v>50.29</v>
      </c>
      <c r="L1405">
        <v>414.13</v>
      </c>
      <c r="M1405">
        <v>347.08</v>
      </c>
      <c r="N1405">
        <v>600</v>
      </c>
      <c r="O1405">
        <v>276</v>
      </c>
      <c r="P1405">
        <v>-878</v>
      </c>
      <c r="Q1405">
        <f>Tabel1[[#This Row],[Biomass]]+Tabel1[[#This Row],[Hydro Power]]+Tabel1[[#This Row],[Other Renewable]]+Tabel1[[#This Row],[Solar Power]]+Tabel1[[#This Row],[Onshore Wind Power]]+Tabel1[[#This Row],[Offshore Wind Power]]</f>
        <v>793.39</v>
      </c>
      <c r="R1405">
        <f>Tabel1[[#This Row],[Fossil Gas]]+Tabel1[[#This Row],[Fossil Hard Coal]]+Tabel1[[#This Row],[Fossil Oil]]</f>
        <v>634.70999999999992</v>
      </c>
      <c r="S1405">
        <f>Tabel1[[#This Row],[Renewables]]+Tabel1[[#This Row],[Fossils]]</f>
        <v>1428.1</v>
      </c>
    </row>
    <row r="1406" spans="1:19" x14ac:dyDescent="0.25">
      <c r="A1406" t="s">
        <v>1964</v>
      </c>
      <c r="B1406" t="s">
        <v>6</v>
      </c>
      <c r="C1406">
        <v>1832.03</v>
      </c>
      <c r="D1406">
        <v>49.08</v>
      </c>
      <c r="E1406">
        <v>253.26</v>
      </c>
      <c r="F1406">
        <v>616.88</v>
      </c>
      <c r="G1406">
        <v>6.78</v>
      </c>
      <c r="H1406">
        <v>2.39</v>
      </c>
      <c r="I1406">
        <v>4.7</v>
      </c>
      <c r="J1406">
        <v>0</v>
      </c>
      <c r="K1406">
        <v>97.63</v>
      </c>
      <c r="L1406">
        <v>778.05</v>
      </c>
      <c r="M1406">
        <v>575.15</v>
      </c>
      <c r="N1406">
        <v>1527</v>
      </c>
      <c r="O1406">
        <v>-292</v>
      </c>
      <c r="P1406">
        <v>-1597</v>
      </c>
      <c r="Q1406">
        <f>Tabel1[[#This Row],[Biomass]]+Tabel1[[#This Row],[Hydro Power]]+Tabel1[[#This Row],[Other Renewable]]+Tabel1[[#This Row],[Solar Power]]+Tabel1[[#This Row],[Onshore Wind Power]]+Tabel1[[#This Row],[Offshore Wind Power]]</f>
        <v>1409.37</v>
      </c>
      <c r="R1406">
        <f>Tabel1[[#This Row],[Fossil Gas]]+Tabel1[[#This Row],[Fossil Hard Coal]]+Tabel1[[#This Row],[Fossil Oil]]</f>
        <v>876.92</v>
      </c>
      <c r="S1406">
        <f>Tabel1[[#This Row],[Renewables]]+Tabel1[[#This Row],[Fossils]]</f>
        <v>2286.29</v>
      </c>
    </row>
    <row r="1407" spans="1:19" x14ac:dyDescent="0.25">
      <c r="A1407" t="s">
        <v>1964</v>
      </c>
      <c r="B1407" t="s">
        <v>5</v>
      </c>
      <c r="C1407">
        <v>1462.93</v>
      </c>
      <c r="D1407">
        <v>32</v>
      </c>
      <c r="E1407">
        <v>349.17</v>
      </c>
      <c r="F1407">
        <v>265.89999999999998</v>
      </c>
      <c r="G1407">
        <v>26.79</v>
      </c>
      <c r="J1407">
        <v>0</v>
      </c>
      <c r="K1407">
        <v>49.46</v>
      </c>
      <c r="L1407">
        <v>420.01</v>
      </c>
      <c r="M1407">
        <v>364.42</v>
      </c>
      <c r="N1407">
        <v>600</v>
      </c>
      <c r="O1407">
        <v>292</v>
      </c>
      <c r="P1407">
        <v>-895</v>
      </c>
      <c r="Q1407">
        <f>Tabel1[[#This Row],[Biomass]]+Tabel1[[#This Row],[Hydro Power]]+Tabel1[[#This Row],[Other Renewable]]+Tabel1[[#This Row],[Solar Power]]+Tabel1[[#This Row],[Onshore Wind Power]]+Tabel1[[#This Row],[Offshore Wind Power]]</f>
        <v>816.43000000000006</v>
      </c>
      <c r="R1407">
        <f>Tabel1[[#This Row],[Fossil Gas]]+Tabel1[[#This Row],[Fossil Hard Coal]]+Tabel1[[#This Row],[Fossil Oil]]</f>
        <v>641.8599999999999</v>
      </c>
      <c r="S1407">
        <f>Tabel1[[#This Row],[Renewables]]+Tabel1[[#This Row],[Fossils]]</f>
        <v>1458.29</v>
      </c>
    </row>
    <row r="1408" spans="1:19" x14ac:dyDescent="0.25">
      <c r="A1408" t="s">
        <v>1963</v>
      </c>
      <c r="B1408" t="s">
        <v>6</v>
      </c>
      <c r="C1408">
        <v>1999.13</v>
      </c>
      <c r="D1408">
        <v>46.79</v>
      </c>
      <c r="E1408">
        <v>308.81</v>
      </c>
      <c r="F1408">
        <v>702.38</v>
      </c>
      <c r="G1408">
        <v>8.4499999999999993</v>
      </c>
      <c r="H1408">
        <v>2.4</v>
      </c>
      <c r="I1408">
        <v>4.72</v>
      </c>
      <c r="J1408">
        <v>0</v>
      </c>
      <c r="K1408">
        <v>102.65</v>
      </c>
      <c r="L1408">
        <v>761.27</v>
      </c>
      <c r="M1408">
        <v>519.09</v>
      </c>
      <c r="N1408">
        <v>1541</v>
      </c>
      <c r="O1408">
        <v>-274</v>
      </c>
      <c r="P1408">
        <v>-1567</v>
      </c>
      <c r="Q1408">
        <f>Tabel1[[#This Row],[Biomass]]+Tabel1[[#This Row],[Hydro Power]]+Tabel1[[#This Row],[Other Renewable]]+Tabel1[[#This Row],[Solar Power]]+Tabel1[[#This Row],[Onshore Wind Power]]+Tabel1[[#This Row],[Offshore Wind Power]]</f>
        <v>1334.27</v>
      </c>
      <c r="R1408">
        <f>Tabel1[[#This Row],[Fossil Gas]]+Tabel1[[#This Row],[Fossil Hard Coal]]+Tabel1[[#This Row],[Fossil Oil]]</f>
        <v>1019.6400000000001</v>
      </c>
      <c r="S1408">
        <f>Tabel1[[#This Row],[Renewables]]+Tabel1[[#This Row],[Fossils]]</f>
        <v>2353.91</v>
      </c>
    </row>
    <row r="1409" spans="1:19" x14ac:dyDescent="0.25">
      <c r="A1409" t="s">
        <v>1963</v>
      </c>
      <c r="B1409" t="s">
        <v>5</v>
      </c>
      <c r="C1409">
        <v>1528.15</v>
      </c>
      <c r="D1409">
        <v>32</v>
      </c>
      <c r="E1409">
        <v>353.77</v>
      </c>
      <c r="F1409">
        <v>268.83999999999997</v>
      </c>
      <c r="G1409">
        <v>27.23</v>
      </c>
      <c r="J1409">
        <v>0</v>
      </c>
      <c r="K1409">
        <v>50.62</v>
      </c>
      <c r="L1409">
        <v>431.86</v>
      </c>
      <c r="M1409">
        <v>344.92</v>
      </c>
      <c r="N1409">
        <v>600</v>
      </c>
      <c r="O1409">
        <v>274</v>
      </c>
      <c r="P1409">
        <v>-822</v>
      </c>
      <c r="Q1409">
        <f>Tabel1[[#This Row],[Biomass]]+Tabel1[[#This Row],[Hydro Power]]+Tabel1[[#This Row],[Other Renewable]]+Tabel1[[#This Row],[Solar Power]]+Tabel1[[#This Row],[Onshore Wind Power]]+Tabel1[[#This Row],[Offshore Wind Power]]</f>
        <v>808.78</v>
      </c>
      <c r="R1409">
        <f>Tabel1[[#This Row],[Fossil Gas]]+Tabel1[[#This Row],[Fossil Hard Coal]]+Tabel1[[#This Row],[Fossil Oil]]</f>
        <v>649.83999999999992</v>
      </c>
      <c r="S1409">
        <f>Tabel1[[#This Row],[Renewables]]+Tabel1[[#This Row],[Fossils]]</f>
        <v>1458.62</v>
      </c>
    </row>
    <row r="1410" spans="1:19" x14ac:dyDescent="0.25">
      <c r="A1410" t="s">
        <v>1962</v>
      </c>
      <c r="B1410" t="s">
        <v>6</v>
      </c>
      <c r="C1410">
        <v>2169.6799999999998</v>
      </c>
      <c r="D1410">
        <v>44.24</v>
      </c>
      <c r="E1410">
        <v>336.82</v>
      </c>
      <c r="F1410">
        <v>764.82</v>
      </c>
      <c r="G1410">
        <v>8.16</v>
      </c>
      <c r="H1410">
        <v>2.4</v>
      </c>
      <c r="I1410">
        <v>4.78</v>
      </c>
      <c r="J1410">
        <v>0.27</v>
      </c>
      <c r="K1410">
        <v>101.56</v>
      </c>
      <c r="L1410">
        <v>711.17</v>
      </c>
      <c r="M1410">
        <v>503.33</v>
      </c>
      <c r="N1410">
        <v>1530</v>
      </c>
      <c r="O1410">
        <v>-260</v>
      </c>
      <c r="P1410">
        <v>-1385</v>
      </c>
      <c r="Q1410">
        <f>Tabel1[[#This Row],[Biomass]]+Tabel1[[#This Row],[Hydro Power]]+Tabel1[[#This Row],[Other Renewable]]+Tabel1[[#This Row],[Solar Power]]+Tabel1[[#This Row],[Onshore Wind Power]]+Tabel1[[#This Row],[Offshore Wind Power]]</f>
        <v>1266.19</v>
      </c>
      <c r="R1410">
        <f>Tabel1[[#This Row],[Fossil Gas]]+Tabel1[[#This Row],[Fossil Hard Coal]]+Tabel1[[#This Row],[Fossil Oil]]</f>
        <v>1109.8000000000002</v>
      </c>
      <c r="S1410">
        <f>Tabel1[[#This Row],[Renewables]]+Tabel1[[#This Row],[Fossils]]</f>
        <v>2375.9900000000002</v>
      </c>
    </row>
    <row r="1411" spans="1:19" x14ac:dyDescent="0.25">
      <c r="A1411" t="s">
        <v>1962</v>
      </c>
      <c r="B1411" t="s">
        <v>5</v>
      </c>
      <c r="C1411">
        <v>1651.93</v>
      </c>
      <c r="D1411">
        <v>32.11</v>
      </c>
      <c r="E1411">
        <v>356.26</v>
      </c>
      <c r="F1411">
        <v>265.33</v>
      </c>
      <c r="G1411">
        <v>27.36</v>
      </c>
      <c r="J1411">
        <v>0.44</v>
      </c>
      <c r="K1411">
        <v>50.28</v>
      </c>
      <c r="L1411">
        <v>431.32</v>
      </c>
      <c r="M1411">
        <v>361.11</v>
      </c>
      <c r="N1411">
        <v>600</v>
      </c>
      <c r="O1411">
        <v>260</v>
      </c>
      <c r="P1411">
        <v>-699</v>
      </c>
      <c r="Q1411">
        <f>Tabel1[[#This Row],[Biomass]]+Tabel1[[#This Row],[Hydro Power]]+Tabel1[[#This Row],[Other Renewable]]+Tabel1[[#This Row],[Solar Power]]+Tabel1[[#This Row],[Onshore Wind Power]]+Tabel1[[#This Row],[Offshore Wind Power]]</f>
        <v>824.98</v>
      </c>
      <c r="R1411">
        <f>Tabel1[[#This Row],[Fossil Gas]]+Tabel1[[#This Row],[Fossil Hard Coal]]+Tabel1[[#This Row],[Fossil Oil]]</f>
        <v>648.94999999999993</v>
      </c>
      <c r="S1411">
        <f>Tabel1[[#This Row],[Renewables]]+Tabel1[[#This Row],[Fossils]]</f>
        <v>1473.9299999999998</v>
      </c>
    </row>
    <row r="1412" spans="1:19" x14ac:dyDescent="0.25">
      <c r="A1412" t="s">
        <v>1961</v>
      </c>
      <c r="B1412" t="s">
        <v>6</v>
      </c>
      <c r="C1412">
        <v>2299.09</v>
      </c>
      <c r="D1412">
        <v>48.94</v>
      </c>
      <c r="E1412">
        <v>356.82</v>
      </c>
      <c r="F1412">
        <v>861.52</v>
      </c>
      <c r="G1412">
        <v>13.87</v>
      </c>
      <c r="H1412">
        <v>2.4</v>
      </c>
      <c r="I1412">
        <v>5.77</v>
      </c>
      <c r="J1412">
        <v>2.5099999999999998</v>
      </c>
      <c r="K1412">
        <v>102.83</v>
      </c>
      <c r="L1412">
        <v>636.11</v>
      </c>
      <c r="M1412">
        <v>461.33</v>
      </c>
      <c r="N1412">
        <v>1519</v>
      </c>
      <c r="O1412">
        <v>-415</v>
      </c>
      <c r="P1412">
        <v>-1165</v>
      </c>
      <c r="Q1412">
        <f>Tabel1[[#This Row],[Biomass]]+Tabel1[[#This Row],[Hydro Power]]+Tabel1[[#This Row],[Other Renewable]]+Tabel1[[#This Row],[Solar Power]]+Tabel1[[#This Row],[Onshore Wind Power]]+Tabel1[[#This Row],[Offshore Wind Power]]</f>
        <v>1157.06</v>
      </c>
      <c r="R1412">
        <f>Tabel1[[#This Row],[Fossil Gas]]+Tabel1[[#This Row],[Fossil Hard Coal]]+Tabel1[[#This Row],[Fossil Oil]]</f>
        <v>1232.2099999999998</v>
      </c>
      <c r="S1412">
        <f>Tabel1[[#This Row],[Renewables]]+Tabel1[[#This Row],[Fossils]]</f>
        <v>2389.2699999999995</v>
      </c>
    </row>
    <row r="1413" spans="1:19" x14ac:dyDescent="0.25">
      <c r="A1413" t="s">
        <v>1961</v>
      </c>
      <c r="B1413" t="s">
        <v>5</v>
      </c>
      <c r="C1413">
        <v>1780.71</v>
      </c>
      <c r="D1413">
        <v>32.25</v>
      </c>
      <c r="E1413">
        <v>362.05</v>
      </c>
      <c r="F1413">
        <v>264.06</v>
      </c>
      <c r="G1413">
        <v>27.33</v>
      </c>
      <c r="J1413">
        <v>1.58</v>
      </c>
      <c r="K1413">
        <v>50.42</v>
      </c>
      <c r="L1413">
        <v>427.38</v>
      </c>
      <c r="M1413">
        <v>369.27</v>
      </c>
      <c r="N1413">
        <v>600</v>
      </c>
      <c r="O1413">
        <v>415</v>
      </c>
      <c r="P1413">
        <v>-734</v>
      </c>
      <c r="Q1413">
        <f>Tabel1[[#This Row],[Biomass]]+Tabel1[[#This Row],[Hydro Power]]+Tabel1[[#This Row],[Other Renewable]]+Tabel1[[#This Row],[Solar Power]]+Tabel1[[#This Row],[Onshore Wind Power]]+Tabel1[[#This Row],[Offshore Wind Power]]</f>
        <v>830.48</v>
      </c>
      <c r="R1413">
        <f>Tabel1[[#This Row],[Fossil Gas]]+Tabel1[[#This Row],[Fossil Hard Coal]]+Tabel1[[#This Row],[Fossil Oil]]</f>
        <v>653.44000000000005</v>
      </c>
      <c r="S1413">
        <f>Tabel1[[#This Row],[Renewables]]+Tabel1[[#This Row],[Fossils]]</f>
        <v>1483.92</v>
      </c>
    </row>
    <row r="1414" spans="1:19" x14ac:dyDescent="0.25">
      <c r="A1414" t="s">
        <v>1960</v>
      </c>
      <c r="B1414" t="s">
        <v>6</v>
      </c>
      <c r="C1414">
        <v>2393.35</v>
      </c>
      <c r="D1414">
        <v>48.42</v>
      </c>
      <c r="E1414">
        <v>346.12</v>
      </c>
      <c r="F1414">
        <v>907.73</v>
      </c>
      <c r="G1414">
        <v>9.57</v>
      </c>
      <c r="H1414">
        <v>2.4</v>
      </c>
      <c r="I1414">
        <v>5.18</v>
      </c>
      <c r="J1414">
        <v>12.65</v>
      </c>
      <c r="K1414">
        <v>101.8</v>
      </c>
      <c r="L1414">
        <v>590.13</v>
      </c>
      <c r="M1414">
        <v>466.07</v>
      </c>
      <c r="N1414">
        <v>1508</v>
      </c>
      <c r="O1414">
        <v>-360</v>
      </c>
      <c r="P1414">
        <v>-1112</v>
      </c>
      <c r="Q1414">
        <f>Tabel1[[#This Row],[Biomass]]+Tabel1[[#This Row],[Hydro Power]]+Tabel1[[#This Row],[Other Renewable]]+Tabel1[[#This Row],[Solar Power]]+Tabel1[[#This Row],[Onshore Wind Power]]+Tabel1[[#This Row],[Offshore Wind Power]]</f>
        <v>1124.8499999999999</v>
      </c>
      <c r="R1414">
        <f>Tabel1[[#This Row],[Fossil Gas]]+Tabel1[[#This Row],[Fossil Hard Coal]]+Tabel1[[#This Row],[Fossil Oil]]</f>
        <v>1263.4199999999998</v>
      </c>
      <c r="S1414">
        <f>Tabel1[[#This Row],[Renewables]]+Tabel1[[#This Row],[Fossils]]</f>
        <v>2388.2699999999995</v>
      </c>
    </row>
    <row r="1415" spans="1:19" x14ac:dyDescent="0.25">
      <c r="A1415" t="s">
        <v>1960</v>
      </c>
      <c r="B1415" t="s">
        <v>5</v>
      </c>
      <c r="C1415">
        <v>1858.96</v>
      </c>
      <c r="D1415">
        <v>30.7</v>
      </c>
      <c r="E1415">
        <v>366.9</v>
      </c>
      <c r="F1415">
        <v>267.76</v>
      </c>
      <c r="G1415">
        <v>27.22</v>
      </c>
      <c r="J1415">
        <v>4.63</v>
      </c>
      <c r="K1415">
        <v>50.07</v>
      </c>
      <c r="L1415">
        <v>417.76</v>
      </c>
      <c r="M1415">
        <v>369.28</v>
      </c>
      <c r="N1415">
        <v>600</v>
      </c>
      <c r="O1415">
        <v>360</v>
      </c>
      <c r="P1415">
        <v>-599</v>
      </c>
      <c r="Q1415">
        <f>Tabel1[[#This Row],[Biomass]]+Tabel1[[#This Row],[Hydro Power]]+Tabel1[[#This Row],[Other Renewable]]+Tabel1[[#This Row],[Solar Power]]+Tabel1[[#This Row],[Onshore Wind Power]]+Tabel1[[#This Row],[Offshore Wind Power]]</f>
        <v>822.36999999999989</v>
      </c>
      <c r="R1415">
        <f>Tabel1[[#This Row],[Fossil Gas]]+Tabel1[[#This Row],[Fossil Hard Coal]]+Tabel1[[#This Row],[Fossil Oil]]</f>
        <v>661.88</v>
      </c>
      <c r="S1415">
        <f>Tabel1[[#This Row],[Renewables]]+Tabel1[[#This Row],[Fossils]]</f>
        <v>1484.25</v>
      </c>
    </row>
    <row r="1416" spans="1:19" x14ac:dyDescent="0.25">
      <c r="A1416" t="s">
        <v>1959</v>
      </c>
      <c r="B1416" t="s">
        <v>6</v>
      </c>
      <c r="C1416">
        <v>2375.2800000000002</v>
      </c>
      <c r="D1416">
        <v>49.96</v>
      </c>
      <c r="E1416">
        <v>348.48</v>
      </c>
      <c r="F1416">
        <v>972.95</v>
      </c>
      <c r="G1416">
        <v>10.4</v>
      </c>
      <c r="H1416">
        <v>2.4</v>
      </c>
      <c r="I1416">
        <v>4.95</v>
      </c>
      <c r="J1416">
        <v>21.62</v>
      </c>
      <c r="K1416">
        <v>99.9</v>
      </c>
      <c r="L1416">
        <v>551.78</v>
      </c>
      <c r="M1416">
        <v>541.41999999999996</v>
      </c>
      <c r="N1416">
        <v>1506</v>
      </c>
      <c r="O1416">
        <v>-284</v>
      </c>
      <c r="P1416">
        <v>-1262</v>
      </c>
      <c r="Q1416">
        <f>Tabel1[[#This Row],[Biomass]]+Tabel1[[#This Row],[Hydro Power]]+Tabel1[[#This Row],[Other Renewable]]+Tabel1[[#This Row],[Solar Power]]+Tabel1[[#This Row],[Onshore Wind Power]]+Tabel1[[#This Row],[Offshore Wind Power]]</f>
        <v>1172.1300000000001</v>
      </c>
      <c r="R1416">
        <f>Tabel1[[#This Row],[Fossil Gas]]+Tabel1[[#This Row],[Fossil Hard Coal]]+Tabel1[[#This Row],[Fossil Oil]]</f>
        <v>1331.8300000000002</v>
      </c>
      <c r="S1416">
        <f>Tabel1[[#This Row],[Renewables]]+Tabel1[[#This Row],[Fossils]]</f>
        <v>2503.96</v>
      </c>
    </row>
    <row r="1417" spans="1:19" x14ac:dyDescent="0.25">
      <c r="A1417" t="s">
        <v>1959</v>
      </c>
      <c r="B1417" t="s">
        <v>5</v>
      </c>
      <c r="C1417">
        <v>1875.59</v>
      </c>
      <c r="D1417">
        <v>32.299999999999997</v>
      </c>
      <c r="E1417">
        <v>367.55</v>
      </c>
      <c r="F1417">
        <v>269.63</v>
      </c>
      <c r="G1417">
        <v>27.43</v>
      </c>
      <c r="J1417">
        <v>7.28</v>
      </c>
      <c r="K1417">
        <v>50.39</v>
      </c>
      <c r="L1417">
        <v>409.43</v>
      </c>
      <c r="M1417">
        <v>357.02</v>
      </c>
      <c r="N1417">
        <v>600</v>
      </c>
      <c r="O1417">
        <v>284</v>
      </c>
      <c r="P1417">
        <v>-489</v>
      </c>
      <c r="Q1417">
        <f>Tabel1[[#This Row],[Biomass]]+Tabel1[[#This Row],[Hydro Power]]+Tabel1[[#This Row],[Other Renewable]]+Tabel1[[#This Row],[Solar Power]]+Tabel1[[#This Row],[Onshore Wind Power]]+Tabel1[[#This Row],[Offshore Wind Power]]</f>
        <v>806.03</v>
      </c>
      <c r="R1417">
        <f>Tabel1[[#This Row],[Fossil Gas]]+Tabel1[[#This Row],[Fossil Hard Coal]]+Tabel1[[#This Row],[Fossil Oil]]</f>
        <v>664.61</v>
      </c>
      <c r="S1417">
        <f>Tabel1[[#This Row],[Renewables]]+Tabel1[[#This Row],[Fossils]]</f>
        <v>1470.6399999999999</v>
      </c>
    </row>
    <row r="1418" spans="1:19" x14ac:dyDescent="0.25">
      <c r="A1418" t="s">
        <v>1958</v>
      </c>
      <c r="B1418" t="s">
        <v>6</v>
      </c>
      <c r="C1418">
        <v>2364.19</v>
      </c>
      <c r="D1418">
        <v>50.65</v>
      </c>
      <c r="E1418">
        <v>354.82</v>
      </c>
      <c r="F1418">
        <v>936.86</v>
      </c>
      <c r="G1418">
        <v>11.75</v>
      </c>
      <c r="H1418">
        <v>2.4</v>
      </c>
      <c r="I1418">
        <v>5.04</v>
      </c>
      <c r="J1418">
        <v>19.809999999999999</v>
      </c>
      <c r="K1418">
        <v>95</v>
      </c>
      <c r="L1418">
        <v>522.48</v>
      </c>
      <c r="M1418">
        <v>700.37</v>
      </c>
      <c r="N1418">
        <v>1492</v>
      </c>
      <c r="O1418">
        <v>-270</v>
      </c>
      <c r="P1418">
        <v>-1418</v>
      </c>
      <c r="Q1418">
        <f>Tabel1[[#This Row],[Biomass]]+Tabel1[[#This Row],[Hydro Power]]+Tabel1[[#This Row],[Other Renewable]]+Tabel1[[#This Row],[Solar Power]]+Tabel1[[#This Row],[Onshore Wind Power]]+Tabel1[[#This Row],[Offshore Wind Power]]</f>
        <v>1300.75</v>
      </c>
      <c r="R1418">
        <f>Tabel1[[#This Row],[Fossil Gas]]+Tabel1[[#This Row],[Fossil Hard Coal]]+Tabel1[[#This Row],[Fossil Oil]]</f>
        <v>1303.43</v>
      </c>
      <c r="S1418">
        <f>Tabel1[[#This Row],[Renewables]]+Tabel1[[#This Row],[Fossils]]</f>
        <v>2604.1800000000003</v>
      </c>
    </row>
    <row r="1419" spans="1:19" x14ac:dyDescent="0.25">
      <c r="A1419" t="s">
        <v>1958</v>
      </c>
      <c r="B1419" t="s">
        <v>5</v>
      </c>
      <c r="C1419">
        <v>1901.25</v>
      </c>
      <c r="D1419">
        <v>32.409999999999997</v>
      </c>
      <c r="E1419">
        <v>368</v>
      </c>
      <c r="F1419">
        <v>269</v>
      </c>
      <c r="G1419">
        <v>27.16</v>
      </c>
      <c r="J1419">
        <v>9.17</v>
      </c>
      <c r="K1419">
        <v>51.05</v>
      </c>
      <c r="L1419">
        <v>410.84</v>
      </c>
      <c r="M1419">
        <v>321.68</v>
      </c>
      <c r="N1419">
        <v>600</v>
      </c>
      <c r="O1419">
        <v>270</v>
      </c>
      <c r="P1419">
        <v>-417</v>
      </c>
      <c r="Q1419">
        <f>Tabel1[[#This Row],[Biomass]]+Tabel1[[#This Row],[Hydro Power]]+Tabel1[[#This Row],[Other Renewable]]+Tabel1[[#This Row],[Solar Power]]+Tabel1[[#This Row],[Onshore Wind Power]]+Tabel1[[#This Row],[Offshore Wind Power]]</f>
        <v>774.09999999999991</v>
      </c>
      <c r="R1419">
        <f>Tabel1[[#This Row],[Fossil Gas]]+Tabel1[[#This Row],[Fossil Hard Coal]]+Tabel1[[#This Row],[Fossil Oil]]</f>
        <v>664.16</v>
      </c>
      <c r="S1419">
        <f>Tabel1[[#This Row],[Renewables]]+Tabel1[[#This Row],[Fossils]]</f>
        <v>1438.2599999999998</v>
      </c>
    </row>
    <row r="1420" spans="1:19" x14ac:dyDescent="0.25">
      <c r="A1420" t="s">
        <v>1957</v>
      </c>
      <c r="B1420" t="s">
        <v>6</v>
      </c>
      <c r="C1420">
        <v>2378.9299999999998</v>
      </c>
      <c r="D1420">
        <v>50.32</v>
      </c>
      <c r="E1420">
        <v>360.21</v>
      </c>
      <c r="F1420">
        <v>750.59</v>
      </c>
      <c r="G1420">
        <v>13.54</v>
      </c>
      <c r="H1420">
        <v>2.4</v>
      </c>
      <c r="I1420">
        <v>5.22</v>
      </c>
      <c r="J1420">
        <v>16.739999999999998</v>
      </c>
      <c r="K1420">
        <v>91.9</v>
      </c>
      <c r="L1420">
        <v>510.01</v>
      </c>
      <c r="M1420">
        <v>740.09</v>
      </c>
      <c r="N1420">
        <v>1487</v>
      </c>
      <c r="O1420">
        <v>-246</v>
      </c>
      <c r="P1420">
        <v>-1212</v>
      </c>
      <c r="Q1420">
        <f>Tabel1[[#This Row],[Biomass]]+Tabel1[[#This Row],[Hydro Power]]+Tabel1[[#This Row],[Other Renewable]]+Tabel1[[#This Row],[Solar Power]]+Tabel1[[#This Row],[Onshore Wind Power]]+Tabel1[[#This Row],[Offshore Wind Power]]</f>
        <v>1324.78</v>
      </c>
      <c r="R1420">
        <f>Tabel1[[#This Row],[Fossil Gas]]+Tabel1[[#This Row],[Fossil Hard Coal]]+Tabel1[[#This Row],[Fossil Oil]]</f>
        <v>1124.3399999999999</v>
      </c>
      <c r="S1420">
        <f>Tabel1[[#This Row],[Renewables]]+Tabel1[[#This Row],[Fossils]]</f>
        <v>2449.12</v>
      </c>
    </row>
    <row r="1421" spans="1:19" x14ac:dyDescent="0.25">
      <c r="A1421" t="s">
        <v>1957</v>
      </c>
      <c r="B1421" t="s">
        <v>5</v>
      </c>
      <c r="C1421">
        <v>1922.27</v>
      </c>
      <c r="D1421">
        <v>32.340000000000003</v>
      </c>
      <c r="E1421">
        <v>369</v>
      </c>
      <c r="F1421">
        <v>271.58999999999997</v>
      </c>
      <c r="G1421">
        <v>27.21</v>
      </c>
      <c r="J1421">
        <v>10.53</v>
      </c>
      <c r="K1421">
        <v>50.89</v>
      </c>
      <c r="L1421">
        <v>406.09</v>
      </c>
      <c r="M1421">
        <v>267.89999999999998</v>
      </c>
      <c r="N1421">
        <v>600</v>
      </c>
      <c r="O1421">
        <v>246</v>
      </c>
      <c r="P1421">
        <v>-316</v>
      </c>
      <c r="Q1421">
        <f>Tabel1[[#This Row],[Biomass]]+Tabel1[[#This Row],[Hydro Power]]+Tabel1[[#This Row],[Other Renewable]]+Tabel1[[#This Row],[Solar Power]]+Tabel1[[#This Row],[Onshore Wind Power]]+Tabel1[[#This Row],[Offshore Wind Power]]</f>
        <v>716.8599999999999</v>
      </c>
      <c r="R1421">
        <f>Tabel1[[#This Row],[Fossil Gas]]+Tabel1[[#This Row],[Fossil Hard Coal]]+Tabel1[[#This Row],[Fossil Oil]]</f>
        <v>667.8</v>
      </c>
      <c r="S1421">
        <f>Tabel1[[#This Row],[Renewables]]+Tabel1[[#This Row],[Fossils]]</f>
        <v>1384.6599999999999</v>
      </c>
    </row>
    <row r="1422" spans="1:19" x14ac:dyDescent="0.25">
      <c r="A1422" t="s">
        <v>1956</v>
      </c>
      <c r="B1422" t="s">
        <v>6</v>
      </c>
      <c r="C1422">
        <v>2379.52</v>
      </c>
      <c r="D1422">
        <v>50.3</v>
      </c>
      <c r="E1422">
        <v>348.45</v>
      </c>
      <c r="F1422">
        <v>845.92</v>
      </c>
      <c r="G1422">
        <v>13.4</v>
      </c>
      <c r="H1422">
        <v>2.4</v>
      </c>
      <c r="I1422">
        <v>5.21</v>
      </c>
      <c r="J1422">
        <v>10.65</v>
      </c>
      <c r="K1422">
        <v>93.96</v>
      </c>
      <c r="L1422">
        <v>445.84</v>
      </c>
      <c r="M1422">
        <v>596.54</v>
      </c>
      <c r="N1422">
        <v>1511</v>
      </c>
      <c r="O1422">
        <v>-134</v>
      </c>
      <c r="P1422">
        <v>-1289</v>
      </c>
      <c r="Q1422">
        <f>Tabel1[[#This Row],[Biomass]]+Tabel1[[#This Row],[Hydro Power]]+Tabel1[[#This Row],[Other Renewable]]+Tabel1[[#This Row],[Solar Power]]+Tabel1[[#This Row],[Onshore Wind Power]]+Tabel1[[#This Row],[Offshore Wind Power]]</f>
        <v>1110.94</v>
      </c>
      <c r="R1422">
        <f>Tabel1[[#This Row],[Fossil Gas]]+Tabel1[[#This Row],[Fossil Hard Coal]]+Tabel1[[#This Row],[Fossil Oil]]</f>
        <v>1207.77</v>
      </c>
      <c r="S1422">
        <f>Tabel1[[#This Row],[Renewables]]+Tabel1[[#This Row],[Fossils]]</f>
        <v>2318.71</v>
      </c>
    </row>
    <row r="1423" spans="1:19" x14ac:dyDescent="0.25">
      <c r="A1423" t="s">
        <v>1956</v>
      </c>
      <c r="B1423" t="s">
        <v>5</v>
      </c>
      <c r="C1423">
        <v>1956.7</v>
      </c>
      <c r="D1423">
        <v>32.369999999999997</v>
      </c>
      <c r="E1423">
        <v>367.24</v>
      </c>
      <c r="F1423">
        <v>273.86</v>
      </c>
      <c r="G1423">
        <v>26.86</v>
      </c>
      <c r="J1423">
        <v>6.13</v>
      </c>
      <c r="K1423">
        <v>50.83</v>
      </c>
      <c r="L1423">
        <v>396.62</v>
      </c>
      <c r="M1423">
        <v>229.05</v>
      </c>
      <c r="N1423">
        <v>600</v>
      </c>
      <c r="O1423">
        <v>134</v>
      </c>
      <c r="P1423">
        <v>-124</v>
      </c>
      <c r="Q1423">
        <f>Tabel1[[#This Row],[Biomass]]+Tabel1[[#This Row],[Hydro Power]]+Tabel1[[#This Row],[Other Renewable]]+Tabel1[[#This Row],[Solar Power]]+Tabel1[[#This Row],[Onshore Wind Power]]+Tabel1[[#This Row],[Offshore Wind Power]]</f>
        <v>664.17000000000007</v>
      </c>
      <c r="R1423">
        <f>Tabel1[[#This Row],[Fossil Gas]]+Tabel1[[#This Row],[Fossil Hard Coal]]+Tabel1[[#This Row],[Fossil Oil]]</f>
        <v>667.96</v>
      </c>
      <c r="S1423">
        <f>Tabel1[[#This Row],[Renewables]]+Tabel1[[#This Row],[Fossils]]</f>
        <v>1332.13</v>
      </c>
    </row>
    <row r="1424" spans="1:19" x14ac:dyDescent="0.25">
      <c r="A1424" t="s">
        <v>1955</v>
      </c>
      <c r="B1424" t="s">
        <v>6</v>
      </c>
      <c r="C1424">
        <v>2419.87</v>
      </c>
      <c r="D1424">
        <v>50.69</v>
      </c>
      <c r="E1424">
        <v>359.75</v>
      </c>
      <c r="F1424">
        <v>993.21</v>
      </c>
      <c r="G1424">
        <v>15.03</v>
      </c>
      <c r="H1424">
        <v>2.0099999999999998</v>
      </c>
      <c r="I1424">
        <v>5.37</v>
      </c>
      <c r="J1424">
        <v>3.89</v>
      </c>
      <c r="K1424">
        <v>94.51</v>
      </c>
      <c r="L1424">
        <v>370.11</v>
      </c>
      <c r="M1424">
        <v>507.71</v>
      </c>
      <c r="N1424">
        <v>1524</v>
      </c>
      <c r="O1424">
        <v>-84</v>
      </c>
      <c r="P1424">
        <v>-1338</v>
      </c>
      <c r="Q1424">
        <f>Tabel1[[#This Row],[Biomass]]+Tabel1[[#This Row],[Hydro Power]]+Tabel1[[#This Row],[Other Renewable]]+Tabel1[[#This Row],[Solar Power]]+Tabel1[[#This Row],[Onshore Wind Power]]+Tabel1[[#This Row],[Offshore Wind Power]]</f>
        <v>939.78</v>
      </c>
      <c r="R1424">
        <f>Tabel1[[#This Row],[Fossil Gas]]+Tabel1[[#This Row],[Fossil Hard Coal]]+Tabel1[[#This Row],[Fossil Oil]]</f>
        <v>1367.99</v>
      </c>
      <c r="S1424">
        <f>Tabel1[[#This Row],[Renewables]]+Tabel1[[#This Row],[Fossils]]</f>
        <v>2307.77</v>
      </c>
    </row>
    <row r="1425" spans="1:19" x14ac:dyDescent="0.25">
      <c r="A1425" t="s">
        <v>1955</v>
      </c>
      <c r="B1425" t="s">
        <v>5</v>
      </c>
      <c r="C1425">
        <v>2035.52</v>
      </c>
      <c r="D1425">
        <v>28.33</v>
      </c>
      <c r="E1425">
        <v>366.87</v>
      </c>
      <c r="F1425">
        <v>270.31</v>
      </c>
      <c r="G1425">
        <v>27.08</v>
      </c>
      <c r="J1425">
        <v>1.53</v>
      </c>
      <c r="K1425">
        <v>49.63</v>
      </c>
      <c r="L1425">
        <v>386.4</v>
      </c>
      <c r="M1425">
        <v>252.75</v>
      </c>
      <c r="N1425">
        <v>600</v>
      </c>
      <c r="O1425">
        <v>84</v>
      </c>
      <c r="P1425">
        <v>1</v>
      </c>
      <c r="Q1425">
        <f>Tabel1[[#This Row],[Biomass]]+Tabel1[[#This Row],[Hydro Power]]+Tabel1[[#This Row],[Other Renewable]]+Tabel1[[#This Row],[Solar Power]]+Tabel1[[#This Row],[Onshore Wind Power]]+Tabel1[[#This Row],[Offshore Wind Power]]</f>
        <v>669.01</v>
      </c>
      <c r="R1425">
        <f>Tabel1[[#This Row],[Fossil Gas]]+Tabel1[[#This Row],[Fossil Hard Coal]]+Tabel1[[#This Row],[Fossil Oil]]</f>
        <v>664.2600000000001</v>
      </c>
      <c r="S1425">
        <f>Tabel1[[#This Row],[Renewables]]+Tabel1[[#This Row],[Fossils]]</f>
        <v>1333.27</v>
      </c>
    </row>
    <row r="1426" spans="1:19" x14ac:dyDescent="0.25">
      <c r="A1426" t="s">
        <v>1954</v>
      </c>
      <c r="B1426" t="s">
        <v>6</v>
      </c>
      <c r="C1426">
        <v>2561.2399999999998</v>
      </c>
      <c r="D1426">
        <v>49.96</v>
      </c>
      <c r="E1426">
        <v>300.48</v>
      </c>
      <c r="F1426">
        <v>1032.75</v>
      </c>
      <c r="G1426">
        <v>11.44</v>
      </c>
      <c r="H1426">
        <v>2.0099999999999998</v>
      </c>
      <c r="I1426">
        <v>5.01</v>
      </c>
      <c r="J1426">
        <v>0.32</v>
      </c>
      <c r="K1426">
        <v>92.48</v>
      </c>
      <c r="L1426">
        <v>292.64</v>
      </c>
      <c r="M1426">
        <v>434.39</v>
      </c>
      <c r="N1426">
        <v>1501</v>
      </c>
      <c r="O1426">
        <v>-143</v>
      </c>
      <c r="P1426">
        <v>-921</v>
      </c>
      <c r="Q1426">
        <f>Tabel1[[#This Row],[Biomass]]+Tabel1[[#This Row],[Hydro Power]]+Tabel1[[#This Row],[Other Renewable]]+Tabel1[[#This Row],[Solar Power]]+Tabel1[[#This Row],[Onshore Wind Power]]+Tabel1[[#This Row],[Offshore Wind Power]]</f>
        <v>784.32999999999993</v>
      </c>
      <c r="R1426">
        <f>Tabel1[[#This Row],[Fossil Gas]]+Tabel1[[#This Row],[Fossil Hard Coal]]+Tabel1[[#This Row],[Fossil Oil]]</f>
        <v>1344.67</v>
      </c>
      <c r="S1426">
        <f>Tabel1[[#This Row],[Renewables]]+Tabel1[[#This Row],[Fossils]]</f>
        <v>2129</v>
      </c>
    </row>
    <row r="1427" spans="1:19" x14ac:dyDescent="0.25">
      <c r="A1427" t="s">
        <v>1954</v>
      </c>
      <c r="B1427" t="s">
        <v>5</v>
      </c>
      <c r="C1427">
        <v>2143.75</v>
      </c>
      <c r="D1427">
        <v>31.19</v>
      </c>
      <c r="E1427">
        <v>366.39</v>
      </c>
      <c r="F1427">
        <v>271.81</v>
      </c>
      <c r="G1427">
        <v>29.45</v>
      </c>
      <c r="J1427">
        <v>0.2</v>
      </c>
      <c r="K1427">
        <v>50.52</v>
      </c>
      <c r="L1427">
        <v>385.76</v>
      </c>
      <c r="M1427">
        <v>274.82</v>
      </c>
      <c r="N1427">
        <v>600</v>
      </c>
      <c r="O1427">
        <v>143</v>
      </c>
      <c r="P1427">
        <v>18</v>
      </c>
      <c r="Q1427">
        <f>Tabel1[[#This Row],[Biomass]]+Tabel1[[#This Row],[Hydro Power]]+Tabel1[[#This Row],[Other Renewable]]+Tabel1[[#This Row],[Solar Power]]+Tabel1[[#This Row],[Onshore Wind Power]]+Tabel1[[#This Row],[Offshore Wind Power]]</f>
        <v>691.97</v>
      </c>
      <c r="R1427">
        <f>Tabel1[[#This Row],[Fossil Gas]]+Tabel1[[#This Row],[Fossil Hard Coal]]+Tabel1[[#This Row],[Fossil Oil]]</f>
        <v>667.65000000000009</v>
      </c>
      <c r="S1427">
        <f>Tabel1[[#This Row],[Renewables]]+Tabel1[[#This Row],[Fossils]]</f>
        <v>1359.6200000000001</v>
      </c>
    </row>
    <row r="1428" spans="1:19" x14ac:dyDescent="0.25">
      <c r="A1428" t="s">
        <v>1953</v>
      </c>
      <c r="B1428" t="s">
        <v>6</v>
      </c>
      <c r="C1428">
        <v>2736.78</v>
      </c>
      <c r="D1428">
        <v>48.5</v>
      </c>
      <c r="E1428">
        <v>285.97000000000003</v>
      </c>
      <c r="F1428">
        <v>1151.5</v>
      </c>
      <c r="G1428">
        <v>11.25</v>
      </c>
      <c r="H1428">
        <v>2.0099999999999998</v>
      </c>
      <c r="I1428">
        <v>4.12</v>
      </c>
      <c r="J1428">
        <v>0</v>
      </c>
      <c r="K1428">
        <v>97.79</v>
      </c>
      <c r="L1428">
        <v>258.02999999999997</v>
      </c>
      <c r="M1428">
        <v>297.63</v>
      </c>
      <c r="N1428">
        <v>1514</v>
      </c>
      <c r="O1428">
        <v>-33</v>
      </c>
      <c r="P1428">
        <v>-819</v>
      </c>
      <c r="Q1428">
        <f>Tabel1[[#This Row],[Biomass]]+Tabel1[[#This Row],[Hydro Power]]+Tabel1[[#This Row],[Other Renewable]]+Tabel1[[#This Row],[Solar Power]]+Tabel1[[#This Row],[Onshore Wind Power]]+Tabel1[[#This Row],[Offshore Wind Power]]</f>
        <v>610.29</v>
      </c>
      <c r="R1428">
        <f>Tabel1[[#This Row],[Fossil Gas]]+Tabel1[[#This Row],[Fossil Hard Coal]]+Tabel1[[#This Row],[Fossil Oil]]</f>
        <v>1448.72</v>
      </c>
      <c r="S1428">
        <f>Tabel1[[#This Row],[Renewables]]+Tabel1[[#This Row],[Fossils]]</f>
        <v>2059.0100000000002</v>
      </c>
    </row>
    <row r="1429" spans="1:19" x14ac:dyDescent="0.25">
      <c r="A1429" t="s">
        <v>1953</v>
      </c>
      <c r="B1429" t="s">
        <v>5</v>
      </c>
      <c r="C1429">
        <v>2219.7199999999998</v>
      </c>
      <c r="D1429">
        <v>32.15</v>
      </c>
      <c r="E1429">
        <v>365.33</v>
      </c>
      <c r="F1429">
        <v>266.82</v>
      </c>
      <c r="G1429">
        <v>30.64</v>
      </c>
      <c r="J1429">
        <v>0</v>
      </c>
      <c r="K1429">
        <v>50.04</v>
      </c>
      <c r="L1429">
        <v>391.69</v>
      </c>
      <c r="M1429">
        <v>304.91000000000003</v>
      </c>
      <c r="N1429">
        <v>600</v>
      </c>
      <c r="O1429">
        <v>33</v>
      </c>
      <c r="P1429">
        <v>173</v>
      </c>
      <c r="Q1429">
        <f>Tabel1[[#This Row],[Biomass]]+Tabel1[[#This Row],[Hydro Power]]+Tabel1[[#This Row],[Other Renewable]]+Tabel1[[#This Row],[Solar Power]]+Tabel1[[#This Row],[Onshore Wind Power]]+Tabel1[[#This Row],[Offshore Wind Power]]</f>
        <v>728.75</v>
      </c>
      <c r="R1429">
        <f>Tabel1[[#This Row],[Fossil Gas]]+Tabel1[[#This Row],[Fossil Hard Coal]]+Tabel1[[#This Row],[Fossil Oil]]</f>
        <v>662.79</v>
      </c>
      <c r="S1429">
        <f>Tabel1[[#This Row],[Renewables]]+Tabel1[[#This Row],[Fossils]]</f>
        <v>1391.54</v>
      </c>
    </row>
    <row r="1430" spans="1:19" x14ac:dyDescent="0.25">
      <c r="A1430" t="s">
        <v>1952</v>
      </c>
      <c r="B1430" t="s">
        <v>6</v>
      </c>
      <c r="C1430">
        <v>2720.68</v>
      </c>
      <c r="D1430">
        <v>48.91</v>
      </c>
      <c r="E1430">
        <v>281.08</v>
      </c>
      <c r="F1430">
        <v>1147.53</v>
      </c>
      <c r="G1430">
        <v>7.57</v>
      </c>
      <c r="H1430">
        <v>2</v>
      </c>
      <c r="I1430">
        <v>3.82</v>
      </c>
      <c r="J1430">
        <v>0</v>
      </c>
      <c r="K1430">
        <v>101.46</v>
      </c>
      <c r="L1430">
        <v>248.34</v>
      </c>
      <c r="M1430">
        <v>223.15</v>
      </c>
      <c r="N1430">
        <v>1499</v>
      </c>
      <c r="O1430">
        <v>116</v>
      </c>
      <c r="P1430">
        <v>-864</v>
      </c>
      <c r="Q1430">
        <f>Tabel1[[#This Row],[Biomass]]+Tabel1[[#This Row],[Hydro Power]]+Tabel1[[#This Row],[Other Renewable]]+Tabel1[[#This Row],[Solar Power]]+Tabel1[[#This Row],[Onshore Wind Power]]+Tabel1[[#This Row],[Offshore Wind Power]]</f>
        <v>526.22</v>
      </c>
      <c r="R1430">
        <f>Tabel1[[#This Row],[Fossil Gas]]+Tabel1[[#This Row],[Fossil Hard Coal]]+Tabel1[[#This Row],[Fossil Oil]]</f>
        <v>1436.1799999999998</v>
      </c>
      <c r="S1430">
        <f>Tabel1[[#This Row],[Renewables]]+Tabel1[[#This Row],[Fossils]]</f>
        <v>1962.3999999999999</v>
      </c>
    </row>
    <row r="1431" spans="1:19" x14ac:dyDescent="0.25">
      <c r="A1431" t="s">
        <v>1952</v>
      </c>
      <c r="B1431" t="s">
        <v>5</v>
      </c>
      <c r="C1431">
        <v>2237.44</v>
      </c>
      <c r="D1431">
        <v>32.049999999999997</v>
      </c>
      <c r="E1431">
        <v>366.39</v>
      </c>
      <c r="F1431">
        <v>265.91000000000003</v>
      </c>
      <c r="G1431">
        <v>30.44</v>
      </c>
      <c r="J1431">
        <v>0</v>
      </c>
      <c r="K1431">
        <v>50.91</v>
      </c>
      <c r="L1431">
        <v>378.6</v>
      </c>
      <c r="M1431">
        <v>237.58</v>
      </c>
      <c r="N1431">
        <v>600</v>
      </c>
      <c r="O1431">
        <v>-116</v>
      </c>
      <c r="P1431">
        <v>412</v>
      </c>
      <c r="Q1431">
        <f>Tabel1[[#This Row],[Biomass]]+Tabel1[[#This Row],[Hydro Power]]+Tabel1[[#This Row],[Other Renewable]]+Tabel1[[#This Row],[Solar Power]]+Tabel1[[#This Row],[Onshore Wind Power]]+Tabel1[[#This Row],[Offshore Wind Power]]</f>
        <v>648.23</v>
      </c>
      <c r="R1431">
        <f>Tabel1[[#This Row],[Fossil Gas]]+Tabel1[[#This Row],[Fossil Hard Coal]]+Tabel1[[#This Row],[Fossil Oil]]</f>
        <v>662.74</v>
      </c>
      <c r="S1431">
        <f>Tabel1[[#This Row],[Renewables]]+Tabel1[[#This Row],[Fossils]]</f>
        <v>1310.97</v>
      </c>
    </row>
    <row r="1432" spans="1:19" x14ac:dyDescent="0.25">
      <c r="A1432" t="s">
        <v>1951</v>
      </c>
      <c r="B1432" t="s">
        <v>6</v>
      </c>
      <c r="C1432">
        <v>2552.39</v>
      </c>
      <c r="D1432">
        <v>48.49</v>
      </c>
      <c r="E1432">
        <v>283.74</v>
      </c>
      <c r="F1432">
        <v>979.21</v>
      </c>
      <c r="G1432">
        <v>8.4499999999999993</v>
      </c>
      <c r="H1432">
        <v>2</v>
      </c>
      <c r="I1432">
        <v>4.32</v>
      </c>
      <c r="J1432">
        <v>0</v>
      </c>
      <c r="K1432">
        <v>96.63</v>
      </c>
      <c r="L1432">
        <v>220.71</v>
      </c>
      <c r="M1432">
        <v>166.45</v>
      </c>
      <c r="N1432">
        <v>1512</v>
      </c>
      <c r="O1432">
        <v>140</v>
      </c>
      <c r="P1432">
        <v>-830</v>
      </c>
      <c r="Q1432">
        <f>Tabel1[[#This Row],[Biomass]]+Tabel1[[#This Row],[Hydro Power]]+Tabel1[[#This Row],[Other Renewable]]+Tabel1[[#This Row],[Solar Power]]+Tabel1[[#This Row],[Onshore Wind Power]]+Tabel1[[#This Row],[Offshore Wind Power]]</f>
        <v>441.96999999999997</v>
      </c>
      <c r="R1432">
        <f>Tabel1[[#This Row],[Fossil Gas]]+Tabel1[[#This Row],[Fossil Hard Coal]]+Tabel1[[#This Row],[Fossil Oil]]</f>
        <v>1271.4000000000001</v>
      </c>
      <c r="S1432">
        <f>Tabel1[[#This Row],[Renewables]]+Tabel1[[#This Row],[Fossils]]</f>
        <v>1713.3700000000001</v>
      </c>
    </row>
    <row r="1433" spans="1:19" x14ac:dyDescent="0.25">
      <c r="A1433" t="s">
        <v>1951</v>
      </c>
      <c r="B1433" t="s">
        <v>5</v>
      </c>
      <c r="C1433">
        <v>2174.67</v>
      </c>
      <c r="D1433">
        <v>32.15</v>
      </c>
      <c r="E1433">
        <v>363.49</v>
      </c>
      <c r="F1433">
        <v>272.43</v>
      </c>
      <c r="G1433">
        <v>29.64</v>
      </c>
      <c r="J1433">
        <v>0</v>
      </c>
      <c r="K1433">
        <v>50.84</v>
      </c>
      <c r="L1433">
        <v>377.07</v>
      </c>
      <c r="M1433">
        <v>100.73</v>
      </c>
      <c r="N1433">
        <v>600</v>
      </c>
      <c r="O1433">
        <v>-140</v>
      </c>
      <c r="P1433">
        <v>512</v>
      </c>
      <c r="Q1433">
        <f>Tabel1[[#This Row],[Biomass]]+Tabel1[[#This Row],[Hydro Power]]+Tabel1[[#This Row],[Other Renewable]]+Tabel1[[#This Row],[Solar Power]]+Tabel1[[#This Row],[Onshore Wind Power]]+Tabel1[[#This Row],[Offshore Wind Power]]</f>
        <v>509.95</v>
      </c>
      <c r="R1433">
        <f>Tabel1[[#This Row],[Fossil Gas]]+Tabel1[[#This Row],[Fossil Hard Coal]]+Tabel1[[#This Row],[Fossil Oil]]</f>
        <v>665.56000000000006</v>
      </c>
      <c r="S1433">
        <f>Tabel1[[#This Row],[Renewables]]+Tabel1[[#This Row],[Fossils]]</f>
        <v>1175.51</v>
      </c>
    </row>
    <row r="1434" spans="1:19" x14ac:dyDescent="0.25">
      <c r="A1434" t="s">
        <v>1950</v>
      </c>
      <c r="B1434" t="s">
        <v>6</v>
      </c>
      <c r="C1434">
        <v>2411.33</v>
      </c>
      <c r="D1434">
        <v>48.99</v>
      </c>
      <c r="E1434">
        <v>256.11</v>
      </c>
      <c r="F1434">
        <v>844.63</v>
      </c>
      <c r="G1434">
        <v>7.62</v>
      </c>
      <c r="H1434">
        <v>2</v>
      </c>
      <c r="I1434">
        <v>3.74</v>
      </c>
      <c r="J1434">
        <v>0</v>
      </c>
      <c r="K1434">
        <v>92.8</v>
      </c>
      <c r="L1434">
        <v>207.35</v>
      </c>
      <c r="M1434">
        <v>93.47</v>
      </c>
      <c r="N1434">
        <v>1514</v>
      </c>
      <c r="O1434">
        <v>182</v>
      </c>
      <c r="P1434">
        <v>-770</v>
      </c>
      <c r="Q1434">
        <f>Tabel1[[#This Row],[Biomass]]+Tabel1[[#This Row],[Hydro Power]]+Tabel1[[#This Row],[Other Renewable]]+Tabel1[[#This Row],[Solar Power]]+Tabel1[[#This Row],[Onshore Wind Power]]+Tabel1[[#This Row],[Offshore Wind Power]]</f>
        <v>355.54999999999995</v>
      </c>
      <c r="R1434">
        <f>Tabel1[[#This Row],[Fossil Gas]]+Tabel1[[#This Row],[Fossil Hard Coal]]+Tabel1[[#This Row],[Fossil Oil]]</f>
        <v>1108.3599999999999</v>
      </c>
      <c r="S1434">
        <f>Tabel1[[#This Row],[Renewables]]+Tabel1[[#This Row],[Fossils]]</f>
        <v>1463.9099999999999</v>
      </c>
    </row>
    <row r="1435" spans="1:19" x14ac:dyDescent="0.25">
      <c r="A1435" t="s">
        <v>1950</v>
      </c>
      <c r="B1435" t="s">
        <v>5</v>
      </c>
      <c r="C1435">
        <v>2103.9299999999998</v>
      </c>
      <c r="D1435">
        <v>32.03</v>
      </c>
      <c r="E1435">
        <v>351.47</v>
      </c>
      <c r="F1435">
        <v>273.23</v>
      </c>
      <c r="G1435">
        <v>27.83</v>
      </c>
      <c r="J1435">
        <v>0</v>
      </c>
      <c r="K1435">
        <v>50.39</v>
      </c>
      <c r="L1435">
        <v>374.25</v>
      </c>
      <c r="M1435">
        <v>117.63</v>
      </c>
      <c r="N1435">
        <v>600</v>
      </c>
      <c r="O1435">
        <v>-182</v>
      </c>
      <c r="P1435">
        <v>484</v>
      </c>
      <c r="Q1435">
        <f>Tabel1[[#This Row],[Biomass]]+Tabel1[[#This Row],[Hydro Power]]+Tabel1[[#This Row],[Other Renewable]]+Tabel1[[#This Row],[Solar Power]]+Tabel1[[#This Row],[Onshore Wind Power]]+Tabel1[[#This Row],[Offshore Wind Power]]</f>
        <v>523.91</v>
      </c>
      <c r="R1435">
        <f>Tabel1[[#This Row],[Fossil Gas]]+Tabel1[[#This Row],[Fossil Hard Coal]]+Tabel1[[#This Row],[Fossil Oil]]</f>
        <v>652.53000000000009</v>
      </c>
      <c r="S1435">
        <f>Tabel1[[#This Row],[Renewables]]+Tabel1[[#This Row],[Fossils]]</f>
        <v>1176.44</v>
      </c>
    </row>
    <row r="1436" spans="1:19" x14ac:dyDescent="0.25">
      <c r="A1436" t="s">
        <v>1949</v>
      </c>
      <c r="B1436" t="s">
        <v>6</v>
      </c>
      <c r="C1436">
        <v>2253.36</v>
      </c>
      <c r="D1436">
        <v>46.9</v>
      </c>
      <c r="E1436">
        <v>245.28</v>
      </c>
      <c r="F1436">
        <v>748.13</v>
      </c>
      <c r="G1436">
        <v>7.46</v>
      </c>
      <c r="H1436">
        <v>2</v>
      </c>
      <c r="I1436">
        <v>3.7</v>
      </c>
      <c r="J1436">
        <v>0</v>
      </c>
      <c r="K1436">
        <v>93.23</v>
      </c>
      <c r="L1436">
        <v>223.39</v>
      </c>
      <c r="M1436">
        <v>41.97</v>
      </c>
      <c r="N1436">
        <v>1524</v>
      </c>
      <c r="O1436">
        <v>202</v>
      </c>
      <c r="P1436">
        <v>-783</v>
      </c>
      <c r="Q1436">
        <f>Tabel1[[#This Row],[Biomass]]+Tabel1[[#This Row],[Hydro Power]]+Tabel1[[#This Row],[Other Renewable]]+Tabel1[[#This Row],[Solar Power]]+Tabel1[[#This Row],[Onshore Wind Power]]+Tabel1[[#This Row],[Offshore Wind Power]]</f>
        <v>317.96000000000004</v>
      </c>
      <c r="R1436">
        <f>Tabel1[[#This Row],[Fossil Gas]]+Tabel1[[#This Row],[Fossil Hard Coal]]+Tabel1[[#This Row],[Fossil Oil]]</f>
        <v>1000.87</v>
      </c>
      <c r="S1436">
        <f>Tabel1[[#This Row],[Renewables]]+Tabel1[[#This Row],[Fossils]]</f>
        <v>1318.83</v>
      </c>
    </row>
    <row r="1437" spans="1:19" x14ac:dyDescent="0.25">
      <c r="A1437" t="s">
        <v>1949</v>
      </c>
      <c r="B1437" t="s">
        <v>5</v>
      </c>
      <c r="C1437">
        <v>2024.31</v>
      </c>
      <c r="D1437">
        <v>32.01</v>
      </c>
      <c r="E1437">
        <v>356.43</v>
      </c>
      <c r="F1437">
        <v>263.54000000000002</v>
      </c>
      <c r="G1437">
        <v>25.91</v>
      </c>
      <c r="J1437">
        <v>0</v>
      </c>
      <c r="K1437">
        <v>50.38</v>
      </c>
      <c r="L1437">
        <v>358.64</v>
      </c>
      <c r="M1437">
        <v>247.49</v>
      </c>
      <c r="N1437">
        <v>600</v>
      </c>
      <c r="O1437">
        <v>-202</v>
      </c>
      <c r="P1437">
        <v>309</v>
      </c>
      <c r="Q1437">
        <f>Tabel1[[#This Row],[Biomass]]+Tabel1[[#This Row],[Hydro Power]]+Tabel1[[#This Row],[Other Renewable]]+Tabel1[[#This Row],[Solar Power]]+Tabel1[[#This Row],[Onshore Wind Power]]+Tabel1[[#This Row],[Offshore Wind Power]]</f>
        <v>638.14</v>
      </c>
      <c r="R1437">
        <f>Tabel1[[#This Row],[Fossil Gas]]+Tabel1[[#This Row],[Fossil Hard Coal]]+Tabel1[[#This Row],[Fossil Oil]]</f>
        <v>645.88</v>
      </c>
      <c r="S1437">
        <f>Tabel1[[#This Row],[Renewables]]+Tabel1[[#This Row],[Fossils]]</f>
        <v>1284.02</v>
      </c>
    </row>
    <row r="1438" spans="1:19" x14ac:dyDescent="0.25">
      <c r="A1438" t="s">
        <v>1948</v>
      </c>
      <c r="B1438" t="s">
        <v>6</v>
      </c>
      <c r="C1438">
        <v>2108.9</v>
      </c>
      <c r="D1438">
        <v>47.29</v>
      </c>
      <c r="E1438">
        <v>235.41</v>
      </c>
      <c r="F1438">
        <v>665.11</v>
      </c>
      <c r="G1438">
        <v>6.99</v>
      </c>
      <c r="H1438">
        <v>2</v>
      </c>
      <c r="I1438">
        <v>3.66</v>
      </c>
      <c r="J1438">
        <v>0</v>
      </c>
      <c r="K1438">
        <v>92.75</v>
      </c>
      <c r="L1438">
        <v>250.31</v>
      </c>
      <c r="M1438">
        <v>23.36</v>
      </c>
      <c r="N1438">
        <v>1472</v>
      </c>
      <c r="O1438">
        <v>229</v>
      </c>
      <c r="P1438">
        <v>-808</v>
      </c>
      <c r="Q1438">
        <f>Tabel1[[#This Row],[Biomass]]+Tabel1[[#This Row],[Hydro Power]]+Tabel1[[#This Row],[Other Renewable]]+Tabel1[[#This Row],[Solar Power]]+Tabel1[[#This Row],[Onshore Wind Power]]+Tabel1[[#This Row],[Offshore Wind Power]]</f>
        <v>326.62</v>
      </c>
      <c r="R1438">
        <f>Tabel1[[#This Row],[Fossil Gas]]+Tabel1[[#This Row],[Fossil Hard Coal]]+Tabel1[[#This Row],[Fossil Oil]]</f>
        <v>907.51</v>
      </c>
      <c r="S1438">
        <f>Tabel1[[#This Row],[Renewables]]+Tabel1[[#This Row],[Fossils]]</f>
        <v>1234.1300000000001</v>
      </c>
    </row>
    <row r="1439" spans="1:19" x14ac:dyDescent="0.25">
      <c r="A1439" t="s">
        <v>1948</v>
      </c>
      <c r="B1439" t="s">
        <v>5</v>
      </c>
      <c r="C1439">
        <v>1932.48</v>
      </c>
      <c r="D1439">
        <v>31.21</v>
      </c>
      <c r="E1439">
        <v>354.47</v>
      </c>
      <c r="F1439">
        <v>263.72000000000003</v>
      </c>
      <c r="G1439">
        <v>26.16</v>
      </c>
      <c r="J1439">
        <v>0</v>
      </c>
      <c r="K1439">
        <v>50.86</v>
      </c>
      <c r="L1439">
        <v>351.15</v>
      </c>
      <c r="M1439">
        <v>292.54000000000002</v>
      </c>
      <c r="N1439">
        <v>600</v>
      </c>
      <c r="O1439">
        <v>-229</v>
      </c>
      <c r="P1439">
        <v>202</v>
      </c>
      <c r="Q1439">
        <f>Tabel1[[#This Row],[Biomass]]+Tabel1[[#This Row],[Hydro Power]]+Tabel1[[#This Row],[Other Renewable]]+Tabel1[[#This Row],[Solar Power]]+Tabel1[[#This Row],[Onshore Wind Power]]+Tabel1[[#This Row],[Offshore Wind Power]]</f>
        <v>674.9</v>
      </c>
      <c r="R1439">
        <f>Tabel1[[#This Row],[Fossil Gas]]+Tabel1[[#This Row],[Fossil Hard Coal]]+Tabel1[[#This Row],[Fossil Oil]]</f>
        <v>644.35</v>
      </c>
      <c r="S1439">
        <f>Tabel1[[#This Row],[Renewables]]+Tabel1[[#This Row],[Fossils]]</f>
        <v>1319.25</v>
      </c>
    </row>
    <row r="1440" spans="1:19" x14ac:dyDescent="0.25">
      <c r="A1440" t="s">
        <v>1947</v>
      </c>
      <c r="B1440" t="s">
        <v>6</v>
      </c>
      <c r="C1440">
        <v>1949.53</v>
      </c>
      <c r="D1440">
        <v>47.68</v>
      </c>
      <c r="E1440">
        <v>229.51</v>
      </c>
      <c r="F1440">
        <v>472.47</v>
      </c>
      <c r="G1440">
        <v>6.8</v>
      </c>
      <c r="H1440">
        <v>2</v>
      </c>
      <c r="I1440">
        <v>4.5</v>
      </c>
      <c r="J1440">
        <v>0</v>
      </c>
      <c r="K1440">
        <v>92.71</v>
      </c>
      <c r="L1440">
        <v>266.51</v>
      </c>
      <c r="M1440">
        <v>38.81</v>
      </c>
      <c r="N1440">
        <v>1444</v>
      </c>
      <c r="O1440">
        <v>288</v>
      </c>
      <c r="P1440">
        <v>-830</v>
      </c>
      <c r="Q1440">
        <f>Tabel1[[#This Row],[Biomass]]+Tabel1[[#This Row],[Hydro Power]]+Tabel1[[#This Row],[Other Renewable]]+Tabel1[[#This Row],[Solar Power]]+Tabel1[[#This Row],[Onshore Wind Power]]+Tabel1[[#This Row],[Offshore Wind Power]]</f>
        <v>359.5</v>
      </c>
      <c r="R1440">
        <f>Tabel1[[#This Row],[Fossil Gas]]+Tabel1[[#This Row],[Fossil Hard Coal]]+Tabel1[[#This Row],[Fossil Oil]]</f>
        <v>708.78</v>
      </c>
      <c r="S1440">
        <f>Tabel1[[#This Row],[Renewables]]+Tabel1[[#This Row],[Fossils]]</f>
        <v>1068.28</v>
      </c>
    </row>
    <row r="1441" spans="1:19" x14ac:dyDescent="0.25">
      <c r="A1441" t="s">
        <v>1947</v>
      </c>
      <c r="B1441" t="s">
        <v>5</v>
      </c>
      <c r="C1441">
        <v>1793.24</v>
      </c>
      <c r="D1441">
        <v>30.86</v>
      </c>
      <c r="E1441">
        <v>353.84</v>
      </c>
      <c r="F1441">
        <v>275.08999999999997</v>
      </c>
      <c r="G1441">
        <v>26.34</v>
      </c>
      <c r="J1441">
        <v>0</v>
      </c>
      <c r="K1441">
        <v>50.12</v>
      </c>
      <c r="L1441">
        <v>349.97</v>
      </c>
      <c r="M1441">
        <v>304.42</v>
      </c>
      <c r="N1441">
        <v>600</v>
      </c>
      <c r="O1441">
        <v>-288</v>
      </c>
      <c r="P1441">
        <v>102</v>
      </c>
      <c r="Q1441">
        <f>Tabel1[[#This Row],[Biomass]]+Tabel1[[#This Row],[Hydro Power]]+Tabel1[[#This Row],[Other Renewable]]+Tabel1[[#This Row],[Solar Power]]+Tabel1[[#This Row],[Onshore Wind Power]]+Tabel1[[#This Row],[Offshore Wind Power]]</f>
        <v>685.25</v>
      </c>
      <c r="R1441">
        <f>Tabel1[[#This Row],[Fossil Gas]]+Tabel1[[#This Row],[Fossil Hard Coal]]+Tabel1[[#This Row],[Fossil Oil]]</f>
        <v>655.27</v>
      </c>
      <c r="S1441">
        <f>Tabel1[[#This Row],[Renewables]]+Tabel1[[#This Row],[Fossils]]</f>
        <v>1340.52</v>
      </c>
    </row>
    <row r="1442" spans="1:19" x14ac:dyDescent="0.25">
      <c r="A1442" t="s">
        <v>1946</v>
      </c>
      <c r="B1442" t="s">
        <v>6</v>
      </c>
      <c r="C1442">
        <v>1756.61</v>
      </c>
      <c r="D1442">
        <v>46.95</v>
      </c>
      <c r="E1442">
        <v>229.8</v>
      </c>
      <c r="F1442">
        <v>625.63</v>
      </c>
      <c r="G1442">
        <v>7.07</v>
      </c>
      <c r="H1442">
        <v>2</v>
      </c>
      <c r="I1442">
        <v>5.08</v>
      </c>
      <c r="J1442">
        <v>0</v>
      </c>
      <c r="K1442">
        <v>95.75</v>
      </c>
      <c r="L1442">
        <v>335.05</v>
      </c>
      <c r="M1442">
        <v>68.290000000000006</v>
      </c>
      <c r="N1442">
        <v>1498</v>
      </c>
      <c r="O1442">
        <v>65</v>
      </c>
      <c r="P1442">
        <v>-1149</v>
      </c>
      <c r="Q1442">
        <f>Tabel1[[#This Row],[Biomass]]+Tabel1[[#This Row],[Hydro Power]]+Tabel1[[#This Row],[Other Renewable]]+Tabel1[[#This Row],[Solar Power]]+Tabel1[[#This Row],[Onshore Wind Power]]+Tabel1[[#This Row],[Offshore Wind Power]]</f>
        <v>457.37000000000006</v>
      </c>
      <c r="R1442">
        <f>Tabel1[[#This Row],[Fossil Gas]]+Tabel1[[#This Row],[Fossil Hard Coal]]+Tabel1[[#This Row],[Fossil Oil]]</f>
        <v>862.50000000000011</v>
      </c>
      <c r="S1442">
        <f>Tabel1[[#This Row],[Renewables]]+Tabel1[[#This Row],[Fossils]]</f>
        <v>1319.8700000000001</v>
      </c>
    </row>
    <row r="1443" spans="1:19" x14ac:dyDescent="0.25">
      <c r="A1443" t="s">
        <v>1946</v>
      </c>
      <c r="B1443" t="s">
        <v>5</v>
      </c>
      <c r="C1443">
        <v>1657.69</v>
      </c>
      <c r="D1443">
        <v>30.5</v>
      </c>
      <c r="E1443">
        <v>317.87</v>
      </c>
      <c r="F1443">
        <v>264.54000000000002</v>
      </c>
      <c r="G1443">
        <v>25.88</v>
      </c>
      <c r="J1443">
        <v>0</v>
      </c>
      <c r="K1443">
        <v>47.79</v>
      </c>
      <c r="L1443">
        <v>350.43</v>
      </c>
      <c r="M1443">
        <v>282.95</v>
      </c>
      <c r="N1443">
        <v>600</v>
      </c>
      <c r="O1443">
        <v>-65</v>
      </c>
      <c r="P1443">
        <v>-179</v>
      </c>
      <c r="Q1443">
        <f>Tabel1[[#This Row],[Biomass]]+Tabel1[[#This Row],[Hydro Power]]+Tabel1[[#This Row],[Other Renewable]]+Tabel1[[#This Row],[Solar Power]]+Tabel1[[#This Row],[Onshore Wind Power]]+Tabel1[[#This Row],[Offshore Wind Power]]</f>
        <v>663.88</v>
      </c>
      <c r="R1443">
        <f>Tabel1[[#This Row],[Fossil Gas]]+Tabel1[[#This Row],[Fossil Hard Coal]]+Tabel1[[#This Row],[Fossil Oil]]</f>
        <v>608.29000000000008</v>
      </c>
      <c r="S1443">
        <f>Tabel1[[#This Row],[Renewables]]+Tabel1[[#This Row],[Fossils]]</f>
        <v>1272.17</v>
      </c>
    </row>
    <row r="1444" spans="1:19" x14ac:dyDescent="0.25">
      <c r="A1444" t="s">
        <v>1945</v>
      </c>
      <c r="B1444" t="s">
        <v>6</v>
      </c>
      <c r="C1444">
        <v>1676.31</v>
      </c>
      <c r="D1444">
        <v>48.78</v>
      </c>
      <c r="E1444">
        <v>249.79</v>
      </c>
      <c r="F1444">
        <v>645.32000000000005</v>
      </c>
      <c r="G1444">
        <v>14.42</v>
      </c>
      <c r="H1444">
        <v>2</v>
      </c>
      <c r="I1444">
        <v>5.58</v>
      </c>
      <c r="J1444">
        <v>0</v>
      </c>
      <c r="K1444">
        <v>97.86</v>
      </c>
      <c r="L1444">
        <v>394.9</v>
      </c>
      <c r="M1444">
        <v>122.01</v>
      </c>
      <c r="N1444">
        <v>1533</v>
      </c>
      <c r="O1444">
        <v>46</v>
      </c>
      <c r="P1444">
        <v>-1418</v>
      </c>
      <c r="Q1444">
        <f>Tabel1[[#This Row],[Biomass]]+Tabel1[[#This Row],[Hydro Power]]+Tabel1[[#This Row],[Other Renewable]]+Tabel1[[#This Row],[Solar Power]]+Tabel1[[#This Row],[Onshore Wind Power]]+Tabel1[[#This Row],[Offshore Wind Power]]</f>
        <v>573.27</v>
      </c>
      <c r="R1444">
        <f>Tabel1[[#This Row],[Fossil Gas]]+Tabel1[[#This Row],[Fossil Hard Coal]]+Tabel1[[#This Row],[Fossil Oil]]</f>
        <v>909.53</v>
      </c>
      <c r="S1444">
        <f>Tabel1[[#This Row],[Renewables]]+Tabel1[[#This Row],[Fossils]]</f>
        <v>1482.8</v>
      </c>
    </row>
    <row r="1445" spans="1:19" x14ac:dyDescent="0.25">
      <c r="A1445" t="s">
        <v>1945</v>
      </c>
      <c r="B1445" t="s">
        <v>5</v>
      </c>
      <c r="C1445">
        <v>1580.69</v>
      </c>
      <c r="D1445">
        <v>30.41</v>
      </c>
      <c r="E1445">
        <v>312.36</v>
      </c>
      <c r="F1445">
        <v>224.64</v>
      </c>
      <c r="G1445">
        <v>25.94</v>
      </c>
      <c r="J1445">
        <v>0</v>
      </c>
      <c r="K1445">
        <v>47.44</v>
      </c>
      <c r="L1445">
        <v>349.13</v>
      </c>
      <c r="M1445">
        <v>173.79</v>
      </c>
      <c r="N1445">
        <v>600</v>
      </c>
      <c r="O1445">
        <v>-46</v>
      </c>
      <c r="P1445">
        <v>-118</v>
      </c>
      <c r="Q1445">
        <f>Tabel1[[#This Row],[Biomass]]+Tabel1[[#This Row],[Hydro Power]]+Tabel1[[#This Row],[Other Renewable]]+Tabel1[[#This Row],[Solar Power]]+Tabel1[[#This Row],[Onshore Wind Power]]+Tabel1[[#This Row],[Offshore Wind Power]]</f>
        <v>553.33000000000004</v>
      </c>
      <c r="R1445">
        <f>Tabel1[[#This Row],[Fossil Gas]]+Tabel1[[#This Row],[Fossil Hard Coal]]+Tabel1[[#This Row],[Fossil Oil]]</f>
        <v>562.94000000000005</v>
      </c>
      <c r="S1445">
        <f>Tabel1[[#This Row],[Renewables]]+Tabel1[[#This Row],[Fossils]]</f>
        <v>1116.27</v>
      </c>
    </row>
    <row r="1446" spans="1:19" x14ac:dyDescent="0.25">
      <c r="A1446" t="s">
        <v>1944</v>
      </c>
      <c r="B1446" t="s">
        <v>6</v>
      </c>
      <c r="C1446">
        <v>1646</v>
      </c>
      <c r="D1446">
        <v>47.83</v>
      </c>
      <c r="E1446">
        <v>235.76</v>
      </c>
      <c r="F1446">
        <v>556.23</v>
      </c>
      <c r="G1446">
        <v>9.93</v>
      </c>
      <c r="H1446">
        <v>2</v>
      </c>
      <c r="I1446">
        <v>4.8600000000000003</v>
      </c>
      <c r="J1446">
        <v>0</v>
      </c>
      <c r="K1446">
        <v>96.67</v>
      </c>
      <c r="L1446">
        <v>384.27</v>
      </c>
      <c r="M1446">
        <v>115.31</v>
      </c>
      <c r="N1446">
        <v>1528</v>
      </c>
      <c r="O1446">
        <v>56</v>
      </c>
      <c r="P1446">
        <v>-1326</v>
      </c>
      <c r="Q1446">
        <f>Tabel1[[#This Row],[Biomass]]+Tabel1[[#This Row],[Hydro Power]]+Tabel1[[#This Row],[Other Renewable]]+Tabel1[[#This Row],[Solar Power]]+Tabel1[[#This Row],[Onshore Wind Power]]+Tabel1[[#This Row],[Offshore Wind Power]]</f>
        <v>554.27</v>
      </c>
      <c r="R1446">
        <f>Tabel1[[#This Row],[Fossil Gas]]+Tabel1[[#This Row],[Fossil Hard Coal]]+Tabel1[[#This Row],[Fossil Oil]]</f>
        <v>801.92</v>
      </c>
      <c r="S1446">
        <f>Tabel1[[#This Row],[Renewables]]+Tabel1[[#This Row],[Fossils]]</f>
        <v>1356.19</v>
      </c>
    </row>
    <row r="1447" spans="1:19" x14ac:dyDescent="0.25">
      <c r="A1447" t="s">
        <v>1944</v>
      </c>
      <c r="B1447" t="s">
        <v>5</v>
      </c>
      <c r="C1447">
        <v>1558.37</v>
      </c>
      <c r="D1447">
        <v>29.75</v>
      </c>
      <c r="E1447">
        <v>304.35000000000002</v>
      </c>
      <c r="F1447">
        <v>204.32</v>
      </c>
      <c r="G1447">
        <v>23.82</v>
      </c>
      <c r="J1447">
        <v>0</v>
      </c>
      <c r="K1447">
        <v>49.42</v>
      </c>
      <c r="L1447">
        <v>347.96</v>
      </c>
      <c r="M1447">
        <v>106.03</v>
      </c>
      <c r="N1447">
        <v>600</v>
      </c>
      <c r="O1447">
        <v>-56</v>
      </c>
      <c r="P1447">
        <v>-37</v>
      </c>
      <c r="Q1447">
        <f>Tabel1[[#This Row],[Biomass]]+Tabel1[[#This Row],[Hydro Power]]+Tabel1[[#This Row],[Other Renewable]]+Tabel1[[#This Row],[Solar Power]]+Tabel1[[#This Row],[Onshore Wind Power]]+Tabel1[[#This Row],[Offshore Wind Power]]</f>
        <v>483.74</v>
      </c>
      <c r="R1447">
        <f>Tabel1[[#This Row],[Fossil Gas]]+Tabel1[[#This Row],[Fossil Hard Coal]]+Tabel1[[#This Row],[Fossil Oil]]</f>
        <v>532.49</v>
      </c>
      <c r="S1447">
        <f>Tabel1[[#This Row],[Renewables]]+Tabel1[[#This Row],[Fossils]]</f>
        <v>1016.23</v>
      </c>
    </row>
    <row r="1448" spans="1:19" x14ac:dyDescent="0.25">
      <c r="A1448" t="s">
        <v>1943</v>
      </c>
      <c r="B1448" t="s">
        <v>6</v>
      </c>
      <c r="C1448">
        <v>1616.42</v>
      </c>
      <c r="D1448">
        <v>49.41</v>
      </c>
      <c r="E1448">
        <v>243.29</v>
      </c>
      <c r="F1448">
        <v>571.64</v>
      </c>
      <c r="G1448">
        <v>12.79</v>
      </c>
      <c r="H1448">
        <v>2</v>
      </c>
      <c r="I1448">
        <v>5.14</v>
      </c>
      <c r="J1448">
        <v>0</v>
      </c>
      <c r="K1448">
        <v>96.93</v>
      </c>
      <c r="L1448">
        <v>369.93</v>
      </c>
      <c r="M1448">
        <v>108.94</v>
      </c>
      <c r="N1448">
        <v>1516</v>
      </c>
      <c r="O1448">
        <v>59</v>
      </c>
      <c r="P1448">
        <v>-1362</v>
      </c>
      <c r="Q1448">
        <f>Tabel1[[#This Row],[Biomass]]+Tabel1[[#This Row],[Hydro Power]]+Tabel1[[#This Row],[Other Renewable]]+Tabel1[[#This Row],[Solar Power]]+Tabel1[[#This Row],[Onshore Wind Power]]+Tabel1[[#This Row],[Offshore Wind Power]]</f>
        <v>535.42000000000007</v>
      </c>
      <c r="R1448">
        <f>Tabel1[[#This Row],[Fossil Gas]]+Tabel1[[#This Row],[Fossil Hard Coal]]+Tabel1[[#This Row],[Fossil Oil]]</f>
        <v>827.71999999999991</v>
      </c>
      <c r="S1448">
        <f>Tabel1[[#This Row],[Renewables]]+Tabel1[[#This Row],[Fossils]]</f>
        <v>1363.1399999999999</v>
      </c>
    </row>
    <row r="1449" spans="1:19" x14ac:dyDescent="0.25">
      <c r="A1449" t="s">
        <v>1943</v>
      </c>
      <c r="B1449" t="s">
        <v>5</v>
      </c>
      <c r="C1449">
        <v>1549.3</v>
      </c>
      <c r="D1449">
        <v>30.06</v>
      </c>
      <c r="E1449">
        <v>304.64</v>
      </c>
      <c r="F1449">
        <v>199.62</v>
      </c>
      <c r="G1449">
        <v>23.68</v>
      </c>
      <c r="J1449">
        <v>0</v>
      </c>
      <c r="K1449">
        <v>49.79</v>
      </c>
      <c r="L1449">
        <v>346.05</v>
      </c>
      <c r="M1449">
        <v>33.119999999999997</v>
      </c>
      <c r="N1449">
        <v>600</v>
      </c>
      <c r="O1449">
        <v>-59</v>
      </c>
      <c r="P1449">
        <v>36</v>
      </c>
      <c r="Q1449">
        <f>Tabel1[[#This Row],[Biomass]]+Tabel1[[#This Row],[Hydro Power]]+Tabel1[[#This Row],[Other Renewable]]+Tabel1[[#This Row],[Solar Power]]+Tabel1[[#This Row],[Onshore Wind Power]]+Tabel1[[#This Row],[Offshore Wind Power]]</f>
        <v>409.23</v>
      </c>
      <c r="R1449">
        <f>Tabel1[[#This Row],[Fossil Gas]]+Tabel1[[#This Row],[Fossil Hard Coal]]+Tabel1[[#This Row],[Fossil Oil]]</f>
        <v>527.93999999999994</v>
      </c>
      <c r="S1449">
        <f>Tabel1[[#This Row],[Renewables]]+Tabel1[[#This Row],[Fossils]]</f>
        <v>937.17</v>
      </c>
    </row>
    <row r="1450" spans="1:19" x14ac:dyDescent="0.25">
      <c r="A1450" t="s">
        <v>1942</v>
      </c>
      <c r="B1450" t="s">
        <v>6</v>
      </c>
      <c r="C1450">
        <v>1622.83</v>
      </c>
      <c r="D1450">
        <v>47.8</v>
      </c>
      <c r="E1450">
        <v>238.09</v>
      </c>
      <c r="F1450">
        <v>562.27</v>
      </c>
      <c r="G1450">
        <v>9.49</v>
      </c>
      <c r="H1450">
        <v>2</v>
      </c>
      <c r="I1450">
        <v>4.91</v>
      </c>
      <c r="J1450">
        <v>0</v>
      </c>
      <c r="K1450">
        <v>96.02</v>
      </c>
      <c r="L1450">
        <v>379.63</v>
      </c>
      <c r="M1450">
        <v>106.2</v>
      </c>
      <c r="N1450">
        <v>1501</v>
      </c>
      <c r="O1450">
        <v>76</v>
      </c>
      <c r="P1450">
        <v>-1347</v>
      </c>
      <c r="Q1450">
        <f>Tabel1[[#This Row],[Biomass]]+Tabel1[[#This Row],[Hydro Power]]+Tabel1[[#This Row],[Other Renewable]]+Tabel1[[#This Row],[Solar Power]]+Tabel1[[#This Row],[Onshore Wind Power]]+Tabel1[[#This Row],[Offshore Wind Power]]</f>
        <v>540.54</v>
      </c>
      <c r="R1450">
        <f>Tabel1[[#This Row],[Fossil Gas]]+Tabel1[[#This Row],[Fossil Hard Coal]]+Tabel1[[#This Row],[Fossil Oil]]</f>
        <v>809.85</v>
      </c>
      <c r="S1450">
        <f>Tabel1[[#This Row],[Renewables]]+Tabel1[[#This Row],[Fossils]]</f>
        <v>1350.3899999999999</v>
      </c>
    </row>
    <row r="1451" spans="1:19" x14ac:dyDescent="0.25">
      <c r="A1451" t="s">
        <v>1942</v>
      </c>
      <c r="B1451" t="s">
        <v>5</v>
      </c>
      <c r="C1451">
        <v>1557.87</v>
      </c>
      <c r="D1451">
        <v>29.83</v>
      </c>
      <c r="E1451">
        <v>305.44</v>
      </c>
      <c r="F1451">
        <v>196.68</v>
      </c>
      <c r="G1451">
        <v>23.97</v>
      </c>
      <c r="J1451">
        <v>0</v>
      </c>
      <c r="K1451">
        <v>50.18</v>
      </c>
      <c r="L1451">
        <v>346.32</v>
      </c>
      <c r="M1451">
        <v>11.29</v>
      </c>
      <c r="N1451">
        <v>600</v>
      </c>
      <c r="O1451">
        <v>-76</v>
      </c>
      <c r="P1451">
        <v>85</v>
      </c>
      <c r="Q1451">
        <f>Tabel1[[#This Row],[Biomass]]+Tabel1[[#This Row],[Hydro Power]]+Tabel1[[#This Row],[Other Renewable]]+Tabel1[[#This Row],[Solar Power]]+Tabel1[[#This Row],[Onshore Wind Power]]+Tabel1[[#This Row],[Offshore Wind Power]]</f>
        <v>387.44</v>
      </c>
      <c r="R1451">
        <f>Tabel1[[#This Row],[Fossil Gas]]+Tabel1[[#This Row],[Fossil Hard Coal]]+Tabel1[[#This Row],[Fossil Oil]]</f>
        <v>526.09</v>
      </c>
      <c r="S1451">
        <f>Tabel1[[#This Row],[Renewables]]+Tabel1[[#This Row],[Fossils]]</f>
        <v>913.53</v>
      </c>
    </row>
    <row r="1452" spans="1:19" x14ac:dyDescent="0.25">
      <c r="A1452" t="s">
        <v>1941</v>
      </c>
      <c r="B1452" t="s">
        <v>6</v>
      </c>
      <c r="C1452">
        <v>1651.15</v>
      </c>
      <c r="D1452">
        <v>47.66</v>
      </c>
      <c r="E1452">
        <v>230.8</v>
      </c>
      <c r="F1452">
        <v>543.65</v>
      </c>
      <c r="G1452">
        <v>7.23</v>
      </c>
      <c r="H1452">
        <v>2.0099999999999998</v>
      </c>
      <c r="I1452">
        <v>5.1100000000000003</v>
      </c>
      <c r="J1452">
        <v>0</v>
      </c>
      <c r="K1452">
        <v>95.16</v>
      </c>
      <c r="L1452">
        <v>427.03</v>
      </c>
      <c r="M1452">
        <v>185.4</v>
      </c>
      <c r="N1452">
        <v>1487</v>
      </c>
      <c r="O1452">
        <v>68</v>
      </c>
      <c r="P1452">
        <v>-1324</v>
      </c>
      <c r="Q1452">
        <f>Tabel1[[#This Row],[Biomass]]+Tabel1[[#This Row],[Hydro Power]]+Tabel1[[#This Row],[Other Renewable]]+Tabel1[[#This Row],[Solar Power]]+Tabel1[[#This Row],[Onshore Wind Power]]+Tabel1[[#This Row],[Offshore Wind Power]]</f>
        <v>667.20999999999992</v>
      </c>
      <c r="R1452">
        <f>Tabel1[[#This Row],[Fossil Gas]]+Tabel1[[#This Row],[Fossil Hard Coal]]+Tabel1[[#This Row],[Fossil Oil]]</f>
        <v>781.68000000000006</v>
      </c>
      <c r="S1452">
        <f>Tabel1[[#This Row],[Renewables]]+Tabel1[[#This Row],[Fossils]]</f>
        <v>1448.8899999999999</v>
      </c>
    </row>
    <row r="1453" spans="1:19" x14ac:dyDescent="0.25">
      <c r="A1453" t="s">
        <v>1941</v>
      </c>
      <c r="B1453" t="s">
        <v>5</v>
      </c>
      <c r="C1453">
        <v>1585.78</v>
      </c>
      <c r="D1453">
        <v>29.88</v>
      </c>
      <c r="E1453">
        <v>305.32</v>
      </c>
      <c r="F1453">
        <v>218.72</v>
      </c>
      <c r="G1453">
        <v>24.04</v>
      </c>
      <c r="J1453">
        <v>0</v>
      </c>
      <c r="K1453">
        <v>50.13</v>
      </c>
      <c r="L1453">
        <v>346.91</v>
      </c>
      <c r="M1453">
        <v>8.98</v>
      </c>
      <c r="N1453">
        <v>600</v>
      </c>
      <c r="O1453">
        <v>-68</v>
      </c>
      <c r="P1453">
        <v>85</v>
      </c>
      <c r="Q1453">
        <f>Tabel1[[#This Row],[Biomass]]+Tabel1[[#This Row],[Hydro Power]]+Tabel1[[#This Row],[Other Renewable]]+Tabel1[[#This Row],[Solar Power]]+Tabel1[[#This Row],[Onshore Wind Power]]+Tabel1[[#This Row],[Offshore Wind Power]]</f>
        <v>385.77000000000004</v>
      </c>
      <c r="R1453">
        <f>Tabel1[[#This Row],[Fossil Gas]]+Tabel1[[#This Row],[Fossil Hard Coal]]+Tabel1[[#This Row],[Fossil Oil]]</f>
        <v>548.07999999999993</v>
      </c>
      <c r="S1453">
        <f>Tabel1[[#This Row],[Renewables]]+Tabel1[[#This Row],[Fossils]]</f>
        <v>933.84999999999991</v>
      </c>
    </row>
    <row r="1454" spans="1:19" x14ac:dyDescent="0.25">
      <c r="A1454" t="s">
        <v>1940</v>
      </c>
      <c r="B1454" t="s">
        <v>6</v>
      </c>
      <c r="C1454">
        <v>1729.32</v>
      </c>
      <c r="D1454">
        <v>47.91</v>
      </c>
      <c r="E1454">
        <v>239.15</v>
      </c>
      <c r="F1454">
        <v>551.95000000000005</v>
      </c>
      <c r="G1454">
        <v>7.18</v>
      </c>
      <c r="H1454">
        <v>2</v>
      </c>
      <c r="I1454">
        <v>4.84</v>
      </c>
      <c r="J1454">
        <v>0</v>
      </c>
      <c r="K1454">
        <v>94.26</v>
      </c>
      <c r="L1454">
        <v>547.91</v>
      </c>
      <c r="M1454">
        <v>264.52999999999997</v>
      </c>
      <c r="N1454">
        <v>1489</v>
      </c>
      <c r="O1454">
        <v>7</v>
      </c>
      <c r="P1454">
        <v>-1382</v>
      </c>
      <c r="Q1454">
        <f>Tabel1[[#This Row],[Biomass]]+Tabel1[[#This Row],[Hydro Power]]+Tabel1[[#This Row],[Other Renewable]]+Tabel1[[#This Row],[Solar Power]]+Tabel1[[#This Row],[Onshore Wind Power]]+Tabel1[[#This Row],[Offshore Wind Power]]</f>
        <v>867.18999999999994</v>
      </c>
      <c r="R1454">
        <f>Tabel1[[#This Row],[Fossil Gas]]+Tabel1[[#This Row],[Fossil Hard Coal]]+Tabel1[[#This Row],[Fossil Oil]]</f>
        <v>798.28</v>
      </c>
      <c r="S1454">
        <f>Tabel1[[#This Row],[Renewables]]+Tabel1[[#This Row],[Fossils]]</f>
        <v>1665.4699999999998</v>
      </c>
    </row>
    <row r="1455" spans="1:19" x14ac:dyDescent="0.25">
      <c r="A1455" t="s">
        <v>1940</v>
      </c>
      <c r="B1455" t="s">
        <v>5</v>
      </c>
      <c r="C1455">
        <v>1613</v>
      </c>
      <c r="D1455">
        <v>29.94</v>
      </c>
      <c r="E1455">
        <v>308.88</v>
      </c>
      <c r="F1455">
        <v>259.85000000000002</v>
      </c>
      <c r="G1455">
        <v>23.8</v>
      </c>
      <c r="J1455">
        <v>0</v>
      </c>
      <c r="K1455">
        <v>49.43</v>
      </c>
      <c r="L1455">
        <v>349.07</v>
      </c>
      <c r="M1455">
        <v>45.5</v>
      </c>
      <c r="N1455">
        <v>600</v>
      </c>
      <c r="O1455">
        <v>-7</v>
      </c>
      <c r="P1455">
        <v>-30</v>
      </c>
      <c r="Q1455">
        <f>Tabel1[[#This Row],[Biomass]]+Tabel1[[#This Row],[Hydro Power]]+Tabel1[[#This Row],[Other Renewable]]+Tabel1[[#This Row],[Solar Power]]+Tabel1[[#This Row],[Onshore Wind Power]]+Tabel1[[#This Row],[Offshore Wind Power]]</f>
        <v>424.51</v>
      </c>
      <c r="R1455">
        <f>Tabel1[[#This Row],[Fossil Gas]]+Tabel1[[#This Row],[Fossil Hard Coal]]+Tabel1[[#This Row],[Fossil Oil]]</f>
        <v>592.53</v>
      </c>
      <c r="S1455">
        <f>Tabel1[[#This Row],[Renewables]]+Tabel1[[#This Row],[Fossils]]</f>
        <v>1017.04</v>
      </c>
    </row>
    <row r="1456" spans="1:19" x14ac:dyDescent="0.25">
      <c r="A1456" t="s">
        <v>1939</v>
      </c>
      <c r="B1456" t="s">
        <v>6</v>
      </c>
      <c r="C1456">
        <v>1873.62</v>
      </c>
      <c r="D1456">
        <v>48.04</v>
      </c>
      <c r="E1456">
        <v>266.19</v>
      </c>
      <c r="F1456">
        <v>564.74</v>
      </c>
      <c r="G1456">
        <v>7.32</v>
      </c>
      <c r="H1456">
        <v>2.0099999999999998</v>
      </c>
      <c r="I1456">
        <v>4.37</v>
      </c>
      <c r="J1456">
        <v>0</v>
      </c>
      <c r="K1456">
        <v>94.95</v>
      </c>
      <c r="L1456">
        <v>605.94000000000005</v>
      </c>
      <c r="M1456">
        <v>449.23</v>
      </c>
      <c r="N1456">
        <v>1476</v>
      </c>
      <c r="O1456">
        <v>-13</v>
      </c>
      <c r="P1456">
        <v>-1496</v>
      </c>
      <c r="Q1456">
        <f>Tabel1[[#This Row],[Biomass]]+Tabel1[[#This Row],[Hydro Power]]+Tabel1[[#This Row],[Other Renewable]]+Tabel1[[#This Row],[Solar Power]]+Tabel1[[#This Row],[Onshore Wind Power]]+Tabel1[[#This Row],[Offshore Wind Power]]</f>
        <v>1109.5900000000001</v>
      </c>
      <c r="R1456">
        <f>Tabel1[[#This Row],[Fossil Gas]]+Tabel1[[#This Row],[Fossil Hard Coal]]+Tabel1[[#This Row],[Fossil Oil]]</f>
        <v>838.25000000000011</v>
      </c>
      <c r="S1456">
        <f>Tabel1[[#This Row],[Renewables]]+Tabel1[[#This Row],[Fossils]]</f>
        <v>1947.8400000000001</v>
      </c>
    </row>
    <row r="1457" spans="1:19" x14ac:dyDescent="0.25">
      <c r="A1457" t="s">
        <v>1939</v>
      </c>
      <c r="B1457" t="s">
        <v>5</v>
      </c>
      <c r="C1457">
        <v>1666</v>
      </c>
      <c r="D1457">
        <v>29.99</v>
      </c>
      <c r="E1457">
        <v>314.07</v>
      </c>
      <c r="F1457">
        <v>255.99</v>
      </c>
      <c r="G1457">
        <v>26.02</v>
      </c>
      <c r="J1457">
        <v>0</v>
      </c>
      <c r="K1457">
        <v>49.84</v>
      </c>
      <c r="L1457">
        <v>354.63</v>
      </c>
      <c r="M1457">
        <v>128.5</v>
      </c>
      <c r="N1457">
        <v>600</v>
      </c>
      <c r="O1457">
        <v>13</v>
      </c>
      <c r="P1457">
        <v>-87</v>
      </c>
      <c r="Q1457">
        <f>Tabel1[[#This Row],[Biomass]]+Tabel1[[#This Row],[Hydro Power]]+Tabel1[[#This Row],[Other Renewable]]+Tabel1[[#This Row],[Solar Power]]+Tabel1[[#This Row],[Onshore Wind Power]]+Tabel1[[#This Row],[Offshore Wind Power]]</f>
        <v>513.12</v>
      </c>
      <c r="R1457">
        <f>Tabel1[[#This Row],[Fossil Gas]]+Tabel1[[#This Row],[Fossil Hard Coal]]+Tabel1[[#This Row],[Fossil Oil]]</f>
        <v>596.07999999999993</v>
      </c>
      <c r="S1457">
        <f>Tabel1[[#This Row],[Renewables]]+Tabel1[[#This Row],[Fossils]]</f>
        <v>1109.1999999999998</v>
      </c>
    </row>
    <row r="1458" spans="1:19" x14ac:dyDescent="0.25">
      <c r="A1458" t="s">
        <v>1938</v>
      </c>
      <c r="B1458" t="s">
        <v>6</v>
      </c>
      <c r="C1458">
        <v>2033.01</v>
      </c>
      <c r="D1458">
        <v>43.23</v>
      </c>
      <c r="E1458">
        <v>259.45999999999998</v>
      </c>
      <c r="F1458">
        <v>604.09</v>
      </c>
      <c r="G1458">
        <v>13.09</v>
      </c>
      <c r="H1458">
        <v>2.0099999999999998</v>
      </c>
      <c r="I1458">
        <v>4.78</v>
      </c>
      <c r="J1458">
        <v>0.17</v>
      </c>
      <c r="K1458">
        <v>96.77</v>
      </c>
      <c r="L1458">
        <v>652.83000000000004</v>
      </c>
      <c r="M1458">
        <v>394.83</v>
      </c>
      <c r="N1458">
        <v>1537</v>
      </c>
      <c r="O1458">
        <v>35</v>
      </c>
      <c r="P1458">
        <v>-1531</v>
      </c>
      <c r="Q1458">
        <f>Tabel1[[#This Row],[Biomass]]+Tabel1[[#This Row],[Hydro Power]]+Tabel1[[#This Row],[Other Renewable]]+Tabel1[[#This Row],[Solar Power]]+Tabel1[[#This Row],[Onshore Wind Power]]+Tabel1[[#This Row],[Offshore Wind Power]]</f>
        <v>1097.8499999999999</v>
      </c>
      <c r="R1458">
        <f>Tabel1[[#This Row],[Fossil Gas]]+Tabel1[[#This Row],[Fossil Hard Coal]]+Tabel1[[#This Row],[Fossil Oil]]</f>
        <v>876.64</v>
      </c>
      <c r="S1458">
        <f>Tabel1[[#This Row],[Renewables]]+Tabel1[[#This Row],[Fossils]]</f>
        <v>1974.4899999999998</v>
      </c>
    </row>
    <row r="1459" spans="1:19" x14ac:dyDescent="0.25">
      <c r="A1459" t="s">
        <v>1938</v>
      </c>
      <c r="B1459" t="s">
        <v>5</v>
      </c>
      <c r="C1459">
        <v>1748.66</v>
      </c>
      <c r="D1459">
        <v>30.02</v>
      </c>
      <c r="E1459">
        <v>343.55</v>
      </c>
      <c r="F1459">
        <v>258.08999999999997</v>
      </c>
      <c r="G1459">
        <v>28.94</v>
      </c>
      <c r="J1459">
        <v>0.51</v>
      </c>
      <c r="K1459">
        <v>50.04</v>
      </c>
      <c r="L1459">
        <v>354.72</v>
      </c>
      <c r="M1459">
        <v>166.38</v>
      </c>
      <c r="N1459">
        <v>600</v>
      </c>
      <c r="O1459">
        <v>-35</v>
      </c>
      <c r="P1459">
        <v>-35</v>
      </c>
      <c r="Q1459">
        <f>Tabel1[[#This Row],[Biomass]]+Tabel1[[#This Row],[Hydro Power]]+Tabel1[[#This Row],[Other Renewable]]+Tabel1[[#This Row],[Solar Power]]+Tabel1[[#This Row],[Onshore Wind Power]]+Tabel1[[#This Row],[Offshore Wind Power]]</f>
        <v>551.63</v>
      </c>
      <c r="R1459">
        <f>Tabel1[[#This Row],[Fossil Gas]]+Tabel1[[#This Row],[Fossil Hard Coal]]+Tabel1[[#This Row],[Fossil Oil]]</f>
        <v>630.58000000000004</v>
      </c>
      <c r="S1459">
        <f>Tabel1[[#This Row],[Renewables]]+Tabel1[[#This Row],[Fossils]]</f>
        <v>1182.21</v>
      </c>
    </row>
    <row r="1460" spans="1:19" x14ac:dyDescent="0.25">
      <c r="A1460" t="s">
        <v>1937</v>
      </c>
      <c r="B1460" t="s">
        <v>6</v>
      </c>
      <c r="C1460">
        <v>2185.0300000000002</v>
      </c>
      <c r="D1460">
        <v>45.57</v>
      </c>
      <c r="E1460">
        <v>243.27</v>
      </c>
      <c r="F1460">
        <v>817.58</v>
      </c>
      <c r="G1460">
        <v>10.24</v>
      </c>
      <c r="H1460">
        <v>2.0099999999999998</v>
      </c>
      <c r="I1460">
        <v>4.5</v>
      </c>
      <c r="J1460">
        <v>1.27</v>
      </c>
      <c r="K1460">
        <v>94.95</v>
      </c>
      <c r="L1460">
        <v>720.34</v>
      </c>
      <c r="M1460">
        <v>444.05</v>
      </c>
      <c r="N1460">
        <v>1524</v>
      </c>
      <c r="O1460">
        <v>-85</v>
      </c>
      <c r="P1460">
        <v>-1511</v>
      </c>
      <c r="Q1460">
        <f>Tabel1[[#This Row],[Biomass]]+Tabel1[[#This Row],[Hydro Power]]+Tabel1[[#This Row],[Other Renewable]]+Tabel1[[#This Row],[Solar Power]]+Tabel1[[#This Row],[Onshore Wind Power]]+Tabel1[[#This Row],[Offshore Wind Power]]</f>
        <v>1217.74</v>
      </c>
      <c r="R1460">
        <f>Tabel1[[#This Row],[Fossil Gas]]+Tabel1[[#This Row],[Fossil Hard Coal]]+Tabel1[[#This Row],[Fossil Oil]]</f>
        <v>1071.0900000000001</v>
      </c>
      <c r="S1460">
        <f>Tabel1[[#This Row],[Renewables]]+Tabel1[[#This Row],[Fossils]]</f>
        <v>2288.83</v>
      </c>
    </row>
    <row r="1461" spans="1:19" x14ac:dyDescent="0.25">
      <c r="A1461" t="s">
        <v>1937</v>
      </c>
      <c r="B1461" t="s">
        <v>5</v>
      </c>
      <c r="C1461">
        <v>1873.99</v>
      </c>
      <c r="D1461">
        <v>30.27</v>
      </c>
      <c r="E1461">
        <v>372.77</v>
      </c>
      <c r="F1461">
        <v>257.54000000000002</v>
      </c>
      <c r="G1461">
        <v>30.61</v>
      </c>
      <c r="J1461">
        <v>3.3</v>
      </c>
      <c r="K1461">
        <v>50.2</v>
      </c>
      <c r="L1461">
        <v>356.35</v>
      </c>
      <c r="M1461">
        <v>127.5</v>
      </c>
      <c r="N1461">
        <v>600</v>
      </c>
      <c r="O1461">
        <v>85</v>
      </c>
      <c r="P1461">
        <v>-21</v>
      </c>
      <c r="Q1461">
        <f>Tabel1[[#This Row],[Biomass]]+Tabel1[[#This Row],[Hydro Power]]+Tabel1[[#This Row],[Other Renewable]]+Tabel1[[#This Row],[Solar Power]]+Tabel1[[#This Row],[Onshore Wind Power]]+Tabel1[[#This Row],[Offshore Wind Power]]</f>
        <v>517.42000000000007</v>
      </c>
      <c r="R1461">
        <f>Tabel1[[#This Row],[Fossil Gas]]+Tabel1[[#This Row],[Fossil Hard Coal]]+Tabel1[[#This Row],[Fossil Oil]]</f>
        <v>660.92</v>
      </c>
      <c r="S1461">
        <f>Tabel1[[#This Row],[Renewables]]+Tabel1[[#This Row],[Fossils]]</f>
        <v>1178.3400000000001</v>
      </c>
    </row>
    <row r="1462" spans="1:19" x14ac:dyDescent="0.25">
      <c r="A1462" t="s">
        <v>1936</v>
      </c>
      <c r="B1462" t="s">
        <v>6</v>
      </c>
      <c r="C1462">
        <v>2297.33</v>
      </c>
      <c r="D1462">
        <v>47.09</v>
      </c>
      <c r="E1462">
        <v>236.24</v>
      </c>
      <c r="F1462">
        <v>757.98</v>
      </c>
      <c r="G1462">
        <v>9.16</v>
      </c>
      <c r="H1462">
        <v>2</v>
      </c>
      <c r="I1462">
        <v>3.87</v>
      </c>
      <c r="J1462">
        <v>8.0399999999999991</v>
      </c>
      <c r="K1462">
        <v>92.02</v>
      </c>
      <c r="L1462">
        <v>969.88</v>
      </c>
      <c r="M1462">
        <v>650.1</v>
      </c>
      <c r="N1462">
        <v>1529</v>
      </c>
      <c r="O1462">
        <v>-204</v>
      </c>
      <c r="P1462">
        <v>-1664</v>
      </c>
      <c r="Q1462">
        <f>Tabel1[[#This Row],[Biomass]]+Tabel1[[#This Row],[Hydro Power]]+Tabel1[[#This Row],[Other Renewable]]+Tabel1[[#This Row],[Solar Power]]+Tabel1[[#This Row],[Onshore Wind Power]]+Tabel1[[#This Row],[Offshore Wind Power]]</f>
        <v>1680.98</v>
      </c>
      <c r="R1462">
        <f>Tabel1[[#This Row],[Fossil Gas]]+Tabel1[[#This Row],[Fossil Hard Coal]]+Tabel1[[#This Row],[Fossil Oil]]</f>
        <v>1003.38</v>
      </c>
      <c r="S1462">
        <f>Tabel1[[#This Row],[Renewables]]+Tabel1[[#This Row],[Fossils]]</f>
        <v>2684.36</v>
      </c>
    </row>
    <row r="1463" spans="1:19" x14ac:dyDescent="0.25">
      <c r="A1463" t="s">
        <v>1936</v>
      </c>
      <c r="B1463" t="s">
        <v>5</v>
      </c>
      <c r="C1463">
        <v>1978.3</v>
      </c>
      <c r="D1463">
        <v>30.82</v>
      </c>
      <c r="E1463">
        <v>376.28</v>
      </c>
      <c r="F1463">
        <v>253.47</v>
      </c>
      <c r="G1463">
        <v>31.7</v>
      </c>
      <c r="J1463">
        <v>6.1</v>
      </c>
      <c r="K1463">
        <v>49.56</v>
      </c>
      <c r="L1463">
        <v>366.75</v>
      </c>
      <c r="M1463">
        <v>137.66999999999999</v>
      </c>
      <c r="N1463">
        <v>600</v>
      </c>
      <c r="O1463">
        <v>204</v>
      </c>
      <c r="P1463">
        <v>-54</v>
      </c>
      <c r="Q1463">
        <f>Tabel1[[#This Row],[Biomass]]+Tabel1[[#This Row],[Hydro Power]]+Tabel1[[#This Row],[Other Renewable]]+Tabel1[[#This Row],[Solar Power]]+Tabel1[[#This Row],[Onshore Wind Power]]+Tabel1[[#This Row],[Offshore Wind Power]]</f>
        <v>541.34</v>
      </c>
      <c r="R1463">
        <f>Tabel1[[#This Row],[Fossil Gas]]+Tabel1[[#This Row],[Fossil Hard Coal]]+Tabel1[[#This Row],[Fossil Oil]]</f>
        <v>661.45</v>
      </c>
      <c r="S1463">
        <f>Tabel1[[#This Row],[Renewables]]+Tabel1[[#This Row],[Fossils]]</f>
        <v>1202.79</v>
      </c>
    </row>
    <row r="1464" spans="1:19" x14ac:dyDescent="0.25">
      <c r="A1464" t="s">
        <v>1935</v>
      </c>
      <c r="B1464" t="s">
        <v>6</v>
      </c>
      <c r="C1464">
        <v>2295.5100000000002</v>
      </c>
      <c r="D1464">
        <v>49.04</v>
      </c>
      <c r="E1464">
        <v>259.58</v>
      </c>
      <c r="F1464">
        <v>754.64</v>
      </c>
      <c r="G1464">
        <v>15.03</v>
      </c>
      <c r="H1464">
        <v>2</v>
      </c>
      <c r="I1464">
        <v>4.46</v>
      </c>
      <c r="J1464">
        <v>17.920000000000002</v>
      </c>
      <c r="K1464">
        <v>95.35</v>
      </c>
      <c r="L1464">
        <v>1229.71</v>
      </c>
      <c r="M1464">
        <v>724.78</v>
      </c>
      <c r="N1464">
        <v>1524</v>
      </c>
      <c r="O1464">
        <v>-386</v>
      </c>
      <c r="P1464">
        <v>-1876</v>
      </c>
      <c r="Q1464">
        <f>Tabel1[[#This Row],[Biomass]]+Tabel1[[#This Row],[Hydro Power]]+Tabel1[[#This Row],[Other Renewable]]+Tabel1[[#This Row],[Solar Power]]+Tabel1[[#This Row],[Onshore Wind Power]]+Tabel1[[#This Row],[Offshore Wind Power]]</f>
        <v>2027.91</v>
      </c>
      <c r="R1464">
        <f>Tabel1[[#This Row],[Fossil Gas]]+Tabel1[[#This Row],[Fossil Hard Coal]]+Tabel1[[#This Row],[Fossil Oil]]</f>
        <v>1029.25</v>
      </c>
      <c r="S1464">
        <f>Tabel1[[#This Row],[Renewables]]+Tabel1[[#This Row],[Fossils]]</f>
        <v>3057.16</v>
      </c>
    </row>
    <row r="1465" spans="1:19" x14ac:dyDescent="0.25">
      <c r="A1465" t="s">
        <v>1935</v>
      </c>
      <c r="B1465" t="s">
        <v>5</v>
      </c>
      <c r="C1465">
        <v>2004.15</v>
      </c>
      <c r="D1465">
        <v>32.1</v>
      </c>
      <c r="E1465">
        <v>379.23</v>
      </c>
      <c r="F1465">
        <v>236.67</v>
      </c>
      <c r="G1465">
        <v>33.19</v>
      </c>
      <c r="J1465">
        <v>12.79</v>
      </c>
      <c r="K1465">
        <v>51.23</v>
      </c>
      <c r="L1465">
        <v>393.83</v>
      </c>
      <c r="M1465">
        <v>148.44</v>
      </c>
      <c r="N1465">
        <v>600</v>
      </c>
      <c r="O1465">
        <v>386</v>
      </c>
      <c r="P1465">
        <v>-228</v>
      </c>
      <c r="Q1465">
        <f>Tabel1[[#This Row],[Biomass]]+Tabel1[[#This Row],[Hydro Power]]+Tabel1[[#This Row],[Other Renewable]]+Tabel1[[#This Row],[Solar Power]]+Tabel1[[#This Row],[Onshore Wind Power]]+Tabel1[[#This Row],[Offshore Wind Power]]</f>
        <v>587.16</v>
      </c>
      <c r="R1465">
        <f>Tabel1[[#This Row],[Fossil Gas]]+Tabel1[[#This Row],[Fossil Hard Coal]]+Tabel1[[#This Row],[Fossil Oil]]</f>
        <v>649.08999999999992</v>
      </c>
      <c r="S1465">
        <f>Tabel1[[#This Row],[Renewables]]+Tabel1[[#This Row],[Fossils]]</f>
        <v>1236.25</v>
      </c>
    </row>
    <row r="1466" spans="1:19" x14ac:dyDescent="0.25">
      <c r="A1466" t="s">
        <v>1934</v>
      </c>
      <c r="B1466" t="s">
        <v>6</v>
      </c>
      <c r="C1466">
        <v>2283.1799999999998</v>
      </c>
      <c r="D1466">
        <v>46.69</v>
      </c>
      <c r="E1466">
        <v>248.67</v>
      </c>
      <c r="F1466">
        <v>751.41</v>
      </c>
      <c r="G1466">
        <v>12.32</v>
      </c>
      <c r="H1466">
        <v>2</v>
      </c>
      <c r="I1466">
        <v>4.7</v>
      </c>
      <c r="J1466">
        <v>15.2</v>
      </c>
      <c r="K1466">
        <v>95.44</v>
      </c>
      <c r="L1466">
        <v>1379.83</v>
      </c>
      <c r="M1466">
        <v>779.91</v>
      </c>
      <c r="N1466">
        <v>1486</v>
      </c>
      <c r="O1466">
        <v>-576</v>
      </c>
      <c r="P1466">
        <v>-1796</v>
      </c>
      <c r="Q1466">
        <f>Tabel1[[#This Row],[Biomass]]+Tabel1[[#This Row],[Hydro Power]]+Tabel1[[#This Row],[Other Renewable]]+Tabel1[[#This Row],[Solar Power]]+Tabel1[[#This Row],[Onshore Wind Power]]+Tabel1[[#This Row],[Offshore Wind Power]]</f>
        <v>2228.33</v>
      </c>
      <c r="R1466">
        <f>Tabel1[[#This Row],[Fossil Gas]]+Tabel1[[#This Row],[Fossil Hard Coal]]+Tabel1[[#This Row],[Fossil Oil]]</f>
        <v>1012.4</v>
      </c>
      <c r="S1466">
        <f>Tabel1[[#This Row],[Renewables]]+Tabel1[[#This Row],[Fossils]]</f>
        <v>3240.73</v>
      </c>
    </row>
    <row r="1467" spans="1:19" x14ac:dyDescent="0.25">
      <c r="A1467" t="s">
        <v>1934</v>
      </c>
      <c r="B1467" t="s">
        <v>5</v>
      </c>
      <c r="C1467">
        <v>1985.43</v>
      </c>
      <c r="D1467">
        <v>32.21</v>
      </c>
      <c r="E1467">
        <v>383.36</v>
      </c>
      <c r="F1467">
        <v>232.5</v>
      </c>
      <c r="G1467">
        <v>33.49</v>
      </c>
      <c r="J1467">
        <v>17.23</v>
      </c>
      <c r="K1467">
        <v>50.72</v>
      </c>
      <c r="L1467">
        <v>406.83</v>
      </c>
      <c r="M1467">
        <v>281.74</v>
      </c>
      <c r="N1467">
        <v>600</v>
      </c>
      <c r="O1467">
        <v>576</v>
      </c>
      <c r="P1467">
        <v>-580</v>
      </c>
      <c r="Q1467">
        <f>Tabel1[[#This Row],[Biomass]]+Tabel1[[#This Row],[Hydro Power]]+Tabel1[[#This Row],[Other Renewable]]+Tabel1[[#This Row],[Solar Power]]+Tabel1[[#This Row],[Onshore Wind Power]]+Tabel1[[#This Row],[Offshore Wind Power]]</f>
        <v>738.01</v>
      </c>
      <c r="R1467">
        <f>Tabel1[[#This Row],[Fossil Gas]]+Tabel1[[#This Row],[Fossil Hard Coal]]+Tabel1[[#This Row],[Fossil Oil]]</f>
        <v>649.35</v>
      </c>
      <c r="S1467">
        <f>Tabel1[[#This Row],[Renewables]]+Tabel1[[#This Row],[Fossils]]</f>
        <v>1387.3600000000001</v>
      </c>
    </row>
    <row r="1468" spans="1:19" x14ac:dyDescent="0.25">
      <c r="A1468" t="s">
        <v>1933</v>
      </c>
      <c r="B1468" t="s">
        <v>6</v>
      </c>
      <c r="C1468">
        <v>2261.6999999999998</v>
      </c>
      <c r="D1468">
        <v>45.17</v>
      </c>
      <c r="E1468">
        <v>230.96</v>
      </c>
      <c r="F1468">
        <v>553.76</v>
      </c>
      <c r="G1468">
        <v>8.84</v>
      </c>
      <c r="H1468">
        <v>2</v>
      </c>
      <c r="I1468">
        <v>4.41</v>
      </c>
      <c r="J1468">
        <v>6.78</v>
      </c>
      <c r="K1468">
        <v>93.8</v>
      </c>
      <c r="L1468">
        <v>1638.72</v>
      </c>
      <c r="M1468">
        <v>778.9</v>
      </c>
      <c r="N1468">
        <v>1454</v>
      </c>
      <c r="O1468">
        <v>-590</v>
      </c>
      <c r="P1468">
        <v>-1784</v>
      </c>
      <c r="Q1468">
        <f>Tabel1[[#This Row],[Biomass]]+Tabel1[[#This Row],[Hydro Power]]+Tabel1[[#This Row],[Other Renewable]]+Tabel1[[#This Row],[Solar Power]]+Tabel1[[#This Row],[Onshore Wind Power]]+Tabel1[[#This Row],[Offshore Wind Power]]</f>
        <v>2475.98</v>
      </c>
      <c r="R1468">
        <f>Tabel1[[#This Row],[Fossil Gas]]+Tabel1[[#This Row],[Fossil Hard Coal]]+Tabel1[[#This Row],[Fossil Oil]]</f>
        <v>793.56000000000006</v>
      </c>
      <c r="S1468">
        <f>Tabel1[[#This Row],[Renewables]]+Tabel1[[#This Row],[Fossils]]</f>
        <v>3269.54</v>
      </c>
    </row>
    <row r="1469" spans="1:19" x14ac:dyDescent="0.25">
      <c r="A1469" t="s">
        <v>1933</v>
      </c>
      <c r="B1469" t="s">
        <v>5</v>
      </c>
      <c r="C1469">
        <v>1915.46</v>
      </c>
      <c r="D1469">
        <v>32.21</v>
      </c>
      <c r="E1469">
        <v>381.83</v>
      </c>
      <c r="F1469">
        <v>226.94</v>
      </c>
      <c r="G1469">
        <v>32.869999999999997</v>
      </c>
      <c r="J1469">
        <v>11.84</v>
      </c>
      <c r="K1469">
        <v>51.34</v>
      </c>
      <c r="L1469">
        <v>413.4</v>
      </c>
      <c r="M1469">
        <v>357.16</v>
      </c>
      <c r="N1469">
        <v>600</v>
      </c>
      <c r="O1469">
        <v>590</v>
      </c>
      <c r="P1469">
        <v>-739</v>
      </c>
      <c r="Q1469">
        <f>Tabel1[[#This Row],[Biomass]]+Tabel1[[#This Row],[Hydro Power]]+Tabel1[[#This Row],[Other Renewable]]+Tabel1[[#This Row],[Solar Power]]+Tabel1[[#This Row],[Onshore Wind Power]]+Tabel1[[#This Row],[Offshore Wind Power]]</f>
        <v>814.61</v>
      </c>
      <c r="R1469">
        <f>Tabel1[[#This Row],[Fossil Gas]]+Tabel1[[#This Row],[Fossil Hard Coal]]+Tabel1[[#This Row],[Fossil Oil]]</f>
        <v>641.64</v>
      </c>
      <c r="S1469">
        <f>Tabel1[[#This Row],[Renewables]]+Tabel1[[#This Row],[Fossils]]</f>
        <v>1456.25</v>
      </c>
    </row>
    <row r="1470" spans="1:19" x14ac:dyDescent="0.25">
      <c r="A1470" t="s">
        <v>1932</v>
      </c>
      <c r="B1470" t="s">
        <v>6</v>
      </c>
      <c r="C1470">
        <v>2238.0500000000002</v>
      </c>
      <c r="D1470">
        <v>45.52</v>
      </c>
      <c r="E1470">
        <v>221.47</v>
      </c>
      <c r="F1470">
        <v>429.54</v>
      </c>
      <c r="G1470">
        <v>9.82</v>
      </c>
      <c r="H1470">
        <v>1.96</v>
      </c>
      <c r="I1470">
        <v>3.95</v>
      </c>
      <c r="J1470">
        <v>4.51</v>
      </c>
      <c r="K1470">
        <v>93.85</v>
      </c>
      <c r="L1470">
        <v>1690.25</v>
      </c>
      <c r="M1470">
        <v>755.79</v>
      </c>
      <c r="N1470">
        <v>1514</v>
      </c>
      <c r="O1470">
        <v>-590</v>
      </c>
      <c r="P1470">
        <v>-1768</v>
      </c>
      <c r="Q1470">
        <f>Tabel1[[#This Row],[Biomass]]+Tabel1[[#This Row],[Hydro Power]]+Tabel1[[#This Row],[Other Renewable]]+Tabel1[[#This Row],[Solar Power]]+Tabel1[[#This Row],[Onshore Wind Power]]+Tabel1[[#This Row],[Offshore Wind Power]]</f>
        <v>2501.98</v>
      </c>
      <c r="R1470">
        <f>Tabel1[[#This Row],[Fossil Gas]]+Tabel1[[#This Row],[Fossil Hard Coal]]+Tabel1[[#This Row],[Fossil Oil]]</f>
        <v>660.83</v>
      </c>
      <c r="S1470">
        <f>Tabel1[[#This Row],[Renewables]]+Tabel1[[#This Row],[Fossils]]</f>
        <v>3162.81</v>
      </c>
    </row>
    <row r="1471" spans="1:19" x14ac:dyDescent="0.25">
      <c r="A1471" t="s">
        <v>1932</v>
      </c>
      <c r="B1471" t="s">
        <v>5</v>
      </c>
      <c r="C1471">
        <v>1841.39</v>
      </c>
      <c r="D1471">
        <v>32.11</v>
      </c>
      <c r="E1471">
        <v>393.29</v>
      </c>
      <c r="F1471">
        <v>227.06</v>
      </c>
      <c r="G1471">
        <v>32.58</v>
      </c>
      <c r="J1471">
        <v>5.45</v>
      </c>
      <c r="K1471">
        <v>51.78</v>
      </c>
      <c r="L1471">
        <v>411.26</v>
      </c>
      <c r="M1471">
        <v>359.18</v>
      </c>
      <c r="N1471">
        <v>600</v>
      </c>
      <c r="O1471">
        <v>590</v>
      </c>
      <c r="P1471">
        <v>-824</v>
      </c>
      <c r="Q1471">
        <f>Tabel1[[#This Row],[Biomass]]+Tabel1[[#This Row],[Hydro Power]]+Tabel1[[#This Row],[Other Renewable]]+Tabel1[[#This Row],[Solar Power]]+Tabel1[[#This Row],[Onshore Wind Power]]+Tabel1[[#This Row],[Offshore Wind Power]]</f>
        <v>808</v>
      </c>
      <c r="R1471">
        <f>Tabel1[[#This Row],[Fossil Gas]]+Tabel1[[#This Row],[Fossil Hard Coal]]+Tabel1[[#This Row],[Fossil Oil]]</f>
        <v>652.93000000000006</v>
      </c>
      <c r="S1471">
        <f>Tabel1[[#This Row],[Renewables]]+Tabel1[[#This Row],[Fossils]]</f>
        <v>1460.93</v>
      </c>
    </row>
    <row r="1472" spans="1:19" x14ac:dyDescent="0.25">
      <c r="A1472" t="s">
        <v>1931</v>
      </c>
      <c r="B1472" t="s">
        <v>6</v>
      </c>
      <c r="C1472">
        <v>2298.94</v>
      </c>
      <c r="D1472">
        <v>48.26</v>
      </c>
      <c r="E1472">
        <v>225.63</v>
      </c>
      <c r="F1472">
        <v>472.74</v>
      </c>
      <c r="G1472">
        <v>14.98</v>
      </c>
      <c r="H1472">
        <v>2.0099999999999998</v>
      </c>
      <c r="I1472">
        <v>4.45</v>
      </c>
      <c r="J1472">
        <v>2.0299999999999998</v>
      </c>
      <c r="K1472">
        <v>96.14</v>
      </c>
      <c r="L1472">
        <v>1603.46</v>
      </c>
      <c r="M1472">
        <v>753.94</v>
      </c>
      <c r="N1472">
        <v>1558</v>
      </c>
      <c r="O1472">
        <v>-590</v>
      </c>
      <c r="P1472">
        <v>-1747</v>
      </c>
      <c r="Q1472">
        <f>Tabel1[[#This Row],[Biomass]]+Tabel1[[#This Row],[Hydro Power]]+Tabel1[[#This Row],[Other Renewable]]+Tabel1[[#This Row],[Solar Power]]+Tabel1[[#This Row],[Onshore Wind Power]]+Tabel1[[#This Row],[Offshore Wind Power]]</f>
        <v>2414.15</v>
      </c>
      <c r="R1472">
        <f>Tabel1[[#This Row],[Fossil Gas]]+Tabel1[[#This Row],[Fossil Hard Coal]]+Tabel1[[#This Row],[Fossil Oil]]</f>
        <v>713.35</v>
      </c>
      <c r="S1472">
        <f>Tabel1[[#This Row],[Renewables]]+Tabel1[[#This Row],[Fossils]]</f>
        <v>3127.5</v>
      </c>
    </row>
    <row r="1473" spans="1:19" x14ac:dyDescent="0.25">
      <c r="A1473" t="s">
        <v>1931</v>
      </c>
      <c r="B1473" t="s">
        <v>5</v>
      </c>
      <c r="C1473">
        <v>1861.46</v>
      </c>
      <c r="D1473">
        <v>32.1</v>
      </c>
      <c r="E1473">
        <v>396.36</v>
      </c>
      <c r="F1473">
        <v>225.83</v>
      </c>
      <c r="G1473">
        <v>32.36</v>
      </c>
      <c r="J1473">
        <v>1.38</v>
      </c>
      <c r="K1473">
        <v>50.91</v>
      </c>
      <c r="L1473">
        <v>416.17</v>
      </c>
      <c r="M1473">
        <v>368.74</v>
      </c>
      <c r="N1473">
        <v>600</v>
      </c>
      <c r="O1473">
        <v>590</v>
      </c>
      <c r="P1473">
        <v>-819</v>
      </c>
      <c r="Q1473">
        <f>Tabel1[[#This Row],[Biomass]]+Tabel1[[#This Row],[Hydro Power]]+Tabel1[[#This Row],[Other Renewable]]+Tabel1[[#This Row],[Solar Power]]+Tabel1[[#This Row],[Onshore Wind Power]]+Tabel1[[#This Row],[Offshore Wind Power]]</f>
        <v>818.3900000000001</v>
      </c>
      <c r="R1473">
        <f>Tabel1[[#This Row],[Fossil Gas]]+Tabel1[[#This Row],[Fossil Hard Coal]]+Tabel1[[#This Row],[Fossil Oil]]</f>
        <v>654.55000000000007</v>
      </c>
      <c r="S1473">
        <f>Tabel1[[#This Row],[Renewables]]+Tabel1[[#This Row],[Fossils]]</f>
        <v>1472.94</v>
      </c>
    </row>
    <row r="1474" spans="1:19" x14ac:dyDescent="0.25">
      <c r="A1474" t="s">
        <v>1930</v>
      </c>
      <c r="B1474" t="s">
        <v>6</v>
      </c>
      <c r="C1474">
        <v>2461.67</v>
      </c>
      <c r="D1474">
        <v>47.94</v>
      </c>
      <c r="E1474">
        <v>234.8</v>
      </c>
      <c r="F1474">
        <v>569.37</v>
      </c>
      <c r="G1474">
        <v>8.8000000000000007</v>
      </c>
      <c r="H1474">
        <v>2.0099999999999998</v>
      </c>
      <c r="I1474">
        <v>4.21</v>
      </c>
      <c r="J1474">
        <v>0.36</v>
      </c>
      <c r="K1474">
        <v>91.48</v>
      </c>
      <c r="L1474">
        <v>1523.82</v>
      </c>
      <c r="M1474">
        <v>761.75</v>
      </c>
      <c r="N1474">
        <v>1432</v>
      </c>
      <c r="O1474">
        <v>-589</v>
      </c>
      <c r="P1474">
        <v>-1449</v>
      </c>
      <c r="Q1474">
        <f>Tabel1[[#This Row],[Biomass]]+Tabel1[[#This Row],[Hydro Power]]+Tabel1[[#This Row],[Other Renewable]]+Tabel1[[#This Row],[Solar Power]]+Tabel1[[#This Row],[Onshore Wind Power]]+Tabel1[[#This Row],[Offshore Wind Power]]</f>
        <v>2340.09</v>
      </c>
      <c r="R1474">
        <f>Tabel1[[#This Row],[Fossil Gas]]+Tabel1[[#This Row],[Fossil Hard Coal]]+Tabel1[[#This Row],[Fossil Oil]]</f>
        <v>812.97</v>
      </c>
      <c r="S1474">
        <f>Tabel1[[#This Row],[Renewables]]+Tabel1[[#This Row],[Fossils]]</f>
        <v>3153.0600000000004</v>
      </c>
    </row>
    <row r="1475" spans="1:19" x14ac:dyDescent="0.25">
      <c r="A1475" t="s">
        <v>1930</v>
      </c>
      <c r="B1475" t="s">
        <v>5</v>
      </c>
      <c r="C1475">
        <v>1985.73</v>
      </c>
      <c r="D1475">
        <v>30.5</v>
      </c>
      <c r="E1475">
        <v>396.08</v>
      </c>
      <c r="F1475">
        <v>206.27</v>
      </c>
      <c r="G1475">
        <v>33.15</v>
      </c>
      <c r="J1475">
        <v>0.16</v>
      </c>
      <c r="K1475">
        <v>51.66</v>
      </c>
      <c r="L1475">
        <v>412.36</v>
      </c>
      <c r="M1475">
        <v>368.77</v>
      </c>
      <c r="N1475">
        <v>600</v>
      </c>
      <c r="O1475">
        <v>589</v>
      </c>
      <c r="P1475">
        <v>-671</v>
      </c>
      <c r="Q1475">
        <f>Tabel1[[#This Row],[Biomass]]+Tabel1[[#This Row],[Hydro Power]]+Tabel1[[#This Row],[Other Renewable]]+Tabel1[[#This Row],[Solar Power]]+Tabel1[[#This Row],[Onshore Wind Power]]+Tabel1[[#This Row],[Offshore Wind Power]]</f>
        <v>811.79</v>
      </c>
      <c r="R1475">
        <f>Tabel1[[#This Row],[Fossil Gas]]+Tabel1[[#This Row],[Fossil Hard Coal]]+Tabel1[[#This Row],[Fossil Oil]]</f>
        <v>635.5</v>
      </c>
      <c r="S1475">
        <f>Tabel1[[#This Row],[Renewables]]+Tabel1[[#This Row],[Fossils]]</f>
        <v>1447.29</v>
      </c>
    </row>
    <row r="1476" spans="1:19" x14ac:dyDescent="0.25">
      <c r="A1476" t="s">
        <v>1929</v>
      </c>
      <c r="B1476" t="s">
        <v>6</v>
      </c>
      <c r="C1476">
        <v>2607.67</v>
      </c>
      <c r="D1476">
        <v>47.18</v>
      </c>
      <c r="E1476">
        <v>226.72</v>
      </c>
      <c r="F1476">
        <v>800.57</v>
      </c>
      <c r="G1476">
        <v>8.4700000000000006</v>
      </c>
      <c r="H1476">
        <v>2.0099999999999998</v>
      </c>
      <c r="I1476">
        <v>4.1399999999999997</v>
      </c>
      <c r="J1476">
        <v>0</v>
      </c>
      <c r="K1476">
        <v>90.59</v>
      </c>
      <c r="L1476">
        <v>1626.77</v>
      </c>
      <c r="M1476">
        <v>679.71</v>
      </c>
      <c r="N1476">
        <v>1461</v>
      </c>
      <c r="O1476">
        <v>-581</v>
      </c>
      <c r="P1476">
        <v>-1615</v>
      </c>
      <c r="Q1476">
        <f>Tabel1[[#This Row],[Biomass]]+Tabel1[[#This Row],[Hydro Power]]+Tabel1[[#This Row],[Other Renewable]]+Tabel1[[#This Row],[Solar Power]]+Tabel1[[#This Row],[Onshore Wind Power]]+Tabel1[[#This Row],[Offshore Wind Power]]</f>
        <v>2359.81</v>
      </c>
      <c r="R1476">
        <f>Tabel1[[#This Row],[Fossil Gas]]+Tabel1[[#This Row],[Fossil Hard Coal]]+Tabel1[[#This Row],[Fossil Oil]]</f>
        <v>1035.76</v>
      </c>
      <c r="S1476">
        <f>Tabel1[[#This Row],[Renewables]]+Tabel1[[#This Row],[Fossils]]</f>
        <v>3395.5699999999997</v>
      </c>
    </row>
    <row r="1477" spans="1:19" x14ac:dyDescent="0.25">
      <c r="A1477" t="s">
        <v>1929</v>
      </c>
      <c r="B1477" t="s">
        <v>5</v>
      </c>
      <c r="C1477">
        <v>2102.1</v>
      </c>
      <c r="D1477">
        <v>30.51</v>
      </c>
      <c r="E1477">
        <v>398.33</v>
      </c>
      <c r="F1477">
        <v>210.32</v>
      </c>
      <c r="G1477">
        <v>35.49</v>
      </c>
      <c r="J1477">
        <v>0</v>
      </c>
      <c r="K1477">
        <v>49.67</v>
      </c>
      <c r="L1477">
        <v>396.06</v>
      </c>
      <c r="M1477">
        <v>326.67</v>
      </c>
      <c r="N1477">
        <v>600</v>
      </c>
      <c r="O1477">
        <v>581</v>
      </c>
      <c r="P1477">
        <v>-497</v>
      </c>
      <c r="Q1477">
        <f>Tabel1[[#This Row],[Biomass]]+Tabel1[[#This Row],[Hydro Power]]+Tabel1[[#This Row],[Other Renewable]]+Tabel1[[#This Row],[Solar Power]]+Tabel1[[#This Row],[Onshore Wind Power]]+Tabel1[[#This Row],[Offshore Wind Power]]</f>
        <v>753.24</v>
      </c>
      <c r="R1477">
        <f>Tabel1[[#This Row],[Fossil Gas]]+Tabel1[[#This Row],[Fossil Hard Coal]]+Tabel1[[#This Row],[Fossil Oil]]</f>
        <v>644.14</v>
      </c>
      <c r="S1477">
        <f>Tabel1[[#This Row],[Renewables]]+Tabel1[[#This Row],[Fossils]]</f>
        <v>1397.38</v>
      </c>
    </row>
    <row r="1478" spans="1:19" x14ac:dyDescent="0.25">
      <c r="A1478" t="s">
        <v>1928</v>
      </c>
      <c r="B1478" t="s">
        <v>6</v>
      </c>
      <c r="C1478">
        <v>2494.4</v>
      </c>
      <c r="D1478">
        <v>48.32</v>
      </c>
      <c r="E1478">
        <v>244.87</v>
      </c>
      <c r="F1478">
        <v>784.58</v>
      </c>
      <c r="G1478">
        <v>12.94</v>
      </c>
      <c r="H1478">
        <v>2.0099999999999998</v>
      </c>
      <c r="I1478">
        <v>4.8</v>
      </c>
      <c r="J1478">
        <v>0</v>
      </c>
      <c r="K1478">
        <v>89.57</v>
      </c>
      <c r="L1478">
        <v>1527.44</v>
      </c>
      <c r="M1478">
        <v>702.86</v>
      </c>
      <c r="N1478">
        <v>1499</v>
      </c>
      <c r="O1478">
        <v>-485</v>
      </c>
      <c r="P1478">
        <v>-1806</v>
      </c>
      <c r="Q1478">
        <f>Tabel1[[#This Row],[Biomass]]+Tabel1[[#This Row],[Hydro Power]]+Tabel1[[#This Row],[Other Renewable]]+Tabel1[[#This Row],[Solar Power]]+Tabel1[[#This Row],[Onshore Wind Power]]+Tabel1[[#This Row],[Offshore Wind Power]]</f>
        <v>2285.4300000000003</v>
      </c>
      <c r="R1478">
        <f>Tabel1[[#This Row],[Fossil Gas]]+Tabel1[[#This Row],[Fossil Hard Coal]]+Tabel1[[#This Row],[Fossil Oil]]</f>
        <v>1042.3900000000001</v>
      </c>
      <c r="S1478">
        <f>Tabel1[[#This Row],[Renewables]]+Tabel1[[#This Row],[Fossils]]</f>
        <v>3327.8200000000006</v>
      </c>
    </row>
    <row r="1479" spans="1:19" x14ac:dyDescent="0.25">
      <c r="A1479" t="s">
        <v>1928</v>
      </c>
      <c r="B1479" t="s">
        <v>5</v>
      </c>
      <c r="C1479">
        <v>2131.61</v>
      </c>
      <c r="D1479">
        <v>30.41</v>
      </c>
      <c r="E1479">
        <v>397.11</v>
      </c>
      <c r="F1479">
        <v>228.39</v>
      </c>
      <c r="G1479">
        <v>33.54</v>
      </c>
      <c r="J1479">
        <v>0</v>
      </c>
      <c r="K1479">
        <v>50.28</v>
      </c>
      <c r="L1479">
        <v>374.01</v>
      </c>
      <c r="M1479">
        <v>175.84</v>
      </c>
      <c r="N1479">
        <v>600</v>
      </c>
      <c r="O1479">
        <v>485</v>
      </c>
      <c r="P1479">
        <v>-224</v>
      </c>
      <c r="Q1479">
        <f>Tabel1[[#This Row],[Biomass]]+Tabel1[[#This Row],[Hydro Power]]+Tabel1[[#This Row],[Other Renewable]]+Tabel1[[#This Row],[Solar Power]]+Tabel1[[#This Row],[Onshore Wind Power]]+Tabel1[[#This Row],[Offshore Wind Power]]</f>
        <v>580.26</v>
      </c>
      <c r="R1479">
        <f>Tabel1[[#This Row],[Fossil Gas]]+Tabel1[[#This Row],[Fossil Hard Coal]]+Tabel1[[#This Row],[Fossil Oil]]</f>
        <v>659.04</v>
      </c>
      <c r="S1479">
        <f>Tabel1[[#This Row],[Renewables]]+Tabel1[[#This Row],[Fossils]]</f>
        <v>1239.3</v>
      </c>
    </row>
    <row r="1480" spans="1:19" x14ac:dyDescent="0.25">
      <c r="A1480" t="s">
        <v>1927</v>
      </c>
      <c r="B1480" t="s">
        <v>6</v>
      </c>
      <c r="C1480">
        <v>2273.29</v>
      </c>
      <c r="D1480">
        <v>48.26</v>
      </c>
      <c r="E1480">
        <v>237.79</v>
      </c>
      <c r="F1480">
        <v>565.28</v>
      </c>
      <c r="G1480">
        <v>12.03</v>
      </c>
      <c r="H1480">
        <v>2.02</v>
      </c>
      <c r="I1480">
        <v>4.63</v>
      </c>
      <c r="J1480">
        <v>0</v>
      </c>
      <c r="K1480">
        <v>87.83</v>
      </c>
      <c r="L1480">
        <v>1435.23</v>
      </c>
      <c r="M1480">
        <v>665.34</v>
      </c>
      <c r="N1480">
        <v>1516</v>
      </c>
      <c r="O1480">
        <v>-444</v>
      </c>
      <c r="P1480">
        <v>-1727</v>
      </c>
      <c r="Q1480">
        <f>Tabel1[[#This Row],[Biomass]]+Tabel1[[#This Row],[Hydro Power]]+Tabel1[[#This Row],[Other Renewable]]+Tabel1[[#This Row],[Solar Power]]+Tabel1[[#This Row],[Onshore Wind Power]]+Tabel1[[#This Row],[Offshore Wind Power]]</f>
        <v>2155.48</v>
      </c>
      <c r="R1480">
        <f>Tabel1[[#This Row],[Fossil Gas]]+Tabel1[[#This Row],[Fossil Hard Coal]]+Tabel1[[#This Row],[Fossil Oil]]</f>
        <v>815.09999999999991</v>
      </c>
      <c r="S1480">
        <f>Tabel1[[#This Row],[Renewables]]+Tabel1[[#This Row],[Fossils]]</f>
        <v>2970.58</v>
      </c>
    </row>
    <row r="1481" spans="1:19" x14ac:dyDescent="0.25">
      <c r="A1481" t="s">
        <v>1927</v>
      </c>
      <c r="B1481" t="s">
        <v>5</v>
      </c>
      <c r="C1481">
        <v>1945.8</v>
      </c>
      <c r="D1481">
        <v>30.41</v>
      </c>
      <c r="E1481">
        <v>356.56</v>
      </c>
      <c r="F1481">
        <v>258.58</v>
      </c>
      <c r="G1481">
        <v>29.68</v>
      </c>
      <c r="J1481">
        <v>0</v>
      </c>
      <c r="K1481">
        <v>49.85</v>
      </c>
      <c r="L1481">
        <v>378.09</v>
      </c>
      <c r="M1481">
        <v>139.4</v>
      </c>
      <c r="N1481">
        <v>600</v>
      </c>
      <c r="O1481">
        <v>444</v>
      </c>
      <c r="P1481">
        <v>-314</v>
      </c>
      <c r="Q1481">
        <f>Tabel1[[#This Row],[Biomass]]+Tabel1[[#This Row],[Hydro Power]]+Tabel1[[#This Row],[Other Renewable]]+Tabel1[[#This Row],[Solar Power]]+Tabel1[[#This Row],[Onshore Wind Power]]+Tabel1[[#This Row],[Offshore Wind Power]]</f>
        <v>547.9</v>
      </c>
      <c r="R1481">
        <f>Tabel1[[#This Row],[Fossil Gas]]+Tabel1[[#This Row],[Fossil Hard Coal]]+Tabel1[[#This Row],[Fossil Oil]]</f>
        <v>644.81999999999994</v>
      </c>
      <c r="S1481">
        <f>Tabel1[[#This Row],[Renewables]]+Tabel1[[#This Row],[Fossils]]</f>
        <v>1192.7199999999998</v>
      </c>
    </row>
    <row r="1482" spans="1:19" x14ac:dyDescent="0.25">
      <c r="A1482" t="s">
        <v>1926</v>
      </c>
      <c r="B1482" t="s">
        <v>6</v>
      </c>
      <c r="C1482">
        <v>2121.35</v>
      </c>
      <c r="D1482">
        <v>35.369999999999997</v>
      </c>
      <c r="E1482">
        <v>218.6</v>
      </c>
      <c r="F1482">
        <v>448.96</v>
      </c>
      <c r="G1482">
        <v>12.81</v>
      </c>
      <c r="H1482">
        <v>2.02</v>
      </c>
      <c r="I1482">
        <v>4.5599999999999996</v>
      </c>
      <c r="J1482">
        <v>0</v>
      </c>
      <c r="K1482">
        <v>90.82</v>
      </c>
      <c r="L1482">
        <v>1317.16</v>
      </c>
      <c r="M1482">
        <v>570.91</v>
      </c>
      <c r="N1482">
        <v>1546</v>
      </c>
      <c r="O1482">
        <v>-413</v>
      </c>
      <c r="P1482">
        <v>-1571</v>
      </c>
      <c r="Q1482">
        <f>Tabel1[[#This Row],[Biomass]]+Tabel1[[#This Row],[Hydro Power]]+Tabel1[[#This Row],[Other Renewable]]+Tabel1[[#This Row],[Solar Power]]+Tabel1[[#This Row],[Onshore Wind Power]]+Tabel1[[#This Row],[Offshore Wind Power]]</f>
        <v>1930.02</v>
      </c>
      <c r="R1482">
        <f>Tabel1[[#This Row],[Fossil Gas]]+Tabel1[[#This Row],[Fossil Hard Coal]]+Tabel1[[#This Row],[Fossil Oil]]</f>
        <v>680.36999999999989</v>
      </c>
      <c r="S1482">
        <f>Tabel1[[#This Row],[Renewables]]+Tabel1[[#This Row],[Fossils]]</f>
        <v>2610.39</v>
      </c>
    </row>
    <row r="1483" spans="1:19" x14ac:dyDescent="0.25">
      <c r="A1483" t="s">
        <v>1926</v>
      </c>
      <c r="B1483" t="s">
        <v>5</v>
      </c>
      <c r="C1483">
        <v>1800.94</v>
      </c>
      <c r="D1483">
        <v>30.36</v>
      </c>
      <c r="E1483">
        <v>341.38</v>
      </c>
      <c r="F1483">
        <v>259.95</v>
      </c>
      <c r="G1483">
        <v>26.3</v>
      </c>
      <c r="J1483">
        <v>0</v>
      </c>
      <c r="K1483">
        <v>49.89</v>
      </c>
      <c r="L1483">
        <v>384.03</v>
      </c>
      <c r="M1483">
        <v>134.07</v>
      </c>
      <c r="N1483">
        <v>600</v>
      </c>
      <c r="O1483">
        <v>413</v>
      </c>
      <c r="P1483">
        <v>-411</v>
      </c>
      <c r="Q1483">
        <f>Tabel1[[#This Row],[Biomass]]+Tabel1[[#This Row],[Hydro Power]]+Tabel1[[#This Row],[Other Renewable]]+Tabel1[[#This Row],[Solar Power]]+Tabel1[[#This Row],[Onshore Wind Power]]+Tabel1[[#This Row],[Offshore Wind Power]]</f>
        <v>548.46</v>
      </c>
      <c r="R1483">
        <f>Tabel1[[#This Row],[Fossil Gas]]+Tabel1[[#This Row],[Fossil Hard Coal]]+Tabel1[[#This Row],[Fossil Oil]]</f>
        <v>627.62999999999988</v>
      </c>
      <c r="S1483">
        <f>Tabel1[[#This Row],[Renewables]]+Tabel1[[#This Row],[Fossils]]</f>
        <v>1176.0899999999999</v>
      </c>
    </row>
    <row r="1484" spans="1:19" x14ac:dyDescent="0.25">
      <c r="A1484" t="s">
        <v>1925</v>
      </c>
      <c r="B1484" t="s">
        <v>6</v>
      </c>
      <c r="C1484">
        <v>2055.0700000000002</v>
      </c>
      <c r="D1484">
        <v>42.51</v>
      </c>
      <c r="E1484">
        <v>187.53</v>
      </c>
      <c r="F1484">
        <v>400.22</v>
      </c>
      <c r="G1484">
        <v>8.11</v>
      </c>
      <c r="H1484">
        <v>2.02</v>
      </c>
      <c r="I1484">
        <v>3.75</v>
      </c>
      <c r="J1484">
        <v>0</v>
      </c>
      <c r="K1484">
        <v>83.57</v>
      </c>
      <c r="L1484">
        <v>1281.0999999999999</v>
      </c>
      <c r="M1484">
        <v>529.87</v>
      </c>
      <c r="N1484">
        <v>1489</v>
      </c>
      <c r="O1484">
        <v>-473</v>
      </c>
      <c r="P1484">
        <v>-1348</v>
      </c>
      <c r="Q1484">
        <f>Tabel1[[#This Row],[Biomass]]+Tabel1[[#This Row],[Hydro Power]]+Tabel1[[#This Row],[Other Renewable]]+Tabel1[[#This Row],[Solar Power]]+Tabel1[[#This Row],[Onshore Wind Power]]+Tabel1[[#This Row],[Offshore Wind Power]]</f>
        <v>1859.25</v>
      </c>
      <c r="R1484">
        <f>Tabel1[[#This Row],[Fossil Gas]]+Tabel1[[#This Row],[Fossil Hard Coal]]+Tabel1[[#This Row],[Fossil Oil]]</f>
        <v>595.86</v>
      </c>
      <c r="S1484">
        <f>Tabel1[[#This Row],[Renewables]]+Tabel1[[#This Row],[Fossils]]</f>
        <v>2455.11</v>
      </c>
    </row>
    <row r="1485" spans="1:19" x14ac:dyDescent="0.25">
      <c r="A1485" t="s">
        <v>1925</v>
      </c>
      <c r="B1485" t="s">
        <v>5</v>
      </c>
      <c r="C1485">
        <v>1742.97</v>
      </c>
      <c r="D1485">
        <v>30.42</v>
      </c>
      <c r="E1485">
        <v>311.3</v>
      </c>
      <c r="F1485">
        <v>240.98</v>
      </c>
      <c r="G1485">
        <v>26.66</v>
      </c>
      <c r="J1485">
        <v>0</v>
      </c>
      <c r="K1485">
        <v>50.46</v>
      </c>
      <c r="L1485">
        <v>382.99</v>
      </c>
      <c r="M1485">
        <v>180.34</v>
      </c>
      <c r="N1485">
        <v>600</v>
      </c>
      <c r="O1485">
        <v>473</v>
      </c>
      <c r="P1485">
        <v>-526</v>
      </c>
      <c r="Q1485">
        <f>Tabel1[[#This Row],[Biomass]]+Tabel1[[#This Row],[Hydro Power]]+Tabel1[[#This Row],[Other Renewable]]+Tabel1[[#This Row],[Solar Power]]+Tabel1[[#This Row],[Onshore Wind Power]]+Tabel1[[#This Row],[Offshore Wind Power]]</f>
        <v>593.75</v>
      </c>
      <c r="R1485">
        <f>Tabel1[[#This Row],[Fossil Gas]]+Tabel1[[#This Row],[Fossil Hard Coal]]+Tabel1[[#This Row],[Fossil Oil]]</f>
        <v>578.93999999999994</v>
      </c>
      <c r="S1485">
        <f>Tabel1[[#This Row],[Renewables]]+Tabel1[[#This Row],[Fossils]]</f>
        <v>1172.69</v>
      </c>
    </row>
    <row r="1486" spans="1:19" x14ac:dyDescent="0.25">
      <c r="A1486" t="s">
        <v>1924</v>
      </c>
      <c r="B1486" t="s">
        <v>6</v>
      </c>
      <c r="C1486">
        <v>1991.85</v>
      </c>
      <c r="D1486">
        <v>46.55</v>
      </c>
      <c r="E1486">
        <v>164.3</v>
      </c>
      <c r="F1486">
        <v>403.73</v>
      </c>
      <c r="G1486">
        <v>7.09</v>
      </c>
      <c r="H1486">
        <v>2.02</v>
      </c>
      <c r="I1486">
        <v>4</v>
      </c>
      <c r="J1486">
        <v>0</v>
      </c>
      <c r="K1486">
        <v>83.12</v>
      </c>
      <c r="L1486">
        <v>1307.93</v>
      </c>
      <c r="M1486">
        <v>521.63</v>
      </c>
      <c r="N1486">
        <v>1466</v>
      </c>
      <c r="O1486">
        <v>-518</v>
      </c>
      <c r="P1486">
        <v>-1335</v>
      </c>
      <c r="Q1486">
        <f>Tabel1[[#This Row],[Biomass]]+Tabel1[[#This Row],[Hydro Power]]+Tabel1[[#This Row],[Other Renewable]]+Tabel1[[#This Row],[Solar Power]]+Tabel1[[#This Row],[Onshore Wind Power]]+Tabel1[[#This Row],[Offshore Wind Power]]</f>
        <v>1882.13</v>
      </c>
      <c r="R1486">
        <f>Tabel1[[#This Row],[Fossil Gas]]+Tabel1[[#This Row],[Fossil Hard Coal]]+Tabel1[[#This Row],[Fossil Oil]]</f>
        <v>575.12</v>
      </c>
      <c r="S1486">
        <f>Tabel1[[#This Row],[Renewables]]+Tabel1[[#This Row],[Fossils]]</f>
        <v>2457.25</v>
      </c>
    </row>
    <row r="1487" spans="1:19" x14ac:dyDescent="0.25">
      <c r="A1487" t="s">
        <v>1924</v>
      </c>
      <c r="B1487" t="s">
        <v>5</v>
      </c>
      <c r="C1487">
        <v>1708.63</v>
      </c>
      <c r="D1487">
        <v>29.85</v>
      </c>
      <c r="E1487">
        <v>306.33999999999997</v>
      </c>
      <c r="F1487">
        <v>204.31</v>
      </c>
      <c r="G1487">
        <v>26.71</v>
      </c>
      <c r="J1487">
        <v>0</v>
      </c>
      <c r="K1487">
        <v>51.15</v>
      </c>
      <c r="L1487">
        <v>366.2</v>
      </c>
      <c r="M1487">
        <v>180.2</v>
      </c>
      <c r="N1487">
        <v>600</v>
      </c>
      <c r="O1487">
        <v>518</v>
      </c>
      <c r="P1487">
        <v>-555</v>
      </c>
      <c r="Q1487">
        <f>Tabel1[[#This Row],[Biomass]]+Tabel1[[#This Row],[Hydro Power]]+Tabel1[[#This Row],[Other Renewable]]+Tabel1[[#This Row],[Solar Power]]+Tabel1[[#This Row],[Onshore Wind Power]]+Tabel1[[#This Row],[Offshore Wind Power]]</f>
        <v>576.25</v>
      </c>
      <c r="R1487">
        <f>Tabel1[[#This Row],[Fossil Gas]]+Tabel1[[#This Row],[Fossil Hard Coal]]+Tabel1[[#This Row],[Fossil Oil]]</f>
        <v>537.36</v>
      </c>
      <c r="S1487">
        <f>Tabel1[[#This Row],[Renewables]]+Tabel1[[#This Row],[Fossils]]</f>
        <v>1113.6100000000001</v>
      </c>
    </row>
    <row r="1488" spans="1:19" x14ac:dyDescent="0.25">
      <c r="A1488" t="s">
        <v>1923</v>
      </c>
      <c r="B1488" t="s">
        <v>6</v>
      </c>
      <c r="C1488">
        <v>1922.52</v>
      </c>
      <c r="D1488">
        <v>47.25</v>
      </c>
      <c r="E1488">
        <v>146.49</v>
      </c>
      <c r="F1488">
        <v>356.02</v>
      </c>
      <c r="G1488">
        <v>8.4499999999999993</v>
      </c>
      <c r="H1488">
        <v>2.02</v>
      </c>
      <c r="I1488">
        <v>4.6900000000000004</v>
      </c>
      <c r="J1488">
        <v>0</v>
      </c>
      <c r="K1488">
        <v>84.35</v>
      </c>
      <c r="L1488">
        <v>1273.4000000000001</v>
      </c>
      <c r="M1488">
        <v>513.59</v>
      </c>
      <c r="N1488">
        <v>1489</v>
      </c>
      <c r="O1488">
        <v>-519</v>
      </c>
      <c r="P1488">
        <v>-1333</v>
      </c>
      <c r="Q1488">
        <f>Tabel1[[#This Row],[Biomass]]+Tabel1[[#This Row],[Hydro Power]]+Tabel1[[#This Row],[Other Renewable]]+Tabel1[[#This Row],[Solar Power]]+Tabel1[[#This Row],[Onshore Wind Power]]+Tabel1[[#This Row],[Offshore Wind Power]]</f>
        <v>1840.9500000000003</v>
      </c>
      <c r="R1488">
        <f>Tabel1[[#This Row],[Fossil Gas]]+Tabel1[[#This Row],[Fossil Hard Coal]]+Tabel1[[#This Row],[Fossil Oil]]</f>
        <v>510.96</v>
      </c>
      <c r="S1488">
        <f>Tabel1[[#This Row],[Renewables]]+Tabel1[[#This Row],[Fossils]]</f>
        <v>2351.9100000000003</v>
      </c>
    </row>
    <row r="1489" spans="1:19" x14ac:dyDescent="0.25">
      <c r="A1489" t="s">
        <v>1923</v>
      </c>
      <c r="B1489" t="s">
        <v>5</v>
      </c>
      <c r="C1489">
        <v>1648.02</v>
      </c>
      <c r="D1489">
        <v>28.39</v>
      </c>
      <c r="E1489">
        <v>307.33</v>
      </c>
      <c r="F1489">
        <v>201.98</v>
      </c>
      <c r="G1489">
        <v>26.61</v>
      </c>
      <c r="J1489">
        <v>0</v>
      </c>
      <c r="K1489">
        <v>51.04</v>
      </c>
      <c r="L1489">
        <v>364.98</v>
      </c>
      <c r="M1489">
        <v>258.37</v>
      </c>
      <c r="N1489">
        <v>600</v>
      </c>
      <c r="O1489">
        <v>519</v>
      </c>
      <c r="P1489">
        <v>-687</v>
      </c>
      <c r="Q1489">
        <f>Tabel1[[#This Row],[Biomass]]+Tabel1[[#This Row],[Hydro Power]]+Tabel1[[#This Row],[Other Renewable]]+Tabel1[[#This Row],[Solar Power]]+Tabel1[[#This Row],[Onshore Wind Power]]+Tabel1[[#This Row],[Offshore Wind Power]]</f>
        <v>651.74</v>
      </c>
      <c r="R1489">
        <f>Tabel1[[#This Row],[Fossil Gas]]+Tabel1[[#This Row],[Fossil Hard Coal]]+Tabel1[[#This Row],[Fossil Oil]]</f>
        <v>535.91999999999996</v>
      </c>
      <c r="S1489">
        <f>Tabel1[[#This Row],[Renewables]]+Tabel1[[#This Row],[Fossils]]</f>
        <v>1187.6599999999999</v>
      </c>
    </row>
    <row r="1490" spans="1:19" x14ac:dyDescent="0.25">
      <c r="A1490" t="s">
        <v>1922</v>
      </c>
      <c r="B1490" t="s">
        <v>6</v>
      </c>
      <c r="C1490">
        <v>1814.49</v>
      </c>
      <c r="D1490">
        <v>47.23</v>
      </c>
      <c r="E1490">
        <v>170.09</v>
      </c>
      <c r="F1490">
        <v>345.9</v>
      </c>
      <c r="G1490">
        <v>8</v>
      </c>
      <c r="H1490">
        <v>2.0099999999999998</v>
      </c>
      <c r="I1490">
        <v>4.96</v>
      </c>
      <c r="J1490">
        <v>0</v>
      </c>
      <c r="K1490">
        <v>89.27</v>
      </c>
      <c r="L1490">
        <v>1225.92</v>
      </c>
      <c r="M1490">
        <v>597.05999999999995</v>
      </c>
      <c r="N1490">
        <v>1435</v>
      </c>
      <c r="O1490">
        <v>-585</v>
      </c>
      <c r="P1490">
        <v>-1372</v>
      </c>
      <c r="Q1490">
        <f>Tabel1[[#This Row],[Biomass]]+Tabel1[[#This Row],[Hydro Power]]+Tabel1[[#This Row],[Other Renewable]]+Tabel1[[#This Row],[Solar Power]]+Tabel1[[#This Row],[Onshore Wind Power]]+Tabel1[[#This Row],[Offshore Wind Power]]</f>
        <v>1877.18</v>
      </c>
      <c r="R1490">
        <f>Tabel1[[#This Row],[Fossil Gas]]+Tabel1[[#This Row],[Fossil Hard Coal]]+Tabel1[[#This Row],[Fossil Oil]]</f>
        <v>523.99</v>
      </c>
      <c r="S1490">
        <f>Tabel1[[#This Row],[Renewables]]+Tabel1[[#This Row],[Fossils]]</f>
        <v>2401.17</v>
      </c>
    </row>
    <row r="1491" spans="1:19" x14ac:dyDescent="0.25">
      <c r="A1491" t="s">
        <v>1922</v>
      </c>
      <c r="B1491" t="s">
        <v>5</v>
      </c>
      <c r="C1491">
        <v>1606.67</v>
      </c>
      <c r="D1491">
        <v>25.03</v>
      </c>
      <c r="E1491">
        <v>308.45999999999998</v>
      </c>
      <c r="F1491">
        <v>201.6</v>
      </c>
      <c r="G1491">
        <v>26.75</v>
      </c>
      <c r="J1491">
        <v>0</v>
      </c>
      <c r="K1491">
        <v>51.17</v>
      </c>
      <c r="L1491">
        <v>364.2</v>
      </c>
      <c r="M1491">
        <v>294.38</v>
      </c>
      <c r="N1491">
        <v>600</v>
      </c>
      <c r="O1491">
        <v>585</v>
      </c>
      <c r="P1491">
        <v>-825</v>
      </c>
      <c r="Q1491">
        <f>Tabel1[[#This Row],[Biomass]]+Tabel1[[#This Row],[Hydro Power]]+Tabel1[[#This Row],[Other Renewable]]+Tabel1[[#This Row],[Solar Power]]+Tabel1[[#This Row],[Onshore Wind Power]]+Tabel1[[#This Row],[Offshore Wind Power]]</f>
        <v>683.61</v>
      </c>
      <c r="R1491">
        <f>Tabel1[[#This Row],[Fossil Gas]]+Tabel1[[#This Row],[Fossil Hard Coal]]+Tabel1[[#This Row],[Fossil Oil]]</f>
        <v>536.80999999999995</v>
      </c>
      <c r="S1491">
        <f>Tabel1[[#This Row],[Renewables]]+Tabel1[[#This Row],[Fossils]]</f>
        <v>1220.42</v>
      </c>
    </row>
    <row r="1492" spans="1:19" x14ac:dyDescent="0.25">
      <c r="A1492" t="s">
        <v>1921</v>
      </c>
      <c r="B1492" t="s">
        <v>6</v>
      </c>
      <c r="C1492">
        <v>1741.92</v>
      </c>
      <c r="D1492">
        <v>47.75</v>
      </c>
      <c r="E1492">
        <v>162.6</v>
      </c>
      <c r="F1492">
        <v>336.1</v>
      </c>
      <c r="G1492">
        <v>7.2</v>
      </c>
      <c r="H1492">
        <v>2.0099999999999998</v>
      </c>
      <c r="I1492">
        <v>4.71</v>
      </c>
      <c r="J1492">
        <v>0</v>
      </c>
      <c r="K1492">
        <v>89.75</v>
      </c>
      <c r="L1492">
        <v>1188.27</v>
      </c>
      <c r="M1492">
        <v>661.58</v>
      </c>
      <c r="N1492">
        <v>1420</v>
      </c>
      <c r="O1492">
        <v>-590</v>
      </c>
      <c r="P1492">
        <v>-1419</v>
      </c>
      <c r="Q1492">
        <f>Tabel1[[#This Row],[Biomass]]+Tabel1[[#This Row],[Hydro Power]]+Tabel1[[#This Row],[Other Renewable]]+Tabel1[[#This Row],[Solar Power]]+Tabel1[[#This Row],[Onshore Wind Power]]+Tabel1[[#This Row],[Offshore Wind Power]]</f>
        <v>1904.3200000000002</v>
      </c>
      <c r="R1492">
        <f>Tabel1[[#This Row],[Fossil Gas]]+Tabel1[[#This Row],[Fossil Hard Coal]]+Tabel1[[#This Row],[Fossil Oil]]</f>
        <v>505.90000000000003</v>
      </c>
      <c r="S1492">
        <f>Tabel1[[#This Row],[Renewables]]+Tabel1[[#This Row],[Fossils]]</f>
        <v>2410.2200000000003</v>
      </c>
    </row>
    <row r="1493" spans="1:19" x14ac:dyDescent="0.25">
      <c r="A1493" t="s">
        <v>1921</v>
      </c>
      <c r="B1493" t="s">
        <v>5</v>
      </c>
      <c r="C1493">
        <v>1566.12</v>
      </c>
      <c r="D1493">
        <v>23.66</v>
      </c>
      <c r="E1493">
        <v>302.64</v>
      </c>
      <c r="F1493">
        <v>202.92</v>
      </c>
      <c r="G1493">
        <v>26.57</v>
      </c>
      <c r="J1493">
        <v>0</v>
      </c>
      <c r="K1493">
        <v>50.56</v>
      </c>
      <c r="L1493">
        <v>363.24</v>
      </c>
      <c r="M1493">
        <v>255.45</v>
      </c>
      <c r="N1493">
        <v>600</v>
      </c>
      <c r="O1493">
        <v>590</v>
      </c>
      <c r="P1493">
        <v>-827</v>
      </c>
      <c r="Q1493">
        <f>Tabel1[[#This Row],[Biomass]]+Tabel1[[#This Row],[Hydro Power]]+Tabel1[[#This Row],[Other Renewable]]+Tabel1[[#This Row],[Solar Power]]+Tabel1[[#This Row],[Onshore Wind Power]]+Tabel1[[#This Row],[Offshore Wind Power]]</f>
        <v>642.35</v>
      </c>
      <c r="R1493">
        <f>Tabel1[[#This Row],[Fossil Gas]]+Tabel1[[#This Row],[Fossil Hard Coal]]+Tabel1[[#This Row],[Fossil Oil]]</f>
        <v>532.13</v>
      </c>
      <c r="S1493">
        <f>Tabel1[[#This Row],[Renewables]]+Tabel1[[#This Row],[Fossils]]</f>
        <v>1174.48</v>
      </c>
    </row>
    <row r="1494" spans="1:19" x14ac:dyDescent="0.25">
      <c r="A1494" t="s">
        <v>1920</v>
      </c>
      <c r="B1494" t="s">
        <v>6</v>
      </c>
      <c r="C1494">
        <v>1657.52</v>
      </c>
      <c r="D1494">
        <v>48.72</v>
      </c>
      <c r="E1494">
        <v>184.48</v>
      </c>
      <c r="F1494">
        <v>278.07</v>
      </c>
      <c r="G1494">
        <v>15.4</v>
      </c>
      <c r="H1494">
        <v>2.0099999999999998</v>
      </c>
      <c r="I1494">
        <v>5.83</v>
      </c>
      <c r="J1494">
        <v>0</v>
      </c>
      <c r="K1494">
        <v>93.1</v>
      </c>
      <c r="L1494">
        <v>1101.8</v>
      </c>
      <c r="M1494">
        <v>507.94</v>
      </c>
      <c r="N1494">
        <v>1587</v>
      </c>
      <c r="O1494">
        <v>-476</v>
      </c>
      <c r="P1494">
        <v>-1569</v>
      </c>
      <c r="Q1494">
        <f>Tabel1[[#This Row],[Biomass]]+Tabel1[[#This Row],[Hydro Power]]+Tabel1[[#This Row],[Other Renewable]]+Tabel1[[#This Row],[Solar Power]]+Tabel1[[#This Row],[Onshore Wind Power]]+Tabel1[[#This Row],[Offshore Wind Power]]</f>
        <v>1666.3</v>
      </c>
      <c r="R1494">
        <f>Tabel1[[#This Row],[Fossil Gas]]+Tabel1[[#This Row],[Fossil Hard Coal]]+Tabel1[[#This Row],[Fossil Oil]]</f>
        <v>477.94999999999993</v>
      </c>
      <c r="S1494">
        <f>Tabel1[[#This Row],[Renewables]]+Tabel1[[#This Row],[Fossils]]</f>
        <v>2144.25</v>
      </c>
    </row>
    <row r="1495" spans="1:19" x14ac:dyDescent="0.25">
      <c r="A1495" t="s">
        <v>1920</v>
      </c>
      <c r="B1495" t="s">
        <v>5</v>
      </c>
      <c r="C1495">
        <v>1460.45</v>
      </c>
      <c r="D1495">
        <v>23.66</v>
      </c>
      <c r="E1495">
        <v>300.51</v>
      </c>
      <c r="F1495">
        <v>202.23</v>
      </c>
      <c r="G1495">
        <v>26.7</v>
      </c>
      <c r="J1495">
        <v>0</v>
      </c>
      <c r="K1495">
        <v>50.76</v>
      </c>
      <c r="L1495">
        <v>363.23</v>
      </c>
      <c r="M1495">
        <v>307.12</v>
      </c>
      <c r="N1495">
        <v>600</v>
      </c>
      <c r="O1495">
        <v>476</v>
      </c>
      <c r="P1495">
        <v>-868</v>
      </c>
      <c r="Q1495">
        <f>Tabel1[[#This Row],[Biomass]]+Tabel1[[#This Row],[Hydro Power]]+Tabel1[[#This Row],[Other Renewable]]+Tabel1[[#This Row],[Solar Power]]+Tabel1[[#This Row],[Onshore Wind Power]]+Tabel1[[#This Row],[Offshore Wind Power]]</f>
        <v>694.01</v>
      </c>
      <c r="R1495">
        <f>Tabel1[[#This Row],[Fossil Gas]]+Tabel1[[#This Row],[Fossil Hard Coal]]+Tabel1[[#This Row],[Fossil Oil]]</f>
        <v>529.44000000000005</v>
      </c>
      <c r="S1495">
        <f>Tabel1[[#This Row],[Renewables]]+Tabel1[[#This Row],[Fossils]]</f>
        <v>1223.45</v>
      </c>
    </row>
    <row r="1496" spans="1:19" x14ac:dyDescent="0.25">
      <c r="A1496" t="s">
        <v>1919</v>
      </c>
      <c r="B1496" t="s">
        <v>6</v>
      </c>
      <c r="C1496">
        <v>1594.26</v>
      </c>
      <c r="D1496">
        <v>47.82</v>
      </c>
      <c r="E1496">
        <v>185.97</v>
      </c>
      <c r="F1496">
        <v>244.25</v>
      </c>
      <c r="G1496">
        <v>11.49</v>
      </c>
      <c r="H1496">
        <v>2.0099999999999998</v>
      </c>
      <c r="I1496">
        <v>5.56</v>
      </c>
      <c r="J1496">
        <v>0</v>
      </c>
      <c r="K1496">
        <v>91.1</v>
      </c>
      <c r="L1496">
        <v>1116.04</v>
      </c>
      <c r="M1496">
        <v>490.28</v>
      </c>
      <c r="N1496">
        <v>1522</v>
      </c>
      <c r="O1496">
        <v>-538</v>
      </c>
      <c r="P1496">
        <v>-1474</v>
      </c>
      <c r="Q1496">
        <f>Tabel1[[#This Row],[Biomass]]+Tabel1[[#This Row],[Hydro Power]]+Tabel1[[#This Row],[Other Renewable]]+Tabel1[[#This Row],[Solar Power]]+Tabel1[[#This Row],[Onshore Wind Power]]+Tabel1[[#This Row],[Offshore Wind Power]]</f>
        <v>1661.71</v>
      </c>
      <c r="R1496">
        <f>Tabel1[[#This Row],[Fossil Gas]]+Tabel1[[#This Row],[Fossil Hard Coal]]+Tabel1[[#This Row],[Fossil Oil]]</f>
        <v>441.71000000000004</v>
      </c>
      <c r="S1496">
        <f>Tabel1[[#This Row],[Renewables]]+Tabel1[[#This Row],[Fossils]]</f>
        <v>2103.42</v>
      </c>
    </row>
    <row r="1497" spans="1:19" x14ac:dyDescent="0.25">
      <c r="A1497" t="s">
        <v>1919</v>
      </c>
      <c r="B1497" t="s">
        <v>5</v>
      </c>
      <c r="C1497">
        <v>1423.79</v>
      </c>
      <c r="D1497">
        <v>23.65</v>
      </c>
      <c r="E1497">
        <v>302.63</v>
      </c>
      <c r="F1497">
        <v>201.38</v>
      </c>
      <c r="G1497">
        <v>27.23</v>
      </c>
      <c r="J1497">
        <v>0</v>
      </c>
      <c r="K1497">
        <v>50.38</v>
      </c>
      <c r="L1497">
        <v>378.57</v>
      </c>
      <c r="M1497">
        <v>363.94</v>
      </c>
      <c r="N1497">
        <v>600</v>
      </c>
      <c r="O1497">
        <v>538</v>
      </c>
      <c r="P1497">
        <v>-1026</v>
      </c>
      <c r="Q1497">
        <f>Tabel1[[#This Row],[Biomass]]+Tabel1[[#This Row],[Hydro Power]]+Tabel1[[#This Row],[Other Renewable]]+Tabel1[[#This Row],[Solar Power]]+Tabel1[[#This Row],[Onshore Wind Power]]+Tabel1[[#This Row],[Offshore Wind Power]]</f>
        <v>766.16</v>
      </c>
      <c r="R1497">
        <f>Tabel1[[#This Row],[Fossil Gas]]+Tabel1[[#This Row],[Fossil Hard Coal]]+Tabel1[[#This Row],[Fossil Oil]]</f>
        <v>531.24</v>
      </c>
      <c r="S1497">
        <f>Tabel1[[#This Row],[Renewables]]+Tabel1[[#This Row],[Fossils]]</f>
        <v>1297.4000000000001</v>
      </c>
    </row>
    <row r="1498" spans="1:19" x14ac:dyDescent="0.25">
      <c r="A1498" t="s">
        <v>1918</v>
      </c>
      <c r="B1498" t="s">
        <v>6</v>
      </c>
      <c r="C1498">
        <v>1535.88</v>
      </c>
      <c r="D1498">
        <v>47.54</v>
      </c>
      <c r="E1498">
        <v>180.82</v>
      </c>
      <c r="F1498">
        <v>248.89</v>
      </c>
      <c r="G1498">
        <v>12.23</v>
      </c>
      <c r="H1498">
        <v>2.0099999999999998</v>
      </c>
      <c r="I1498">
        <v>5.27</v>
      </c>
      <c r="J1498">
        <v>0</v>
      </c>
      <c r="K1498">
        <v>91.7</v>
      </c>
      <c r="L1498">
        <v>1022.72</v>
      </c>
      <c r="M1498">
        <v>589.34</v>
      </c>
      <c r="N1498">
        <v>1529</v>
      </c>
      <c r="O1498">
        <v>-520</v>
      </c>
      <c r="P1498">
        <v>-1564</v>
      </c>
      <c r="Q1498">
        <f>Tabel1[[#This Row],[Biomass]]+Tabel1[[#This Row],[Hydro Power]]+Tabel1[[#This Row],[Other Renewable]]+Tabel1[[#This Row],[Solar Power]]+Tabel1[[#This Row],[Onshore Wind Power]]+Tabel1[[#This Row],[Offshore Wind Power]]</f>
        <v>1666.88</v>
      </c>
      <c r="R1498">
        <f>Tabel1[[#This Row],[Fossil Gas]]+Tabel1[[#This Row],[Fossil Hard Coal]]+Tabel1[[#This Row],[Fossil Oil]]</f>
        <v>441.94</v>
      </c>
      <c r="S1498">
        <f>Tabel1[[#This Row],[Renewables]]+Tabel1[[#This Row],[Fossils]]</f>
        <v>2108.8200000000002</v>
      </c>
    </row>
    <row r="1499" spans="1:19" x14ac:dyDescent="0.25">
      <c r="A1499" t="s">
        <v>1918</v>
      </c>
      <c r="B1499" t="s">
        <v>5</v>
      </c>
      <c r="C1499">
        <v>1380.47</v>
      </c>
      <c r="D1499">
        <v>23.65</v>
      </c>
      <c r="E1499">
        <v>293.64999999999998</v>
      </c>
      <c r="F1499">
        <v>203.4</v>
      </c>
      <c r="G1499">
        <v>26.8</v>
      </c>
      <c r="J1499">
        <v>0</v>
      </c>
      <c r="K1499">
        <v>50.81</v>
      </c>
      <c r="L1499">
        <v>383.66</v>
      </c>
      <c r="M1499">
        <v>347.26</v>
      </c>
      <c r="N1499">
        <v>600</v>
      </c>
      <c r="O1499">
        <v>520</v>
      </c>
      <c r="P1499">
        <v>-1035</v>
      </c>
      <c r="Q1499">
        <f>Tabel1[[#This Row],[Biomass]]+Tabel1[[#This Row],[Hydro Power]]+Tabel1[[#This Row],[Other Renewable]]+Tabel1[[#This Row],[Solar Power]]+Tabel1[[#This Row],[Onshore Wind Power]]+Tabel1[[#This Row],[Offshore Wind Power]]</f>
        <v>754.56999999999994</v>
      </c>
      <c r="R1499">
        <f>Tabel1[[#This Row],[Fossil Gas]]+Tabel1[[#This Row],[Fossil Hard Coal]]+Tabel1[[#This Row],[Fossil Oil]]</f>
        <v>523.84999999999991</v>
      </c>
      <c r="S1499">
        <f>Tabel1[[#This Row],[Renewables]]+Tabel1[[#This Row],[Fossils]]</f>
        <v>1278.4199999999998</v>
      </c>
    </row>
    <row r="1500" spans="1:19" x14ac:dyDescent="0.25">
      <c r="A1500" t="s">
        <v>1917</v>
      </c>
      <c r="B1500" t="s">
        <v>6</v>
      </c>
      <c r="C1500">
        <v>1505.07</v>
      </c>
      <c r="D1500">
        <v>48.74</v>
      </c>
      <c r="E1500">
        <v>154.75</v>
      </c>
      <c r="F1500">
        <v>236.18</v>
      </c>
      <c r="G1500">
        <v>14.27</v>
      </c>
      <c r="H1500">
        <v>2.0099999999999998</v>
      </c>
      <c r="I1500">
        <v>5.82</v>
      </c>
      <c r="J1500">
        <v>0</v>
      </c>
      <c r="K1500">
        <v>93.01</v>
      </c>
      <c r="L1500">
        <v>1037.06</v>
      </c>
      <c r="M1500">
        <v>580.66999999999996</v>
      </c>
      <c r="N1500">
        <v>1570</v>
      </c>
      <c r="O1500">
        <v>-452</v>
      </c>
      <c r="P1500">
        <v>-1641</v>
      </c>
      <c r="Q1500">
        <f>Tabel1[[#This Row],[Biomass]]+Tabel1[[#This Row],[Hydro Power]]+Tabel1[[#This Row],[Other Renewable]]+Tabel1[[#This Row],[Solar Power]]+Tabel1[[#This Row],[Onshore Wind Power]]+Tabel1[[#This Row],[Offshore Wind Power]]</f>
        <v>1674.2999999999997</v>
      </c>
      <c r="R1500">
        <f>Tabel1[[#This Row],[Fossil Gas]]+Tabel1[[#This Row],[Fossil Hard Coal]]+Tabel1[[#This Row],[Fossil Oil]]</f>
        <v>405.2</v>
      </c>
      <c r="S1500">
        <f>Tabel1[[#This Row],[Renewables]]+Tabel1[[#This Row],[Fossils]]</f>
        <v>2079.4999999999995</v>
      </c>
    </row>
    <row r="1501" spans="1:19" x14ac:dyDescent="0.25">
      <c r="A1501" t="s">
        <v>1917</v>
      </c>
      <c r="B1501" t="s">
        <v>5</v>
      </c>
      <c r="C1501">
        <v>1297.33</v>
      </c>
      <c r="D1501">
        <v>23.66</v>
      </c>
      <c r="E1501">
        <v>212.23</v>
      </c>
      <c r="F1501">
        <v>172.48</v>
      </c>
      <c r="G1501">
        <v>26.87</v>
      </c>
      <c r="J1501">
        <v>0</v>
      </c>
      <c r="K1501">
        <v>50.41</v>
      </c>
      <c r="L1501">
        <v>386.05</v>
      </c>
      <c r="M1501">
        <v>336.6</v>
      </c>
      <c r="N1501">
        <v>598</v>
      </c>
      <c r="O1501">
        <v>452</v>
      </c>
      <c r="P1501">
        <v>-928</v>
      </c>
      <c r="Q1501">
        <f>Tabel1[[#This Row],[Biomass]]+Tabel1[[#This Row],[Hydro Power]]+Tabel1[[#This Row],[Other Renewable]]+Tabel1[[#This Row],[Solar Power]]+Tabel1[[#This Row],[Onshore Wind Power]]+Tabel1[[#This Row],[Offshore Wind Power]]</f>
        <v>746.31000000000006</v>
      </c>
      <c r="R1501">
        <f>Tabel1[[#This Row],[Fossil Gas]]+Tabel1[[#This Row],[Fossil Hard Coal]]+Tabel1[[#This Row],[Fossil Oil]]</f>
        <v>411.58</v>
      </c>
      <c r="S1501">
        <f>Tabel1[[#This Row],[Renewables]]+Tabel1[[#This Row],[Fossils]]</f>
        <v>1157.8900000000001</v>
      </c>
    </row>
    <row r="1502" spans="1:19" x14ac:dyDescent="0.25">
      <c r="A1502" t="s">
        <v>1916</v>
      </c>
      <c r="B1502" t="s">
        <v>6</v>
      </c>
      <c r="C1502">
        <v>1577.66</v>
      </c>
      <c r="D1502">
        <v>48.02</v>
      </c>
      <c r="E1502">
        <v>160.74</v>
      </c>
      <c r="F1502">
        <v>214.79</v>
      </c>
      <c r="G1502">
        <v>11.46</v>
      </c>
      <c r="H1502">
        <v>2.0099999999999998</v>
      </c>
      <c r="I1502">
        <v>5.5</v>
      </c>
      <c r="J1502">
        <v>0</v>
      </c>
      <c r="K1502">
        <v>91.49</v>
      </c>
      <c r="L1502">
        <v>1100.22</v>
      </c>
      <c r="M1502">
        <v>609.05999999999995</v>
      </c>
      <c r="N1502">
        <v>1525</v>
      </c>
      <c r="O1502">
        <v>-402</v>
      </c>
      <c r="P1502">
        <v>-1623</v>
      </c>
      <c r="Q1502">
        <f>Tabel1[[#This Row],[Biomass]]+Tabel1[[#This Row],[Hydro Power]]+Tabel1[[#This Row],[Other Renewable]]+Tabel1[[#This Row],[Solar Power]]+Tabel1[[#This Row],[Onshore Wind Power]]+Tabel1[[#This Row],[Offshore Wind Power]]</f>
        <v>1764.81</v>
      </c>
      <c r="R1502">
        <f>Tabel1[[#This Row],[Fossil Gas]]+Tabel1[[#This Row],[Fossil Hard Coal]]+Tabel1[[#This Row],[Fossil Oil]]</f>
        <v>386.98999999999995</v>
      </c>
      <c r="S1502">
        <f>Tabel1[[#This Row],[Renewables]]+Tabel1[[#This Row],[Fossils]]</f>
        <v>2151.7999999999997</v>
      </c>
    </row>
    <row r="1503" spans="1:19" x14ac:dyDescent="0.25">
      <c r="A1503" t="s">
        <v>1916</v>
      </c>
      <c r="B1503" t="s">
        <v>5</v>
      </c>
      <c r="C1503">
        <v>1266.82</v>
      </c>
      <c r="D1503">
        <v>23.65</v>
      </c>
      <c r="E1503">
        <v>212.84</v>
      </c>
      <c r="F1503">
        <v>164.79</v>
      </c>
      <c r="G1503">
        <v>26.69</v>
      </c>
      <c r="J1503">
        <v>0</v>
      </c>
      <c r="K1503">
        <v>51.18</v>
      </c>
      <c r="L1503">
        <v>401.16</v>
      </c>
      <c r="M1503">
        <v>350.82</v>
      </c>
      <c r="N1503">
        <v>505</v>
      </c>
      <c r="O1503">
        <v>402</v>
      </c>
      <c r="P1503">
        <v>-836</v>
      </c>
      <c r="Q1503">
        <f>Tabel1[[#This Row],[Biomass]]+Tabel1[[#This Row],[Hydro Power]]+Tabel1[[#This Row],[Other Renewable]]+Tabel1[[#This Row],[Solar Power]]+Tabel1[[#This Row],[Onshore Wind Power]]+Tabel1[[#This Row],[Offshore Wind Power]]</f>
        <v>775.63</v>
      </c>
      <c r="R1503">
        <f>Tabel1[[#This Row],[Fossil Gas]]+Tabel1[[#This Row],[Fossil Hard Coal]]+Tabel1[[#This Row],[Fossil Oil]]</f>
        <v>404.32</v>
      </c>
      <c r="S1503">
        <f>Tabel1[[#This Row],[Renewables]]+Tabel1[[#This Row],[Fossils]]</f>
        <v>1179.95</v>
      </c>
    </row>
    <row r="1504" spans="1:19" x14ac:dyDescent="0.25">
      <c r="A1504" t="s">
        <v>1915</v>
      </c>
      <c r="B1504" t="s">
        <v>6</v>
      </c>
      <c r="C1504">
        <v>1639.53</v>
      </c>
      <c r="D1504">
        <v>48.78</v>
      </c>
      <c r="E1504">
        <v>173.81</v>
      </c>
      <c r="F1504">
        <v>238.25</v>
      </c>
      <c r="G1504">
        <v>16.239999999999998</v>
      </c>
      <c r="H1504">
        <v>2</v>
      </c>
      <c r="I1504">
        <v>5.97</v>
      </c>
      <c r="J1504">
        <v>0</v>
      </c>
      <c r="K1504">
        <v>92.14</v>
      </c>
      <c r="L1504">
        <v>1059.1099999999999</v>
      </c>
      <c r="M1504">
        <v>601.41</v>
      </c>
      <c r="N1504">
        <v>1662</v>
      </c>
      <c r="O1504">
        <v>-358</v>
      </c>
      <c r="P1504">
        <v>-1746</v>
      </c>
      <c r="Q1504">
        <f>Tabel1[[#This Row],[Biomass]]+Tabel1[[#This Row],[Hydro Power]]+Tabel1[[#This Row],[Other Renewable]]+Tabel1[[#This Row],[Solar Power]]+Tabel1[[#This Row],[Onshore Wind Power]]+Tabel1[[#This Row],[Offshore Wind Power]]</f>
        <v>1717.27</v>
      </c>
      <c r="R1504">
        <f>Tabel1[[#This Row],[Fossil Gas]]+Tabel1[[#This Row],[Fossil Hard Coal]]+Tabel1[[#This Row],[Fossil Oil]]</f>
        <v>428.3</v>
      </c>
      <c r="S1504">
        <f>Tabel1[[#This Row],[Renewables]]+Tabel1[[#This Row],[Fossils]]</f>
        <v>2145.5700000000002</v>
      </c>
    </row>
    <row r="1505" spans="1:19" x14ac:dyDescent="0.25">
      <c r="A1505" t="s">
        <v>1915</v>
      </c>
      <c r="B1505" t="s">
        <v>5</v>
      </c>
      <c r="C1505">
        <v>1311.16</v>
      </c>
      <c r="D1505">
        <v>23.61</v>
      </c>
      <c r="E1505">
        <v>217.04</v>
      </c>
      <c r="F1505">
        <v>219.95</v>
      </c>
      <c r="G1505">
        <v>26.21</v>
      </c>
      <c r="J1505">
        <v>0</v>
      </c>
      <c r="K1505">
        <v>50.58</v>
      </c>
      <c r="L1505">
        <v>411.71</v>
      </c>
      <c r="M1505">
        <v>364.58</v>
      </c>
      <c r="N1505">
        <v>597</v>
      </c>
      <c r="O1505">
        <v>358</v>
      </c>
      <c r="P1505">
        <v>-925</v>
      </c>
      <c r="Q1505">
        <f>Tabel1[[#This Row],[Biomass]]+Tabel1[[#This Row],[Hydro Power]]+Tabel1[[#This Row],[Other Renewable]]+Tabel1[[#This Row],[Solar Power]]+Tabel1[[#This Row],[Onshore Wind Power]]+Tabel1[[#This Row],[Offshore Wind Power]]</f>
        <v>799.9</v>
      </c>
      <c r="R1505">
        <f>Tabel1[[#This Row],[Fossil Gas]]+Tabel1[[#This Row],[Fossil Hard Coal]]+Tabel1[[#This Row],[Fossil Oil]]</f>
        <v>463.2</v>
      </c>
      <c r="S1505">
        <f>Tabel1[[#This Row],[Renewables]]+Tabel1[[#This Row],[Fossils]]</f>
        <v>1263.0999999999999</v>
      </c>
    </row>
    <row r="1506" spans="1:19" x14ac:dyDescent="0.25">
      <c r="A1506" t="s">
        <v>1914</v>
      </c>
      <c r="B1506" t="s">
        <v>6</v>
      </c>
      <c r="C1506">
        <v>1696.04</v>
      </c>
      <c r="D1506">
        <v>47.32</v>
      </c>
      <c r="E1506">
        <v>182.48</v>
      </c>
      <c r="F1506">
        <v>223.49</v>
      </c>
      <c r="G1506">
        <v>8.91</v>
      </c>
      <c r="H1506">
        <v>2.0099999999999998</v>
      </c>
      <c r="I1506">
        <v>5.26</v>
      </c>
      <c r="J1506">
        <v>0.28000000000000003</v>
      </c>
      <c r="K1506">
        <v>88.61</v>
      </c>
      <c r="L1506">
        <v>1125.02</v>
      </c>
      <c r="M1506">
        <v>651.34</v>
      </c>
      <c r="N1506">
        <v>1531</v>
      </c>
      <c r="O1506">
        <v>-430</v>
      </c>
      <c r="P1506">
        <v>-1520</v>
      </c>
      <c r="Q1506">
        <f>Tabel1[[#This Row],[Biomass]]+Tabel1[[#This Row],[Hydro Power]]+Tabel1[[#This Row],[Other Renewable]]+Tabel1[[#This Row],[Solar Power]]+Tabel1[[#This Row],[Onshore Wind Power]]+Tabel1[[#This Row],[Offshore Wind Power]]</f>
        <v>1831.23</v>
      </c>
      <c r="R1506">
        <f>Tabel1[[#This Row],[Fossil Gas]]+Tabel1[[#This Row],[Fossil Hard Coal]]+Tabel1[[#This Row],[Fossil Oil]]</f>
        <v>414.88000000000005</v>
      </c>
      <c r="S1506">
        <f>Tabel1[[#This Row],[Renewables]]+Tabel1[[#This Row],[Fossils]]</f>
        <v>2246.11</v>
      </c>
    </row>
    <row r="1507" spans="1:19" x14ac:dyDescent="0.25">
      <c r="A1507" t="s">
        <v>1914</v>
      </c>
      <c r="B1507" t="s">
        <v>5</v>
      </c>
      <c r="C1507">
        <v>1315.06</v>
      </c>
      <c r="D1507">
        <v>23.45</v>
      </c>
      <c r="E1507">
        <v>209.76</v>
      </c>
      <c r="F1507">
        <v>216.53</v>
      </c>
      <c r="G1507">
        <v>26.22</v>
      </c>
      <c r="J1507">
        <v>0.63</v>
      </c>
      <c r="K1507">
        <v>49.28</v>
      </c>
      <c r="L1507">
        <v>412.56</v>
      </c>
      <c r="M1507">
        <v>368.46</v>
      </c>
      <c r="N1507">
        <v>600</v>
      </c>
      <c r="O1507">
        <v>430</v>
      </c>
      <c r="P1507">
        <v>-988</v>
      </c>
      <c r="Q1507">
        <f>Tabel1[[#This Row],[Biomass]]+Tabel1[[#This Row],[Hydro Power]]+Tabel1[[#This Row],[Other Renewable]]+Tabel1[[#This Row],[Solar Power]]+Tabel1[[#This Row],[Onshore Wind Power]]+Tabel1[[#This Row],[Offshore Wind Power]]</f>
        <v>805.09999999999991</v>
      </c>
      <c r="R1507">
        <f>Tabel1[[#This Row],[Fossil Gas]]+Tabel1[[#This Row],[Fossil Hard Coal]]+Tabel1[[#This Row],[Fossil Oil]]</f>
        <v>452.51</v>
      </c>
      <c r="S1507">
        <f>Tabel1[[#This Row],[Renewables]]+Tabel1[[#This Row],[Fossils]]</f>
        <v>1257.6099999999999</v>
      </c>
    </row>
    <row r="1508" spans="1:19" x14ac:dyDescent="0.25">
      <c r="A1508" t="s">
        <v>1913</v>
      </c>
      <c r="B1508" t="s">
        <v>6</v>
      </c>
      <c r="C1508">
        <v>1885.77</v>
      </c>
      <c r="D1508">
        <v>47.79</v>
      </c>
      <c r="E1508">
        <v>195.43</v>
      </c>
      <c r="F1508">
        <v>280.62</v>
      </c>
      <c r="G1508">
        <v>7.97</v>
      </c>
      <c r="H1508">
        <v>2.0099999999999998</v>
      </c>
      <c r="I1508">
        <v>5.15</v>
      </c>
      <c r="J1508">
        <v>6.96</v>
      </c>
      <c r="K1508">
        <v>76.66</v>
      </c>
      <c r="L1508">
        <v>1224.6600000000001</v>
      </c>
      <c r="M1508">
        <v>719.25</v>
      </c>
      <c r="N1508">
        <v>1502</v>
      </c>
      <c r="O1508">
        <v>-385</v>
      </c>
      <c r="P1508">
        <v>-1572</v>
      </c>
      <c r="Q1508">
        <f>Tabel1[[#This Row],[Biomass]]+Tabel1[[#This Row],[Hydro Power]]+Tabel1[[#This Row],[Other Renewable]]+Tabel1[[#This Row],[Solar Power]]+Tabel1[[#This Row],[Onshore Wind Power]]+Tabel1[[#This Row],[Offshore Wind Power]]</f>
        <v>2005.8200000000002</v>
      </c>
      <c r="R1508">
        <f>Tabel1[[#This Row],[Fossil Gas]]+Tabel1[[#This Row],[Fossil Hard Coal]]+Tabel1[[#This Row],[Fossil Oil]]</f>
        <v>484.02000000000004</v>
      </c>
      <c r="S1508">
        <f>Tabel1[[#This Row],[Renewables]]+Tabel1[[#This Row],[Fossils]]</f>
        <v>2489.84</v>
      </c>
    </row>
    <row r="1509" spans="1:19" x14ac:dyDescent="0.25">
      <c r="A1509" t="s">
        <v>1913</v>
      </c>
      <c r="B1509" t="s">
        <v>5</v>
      </c>
      <c r="C1509">
        <v>1353.13</v>
      </c>
      <c r="D1509">
        <v>23.74</v>
      </c>
      <c r="E1509">
        <v>218.02</v>
      </c>
      <c r="F1509">
        <v>192.91</v>
      </c>
      <c r="G1509">
        <v>27.23</v>
      </c>
      <c r="J1509">
        <v>4.24</v>
      </c>
      <c r="K1509">
        <v>50.02</v>
      </c>
      <c r="L1509">
        <v>412.6</v>
      </c>
      <c r="M1509">
        <v>368.37</v>
      </c>
      <c r="N1509">
        <v>600</v>
      </c>
      <c r="O1509">
        <v>385</v>
      </c>
      <c r="P1509">
        <v>-893</v>
      </c>
      <c r="Q1509">
        <f>Tabel1[[#This Row],[Biomass]]+Tabel1[[#This Row],[Hydro Power]]+Tabel1[[#This Row],[Other Renewable]]+Tabel1[[#This Row],[Solar Power]]+Tabel1[[#This Row],[Onshore Wind Power]]+Tabel1[[#This Row],[Offshore Wind Power]]</f>
        <v>808.95</v>
      </c>
      <c r="R1509">
        <f>Tabel1[[#This Row],[Fossil Gas]]+Tabel1[[#This Row],[Fossil Hard Coal]]+Tabel1[[#This Row],[Fossil Oil]]</f>
        <v>438.16</v>
      </c>
      <c r="S1509">
        <f>Tabel1[[#This Row],[Renewables]]+Tabel1[[#This Row],[Fossils]]</f>
        <v>1247.1100000000001</v>
      </c>
    </row>
    <row r="1510" spans="1:19" x14ac:dyDescent="0.25">
      <c r="A1510" t="s">
        <v>1912</v>
      </c>
      <c r="B1510" t="s">
        <v>6</v>
      </c>
      <c r="C1510">
        <v>1986.64</v>
      </c>
      <c r="D1510">
        <v>47.52</v>
      </c>
      <c r="E1510">
        <v>204.34</v>
      </c>
      <c r="F1510">
        <v>376.51</v>
      </c>
      <c r="G1510">
        <v>8.8699999999999992</v>
      </c>
      <c r="H1510">
        <v>2.0099999999999998</v>
      </c>
      <c r="I1510">
        <v>5.2</v>
      </c>
      <c r="J1510">
        <v>22.78</v>
      </c>
      <c r="K1510">
        <v>84.99</v>
      </c>
      <c r="L1510">
        <v>1577.88</v>
      </c>
      <c r="M1510">
        <v>771.27</v>
      </c>
      <c r="N1510">
        <v>1412</v>
      </c>
      <c r="O1510">
        <v>-553</v>
      </c>
      <c r="P1510">
        <v>-1645</v>
      </c>
      <c r="Q1510">
        <f>Tabel1[[#This Row],[Biomass]]+Tabel1[[#This Row],[Hydro Power]]+Tabel1[[#This Row],[Other Renewable]]+Tabel1[[#This Row],[Solar Power]]+Tabel1[[#This Row],[Onshore Wind Power]]+Tabel1[[#This Row],[Offshore Wind Power]]</f>
        <v>2426.66</v>
      </c>
      <c r="R1510">
        <f>Tabel1[[#This Row],[Fossil Gas]]+Tabel1[[#This Row],[Fossil Hard Coal]]+Tabel1[[#This Row],[Fossil Oil]]</f>
        <v>589.72</v>
      </c>
      <c r="S1510">
        <f>Tabel1[[#This Row],[Renewables]]+Tabel1[[#This Row],[Fossils]]</f>
        <v>3016.38</v>
      </c>
    </row>
    <row r="1511" spans="1:19" x14ac:dyDescent="0.25">
      <c r="A1511" t="s">
        <v>1912</v>
      </c>
      <c r="B1511" t="s">
        <v>5</v>
      </c>
      <c r="C1511">
        <v>1458.2</v>
      </c>
      <c r="D1511">
        <v>27.98</v>
      </c>
      <c r="E1511">
        <v>292.26</v>
      </c>
      <c r="F1511">
        <v>188.6</v>
      </c>
      <c r="G1511">
        <v>27.3</v>
      </c>
      <c r="J1511">
        <v>13.09</v>
      </c>
      <c r="K1511">
        <v>51.47</v>
      </c>
      <c r="L1511">
        <v>425.47</v>
      </c>
      <c r="M1511">
        <v>368.48</v>
      </c>
      <c r="N1511">
        <v>600</v>
      </c>
      <c r="O1511">
        <v>553</v>
      </c>
      <c r="P1511">
        <v>-1042</v>
      </c>
      <c r="Q1511">
        <f>Tabel1[[#This Row],[Biomass]]+Tabel1[[#This Row],[Hydro Power]]+Tabel1[[#This Row],[Other Renewable]]+Tabel1[[#This Row],[Solar Power]]+Tabel1[[#This Row],[Onshore Wind Power]]+Tabel1[[#This Row],[Offshore Wind Power]]</f>
        <v>835.02</v>
      </c>
      <c r="R1511">
        <f>Tabel1[[#This Row],[Fossil Gas]]+Tabel1[[#This Row],[Fossil Hard Coal]]+Tabel1[[#This Row],[Fossil Oil]]</f>
        <v>508.16</v>
      </c>
      <c r="S1511">
        <f>Tabel1[[#This Row],[Renewables]]+Tabel1[[#This Row],[Fossils]]</f>
        <v>1343.18</v>
      </c>
    </row>
    <row r="1512" spans="1:19" x14ac:dyDescent="0.25">
      <c r="A1512" t="s">
        <v>1911</v>
      </c>
      <c r="B1512" t="s">
        <v>6</v>
      </c>
      <c r="C1512">
        <v>2050.25</v>
      </c>
      <c r="D1512">
        <v>49.25</v>
      </c>
      <c r="E1512">
        <v>228.9</v>
      </c>
      <c r="F1512">
        <v>437.04</v>
      </c>
      <c r="G1512">
        <v>18.079999999999998</v>
      </c>
      <c r="H1512">
        <v>2.0099999999999998</v>
      </c>
      <c r="I1512">
        <v>6.17</v>
      </c>
      <c r="J1512">
        <v>33.380000000000003</v>
      </c>
      <c r="K1512">
        <v>80.34</v>
      </c>
      <c r="L1512">
        <v>1598.03</v>
      </c>
      <c r="M1512">
        <v>752.99</v>
      </c>
      <c r="N1512">
        <v>1532</v>
      </c>
      <c r="O1512">
        <v>-590</v>
      </c>
      <c r="P1512">
        <v>-1777</v>
      </c>
      <c r="Q1512">
        <f>Tabel1[[#This Row],[Biomass]]+Tabel1[[#This Row],[Hydro Power]]+Tabel1[[#This Row],[Other Renewable]]+Tabel1[[#This Row],[Solar Power]]+Tabel1[[#This Row],[Onshore Wind Power]]+Tabel1[[#This Row],[Offshore Wind Power]]</f>
        <v>2441.83</v>
      </c>
      <c r="R1512">
        <f>Tabel1[[#This Row],[Fossil Gas]]+Tabel1[[#This Row],[Fossil Hard Coal]]+Tabel1[[#This Row],[Fossil Oil]]</f>
        <v>684.0200000000001</v>
      </c>
      <c r="S1512">
        <f>Tabel1[[#This Row],[Renewables]]+Tabel1[[#This Row],[Fossils]]</f>
        <v>3125.85</v>
      </c>
    </row>
    <row r="1513" spans="1:19" x14ac:dyDescent="0.25">
      <c r="A1513" t="s">
        <v>1911</v>
      </c>
      <c r="B1513" t="s">
        <v>5</v>
      </c>
      <c r="C1513">
        <v>1531.72</v>
      </c>
      <c r="D1513">
        <v>31.24</v>
      </c>
      <c r="E1513">
        <v>296.08</v>
      </c>
      <c r="F1513">
        <v>187.35</v>
      </c>
      <c r="G1513">
        <v>26.98</v>
      </c>
      <c r="J1513">
        <v>20.74</v>
      </c>
      <c r="K1513">
        <v>50.32</v>
      </c>
      <c r="L1513">
        <v>428.71</v>
      </c>
      <c r="M1513">
        <v>368.66</v>
      </c>
      <c r="N1513">
        <v>600</v>
      </c>
      <c r="O1513">
        <v>590</v>
      </c>
      <c r="P1513">
        <v>-1005</v>
      </c>
      <c r="Q1513">
        <f>Tabel1[[#This Row],[Biomass]]+Tabel1[[#This Row],[Hydro Power]]+Tabel1[[#This Row],[Other Renewable]]+Tabel1[[#This Row],[Solar Power]]+Tabel1[[#This Row],[Onshore Wind Power]]+Tabel1[[#This Row],[Offshore Wind Power]]</f>
        <v>849.35</v>
      </c>
      <c r="R1513">
        <f>Tabel1[[#This Row],[Fossil Gas]]+Tabel1[[#This Row],[Fossil Hard Coal]]+Tabel1[[#This Row],[Fossil Oil]]</f>
        <v>510.40999999999997</v>
      </c>
      <c r="S1513">
        <f>Tabel1[[#This Row],[Renewables]]+Tabel1[[#This Row],[Fossils]]</f>
        <v>1359.76</v>
      </c>
    </row>
    <row r="1514" spans="1:19" x14ac:dyDescent="0.25">
      <c r="A1514" t="s">
        <v>1910</v>
      </c>
      <c r="B1514" t="s">
        <v>6</v>
      </c>
      <c r="C1514">
        <v>2095.13</v>
      </c>
      <c r="D1514">
        <v>50.05</v>
      </c>
      <c r="E1514">
        <v>221.81</v>
      </c>
      <c r="F1514">
        <v>442.79</v>
      </c>
      <c r="G1514">
        <v>17.8</v>
      </c>
      <c r="H1514">
        <v>2.0099999999999998</v>
      </c>
      <c r="I1514">
        <v>6.11</v>
      </c>
      <c r="J1514">
        <v>40.450000000000003</v>
      </c>
      <c r="K1514">
        <v>81.12</v>
      </c>
      <c r="L1514">
        <v>1678.43</v>
      </c>
      <c r="M1514">
        <v>768.3</v>
      </c>
      <c r="N1514">
        <v>1509</v>
      </c>
      <c r="O1514">
        <v>-590</v>
      </c>
      <c r="P1514">
        <v>-1854</v>
      </c>
      <c r="Q1514">
        <f>Tabel1[[#This Row],[Biomass]]+Tabel1[[#This Row],[Hydro Power]]+Tabel1[[#This Row],[Other Renewable]]+Tabel1[[#This Row],[Solar Power]]+Tabel1[[#This Row],[Onshore Wind Power]]+Tabel1[[#This Row],[Offshore Wind Power]]</f>
        <v>2545.3500000000004</v>
      </c>
      <c r="R1514">
        <f>Tabel1[[#This Row],[Fossil Gas]]+Tabel1[[#This Row],[Fossil Hard Coal]]+Tabel1[[#This Row],[Fossil Oil]]</f>
        <v>682.4</v>
      </c>
      <c r="S1514">
        <f>Tabel1[[#This Row],[Renewables]]+Tabel1[[#This Row],[Fossils]]</f>
        <v>3227.7500000000005</v>
      </c>
    </row>
    <row r="1515" spans="1:19" x14ac:dyDescent="0.25">
      <c r="A1515" t="s">
        <v>1910</v>
      </c>
      <c r="B1515" t="s">
        <v>5</v>
      </c>
      <c r="C1515">
        <v>1553.19</v>
      </c>
      <c r="D1515">
        <v>31.87</v>
      </c>
      <c r="E1515">
        <v>260.14999999999998</v>
      </c>
      <c r="F1515">
        <v>193.38</v>
      </c>
      <c r="G1515">
        <v>26.6</v>
      </c>
      <c r="J1515">
        <v>18.100000000000001</v>
      </c>
      <c r="K1515">
        <v>50.98</v>
      </c>
      <c r="L1515">
        <v>427.92</v>
      </c>
      <c r="M1515">
        <v>368.59</v>
      </c>
      <c r="N1515">
        <v>600</v>
      </c>
      <c r="O1515">
        <v>590</v>
      </c>
      <c r="P1515">
        <v>-954</v>
      </c>
      <c r="Q1515">
        <f>Tabel1[[#This Row],[Biomass]]+Tabel1[[#This Row],[Hydro Power]]+Tabel1[[#This Row],[Other Renewable]]+Tabel1[[#This Row],[Solar Power]]+Tabel1[[#This Row],[Onshore Wind Power]]+Tabel1[[#This Row],[Offshore Wind Power]]</f>
        <v>846.48</v>
      </c>
      <c r="R1515">
        <f>Tabel1[[#This Row],[Fossil Gas]]+Tabel1[[#This Row],[Fossil Hard Coal]]+Tabel1[[#This Row],[Fossil Oil]]</f>
        <v>480.13</v>
      </c>
      <c r="S1515">
        <f>Tabel1[[#This Row],[Renewables]]+Tabel1[[#This Row],[Fossils]]</f>
        <v>1326.6100000000001</v>
      </c>
    </row>
    <row r="1516" spans="1:19" x14ac:dyDescent="0.25">
      <c r="A1516" t="s">
        <v>1909</v>
      </c>
      <c r="B1516" t="s">
        <v>6</v>
      </c>
      <c r="C1516">
        <v>2038.83</v>
      </c>
      <c r="D1516">
        <v>48.99</v>
      </c>
      <c r="E1516">
        <v>203.58</v>
      </c>
      <c r="F1516">
        <v>414.61</v>
      </c>
      <c r="G1516">
        <v>11.79</v>
      </c>
      <c r="H1516">
        <v>2.0099999999999998</v>
      </c>
      <c r="I1516">
        <v>4.95</v>
      </c>
      <c r="J1516">
        <v>45.05</v>
      </c>
      <c r="K1516">
        <v>79.3</v>
      </c>
      <c r="L1516">
        <v>1931.3</v>
      </c>
      <c r="M1516">
        <v>769.41</v>
      </c>
      <c r="N1516">
        <v>1238</v>
      </c>
      <c r="O1516">
        <v>-590</v>
      </c>
      <c r="P1516">
        <v>-1807</v>
      </c>
      <c r="Q1516">
        <f>Tabel1[[#This Row],[Biomass]]+Tabel1[[#This Row],[Hydro Power]]+Tabel1[[#This Row],[Other Renewable]]+Tabel1[[#This Row],[Solar Power]]+Tabel1[[#This Row],[Onshore Wind Power]]+Tabel1[[#This Row],[Offshore Wind Power]]</f>
        <v>2801.71</v>
      </c>
      <c r="R1516">
        <f>Tabel1[[#This Row],[Fossil Gas]]+Tabel1[[#This Row],[Fossil Hard Coal]]+Tabel1[[#This Row],[Fossil Oil]]</f>
        <v>629.98</v>
      </c>
      <c r="S1516">
        <f>Tabel1[[#This Row],[Renewables]]+Tabel1[[#This Row],[Fossils]]</f>
        <v>3431.69</v>
      </c>
    </row>
    <row r="1517" spans="1:19" x14ac:dyDescent="0.25">
      <c r="A1517" t="s">
        <v>1909</v>
      </c>
      <c r="B1517" t="s">
        <v>5</v>
      </c>
      <c r="C1517">
        <v>1565.36</v>
      </c>
      <c r="D1517">
        <v>31.76</v>
      </c>
      <c r="E1517">
        <v>298.77999999999997</v>
      </c>
      <c r="F1517">
        <v>222.93</v>
      </c>
      <c r="G1517">
        <v>26.61</v>
      </c>
      <c r="J1517">
        <v>14.82</v>
      </c>
      <c r="K1517">
        <v>50.82</v>
      </c>
      <c r="L1517">
        <v>435.94</v>
      </c>
      <c r="M1517">
        <v>368.16</v>
      </c>
      <c r="N1517">
        <v>600</v>
      </c>
      <c r="O1517">
        <v>590</v>
      </c>
      <c r="P1517">
        <v>-1018</v>
      </c>
      <c r="Q1517">
        <f>Tabel1[[#This Row],[Biomass]]+Tabel1[[#This Row],[Hydro Power]]+Tabel1[[#This Row],[Other Renewable]]+Tabel1[[#This Row],[Solar Power]]+Tabel1[[#This Row],[Onshore Wind Power]]+Tabel1[[#This Row],[Offshore Wind Power]]</f>
        <v>850.68000000000006</v>
      </c>
      <c r="R1517">
        <f>Tabel1[[#This Row],[Fossil Gas]]+Tabel1[[#This Row],[Fossil Hard Coal]]+Tabel1[[#This Row],[Fossil Oil]]</f>
        <v>548.32000000000005</v>
      </c>
      <c r="S1517">
        <f>Tabel1[[#This Row],[Renewables]]+Tabel1[[#This Row],[Fossils]]</f>
        <v>1399</v>
      </c>
    </row>
    <row r="1518" spans="1:19" x14ac:dyDescent="0.25">
      <c r="A1518" t="s">
        <v>1908</v>
      </c>
      <c r="B1518" t="s">
        <v>6</v>
      </c>
      <c r="C1518">
        <v>2133.37</v>
      </c>
      <c r="D1518">
        <v>30.17</v>
      </c>
      <c r="E1518">
        <v>198.75</v>
      </c>
      <c r="F1518">
        <v>407.04</v>
      </c>
      <c r="G1518">
        <v>12.09</v>
      </c>
      <c r="H1518">
        <v>2.0099999999999998</v>
      </c>
      <c r="I1518">
        <v>4.16</v>
      </c>
      <c r="J1518">
        <v>33.94</v>
      </c>
      <c r="K1518">
        <v>80.7</v>
      </c>
      <c r="L1518">
        <v>1843.98</v>
      </c>
      <c r="M1518">
        <v>761.45</v>
      </c>
      <c r="N1518">
        <v>1513</v>
      </c>
      <c r="O1518">
        <v>-590</v>
      </c>
      <c r="P1518">
        <v>-1841</v>
      </c>
      <c r="Q1518">
        <f>Tabel1[[#This Row],[Biomass]]+Tabel1[[#This Row],[Hydro Power]]+Tabel1[[#This Row],[Other Renewable]]+Tabel1[[#This Row],[Solar Power]]+Tabel1[[#This Row],[Onshore Wind Power]]+Tabel1[[#This Row],[Offshore Wind Power]]</f>
        <v>2675.71</v>
      </c>
      <c r="R1518">
        <f>Tabel1[[#This Row],[Fossil Gas]]+Tabel1[[#This Row],[Fossil Hard Coal]]+Tabel1[[#This Row],[Fossil Oil]]</f>
        <v>617.88</v>
      </c>
      <c r="S1518">
        <f>Tabel1[[#This Row],[Renewables]]+Tabel1[[#This Row],[Fossils]]</f>
        <v>3293.59</v>
      </c>
    </row>
    <row r="1519" spans="1:19" x14ac:dyDescent="0.25">
      <c r="A1519" t="s">
        <v>1908</v>
      </c>
      <c r="B1519" t="s">
        <v>5</v>
      </c>
      <c r="C1519">
        <v>1609.96</v>
      </c>
      <c r="D1519">
        <v>31.96</v>
      </c>
      <c r="E1519">
        <v>304.58</v>
      </c>
      <c r="F1519">
        <v>219.87</v>
      </c>
      <c r="G1519">
        <v>26.6</v>
      </c>
      <c r="J1519">
        <v>14.28</v>
      </c>
      <c r="K1519">
        <v>50.37</v>
      </c>
      <c r="L1519">
        <v>431.48</v>
      </c>
      <c r="M1519">
        <v>368.44</v>
      </c>
      <c r="N1519">
        <v>600</v>
      </c>
      <c r="O1519">
        <v>590</v>
      </c>
      <c r="P1519">
        <v>-981</v>
      </c>
      <c r="Q1519">
        <f>Tabel1[[#This Row],[Biomass]]+Tabel1[[#This Row],[Hydro Power]]+Tabel1[[#This Row],[Other Renewable]]+Tabel1[[#This Row],[Solar Power]]+Tabel1[[#This Row],[Onshore Wind Power]]+Tabel1[[#This Row],[Offshore Wind Power]]</f>
        <v>846.16000000000008</v>
      </c>
      <c r="R1519">
        <f>Tabel1[[#This Row],[Fossil Gas]]+Tabel1[[#This Row],[Fossil Hard Coal]]+Tabel1[[#This Row],[Fossil Oil]]</f>
        <v>551.05000000000007</v>
      </c>
      <c r="S1519">
        <f>Tabel1[[#This Row],[Renewables]]+Tabel1[[#This Row],[Fossils]]</f>
        <v>1397.21</v>
      </c>
    </row>
    <row r="1520" spans="1:19" x14ac:dyDescent="0.25">
      <c r="A1520" t="s">
        <v>1907</v>
      </c>
      <c r="B1520" t="s">
        <v>6</v>
      </c>
      <c r="C1520">
        <v>2117.5500000000002</v>
      </c>
      <c r="D1520">
        <v>19.03</v>
      </c>
      <c r="E1520">
        <v>209.24</v>
      </c>
      <c r="F1520">
        <v>419.13</v>
      </c>
      <c r="G1520">
        <v>13.18</v>
      </c>
      <c r="H1520">
        <v>2.0099999999999998</v>
      </c>
      <c r="I1520">
        <v>4.26</v>
      </c>
      <c r="J1520">
        <v>13.01</v>
      </c>
      <c r="K1520">
        <v>86.37</v>
      </c>
      <c r="L1520">
        <v>1684.77</v>
      </c>
      <c r="M1520">
        <v>770.83</v>
      </c>
      <c r="N1520">
        <v>1499</v>
      </c>
      <c r="O1520">
        <v>-590</v>
      </c>
      <c r="P1520">
        <v>-1820</v>
      </c>
      <c r="Q1520">
        <f>Tabel1[[#This Row],[Biomass]]+Tabel1[[#This Row],[Hydro Power]]+Tabel1[[#This Row],[Other Renewable]]+Tabel1[[#This Row],[Solar Power]]+Tabel1[[#This Row],[Onshore Wind Power]]+Tabel1[[#This Row],[Offshore Wind Power]]</f>
        <v>2493.91</v>
      </c>
      <c r="R1520">
        <f>Tabel1[[#This Row],[Fossil Gas]]+Tabel1[[#This Row],[Fossil Hard Coal]]+Tabel1[[#This Row],[Fossil Oil]]</f>
        <v>641.54999999999995</v>
      </c>
      <c r="S1520">
        <f>Tabel1[[#This Row],[Renewables]]+Tabel1[[#This Row],[Fossils]]</f>
        <v>3135.46</v>
      </c>
    </row>
    <row r="1521" spans="1:19" x14ac:dyDescent="0.25">
      <c r="A1521" t="s">
        <v>1907</v>
      </c>
      <c r="B1521" t="s">
        <v>5</v>
      </c>
      <c r="C1521">
        <v>1615.82</v>
      </c>
      <c r="D1521">
        <v>31.91</v>
      </c>
      <c r="E1521">
        <v>308.73</v>
      </c>
      <c r="F1521">
        <v>226.99</v>
      </c>
      <c r="G1521">
        <v>27.73</v>
      </c>
      <c r="J1521">
        <v>6.18</v>
      </c>
      <c r="K1521">
        <v>50.95</v>
      </c>
      <c r="L1521">
        <v>426.1</v>
      </c>
      <c r="M1521">
        <v>352.9</v>
      </c>
      <c r="N1521">
        <v>600</v>
      </c>
      <c r="O1521">
        <v>590</v>
      </c>
      <c r="P1521">
        <v>-965</v>
      </c>
      <c r="Q1521">
        <f>Tabel1[[#This Row],[Biomass]]+Tabel1[[#This Row],[Hydro Power]]+Tabel1[[#This Row],[Other Renewable]]+Tabel1[[#This Row],[Solar Power]]+Tabel1[[#This Row],[Onshore Wind Power]]+Tabel1[[#This Row],[Offshore Wind Power]]</f>
        <v>817.09</v>
      </c>
      <c r="R1521">
        <f>Tabel1[[#This Row],[Fossil Gas]]+Tabel1[[#This Row],[Fossil Hard Coal]]+Tabel1[[#This Row],[Fossil Oil]]</f>
        <v>563.45000000000005</v>
      </c>
      <c r="S1521">
        <f>Tabel1[[#This Row],[Renewables]]+Tabel1[[#This Row],[Fossils]]</f>
        <v>1380.54</v>
      </c>
    </row>
    <row r="1522" spans="1:19" x14ac:dyDescent="0.25">
      <c r="A1522" t="s">
        <v>1906</v>
      </c>
      <c r="B1522" t="s">
        <v>6</v>
      </c>
      <c r="C1522">
        <v>2234.0500000000002</v>
      </c>
      <c r="D1522">
        <v>18.8</v>
      </c>
      <c r="E1522">
        <v>268.26</v>
      </c>
      <c r="F1522">
        <v>608.44000000000005</v>
      </c>
      <c r="G1522">
        <v>11.98</v>
      </c>
      <c r="H1522">
        <v>2.0099999999999998</v>
      </c>
      <c r="I1522">
        <v>4.13</v>
      </c>
      <c r="J1522">
        <v>0.56999999999999995</v>
      </c>
      <c r="K1522">
        <v>91.78</v>
      </c>
      <c r="L1522">
        <v>1422.85</v>
      </c>
      <c r="M1522">
        <v>755.7</v>
      </c>
      <c r="N1522">
        <v>1447</v>
      </c>
      <c r="O1522">
        <v>-584</v>
      </c>
      <c r="P1522">
        <v>-1652</v>
      </c>
      <c r="Q1522">
        <f>Tabel1[[#This Row],[Biomass]]+Tabel1[[#This Row],[Hydro Power]]+Tabel1[[#This Row],[Other Renewable]]+Tabel1[[#This Row],[Solar Power]]+Tabel1[[#This Row],[Onshore Wind Power]]+Tabel1[[#This Row],[Offshore Wind Power]]</f>
        <v>2204.06</v>
      </c>
      <c r="R1522">
        <f>Tabel1[[#This Row],[Fossil Gas]]+Tabel1[[#This Row],[Fossil Hard Coal]]+Tabel1[[#This Row],[Fossil Oil]]</f>
        <v>888.68000000000006</v>
      </c>
      <c r="S1522">
        <f>Tabel1[[#This Row],[Renewables]]+Tabel1[[#This Row],[Fossils]]</f>
        <v>3092.74</v>
      </c>
    </row>
    <row r="1523" spans="1:19" x14ac:dyDescent="0.25">
      <c r="A1523" t="s">
        <v>1906</v>
      </c>
      <c r="B1523" t="s">
        <v>5</v>
      </c>
      <c r="C1523">
        <v>1751.91</v>
      </c>
      <c r="D1523">
        <v>32.29</v>
      </c>
      <c r="E1523">
        <v>313.16000000000003</v>
      </c>
      <c r="F1523">
        <v>227.86</v>
      </c>
      <c r="G1523">
        <v>30.4</v>
      </c>
      <c r="J1523">
        <v>0.33</v>
      </c>
      <c r="K1523">
        <v>51.18</v>
      </c>
      <c r="L1523">
        <v>422.98</v>
      </c>
      <c r="M1523">
        <v>340.54</v>
      </c>
      <c r="N1523">
        <v>597</v>
      </c>
      <c r="O1523">
        <v>584</v>
      </c>
      <c r="P1523">
        <v>-815</v>
      </c>
      <c r="Q1523">
        <f>Tabel1[[#This Row],[Biomass]]+Tabel1[[#This Row],[Hydro Power]]+Tabel1[[#This Row],[Other Renewable]]+Tabel1[[#This Row],[Solar Power]]+Tabel1[[#This Row],[Onshore Wind Power]]+Tabel1[[#This Row],[Offshore Wind Power]]</f>
        <v>796.1400000000001</v>
      </c>
      <c r="R1523">
        <f>Tabel1[[#This Row],[Fossil Gas]]+Tabel1[[#This Row],[Fossil Hard Coal]]+Tabel1[[#This Row],[Fossil Oil]]</f>
        <v>571.41999999999996</v>
      </c>
      <c r="S1523">
        <f>Tabel1[[#This Row],[Renewables]]+Tabel1[[#This Row],[Fossils]]</f>
        <v>1367.56</v>
      </c>
    </row>
    <row r="1524" spans="1:19" x14ac:dyDescent="0.25">
      <c r="A1524" t="s">
        <v>1905</v>
      </c>
      <c r="B1524" t="s">
        <v>6</v>
      </c>
      <c r="C1524">
        <v>2444.58</v>
      </c>
      <c r="D1524">
        <v>18.77</v>
      </c>
      <c r="E1524">
        <v>281.94</v>
      </c>
      <c r="F1524">
        <v>831.06</v>
      </c>
      <c r="G1524">
        <v>11.94</v>
      </c>
      <c r="H1524">
        <v>2.0099999999999998</v>
      </c>
      <c r="I1524">
        <v>4.13</v>
      </c>
      <c r="J1524">
        <v>0</v>
      </c>
      <c r="K1524">
        <v>91.5</v>
      </c>
      <c r="L1524">
        <v>1234.03</v>
      </c>
      <c r="M1524">
        <v>740.45</v>
      </c>
      <c r="N1524">
        <v>1456</v>
      </c>
      <c r="O1524">
        <v>-494</v>
      </c>
      <c r="P1524">
        <v>-1591</v>
      </c>
      <c r="Q1524">
        <f>Tabel1[[#This Row],[Biomass]]+Tabel1[[#This Row],[Hydro Power]]+Tabel1[[#This Row],[Other Renewable]]+Tabel1[[#This Row],[Solar Power]]+Tabel1[[#This Row],[Onshore Wind Power]]+Tabel1[[#This Row],[Offshore Wind Power]]</f>
        <v>1999.39</v>
      </c>
      <c r="R1524">
        <f>Tabel1[[#This Row],[Fossil Gas]]+Tabel1[[#This Row],[Fossil Hard Coal]]+Tabel1[[#This Row],[Fossil Oil]]</f>
        <v>1124.94</v>
      </c>
      <c r="S1524">
        <f>Tabel1[[#This Row],[Renewables]]+Tabel1[[#This Row],[Fossils]]</f>
        <v>3124.33</v>
      </c>
    </row>
    <row r="1525" spans="1:19" x14ac:dyDescent="0.25">
      <c r="A1525" t="s">
        <v>1905</v>
      </c>
      <c r="B1525" t="s">
        <v>5</v>
      </c>
      <c r="C1525">
        <v>1825.15</v>
      </c>
      <c r="D1525">
        <v>32.83</v>
      </c>
      <c r="E1525">
        <v>312.2</v>
      </c>
      <c r="F1525">
        <v>238.9</v>
      </c>
      <c r="G1525">
        <v>31.11</v>
      </c>
      <c r="J1525">
        <v>0</v>
      </c>
      <c r="K1525">
        <v>58.93</v>
      </c>
      <c r="L1525">
        <v>354.48</v>
      </c>
      <c r="M1525">
        <v>359.07</v>
      </c>
      <c r="N1525">
        <v>491</v>
      </c>
      <c r="O1525">
        <v>494</v>
      </c>
      <c r="P1525">
        <v>-516</v>
      </c>
      <c r="Q1525">
        <f>Tabel1[[#This Row],[Biomass]]+Tabel1[[#This Row],[Hydro Power]]+Tabel1[[#This Row],[Other Renewable]]+Tabel1[[#This Row],[Solar Power]]+Tabel1[[#This Row],[Onshore Wind Power]]+Tabel1[[#This Row],[Offshore Wind Power]]</f>
        <v>746.38</v>
      </c>
      <c r="R1525">
        <f>Tabel1[[#This Row],[Fossil Gas]]+Tabel1[[#This Row],[Fossil Hard Coal]]+Tabel1[[#This Row],[Fossil Oil]]</f>
        <v>582.21</v>
      </c>
      <c r="S1525">
        <f>Tabel1[[#This Row],[Renewables]]+Tabel1[[#This Row],[Fossils]]</f>
        <v>1328.5900000000001</v>
      </c>
    </row>
    <row r="1526" spans="1:19" x14ac:dyDescent="0.25">
      <c r="A1526" t="s">
        <v>1904</v>
      </c>
      <c r="B1526" t="s">
        <v>6</v>
      </c>
      <c r="C1526">
        <v>2397.2800000000002</v>
      </c>
      <c r="D1526">
        <v>18.21</v>
      </c>
      <c r="E1526">
        <v>279</v>
      </c>
      <c r="F1526">
        <v>917.72</v>
      </c>
      <c r="G1526">
        <v>9</v>
      </c>
      <c r="H1526">
        <v>2.0099999999999998</v>
      </c>
      <c r="I1526">
        <v>3.85</v>
      </c>
      <c r="J1526">
        <v>0</v>
      </c>
      <c r="K1526">
        <v>90.1</v>
      </c>
      <c r="L1526">
        <v>1174.28</v>
      </c>
      <c r="M1526">
        <v>700.56</v>
      </c>
      <c r="N1526">
        <v>1442</v>
      </c>
      <c r="O1526">
        <v>-521</v>
      </c>
      <c r="P1526">
        <v>-1550</v>
      </c>
      <c r="Q1526">
        <f>Tabel1[[#This Row],[Biomass]]+Tabel1[[#This Row],[Hydro Power]]+Tabel1[[#This Row],[Other Renewable]]+Tabel1[[#This Row],[Solar Power]]+Tabel1[[#This Row],[Onshore Wind Power]]+Tabel1[[#This Row],[Offshore Wind Power]]</f>
        <v>1898.9099999999999</v>
      </c>
      <c r="R1526">
        <f>Tabel1[[#This Row],[Fossil Gas]]+Tabel1[[#This Row],[Fossil Hard Coal]]+Tabel1[[#This Row],[Fossil Oil]]</f>
        <v>1205.72</v>
      </c>
      <c r="S1526">
        <f>Tabel1[[#This Row],[Renewables]]+Tabel1[[#This Row],[Fossils]]</f>
        <v>3104.63</v>
      </c>
    </row>
    <row r="1527" spans="1:19" x14ac:dyDescent="0.25">
      <c r="A1527" t="s">
        <v>1904</v>
      </c>
      <c r="B1527" t="s">
        <v>5</v>
      </c>
      <c r="C1527">
        <v>1785.52</v>
      </c>
      <c r="D1527">
        <v>33.33</v>
      </c>
      <c r="E1527">
        <v>313.49</v>
      </c>
      <c r="F1527">
        <v>238.63</v>
      </c>
      <c r="G1527">
        <v>29.33</v>
      </c>
      <c r="J1527">
        <v>0</v>
      </c>
      <c r="K1527">
        <v>61.94</v>
      </c>
      <c r="L1527">
        <v>311.27999999999997</v>
      </c>
      <c r="M1527">
        <v>361.46</v>
      </c>
      <c r="N1527">
        <v>230</v>
      </c>
      <c r="O1527">
        <v>521</v>
      </c>
      <c r="P1527">
        <v>-283</v>
      </c>
      <c r="Q1527">
        <f>Tabel1[[#This Row],[Biomass]]+Tabel1[[#This Row],[Hydro Power]]+Tabel1[[#This Row],[Other Renewable]]+Tabel1[[#This Row],[Solar Power]]+Tabel1[[#This Row],[Onshore Wind Power]]+Tabel1[[#This Row],[Offshore Wind Power]]</f>
        <v>706.06999999999994</v>
      </c>
      <c r="R1527">
        <f>Tabel1[[#This Row],[Fossil Gas]]+Tabel1[[#This Row],[Fossil Hard Coal]]+Tabel1[[#This Row],[Fossil Oil]]</f>
        <v>581.45000000000005</v>
      </c>
      <c r="S1527">
        <f>Tabel1[[#This Row],[Renewables]]+Tabel1[[#This Row],[Fossils]]</f>
        <v>1287.52</v>
      </c>
    </row>
    <row r="1528" spans="1:19" x14ac:dyDescent="0.25">
      <c r="A1528" t="s">
        <v>1903</v>
      </c>
      <c r="B1528" t="s">
        <v>6</v>
      </c>
      <c r="C1528">
        <v>2243.29</v>
      </c>
      <c r="D1528">
        <v>19.260000000000002</v>
      </c>
      <c r="E1528">
        <v>296.51</v>
      </c>
      <c r="F1528">
        <v>802.83</v>
      </c>
      <c r="G1528">
        <v>14.4</v>
      </c>
      <c r="H1528">
        <v>2.0099999999999998</v>
      </c>
      <c r="I1528">
        <v>4.38</v>
      </c>
      <c r="J1528">
        <v>0</v>
      </c>
      <c r="K1528">
        <v>92.47</v>
      </c>
      <c r="L1528">
        <v>1176.0899999999999</v>
      </c>
      <c r="M1528">
        <v>682.44</v>
      </c>
      <c r="N1528">
        <v>1476</v>
      </c>
      <c r="O1528">
        <v>-400</v>
      </c>
      <c r="P1528">
        <v>-1782</v>
      </c>
      <c r="Q1528">
        <f>Tabel1[[#This Row],[Biomass]]+Tabel1[[#This Row],[Hydro Power]]+Tabel1[[#This Row],[Other Renewable]]+Tabel1[[#This Row],[Solar Power]]+Tabel1[[#This Row],[Onshore Wind Power]]+Tabel1[[#This Row],[Offshore Wind Power]]</f>
        <v>1884.18</v>
      </c>
      <c r="R1528">
        <f>Tabel1[[#This Row],[Fossil Gas]]+Tabel1[[#This Row],[Fossil Hard Coal]]+Tabel1[[#This Row],[Fossil Oil]]</f>
        <v>1113.7400000000002</v>
      </c>
      <c r="S1528">
        <f>Tabel1[[#This Row],[Renewables]]+Tabel1[[#This Row],[Fossils]]</f>
        <v>2997.92</v>
      </c>
    </row>
    <row r="1529" spans="1:19" x14ac:dyDescent="0.25">
      <c r="A1529" t="s">
        <v>1903</v>
      </c>
      <c r="B1529" t="s">
        <v>5</v>
      </c>
      <c r="C1529">
        <v>1707.55</v>
      </c>
      <c r="D1529">
        <v>33.71</v>
      </c>
      <c r="E1529">
        <v>310.26</v>
      </c>
      <c r="F1529">
        <v>228.89</v>
      </c>
      <c r="G1529">
        <v>32.32</v>
      </c>
      <c r="J1529">
        <v>0</v>
      </c>
      <c r="K1529">
        <v>61.41</v>
      </c>
      <c r="L1529">
        <v>297.39999999999998</v>
      </c>
      <c r="M1529">
        <v>356.08</v>
      </c>
      <c r="N1529">
        <v>434</v>
      </c>
      <c r="O1529">
        <v>400</v>
      </c>
      <c r="P1529">
        <v>-415</v>
      </c>
      <c r="Q1529">
        <f>Tabel1[[#This Row],[Biomass]]+Tabel1[[#This Row],[Hydro Power]]+Tabel1[[#This Row],[Other Renewable]]+Tabel1[[#This Row],[Solar Power]]+Tabel1[[#This Row],[Onshore Wind Power]]+Tabel1[[#This Row],[Offshore Wind Power]]</f>
        <v>687.18999999999994</v>
      </c>
      <c r="R1529">
        <f>Tabel1[[#This Row],[Fossil Gas]]+Tabel1[[#This Row],[Fossil Hard Coal]]+Tabel1[[#This Row],[Fossil Oil]]</f>
        <v>571.47</v>
      </c>
      <c r="S1529">
        <f>Tabel1[[#This Row],[Renewables]]+Tabel1[[#This Row],[Fossils]]</f>
        <v>1258.6599999999999</v>
      </c>
    </row>
    <row r="1530" spans="1:19" x14ac:dyDescent="0.25">
      <c r="A1530" t="s">
        <v>1902</v>
      </c>
      <c r="B1530" t="s">
        <v>6</v>
      </c>
      <c r="C1530">
        <v>2097.71</v>
      </c>
      <c r="D1530">
        <v>18.22</v>
      </c>
      <c r="E1530">
        <v>255.48</v>
      </c>
      <c r="F1530">
        <v>553.38</v>
      </c>
      <c r="G1530">
        <v>9.4499999999999993</v>
      </c>
      <c r="H1530">
        <v>2.0099999999999998</v>
      </c>
      <c r="I1530">
        <v>3.88</v>
      </c>
      <c r="J1530">
        <v>0</v>
      </c>
      <c r="K1530">
        <v>80.14</v>
      </c>
      <c r="L1530">
        <v>1214.3399999999999</v>
      </c>
      <c r="M1530">
        <v>615.35</v>
      </c>
      <c r="N1530">
        <v>1459</v>
      </c>
      <c r="O1530">
        <v>-360</v>
      </c>
      <c r="P1530">
        <v>-1583</v>
      </c>
      <c r="Q1530">
        <f>Tabel1[[#This Row],[Biomass]]+Tabel1[[#This Row],[Hydro Power]]+Tabel1[[#This Row],[Other Renewable]]+Tabel1[[#This Row],[Solar Power]]+Tabel1[[#This Row],[Onshore Wind Power]]+Tabel1[[#This Row],[Offshore Wind Power]]</f>
        <v>1853.7999999999997</v>
      </c>
      <c r="R1530">
        <f>Tabel1[[#This Row],[Fossil Gas]]+Tabel1[[#This Row],[Fossil Hard Coal]]+Tabel1[[#This Row],[Fossil Oil]]</f>
        <v>818.31000000000006</v>
      </c>
      <c r="S1530">
        <f>Tabel1[[#This Row],[Renewables]]+Tabel1[[#This Row],[Fossils]]</f>
        <v>2672.1099999999997</v>
      </c>
    </row>
    <row r="1531" spans="1:19" x14ac:dyDescent="0.25">
      <c r="A1531" t="s">
        <v>1902</v>
      </c>
      <c r="B1531" t="s">
        <v>5</v>
      </c>
      <c r="C1531">
        <v>1623.58</v>
      </c>
      <c r="D1531">
        <v>32.65</v>
      </c>
      <c r="E1531">
        <v>310.2</v>
      </c>
      <c r="F1531">
        <v>228.8</v>
      </c>
      <c r="G1531">
        <v>31.23</v>
      </c>
      <c r="J1531">
        <v>0</v>
      </c>
      <c r="K1531">
        <v>60.98</v>
      </c>
      <c r="L1531">
        <v>274.75</v>
      </c>
      <c r="M1531">
        <v>350.58</v>
      </c>
      <c r="N1531">
        <v>577</v>
      </c>
      <c r="O1531">
        <v>360</v>
      </c>
      <c r="P1531">
        <v>-571</v>
      </c>
      <c r="Q1531">
        <f>Tabel1[[#This Row],[Biomass]]+Tabel1[[#This Row],[Hydro Power]]+Tabel1[[#This Row],[Other Renewable]]+Tabel1[[#This Row],[Solar Power]]+Tabel1[[#This Row],[Onshore Wind Power]]+Tabel1[[#This Row],[Offshore Wind Power]]</f>
        <v>657.98</v>
      </c>
      <c r="R1531">
        <f>Tabel1[[#This Row],[Fossil Gas]]+Tabel1[[#This Row],[Fossil Hard Coal]]+Tabel1[[#This Row],[Fossil Oil]]</f>
        <v>570.23</v>
      </c>
      <c r="S1531">
        <f>Tabel1[[#This Row],[Renewables]]+Tabel1[[#This Row],[Fossils]]</f>
        <v>1228.21</v>
      </c>
    </row>
    <row r="1532" spans="1:19" x14ac:dyDescent="0.25">
      <c r="A1532" t="s">
        <v>1901</v>
      </c>
      <c r="B1532" t="s">
        <v>6</v>
      </c>
      <c r="C1532">
        <v>1968.75</v>
      </c>
      <c r="D1532">
        <v>18.11</v>
      </c>
      <c r="E1532">
        <v>238.08</v>
      </c>
      <c r="F1532">
        <v>454.22</v>
      </c>
      <c r="G1532">
        <v>8.86</v>
      </c>
      <c r="H1532">
        <v>2.0099999999999998</v>
      </c>
      <c r="I1532">
        <v>4.03</v>
      </c>
      <c r="J1532">
        <v>0</v>
      </c>
      <c r="K1532">
        <v>81.45</v>
      </c>
      <c r="L1532">
        <v>1212.3699999999999</v>
      </c>
      <c r="M1532">
        <v>642.53</v>
      </c>
      <c r="N1532">
        <v>1492</v>
      </c>
      <c r="O1532">
        <v>-354</v>
      </c>
      <c r="P1532">
        <v>-1678</v>
      </c>
      <c r="Q1532">
        <f>Tabel1[[#This Row],[Biomass]]+Tabel1[[#This Row],[Hydro Power]]+Tabel1[[#This Row],[Other Renewable]]+Tabel1[[#This Row],[Solar Power]]+Tabel1[[#This Row],[Onshore Wind Power]]+Tabel1[[#This Row],[Offshore Wind Power]]</f>
        <v>1879.05</v>
      </c>
      <c r="R1532">
        <f>Tabel1[[#This Row],[Fossil Gas]]+Tabel1[[#This Row],[Fossil Hard Coal]]+Tabel1[[#This Row],[Fossil Oil]]</f>
        <v>701.16000000000008</v>
      </c>
      <c r="S1532">
        <f>Tabel1[[#This Row],[Renewables]]+Tabel1[[#This Row],[Fossils]]</f>
        <v>2580.21</v>
      </c>
    </row>
    <row r="1533" spans="1:19" x14ac:dyDescent="0.25">
      <c r="A1533" t="s">
        <v>1901</v>
      </c>
      <c r="B1533" t="s">
        <v>5</v>
      </c>
      <c r="C1533">
        <v>1507.85</v>
      </c>
      <c r="D1533">
        <v>33.49</v>
      </c>
      <c r="E1533">
        <v>309.38</v>
      </c>
      <c r="F1533">
        <v>227.84</v>
      </c>
      <c r="G1533">
        <v>28.6</v>
      </c>
      <c r="J1533">
        <v>0</v>
      </c>
      <c r="K1533">
        <v>59.56</v>
      </c>
      <c r="L1533">
        <v>255.07</v>
      </c>
      <c r="M1533">
        <v>360.57</v>
      </c>
      <c r="N1533">
        <v>249</v>
      </c>
      <c r="O1533">
        <v>354</v>
      </c>
      <c r="P1533">
        <v>-337</v>
      </c>
      <c r="Q1533">
        <f>Tabel1[[#This Row],[Biomass]]+Tabel1[[#This Row],[Hydro Power]]+Tabel1[[#This Row],[Other Renewable]]+Tabel1[[#This Row],[Solar Power]]+Tabel1[[#This Row],[Onshore Wind Power]]+Tabel1[[#This Row],[Offshore Wind Power]]</f>
        <v>649.13</v>
      </c>
      <c r="R1533">
        <f>Tabel1[[#This Row],[Fossil Gas]]+Tabel1[[#This Row],[Fossil Hard Coal]]+Tabel1[[#This Row],[Fossil Oil]]</f>
        <v>565.82000000000005</v>
      </c>
      <c r="S1533">
        <f>Tabel1[[#This Row],[Renewables]]+Tabel1[[#This Row],[Fossils]]</f>
        <v>1214.95</v>
      </c>
    </row>
    <row r="1534" spans="1:19" x14ac:dyDescent="0.25">
      <c r="A1534" t="s">
        <v>1900</v>
      </c>
      <c r="B1534" t="s">
        <v>6</v>
      </c>
      <c r="C1534">
        <v>1853.88</v>
      </c>
      <c r="D1534">
        <v>19.29</v>
      </c>
      <c r="E1534">
        <v>267.29000000000002</v>
      </c>
      <c r="F1534">
        <v>398.36</v>
      </c>
      <c r="G1534">
        <v>14.91</v>
      </c>
      <c r="H1534">
        <v>2.02</v>
      </c>
      <c r="I1534">
        <v>5.37</v>
      </c>
      <c r="J1534">
        <v>0</v>
      </c>
      <c r="K1534">
        <v>83.35</v>
      </c>
      <c r="L1534">
        <v>1135.4000000000001</v>
      </c>
      <c r="M1534">
        <v>583.44000000000005</v>
      </c>
      <c r="N1534">
        <v>1553</v>
      </c>
      <c r="O1534">
        <v>-382</v>
      </c>
      <c r="P1534">
        <v>-1690</v>
      </c>
      <c r="Q1534">
        <f>Tabel1[[#This Row],[Biomass]]+Tabel1[[#This Row],[Hydro Power]]+Tabel1[[#This Row],[Other Renewable]]+Tabel1[[#This Row],[Solar Power]]+Tabel1[[#This Row],[Onshore Wind Power]]+Tabel1[[#This Row],[Offshore Wind Power]]</f>
        <v>1745.5200000000002</v>
      </c>
      <c r="R1534">
        <f>Tabel1[[#This Row],[Fossil Gas]]+Tabel1[[#This Row],[Fossil Hard Coal]]+Tabel1[[#This Row],[Fossil Oil]]</f>
        <v>680.56000000000006</v>
      </c>
      <c r="S1534">
        <f>Tabel1[[#This Row],[Renewables]]+Tabel1[[#This Row],[Fossils]]</f>
        <v>2426.0800000000004</v>
      </c>
    </row>
    <row r="1535" spans="1:19" x14ac:dyDescent="0.25">
      <c r="A1535" t="s">
        <v>1900</v>
      </c>
      <c r="B1535" t="s">
        <v>5</v>
      </c>
      <c r="C1535">
        <v>1411.22</v>
      </c>
      <c r="D1535">
        <v>32.770000000000003</v>
      </c>
      <c r="E1535">
        <v>308.75</v>
      </c>
      <c r="F1535">
        <v>227.2</v>
      </c>
      <c r="G1535">
        <v>27.69</v>
      </c>
      <c r="J1535">
        <v>0</v>
      </c>
      <c r="K1535">
        <v>57.05</v>
      </c>
      <c r="L1535">
        <v>233.24</v>
      </c>
      <c r="M1535">
        <v>320.85000000000002</v>
      </c>
      <c r="N1535">
        <v>363</v>
      </c>
      <c r="O1535">
        <v>382</v>
      </c>
      <c r="P1535">
        <v>-509</v>
      </c>
      <c r="Q1535">
        <f>Tabel1[[#This Row],[Biomass]]+Tabel1[[#This Row],[Hydro Power]]+Tabel1[[#This Row],[Other Renewable]]+Tabel1[[#This Row],[Solar Power]]+Tabel1[[#This Row],[Onshore Wind Power]]+Tabel1[[#This Row],[Offshore Wind Power]]</f>
        <v>586.86</v>
      </c>
      <c r="R1535">
        <f>Tabel1[[#This Row],[Fossil Gas]]+Tabel1[[#This Row],[Fossil Hard Coal]]+Tabel1[[#This Row],[Fossil Oil]]</f>
        <v>563.6400000000001</v>
      </c>
      <c r="S1535">
        <f>Tabel1[[#This Row],[Renewables]]+Tabel1[[#This Row],[Fossils]]</f>
        <v>1150.5</v>
      </c>
    </row>
    <row r="1536" spans="1:19" x14ac:dyDescent="0.25">
      <c r="A1536" t="s">
        <v>1899</v>
      </c>
      <c r="B1536" t="s">
        <v>6</v>
      </c>
      <c r="C1536">
        <v>1729.21</v>
      </c>
      <c r="D1536">
        <v>19.239999999999998</v>
      </c>
      <c r="E1536">
        <v>254.41</v>
      </c>
      <c r="F1536">
        <v>440.34</v>
      </c>
      <c r="G1536">
        <v>11.66</v>
      </c>
      <c r="H1536">
        <v>2.04</v>
      </c>
      <c r="I1536">
        <v>5.24</v>
      </c>
      <c r="J1536">
        <v>0</v>
      </c>
      <c r="K1536">
        <v>85.69</v>
      </c>
      <c r="L1536">
        <v>1066.33</v>
      </c>
      <c r="M1536">
        <v>577.04</v>
      </c>
      <c r="N1536">
        <v>1537</v>
      </c>
      <c r="O1536">
        <v>-453</v>
      </c>
      <c r="P1536">
        <v>-1704</v>
      </c>
      <c r="Q1536">
        <f>Tabel1[[#This Row],[Biomass]]+Tabel1[[#This Row],[Hydro Power]]+Tabel1[[#This Row],[Other Renewable]]+Tabel1[[#This Row],[Solar Power]]+Tabel1[[#This Row],[Onshore Wind Power]]+Tabel1[[#This Row],[Offshore Wind Power]]</f>
        <v>1669.8899999999999</v>
      </c>
      <c r="R1536">
        <f>Tabel1[[#This Row],[Fossil Gas]]+Tabel1[[#This Row],[Fossil Hard Coal]]+Tabel1[[#This Row],[Fossil Oil]]</f>
        <v>706.41</v>
      </c>
      <c r="S1536">
        <f>Tabel1[[#This Row],[Renewables]]+Tabel1[[#This Row],[Fossils]]</f>
        <v>2376.2999999999997</v>
      </c>
    </row>
    <row r="1537" spans="1:19" x14ac:dyDescent="0.25">
      <c r="A1537" t="s">
        <v>1899</v>
      </c>
      <c r="B1537" t="s">
        <v>5</v>
      </c>
      <c r="C1537">
        <v>1337.91</v>
      </c>
      <c r="D1537">
        <v>33.200000000000003</v>
      </c>
      <c r="E1537">
        <v>304.38</v>
      </c>
      <c r="F1537">
        <v>211.6</v>
      </c>
      <c r="G1537">
        <v>26.85</v>
      </c>
      <c r="J1537">
        <v>0</v>
      </c>
      <c r="K1537">
        <v>59.39</v>
      </c>
      <c r="L1537">
        <v>226.98</v>
      </c>
      <c r="M1537">
        <v>253.28</v>
      </c>
      <c r="N1537">
        <v>594</v>
      </c>
      <c r="O1537">
        <v>453</v>
      </c>
      <c r="P1537">
        <v>-795</v>
      </c>
      <c r="Q1537">
        <f>Tabel1[[#This Row],[Biomass]]+Tabel1[[#This Row],[Hydro Power]]+Tabel1[[#This Row],[Other Renewable]]+Tabel1[[#This Row],[Solar Power]]+Tabel1[[#This Row],[Onshore Wind Power]]+Tabel1[[#This Row],[Offshore Wind Power]]</f>
        <v>513.46</v>
      </c>
      <c r="R1537">
        <f>Tabel1[[#This Row],[Fossil Gas]]+Tabel1[[#This Row],[Fossil Hard Coal]]+Tabel1[[#This Row],[Fossil Oil]]</f>
        <v>542.83000000000004</v>
      </c>
      <c r="S1537">
        <f>Tabel1[[#This Row],[Renewables]]+Tabel1[[#This Row],[Fossils]]</f>
        <v>1056.29</v>
      </c>
    </row>
    <row r="1538" spans="1:19" x14ac:dyDescent="0.25">
      <c r="A1538" t="s">
        <v>1898</v>
      </c>
      <c r="B1538" t="s">
        <v>6</v>
      </c>
      <c r="C1538">
        <v>1644.11</v>
      </c>
      <c r="D1538">
        <v>19.45</v>
      </c>
      <c r="E1538">
        <v>178.4</v>
      </c>
      <c r="F1538">
        <v>532.12</v>
      </c>
      <c r="G1538">
        <v>3.04</v>
      </c>
      <c r="H1538">
        <v>2.1800000000000002</v>
      </c>
      <c r="I1538">
        <v>5.0599999999999996</v>
      </c>
      <c r="J1538">
        <v>0</v>
      </c>
      <c r="K1538">
        <v>91.83</v>
      </c>
      <c r="L1538">
        <v>1006.37</v>
      </c>
      <c r="M1538">
        <v>553.09</v>
      </c>
      <c r="N1538">
        <v>1448</v>
      </c>
      <c r="O1538">
        <v>-383</v>
      </c>
      <c r="P1538">
        <v>-1696</v>
      </c>
      <c r="Q1538">
        <f>Tabel1[[#This Row],[Biomass]]+Tabel1[[#This Row],[Hydro Power]]+Tabel1[[#This Row],[Other Renewable]]+Tabel1[[#This Row],[Solar Power]]+Tabel1[[#This Row],[Onshore Wind Power]]+Tabel1[[#This Row],[Offshore Wind Power]]</f>
        <v>1586.15</v>
      </c>
      <c r="R1538">
        <f>Tabel1[[#This Row],[Fossil Gas]]+Tabel1[[#This Row],[Fossil Hard Coal]]+Tabel1[[#This Row],[Fossil Oil]]</f>
        <v>713.56</v>
      </c>
      <c r="S1538">
        <f>Tabel1[[#This Row],[Renewables]]+Tabel1[[#This Row],[Fossils]]</f>
        <v>2299.71</v>
      </c>
    </row>
    <row r="1539" spans="1:19" x14ac:dyDescent="0.25">
      <c r="A1539" t="s">
        <v>1898</v>
      </c>
      <c r="B1539" t="s">
        <v>5</v>
      </c>
      <c r="C1539">
        <v>1245.04</v>
      </c>
      <c r="D1539">
        <v>33.24</v>
      </c>
      <c r="E1539">
        <v>309.75</v>
      </c>
      <c r="F1539">
        <v>177.78</v>
      </c>
      <c r="G1539">
        <v>27.06</v>
      </c>
      <c r="J1539">
        <v>0</v>
      </c>
      <c r="K1539">
        <v>56.41</v>
      </c>
      <c r="L1539">
        <v>217.33</v>
      </c>
      <c r="M1539">
        <v>236.94</v>
      </c>
      <c r="N1539">
        <v>600</v>
      </c>
      <c r="O1539">
        <v>383</v>
      </c>
      <c r="P1539">
        <v>-760</v>
      </c>
      <c r="Q1539">
        <f>Tabel1[[#This Row],[Biomass]]+Tabel1[[#This Row],[Hydro Power]]+Tabel1[[#This Row],[Other Renewable]]+Tabel1[[#This Row],[Solar Power]]+Tabel1[[#This Row],[Onshore Wind Power]]+Tabel1[[#This Row],[Offshore Wind Power]]</f>
        <v>487.51</v>
      </c>
      <c r="R1539">
        <f>Tabel1[[#This Row],[Fossil Gas]]+Tabel1[[#This Row],[Fossil Hard Coal]]+Tabel1[[#This Row],[Fossil Oil]]</f>
        <v>514.58999999999992</v>
      </c>
      <c r="S1539">
        <f>Tabel1[[#This Row],[Renewables]]+Tabel1[[#This Row],[Fossils]]</f>
        <v>1002.0999999999999</v>
      </c>
    </row>
    <row r="1540" spans="1:19" x14ac:dyDescent="0.25">
      <c r="A1540" t="s">
        <v>1897</v>
      </c>
      <c r="B1540" t="s">
        <v>6</v>
      </c>
      <c r="C1540">
        <v>1622.64</v>
      </c>
      <c r="D1540">
        <v>19.309999999999999</v>
      </c>
      <c r="E1540">
        <v>158.66</v>
      </c>
      <c r="F1540">
        <v>576.45000000000005</v>
      </c>
      <c r="G1540">
        <v>1.83</v>
      </c>
      <c r="H1540">
        <v>2.2000000000000002</v>
      </c>
      <c r="I1540">
        <v>5.08</v>
      </c>
      <c r="J1540">
        <v>0</v>
      </c>
      <c r="K1540">
        <v>91.96</v>
      </c>
      <c r="L1540">
        <v>911.07</v>
      </c>
      <c r="M1540">
        <v>572.9</v>
      </c>
      <c r="N1540">
        <v>1526</v>
      </c>
      <c r="O1540">
        <v>-589</v>
      </c>
      <c r="P1540">
        <v>-1518</v>
      </c>
      <c r="Q1540">
        <f>Tabel1[[#This Row],[Biomass]]+Tabel1[[#This Row],[Hydro Power]]+Tabel1[[#This Row],[Other Renewable]]+Tabel1[[#This Row],[Solar Power]]+Tabel1[[#This Row],[Onshore Wind Power]]+Tabel1[[#This Row],[Offshore Wind Power]]</f>
        <v>1510.56</v>
      </c>
      <c r="R1540">
        <f>Tabel1[[#This Row],[Fossil Gas]]+Tabel1[[#This Row],[Fossil Hard Coal]]+Tabel1[[#This Row],[Fossil Oil]]</f>
        <v>736.94</v>
      </c>
      <c r="S1540">
        <f>Tabel1[[#This Row],[Renewables]]+Tabel1[[#This Row],[Fossils]]</f>
        <v>2247.5</v>
      </c>
    </row>
    <row r="1541" spans="1:19" x14ac:dyDescent="0.25">
      <c r="A1541" t="s">
        <v>1897</v>
      </c>
      <c r="B1541" t="s">
        <v>5</v>
      </c>
      <c r="C1541">
        <v>1202.53</v>
      </c>
      <c r="D1541">
        <v>32.979999999999997</v>
      </c>
      <c r="E1541">
        <v>311.20999999999998</v>
      </c>
      <c r="F1541">
        <v>172.47</v>
      </c>
      <c r="G1541">
        <v>26.56</v>
      </c>
      <c r="J1541">
        <v>0</v>
      </c>
      <c r="K1541">
        <v>56.31</v>
      </c>
      <c r="L1541">
        <v>214.31</v>
      </c>
      <c r="M1541">
        <v>196.78</v>
      </c>
      <c r="N1541">
        <v>600</v>
      </c>
      <c r="O1541">
        <v>589</v>
      </c>
      <c r="P1541">
        <v>-962</v>
      </c>
      <c r="Q1541">
        <f>Tabel1[[#This Row],[Biomass]]+Tabel1[[#This Row],[Hydro Power]]+Tabel1[[#This Row],[Other Renewable]]+Tabel1[[#This Row],[Solar Power]]+Tabel1[[#This Row],[Onshore Wind Power]]+Tabel1[[#This Row],[Offshore Wind Power]]</f>
        <v>444.07</v>
      </c>
      <c r="R1541">
        <f>Tabel1[[#This Row],[Fossil Gas]]+Tabel1[[#This Row],[Fossil Hard Coal]]+Tabel1[[#This Row],[Fossil Oil]]</f>
        <v>510.23999999999995</v>
      </c>
      <c r="S1541">
        <f>Tabel1[[#This Row],[Renewables]]+Tabel1[[#This Row],[Fossils]]</f>
        <v>954.31</v>
      </c>
    </row>
    <row r="1542" spans="1:19" x14ac:dyDescent="0.25">
      <c r="A1542" t="s">
        <v>1896</v>
      </c>
      <c r="B1542" t="s">
        <v>6</v>
      </c>
      <c r="C1542">
        <v>1601.76</v>
      </c>
      <c r="D1542">
        <v>19.12</v>
      </c>
      <c r="E1542">
        <v>152.22999999999999</v>
      </c>
      <c r="F1542">
        <v>566.53</v>
      </c>
      <c r="G1542">
        <v>1.72</v>
      </c>
      <c r="H1542">
        <v>2.2000000000000002</v>
      </c>
      <c r="I1542">
        <v>5.03</v>
      </c>
      <c r="J1542">
        <v>0</v>
      </c>
      <c r="K1542">
        <v>92.29</v>
      </c>
      <c r="L1542">
        <v>868.37</v>
      </c>
      <c r="M1542">
        <v>557.39</v>
      </c>
      <c r="N1542">
        <v>1514</v>
      </c>
      <c r="O1542">
        <v>-557</v>
      </c>
      <c r="P1542">
        <v>-1436</v>
      </c>
      <c r="Q1542">
        <f>Tabel1[[#This Row],[Biomass]]+Tabel1[[#This Row],[Hydro Power]]+Tabel1[[#This Row],[Other Renewable]]+Tabel1[[#This Row],[Solar Power]]+Tabel1[[#This Row],[Onshore Wind Power]]+Tabel1[[#This Row],[Offshore Wind Power]]</f>
        <v>1452.1100000000001</v>
      </c>
      <c r="R1542">
        <f>Tabel1[[#This Row],[Fossil Gas]]+Tabel1[[#This Row],[Fossil Hard Coal]]+Tabel1[[#This Row],[Fossil Oil]]</f>
        <v>720.48</v>
      </c>
      <c r="S1542">
        <f>Tabel1[[#This Row],[Renewables]]+Tabel1[[#This Row],[Fossils]]</f>
        <v>2172.59</v>
      </c>
    </row>
    <row r="1543" spans="1:19" x14ac:dyDescent="0.25">
      <c r="A1543" t="s">
        <v>1896</v>
      </c>
      <c r="B1543" t="s">
        <v>5</v>
      </c>
      <c r="C1543">
        <v>1178.48</v>
      </c>
      <c r="D1543">
        <v>33.21</v>
      </c>
      <c r="E1543">
        <v>310.38</v>
      </c>
      <c r="F1543">
        <v>170.77</v>
      </c>
      <c r="G1543">
        <v>26.01</v>
      </c>
      <c r="J1543">
        <v>0</v>
      </c>
      <c r="K1543">
        <v>57.42</v>
      </c>
      <c r="L1543">
        <v>196.95</v>
      </c>
      <c r="M1543">
        <v>130.30000000000001</v>
      </c>
      <c r="N1543">
        <v>600</v>
      </c>
      <c r="O1543">
        <v>557</v>
      </c>
      <c r="P1543">
        <v>-873</v>
      </c>
      <c r="Q1543">
        <f>Tabel1[[#This Row],[Biomass]]+Tabel1[[#This Row],[Hydro Power]]+Tabel1[[#This Row],[Other Renewable]]+Tabel1[[#This Row],[Solar Power]]+Tabel1[[#This Row],[Onshore Wind Power]]+Tabel1[[#This Row],[Offshore Wind Power]]</f>
        <v>360.46000000000004</v>
      </c>
      <c r="R1543">
        <f>Tabel1[[#This Row],[Fossil Gas]]+Tabel1[[#This Row],[Fossil Hard Coal]]+Tabel1[[#This Row],[Fossil Oil]]</f>
        <v>507.15999999999997</v>
      </c>
      <c r="S1543">
        <f>Tabel1[[#This Row],[Renewables]]+Tabel1[[#This Row],[Fossils]]</f>
        <v>867.62</v>
      </c>
    </row>
    <row r="1544" spans="1:19" x14ac:dyDescent="0.25">
      <c r="A1544" t="s">
        <v>1895</v>
      </c>
      <c r="B1544" t="s">
        <v>6</v>
      </c>
      <c r="C1544">
        <v>1613.53</v>
      </c>
      <c r="D1544">
        <v>19.39</v>
      </c>
      <c r="E1544">
        <v>164.84</v>
      </c>
      <c r="F1544">
        <v>569.79</v>
      </c>
      <c r="G1544">
        <v>2.29</v>
      </c>
      <c r="H1544">
        <v>2.2000000000000002</v>
      </c>
      <c r="I1544">
        <v>5.0999999999999996</v>
      </c>
      <c r="J1544">
        <v>0</v>
      </c>
      <c r="K1544">
        <v>92.19</v>
      </c>
      <c r="L1544">
        <v>797.1</v>
      </c>
      <c r="M1544">
        <v>503.65</v>
      </c>
      <c r="N1544">
        <v>1535</v>
      </c>
      <c r="O1544">
        <v>-487</v>
      </c>
      <c r="P1544">
        <v>-1451</v>
      </c>
      <c r="Q1544">
        <f>Tabel1[[#This Row],[Biomass]]+Tabel1[[#This Row],[Hydro Power]]+Tabel1[[#This Row],[Other Renewable]]+Tabel1[[#This Row],[Solar Power]]+Tabel1[[#This Row],[Onshore Wind Power]]+Tabel1[[#This Row],[Offshore Wind Power]]</f>
        <v>1327.44</v>
      </c>
      <c r="R1544">
        <f>Tabel1[[#This Row],[Fossil Gas]]+Tabel1[[#This Row],[Fossil Hard Coal]]+Tabel1[[#This Row],[Fossil Oil]]</f>
        <v>736.92</v>
      </c>
      <c r="S1544">
        <f>Tabel1[[#This Row],[Renewables]]+Tabel1[[#This Row],[Fossils]]</f>
        <v>2064.36</v>
      </c>
    </row>
    <row r="1545" spans="1:19" x14ac:dyDescent="0.25">
      <c r="A1545" t="s">
        <v>1895</v>
      </c>
      <c r="B1545" t="s">
        <v>5</v>
      </c>
      <c r="C1545">
        <v>1179.5</v>
      </c>
      <c r="D1545">
        <v>33.08</v>
      </c>
      <c r="E1545">
        <v>309.25</v>
      </c>
      <c r="F1545">
        <v>177.7</v>
      </c>
      <c r="G1545">
        <v>25.92</v>
      </c>
      <c r="J1545">
        <v>0</v>
      </c>
      <c r="K1545">
        <v>58.11</v>
      </c>
      <c r="L1545">
        <v>166.51</v>
      </c>
      <c r="M1545">
        <v>85.64</v>
      </c>
      <c r="N1545">
        <v>600</v>
      </c>
      <c r="O1545">
        <v>487</v>
      </c>
      <c r="P1545">
        <v>-737</v>
      </c>
      <c r="Q1545">
        <f>Tabel1[[#This Row],[Biomass]]+Tabel1[[#This Row],[Hydro Power]]+Tabel1[[#This Row],[Other Renewable]]+Tabel1[[#This Row],[Solar Power]]+Tabel1[[#This Row],[Onshore Wind Power]]+Tabel1[[#This Row],[Offshore Wind Power]]</f>
        <v>285.22999999999996</v>
      </c>
      <c r="R1545">
        <f>Tabel1[[#This Row],[Fossil Gas]]+Tabel1[[#This Row],[Fossil Hard Coal]]+Tabel1[[#This Row],[Fossil Oil]]</f>
        <v>512.87</v>
      </c>
      <c r="S1545">
        <f>Tabel1[[#This Row],[Renewables]]+Tabel1[[#This Row],[Fossils]]</f>
        <v>798.09999999999991</v>
      </c>
    </row>
    <row r="1546" spans="1:19" x14ac:dyDescent="0.25">
      <c r="A1546" t="s">
        <v>1894</v>
      </c>
      <c r="B1546" t="s">
        <v>6</v>
      </c>
      <c r="C1546">
        <v>1661.01</v>
      </c>
      <c r="D1546">
        <v>19.52</v>
      </c>
      <c r="E1546">
        <v>166.09</v>
      </c>
      <c r="F1546">
        <v>568.84</v>
      </c>
      <c r="G1546">
        <v>1.77</v>
      </c>
      <c r="H1546">
        <v>2.2000000000000002</v>
      </c>
      <c r="I1546">
        <v>5.0599999999999996</v>
      </c>
      <c r="J1546">
        <v>0</v>
      </c>
      <c r="K1546">
        <v>87.11</v>
      </c>
      <c r="L1546">
        <v>757.82</v>
      </c>
      <c r="M1546">
        <v>515.54</v>
      </c>
      <c r="N1546">
        <v>1202</v>
      </c>
      <c r="O1546">
        <v>-580</v>
      </c>
      <c r="P1546">
        <v>-929</v>
      </c>
      <c r="Q1546">
        <f>Tabel1[[#This Row],[Biomass]]+Tabel1[[#This Row],[Hydro Power]]+Tabel1[[#This Row],[Other Renewable]]+Tabel1[[#This Row],[Solar Power]]+Tabel1[[#This Row],[Onshore Wind Power]]+Tabel1[[#This Row],[Offshore Wind Power]]</f>
        <v>1300.1399999999999</v>
      </c>
      <c r="R1546">
        <f>Tabel1[[#This Row],[Fossil Gas]]+Tabel1[[#This Row],[Fossil Hard Coal]]+Tabel1[[#This Row],[Fossil Oil]]</f>
        <v>736.7</v>
      </c>
      <c r="S1546">
        <f>Tabel1[[#This Row],[Renewables]]+Tabel1[[#This Row],[Fossils]]</f>
        <v>2036.84</v>
      </c>
    </row>
    <row r="1547" spans="1:19" x14ac:dyDescent="0.25">
      <c r="A1547" t="s">
        <v>1894</v>
      </c>
      <c r="B1547" t="s">
        <v>5</v>
      </c>
      <c r="C1547">
        <v>1246.73</v>
      </c>
      <c r="D1547">
        <v>32.799999999999997</v>
      </c>
      <c r="E1547">
        <v>310.73</v>
      </c>
      <c r="F1547">
        <v>169.58</v>
      </c>
      <c r="G1547">
        <v>25.48</v>
      </c>
      <c r="J1547">
        <v>0</v>
      </c>
      <c r="K1547">
        <v>58.18</v>
      </c>
      <c r="L1547">
        <v>143.03</v>
      </c>
      <c r="M1547">
        <v>62.36</v>
      </c>
      <c r="N1547">
        <v>600</v>
      </c>
      <c r="O1547">
        <v>580</v>
      </c>
      <c r="P1547">
        <v>-710</v>
      </c>
      <c r="Q1547">
        <f>Tabel1[[#This Row],[Biomass]]+Tabel1[[#This Row],[Hydro Power]]+Tabel1[[#This Row],[Other Renewable]]+Tabel1[[#This Row],[Solar Power]]+Tabel1[[#This Row],[Onshore Wind Power]]+Tabel1[[#This Row],[Offshore Wind Power]]</f>
        <v>238.19</v>
      </c>
      <c r="R1547">
        <f>Tabel1[[#This Row],[Fossil Gas]]+Tabel1[[#This Row],[Fossil Hard Coal]]+Tabel1[[#This Row],[Fossil Oil]]</f>
        <v>505.79000000000008</v>
      </c>
      <c r="S1547">
        <f>Tabel1[[#This Row],[Renewables]]+Tabel1[[#This Row],[Fossils]]</f>
        <v>743.98</v>
      </c>
    </row>
    <row r="1548" spans="1:19" x14ac:dyDescent="0.25">
      <c r="A1548" t="s">
        <v>1893</v>
      </c>
      <c r="B1548" t="s">
        <v>6</v>
      </c>
      <c r="C1548">
        <v>1756.22</v>
      </c>
      <c r="D1548">
        <v>19.61</v>
      </c>
      <c r="E1548">
        <v>179.23</v>
      </c>
      <c r="F1548">
        <v>617.33000000000004</v>
      </c>
      <c r="G1548">
        <v>1.93</v>
      </c>
      <c r="H1548">
        <v>2.63</v>
      </c>
      <c r="I1548">
        <v>5.08</v>
      </c>
      <c r="J1548">
        <v>0</v>
      </c>
      <c r="K1548">
        <v>91.5</v>
      </c>
      <c r="L1548">
        <v>743.19</v>
      </c>
      <c r="M1548">
        <v>436.35</v>
      </c>
      <c r="N1548">
        <v>860</v>
      </c>
      <c r="O1548">
        <v>-579</v>
      </c>
      <c r="P1548">
        <v>-488</v>
      </c>
      <c r="Q1548">
        <f>Tabel1[[#This Row],[Biomass]]+Tabel1[[#This Row],[Hydro Power]]+Tabel1[[#This Row],[Other Renewable]]+Tabel1[[#This Row],[Solar Power]]+Tabel1[[#This Row],[Onshore Wind Power]]+Tabel1[[#This Row],[Offshore Wind Power]]</f>
        <v>1206.8600000000001</v>
      </c>
      <c r="R1548">
        <f>Tabel1[[#This Row],[Fossil Gas]]+Tabel1[[#This Row],[Fossil Hard Coal]]+Tabel1[[#This Row],[Fossil Oil]]</f>
        <v>798.49</v>
      </c>
      <c r="S1548">
        <f>Tabel1[[#This Row],[Renewables]]+Tabel1[[#This Row],[Fossils]]</f>
        <v>2005.3500000000001</v>
      </c>
    </row>
    <row r="1549" spans="1:19" x14ac:dyDescent="0.25">
      <c r="A1549" t="s">
        <v>1893</v>
      </c>
      <c r="B1549" t="s">
        <v>5</v>
      </c>
      <c r="C1549">
        <v>1344.98</v>
      </c>
      <c r="D1549">
        <v>33.9</v>
      </c>
      <c r="E1549">
        <v>313.58999999999997</v>
      </c>
      <c r="F1549">
        <v>183.92</v>
      </c>
      <c r="G1549">
        <v>26.3</v>
      </c>
      <c r="J1549">
        <v>0</v>
      </c>
      <c r="K1549">
        <v>58.43</v>
      </c>
      <c r="L1549">
        <v>131.27000000000001</v>
      </c>
      <c r="M1549">
        <v>51.58</v>
      </c>
      <c r="N1549">
        <v>600</v>
      </c>
      <c r="O1549">
        <v>579</v>
      </c>
      <c r="P1549">
        <v>-612</v>
      </c>
      <c r="Q1549">
        <f>Tabel1[[#This Row],[Biomass]]+Tabel1[[#This Row],[Hydro Power]]+Tabel1[[#This Row],[Other Renewable]]+Tabel1[[#This Row],[Solar Power]]+Tabel1[[#This Row],[Onshore Wind Power]]+Tabel1[[#This Row],[Offshore Wind Power]]</f>
        <v>216.75</v>
      </c>
      <c r="R1549">
        <f>Tabel1[[#This Row],[Fossil Gas]]+Tabel1[[#This Row],[Fossil Hard Coal]]+Tabel1[[#This Row],[Fossil Oil]]</f>
        <v>523.80999999999995</v>
      </c>
      <c r="S1549">
        <f>Tabel1[[#This Row],[Renewables]]+Tabel1[[#This Row],[Fossils]]</f>
        <v>740.56</v>
      </c>
    </row>
    <row r="1550" spans="1:19" x14ac:dyDescent="0.25">
      <c r="A1550" t="s">
        <v>1892</v>
      </c>
      <c r="B1550" t="s">
        <v>6</v>
      </c>
      <c r="C1550">
        <v>2093.9499999999998</v>
      </c>
      <c r="D1550">
        <v>19.54</v>
      </c>
      <c r="E1550">
        <v>190.16</v>
      </c>
      <c r="F1550">
        <v>724.52</v>
      </c>
      <c r="G1550">
        <v>1.91</v>
      </c>
      <c r="H1550">
        <v>2.92</v>
      </c>
      <c r="I1550">
        <v>5.1100000000000003</v>
      </c>
      <c r="J1550">
        <v>0</v>
      </c>
      <c r="K1550">
        <v>103.33</v>
      </c>
      <c r="L1550">
        <v>780.28</v>
      </c>
      <c r="M1550">
        <v>391.21</v>
      </c>
      <c r="N1550">
        <v>735</v>
      </c>
      <c r="O1550">
        <v>-548</v>
      </c>
      <c r="P1550">
        <v>-135</v>
      </c>
      <c r="Q1550">
        <f>Tabel1[[#This Row],[Biomass]]+Tabel1[[#This Row],[Hydro Power]]+Tabel1[[#This Row],[Other Renewable]]+Tabel1[[#This Row],[Solar Power]]+Tabel1[[#This Row],[Onshore Wind Power]]+Tabel1[[#This Row],[Offshore Wind Power]]</f>
        <v>1199.06</v>
      </c>
      <c r="R1550">
        <f>Tabel1[[#This Row],[Fossil Gas]]+Tabel1[[#This Row],[Fossil Hard Coal]]+Tabel1[[#This Row],[Fossil Oil]]</f>
        <v>916.58999999999992</v>
      </c>
      <c r="S1550">
        <f>Tabel1[[#This Row],[Renewables]]+Tabel1[[#This Row],[Fossils]]</f>
        <v>2115.6499999999996</v>
      </c>
    </row>
    <row r="1551" spans="1:19" x14ac:dyDescent="0.25">
      <c r="A1551" t="s">
        <v>1892</v>
      </c>
      <c r="B1551" t="s">
        <v>5</v>
      </c>
      <c r="C1551">
        <v>1553.63</v>
      </c>
      <c r="D1551">
        <v>32.94</v>
      </c>
      <c r="E1551">
        <v>318.14999999999998</v>
      </c>
      <c r="F1551">
        <v>225.09</v>
      </c>
      <c r="G1551">
        <v>27.84</v>
      </c>
      <c r="J1551">
        <v>0</v>
      </c>
      <c r="K1551">
        <v>57.93</v>
      </c>
      <c r="L1551">
        <v>123.34</v>
      </c>
      <c r="M1551">
        <v>67.84</v>
      </c>
      <c r="N1551">
        <v>583</v>
      </c>
      <c r="O1551">
        <v>548</v>
      </c>
      <c r="P1551">
        <v>-417</v>
      </c>
      <c r="Q1551">
        <f>Tabel1[[#This Row],[Biomass]]+Tabel1[[#This Row],[Hydro Power]]+Tabel1[[#This Row],[Other Renewable]]+Tabel1[[#This Row],[Solar Power]]+Tabel1[[#This Row],[Onshore Wind Power]]+Tabel1[[#This Row],[Offshore Wind Power]]</f>
        <v>224.12</v>
      </c>
      <c r="R1551">
        <f>Tabel1[[#This Row],[Fossil Gas]]+Tabel1[[#This Row],[Fossil Hard Coal]]+Tabel1[[#This Row],[Fossil Oil]]</f>
        <v>571.08000000000004</v>
      </c>
      <c r="S1551">
        <f>Tabel1[[#This Row],[Renewables]]+Tabel1[[#This Row],[Fossils]]</f>
        <v>795.2</v>
      </c>
    </row>
    <row r="1552" spans="1:19" x14ac:dyDescent="0.25">
      <c r="A1552" t="s">
        <v>1891</v>
      </c>
      <c r="B1552" t="s">
        <v>6</v>
      </c>
      <c r="C1552">
        <v>2484.19</v>
      </c>
      <c r="D1552">
        <v>19.809999999999999</v>
      </c>
      <c r="E1552">
        <v>252.06</v>
      </c>
      <c r="F1552">
        <v>943.65</v>
      </c>
      <c r="G1552">
        <v>2.77</v>
      </c>
      <c r="H1552">
        <v>2.91</v>
      </c>
      <c r="I1552">
        <v>5.3</v>
      </c>
      <c r="J1552">
        <v>0</v>
      </c>
      <c r="K1552">
        <v>102.68</v>
      </c>
      <c r="L1552">
        <v>771.5</v>
      </c>
      <c r="M1552">
        <v>460.09</v>
      </c>
      <c r="N1552">
        <v>-434</v>
      </c>
      <c r="O1552">
        <v>-142</v>
      </c>
      <c r="P1552">
        <v>653</v>
      </c>
      <c r="Q1552">
        <f>Tabel1[[#This Row],[Biomass]]+Tabel1[[#This Row],[Hydro Power]]+Tabel1[[#This Row],[Other Renewable]]+Tabel1[[#This Row],[Solar Power]]+Tabel1[[#This Row],[Onshore Wind Power]]+Tabel1[[#This Row],[Offshore Wind Power]]</f>
        <v>1259.6099999999999</v>
      </c>
      <c r="R1552">
        <f>Tabel1[[#This Row],[Fossil Gas]]+Tabel1[[#This Row],[Fossil Hard Coal]]+Tabel1[[#This Row],[Fossil Oil]]</f>
        <v>1198.48</v>
      </c>
      <c r="S1552">
        <f>Tabel1[[#This Row],[Renewables]]+Tabel1[[#This Row],[Fossils]]</f>
        <v>2458.09</v>
      </c>
    </row>
    <row r="1553" spans="1:19" x14ac:dyDescent="0.25">
      <c r="A1553" t="s">
        <v>1891</v>
      </c>
      <c r="B1553" t="s">
        <v>5</v>
      </c>
      <c r="C1553">
        <v>1742.12</v>
      </c>
      <c r="D1553">
        <v>24.68</v>
      </c>
      <c r="E1553">
        <v>361.66</v>
      </c>
      <c r="F1553">
        <v>278.51</v>
      </c>
      <c r="G1553">
        <v>32.79</v>
      </c>
      <c r="J1553">
        <v>0</v>
      </c>
      <c r="K1553">
        <v>56.26</v>
      </c>
      <c r="L1553">
        <v>132.91</v>
      </c>
      <c r="M1553">
        <v>79.77</v>
      </c>
      <c r="N1553">
        <v>161</v>
      </c>
      <c r="O1553">
        <v>142</v>
      </c>
      <c r="P1553">
        <v>492</v>
      </c>
      <c r="Q1553">
        <f>Tabel1[[#This Row],[Biomass]]+Tabel1[[#This Row],[Hydro Power]]+Tabel1[[#This Row],[Other Renewable]]+Tabel1[[#This Row],[Solar Power]]+Tabel1[[#This Row],[Onshore Wind Power]]+Tabel1[[#This Row],[Offshore Wind Power]]</f>
        <v>237.36</v>
      </c>
      <c r="R1553">
        <f>Tabel1[[#This Row],[Fossil Gas]]+Tabel1[[#This Row],[Fossil Hard Coal]]+Tabel1[[#This Row],[Fossil Oil]]</f>
        <v>672.96</v>
      </c>
      <c r="S1553">
        <f>Tabel1[[#This Row],[Renewables]]+Tabel1[[#This Row],[Fossils]]</f>
        <v>910.32</v>
      </c>
    </row>
    <row r="1554" spans="1:19" x14ac:dyDescent="0.25">
      <c r="A1554" t="s">
        <v>1890</v>
      </c>
      <c r="B1554" t="s">
        <v>6</v>
      </c>
      <c r="C1554">
        <v>2730.52</v>
      </c>
      <c r="D1554">
        <v>21.15</v>
      </c>
      <c r="E1554">
        <v>442.06</v>
      </c>
      <c r="F1554">
        <v>1210.8599999999999</v>
      </c>
      <c r="G1554">
        <v>11.93</v>
      </c>
      <c r="H1554">
        <v>2.91</v>
      </c>
      <c r="I1554">
        <v>5.9</v>
      </c>
      <c r="J1554">
        <v>0.56999999999999995</v>
      </c>
      <c r="K1554">
        <v>109.98</v>
      </c>
      <c r="L1554">
        <v>745.77</v>
      </c>
      <c r="M1554">
        <v>438.65</v>
      </c>
      <c r="N1554">
        <v>-1100</v>
      </c>
      <c r="O1554">
        <v>-390</v>
      </c>
      <c r="P1554">
        <v>1321</v>
      </c>
      <c r="Q1554">
        <f>Tabel1[[#This Row],[Biomass]]+Tabel1[[#This Row],[Hydro Power]]+Tabel1[[#This Row],[Other Renewable]]+Tabel1[[#This Row],[Solar Power]]+Tabel1[[#This Row],[Onshore Wind Power]]+Tabel1[[#This Row],[Offshore Wind Power]]</f>
        <v>1214.9499999999998</v>
      </c>
      <c r="R1554">
        <f>Tabel1[[#This Row],[Fossil Gas]]+Tabel1[[#This Row],[Fossil Hard Coal]]+Tabel1[[#This Row],[Fossil Oil]]</f>
        <v>1664.85</v>
      </c>
      <c r="S1554">
        <f>Tabel1[[#This Row],[Renewables]]+Tabel1[[#This Row],[Fossils]]</f>
        <v>2879.7999999999997</v>
      </c>
    </row>
    <row r="1555" spans="1:19" x14ac:dyDescent="0.25">
      <c r="A1555" t="s">
        <v>1890</v>
      </c>
      <c r="B1555" t="s">
        <v>5</v>
      </c>
      <c r="C1555">
        <v>1865.78</v>
      </c>
      <c r="D1555">
        <v>23.98</v>
      </c>
      <c r="E1555">
        <v>433.27</v>
      </c>
      <c r="F1555">
        <v>358.17</v>
      </c>
      <c r="G1555">
        <v>32.57</v>
      </c>
      <c r="J1555">
        <v>0.71</v>
      </c>
      <c r="K1555">
        <v>54.15</v>
      </c>
      <c r="L1555">
        <v>136.47</v>
      </c>
      <c r="M1555">
        <v>74.040000000000006</v>
      </c>
      <c r="N1555">
        <v>-275</v>
      </c>
      <c r="O1555">
        <v>390</v>
      </c>
      <c r="P1555">
        <v>657</v>
      </c>
      <c r="Q1555">
        <f>Tabel1[[#This Row],[Biomass]]+Tabel1[[#This Row],[Hydro Power]]+Tabel1[[#This Row],[Other Renewable]]+Tabel1[[#This Row],[Solar Power]]+Tabel1[[#This Row],[Onshore Wind Power]]+Tabel1[[#This Row],[Offshore Wind Power]]</f>
        <v>235.2</v>
      </c>
      <c r="R1555">
        <f>Tabel1[[#This Row],[Fossil Gas]]+Tabel1[[#This Row],[Fossil Hard Coal]]+Tabel1[[#This Row],[Fossil Oil]]</f>
        <v>824.0100000000001</v>
      </c>
      <c r="S1555">
        <f>Tabel1[[#This Row],[Renewables]]+Tabel1[[#This Row],[Fossils]]</f>
        <v>1059.21</v>
      </c>
    </row>
    <row r="1556" spans="1:19" x14ac:dyDescent="0.25">
      <c r="A1556" t="s">
        <v>1889</v>
      </c>
      <c r="B1556" t="s">
        <v>6</v>
      </c>
      <c r="C1556">
        <v>2787.43</v>
      </c>
      <c r="D1556">
        <v>19.62</v>
      </c>
      <c r="E1556">
        <v>485.7</v>
      </c>
      <c r="F1556">
        <v>1113.67</v>
      </c>
      <c r="G1556">
        <v>10.32</v>
      </c>
      <c r="H1556">
        <v>2.91</v>
      </c>
      <c r="I1556">
        <v>5.55</v>
      </c>
      <c r="J1556">
        <v>20.09</v>
      </c>
      <c r="K1556">
        <v>111.35</v>
      </c>
      <c r="L1556">
        <v>691.85</v>
      </c>
      <c r="M1556">
        <v>416.73</v>
      </c>
      <c r="N1556">
        <v>-1303</v>
      </c>
      <c r="O1556">
        <v>-568</v>
      </c>
      <c r="P1556">
        <v>1886</v>
      </c>
      <c r="Q1556">
        <f>Tabel1[[#This Row],[Biomass]]+Tabel1[[#This Row],[Hydro Power]]+Tabel1[[#This Row],[Other Renewable]]+Tabel1[[#This Row],[Solar Power]]+Tabel1[[#This Row],[Onshore Wind Power]]+Tabel1[[#This Row],[Offshore Wind Power]]</f>
        <v>1156.75</v>
      </c>
      <c r="R1556">
        <f>Tabel1[[#This Row],[Fossil Gas]]+Tabel1[[#This Row],[Fossil Hard Coal]]+Tabel1[[#This Row],[Fossil Oil]]</f>
        <v>1609.69</v>
      </c>
      <c r="S1556">
        <f>Tabel1[[#This Row],[Renewables]]+Tabel1[[#This Row],[Fossils]]</f>
        <v>2766.44</v>
      </c>
    </row>
    <row r="1557" spans="1:19" x14ac:dyDescent="0.25">
      <c r="A1557" t="s">
        <v>1889</v>
      </c>
      <c r="B1557" t="s">
        <v>5</v>
      </c>
      <c r="C1557">
        <v>1906.32</v>
      </c>
      <c r="D1557">
        <v>25.19</v>
      </c>
      <c r="E1557">
        <v>455.6</v>
      </c>
      <c r="F1557">
        <v>392.11</v>
      </c>
      <c r="G1557">
        <v>29.75</v>
      </c>
      <c r="J1557">
        <v>9.0299999999999994</v>
      </c>
      <c r="K1557">
        <v>56.87</v>
      </c>
      <c r="L1557">
        <v>136.63999999999999</v>
      </c>
      <c r="M1557">
        <v>86.42</v>
      </c>
      <c r="N1557">
        <v>-577</v>
      </c>
      <c r="O1557">
        <v>568</v>
      </c>
      <c r="P1557">
        <v>750</v>
      </c>
      <c r="Q1557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557">
        <f>Tabel1[[#This Row],[Fossil Gas]]+Tabel1[[#This Row],[Fossil Hard Coal]]+Tabel1[[#This Row],[Fossil Oil]]</f>
        <v>877.46</v>
      </c>
      <c r="S1557">
        <f>Tabel1[[#This Row],[Renewables]]+Tabel1[[#This Row],[Fossils]]</f>
        <v>1134.74</v>
      </c>
    </row>
    <row r="1558" spans="1:19" x14ac:dyDescent="0.25">
      <c r="A1558" t="s">
        <v>1888</v>
      </c>
      <c r="B1558" t="s">
        <v>6</v>
      </c>
      <c r="C1558">
        <v>2827.55</v>
      </c>
      <c r="D1558">
        <v>22.17</v>
      </c>
      <c r="E1558">
        <v>493.63</v>
      </c>
      <c r="F1558">
        <v>1120.23</v>
      </c>
      <c r="G1558">
        <v>13.93</v>
      </c>
      <c r="H1558">
        <v>2.91</v>
      </c>
      <c r="I1558">
        <v>5.92</v>
      </c>
      <c r="J1558">
        <v>68.61</v>
      </c>
      <c r="K1558">
        <v>111.27</v>
      </c>
      <c r="L1558">
        <v>655.09</v>
      </c>
      <c r="M1558">
        <v>380.6</v>
      </c>
      <c r="N1558">
        <v>-1343</v>
      </c>
      <c r="O1558">
        <v>-590</v>
      </c>
      <c r="P1558">
        <v>2034</v>
      </c>
      <c r="Q1558">
        <f>Tabel1[[#This Row],[Biomass]]+Tabel1[[#This Row],[Hydro Power]]+Tabel1[[#This Row],[Other Renewable]]+Tabel1[[#This Row],[Solar Power]]+Tabel1[[#This Row],[Onshore Wind Power]]+Tabel1[[#This Row],[Offshore Wind Power]]</f>
        <v>1135.3000000000002</v>
      </c>
      <c r="R1558">
        <f>Tabel1[[#This Row],[Fossil Gas]]+Tabel1[[#This Row],[Fossil Hard Coal]]+Tabel1[[#This Row],[Fossil Oil]]</f>
        <v>1627.7900000000002</v>
      </c>
      <c r="S1558">
        <f>Tabel1[[#This Row],[Renewables]]+Tabel1[[#This Row],[Fossils]]</f>
        <v>2763.09</v>
      </c>
    </row>
    <row r="1559" spans="1:19" x14ac:dyDescent="0.25">
      <c r="A1559" t="s">
        <v>1888</v>
      </c>
      <c r="B1559" t="s">
        <v>5</v>
      </c>
      <c r="C1559">
        <v>1945.35</v>
      </c>
      <c r="D1559">
        <v>24.58</v>
      </c>
      <c r="E1559">
        <v>464.87</v>
      </c>
      <c r="F1559">
        <v>430.72</v>
      </c>
      <c r="G1559">
        <v>30.78</v>
      </c>
      <c r="J1559">
        <v>27.19</v>
      </c>
      <c r="K1559">
        <v>57.38</v>
      </c>
      <c r="L1559">
        <v>128.27000000000001</v>
      </c>
      <c r="M1559">
        <v>90.82</v>
      </c>
      <c r="N1559">
        <v>-585</v>
      </c>
      <c r="O1559">
        <v>590</v>
      </c>
      <c r="P1559">
        <v>727</v>
      </c>
      <c r="Q1559">
        <f>Tabel1[[#This Row],[Biomass]]+Tabel1[[#This Row],[Hydro Power]]+Tabel1[[#This Row],[Other Renewable]]+Tabel1[[#This Row],[Solar Power]]+Tabel1[[#This Row],[Onshore Wind Power]]+Tabel1[[#This Row],[Offshore Wind Power]]</f>
        <v>270.86</v>
      </c>
      <c r="R1559">
        <f>Tabel1[[#This Row],[Fossil Gas]]+Tabel1[[#This Row],[Fossil Hard Coal]]+Tabel1[[#This Row],[Fossil Oil]]</f>
        <v>926.37</v>
      </c>
      <c r="S1559">
        <f>Tabel1[[#This Row],[Renewables]]+Tabel1[[#This Row],[Fossils]]</f>
        <v>1197.23</v>
      </c>
    </row>
    <row r="1560" spans="1:19" x14ac:dyDescent="0.25">
      <c r="A1560" t="s">
        <v>1887</v>
      </c>
      <c r="B1560" t="s">
        <v>6</v>
      </c>
      <c r="C1560">
        <v>2788.26</v>
      </c>
      <c r="D1560">
        <v>23.16</v>
      </c>
      <c r="E1560">
        <v>505.94</v>
      </c>
      <c r="F1560">
        <v>1024.0999999999999</v>
      </c>
      <c r="G1560">
        <v>19.64</v>
      </c>
      <c r="H1560">
        <v>2.91</v>
      </c>
      <c r="I1560">
        <v>7.03</v>
      </c>
      <c r="J1560">
        <v>108.89</v>
      </c>
      <c r="K1560">
        <v>114.89</v>
      </c>
      <c r="L1560">
        <v>537.16999999999996</v>
      </c>
      <c r="M1560">
        <v>359.3</v>
      </c>
      <c r="N1560">
        <v>-1298</v>
      </c>
      <c r="O1560">
        <v>-587</v>
      </c>
      <c r="P1560">
        <v>2155</v>
      </c>
      <c r="Q1560">
        <f>Tabel1[[#This Row],[Biomass]]+Tabel1[[#This Row],[Hydro Power]]+Tabel1[[#This Row],[Other Renewable]]+Tabel1[[#This Row],[Solar Power]]+Tabel1[[#This Row],[Onshore Wind Power]]+Tabel1[[#This Row],[Offshore Wind Power]]</f>
        <v>1038.46</v>
      </c>
      <c r="R1560">
        <f>Tabel1[[#This Row],[Fossil Gas]]+Tabel1[[#This Row],[Fossil Hard Coal]]+Tabel1[[#This Row],[Fossil Oil]]</f>
        <v>1549.68</v>
      </c>
      <c r="S1560">
        <f>Tabel1[[#This Row],[Renewables]]+Tabel1[[#This Row],[Fossils]]</f>
        <v>2588.1400000000003</v>
      </c>
    </row>
    <row r="1561" spans="1:19" x14ac:dyDescent="0.25">
      <c r="A1561" t="s">
        <v>1887</v>
      </c>
      <c r="B1561" t="s">
        <v>5</v>
      </c>
      <c r="C1561">
        <v>1946.92</v>
      </c>
      <c r="D1561">
        <v>26.18</v>
      </c>
      <c r="E1561">
        <v>475.13</v>
      </c>
      <c r="F1561">
        <v>439.87</v>
      </c>
      <c r="G1561">
        <v>28.54</v>
      </c>
      <c r="J1561">
        <v>41.28</v>
      </c>
      <c r="K1561">
        <v>58.89</v>
      </c>
      <c r="L1561">
        <v>128.37</v>
      </c>
      <c r="M1561">
        <v>117.75</v>
      </c>
      <c r="N1561">
        <v>-585</v>
      </c>
      <c r="O1561">
        <v>587</v>
      </c>
      <c r="P1561">
        <v>684</v>
      </c>
      <c r="Q1561">
        <f>Tabel1[[#This Row],[Biomass]]+Tabel1[[#This Row],[Hydro Power]]+Tabel1[[#This Row],[Other Renewable]]+Tabel1[[#This Row],[Solar Power]]+Tabel1[[#This Row],[Onshore Wind Power]]+Tabel1[[#This Row],[Offshore Wind Power]]</f>
        <v>313.58000000000004</v>
      </c>
      <c r="R1561">
        <f>Tabel1[[#This Row],[Fossil Gas]]+Tabel1[[#This Row],[Fossil Hard Coal]]+Tabel1[[#This Row],[Fossil Oil]]</f>
        <v>943.54</v>
      </c>
      <c r="S1561">
        <f>Tabel1[[#This Row],[Renewables]]+Tabel1[[#This Row],[Fossils]]</f>
        <v>1257.1199999999999</v>
      </c>
    </row>
    <row r="1562" spans="1:19" x14ac:dyDescent="0.25">
      <c r="A1562" t="s">
        <v>1886</v>
      </c>
      <c r="B1562" t="s">
        <v>6</v>
      </c>
      <c r="C1562">
        <v>2709.95</v>
      </c>
      <c r="D1562">
        <v>21.73</v>
      </c>
      <c r="E1562">
        <v>510.22</v>
      </c>
      <c r="F1562">
        <v>939.86</v>
      </c>
      <c r="G1562">
        <v>20.02</v>
      </c>
      <c r="H1562">
        <v>2.9</v>
      </c>
      <c r="I1562">
        <v>6.79</v>
      </c>
      <c r="J1562">
        <v>127.28</v>
      </c>
      <c r="K1562">
        <v>115.01</v>
      </c>
      <c r="L1562">
        <v>433.06</v>
      </c>
      <c r="M1562">
        <v>379.62</v>
      </c>
      <c r="N1562">
        <v>-1303</v>
      </c>
      <c r="O1562">
        <v>-534</v>
      </c>
      <c r="P1562">
        <v>2206</v>
      </c>
      <c r="Q1562">
        <f>Tabel1[[#This Row],[Biomass]]+Tabel1[[#This Row],[Hydro Power]]+Tabel1[[#This Row],[Other Renewable]]+Tabel1[[#This Row],[Solar Power]]+Tabel1[[#This Row],[Onshore Wind Power]]+Tabel1[[#This Row],[Offshore Wind Power]]</f>
        <v>971.38</v>
      </c>
      <c r="R1562">
        <f>Tabel1[[#This Row],[Fossil Gas]]+Tabel1[[#This Row],[Fossil Hard Coal]]+Tabel1[[#This Row],[Fossil Oil]]</f>
        <v>1470.1</v>
      </c>
      <c r="S1562">
        <f>Tabel1[[#This Row],[Renewables]]+Tabel1[[#This Row],[Fossils]]</f>
        <v>2441.48</v>
      </c>
    </row>
    <row r="1563" spans="1:19" x14ac:dyDescent="0.25">
      <c r="A1563" t="s">
        <v>1886</v>
      </c>
      <c r="B1563" t="s">
        <v>5</v>
      </c>
      <c r="C1563">
        <v>1928.14</v>
      </c>
      <c r="D1563">
        <v>31.69</v>
      </c>
      <c r="E1563">
        <v>476.34</v>
      </c>
      <c r="F1563">
        <v>444.27</v>
      </c>
      <c r="G1563">
        <v>29.07</v>
      </c>
      <c r="J1563">
        <v>45.87</v>
      </c>
      <c r="K1563">
        <v>59.09</v>
      </c>
      <c r="L1563">
        <v>129.51</v>
      </c>
      <c r="M1563">
        <v>131.36000000000001</v>
      </c>
      <c r="N1563">
        <v>-585</v>
      </c>
      <c r="O1563">
        <v>534</v>
      </c>
      <c r="P1563">
        <v>692</v>
      </c>
      <c r="Q1563">
        <f>Tabel1[[#This Row],[Biomass]]+Tabel1[[#This Row],[Hydro Power]]+Tabel1[[#This Row],[Other Renewable]]+Tabel1[[#This Row],[Solar Power]]+Tabel1[[#This Row],[Onshore Wind Power]]+Tabel1[[#This Row],[Offshore Wind Power]]</f>
        <v>338.43</v>
      </c>
      <c r="R1563">
        <f>Tabel1[[#This Row],[Fossil Gas]]+Tabel1[[#This Row],[Fossil Hard Coal]]+Tabel1[[#This Row],[Fossil Oil]]</f>
        <v>949.68</v>
      </c>
      <c r="S1563">
        <f>Tabel1[[#This Row],[Renewables]]+Tabel1[[#This Row],[Fossils]]</f>
        <v>1288.1099999999999</v>
      </c>
    </row>
    <row r="1564" spans="1:19" x14ac:dyDescent="0.25">
      <c r="A1564" t="s">
        <v>1885</v>
      </c>
      <c r="B1564" t="s">
        <v>6</v>
      </c>
      <c r="C1564">
        <v>2722.12</v>
      </c>
      <c r="D1564">
        <v>22.44</v>
      </c>
      <c r="E1564">
        <v>507.51</v>
      </c>
      <c r="F1564">
        <v>969</v>
      </c>
      <c r="G1564">
        <v>19.97</v>
      </c>
      <c r="H1564">
        <v>2.9</v>
      </c>
      <c r="I1564">
        <v>6.52</v>
      </c>
      <c r="J1564">
        <v>101.08</v>
      </c>
      <c r="K1564">
        <v>115.16</v>
      </c>
      <c r="L1564">
        <v>496.85</v>
      </c>
      <c r="M1564">
        <v>368.81</v>
      </c>
      <c r="N1564">
        <v>-1278</v>
      </c>
      <c r="O1564">
        <v>-590</v>
      </c>
      <c r="P1564">
        <v>2170</v>
      </c>
      <c r="Q1564">
        <f>Tabel1[[#This Row],[Biomass]]+Tabel1[[#This Row],[Hydro Power]]+Tabel1[[#This Row],[Other Renewable]]+Tabel1[[#This Row],[Solar Power]]+Tabel1[[#This Row],[Onshore Wind Power]]+Tabel1[[#This Row],[Offshore Wind Power]]</f>
        <v>998.59999999999991</v>
      </c>
      <c r="R1564">
        <f>Tabel1[[#This Row],[Fossil Gas]]+Tabel1[[#This Row],[Fossil Hard Coal]]+Tabel1[[#This Row],[Fossil Oil]]</f>
        <v>1496.48</v>
      </c>
      <c r="S1564">
        <f>Tabel1[[#This Row],[Renewables]]+Tabel1[[#This Row],[Fossils]]</f>
        <v>2495.08</v>
      </c>
    </row>
    <row r="1565" spans="1:19" x14ac:dyDescent="0.25">
      <c r="A1565" t="s">
        <v>1885</v>
      </c>
      <c r="B1565" t="s">
        <v>5</v>
      </c>
      <c r="C1565">
        <v>1909.8</v>
      </c>
      <c r="D1565">
        <v>32.25</v>
      </c>
      <c r="E1565">
        <v>474.24</v>
      </c>
      <c r="F1565">
        <v>413.61</v>
      </c>
      <c r="G1565">
        <v>28.12</v>
      </c>
      <c r="J1565">
        <v>41.58</v>
      </c>
      <c r="K1565">
        <v>58.85</v>
      </c>
      <c r="L1565">
        <v>132.83000000000001</v>
      </c>
      <c r="M1565">
        <v>163.71</v>
      </c>
      <c r="N1565">
        <v>-585</v>
      </c>
      <c r="O1565">
        <v>590</v>
      </c>
      <c r="P1565">
        <v>617</v>
      </c>
      <c r="Q1565">
        <f>Tabel1[[#This Row],[Biomass]]+Tabel1[[#This Row],[Hydro Power]]+Tabel1[[#This Row],[Other Renewable]]+Tabel1[[#This Row],[Solar Power]]+Tabel1[[#This Row],[Onshore Wind Power]]+Tabel1[[#This Row],[Offshore Wind Power]]</f>
        <v>370.37</v>
      </c>
      <c r="R1565">
        <f>Tabel1[[#This Row],[Fossil Gas]]+Tabel1[[#This Row],[Fossil Hard Coal]]+Tabel1[[#This Row],[Fossil Oil]]</f>
        <v>915.97</v>
      </c>
      <c r="S1565">
        <f>Tabel1[[#This Row],[Renewables]]+Tabel1[[#This Row],[Fossils]]</f>
        <v>1286.3400000000001</v>
      </c>
    </row>
    <row r="1566" spans="1:19" x14ac:dyDescent="0.25">
      <c r="A1566" t="s">
        <v>1884</v>
      </c>
      <c r="B1566" t="s">
        <v>6</v>
      </c>
      <c r="C1566">
        <v>2724.47</v>
      </c>
      <c r="D1566">
        <v>22.43</v>
      </c>
      <c r="E1566">
        <v>493.74</v>
      </c>
      <c r="F1566">
        <v>1125.25</v>
      </c>
      <c r="G1566">
        <v>15.59</v>
      </c>
      <c r="H1566">
        <v>2.91</v>
      </c>
      <c r="I1566">
        <v>6.08</v>
      </c>
      <c r="J1566">
        <v>58.11</v>
      </c>
      <c r="K1566">
        <v>112.97</v>
      </c>
      <c r="L1566">
        <v>578.79999999999995</v>
      </c>
      <c r="M1566">
        <v>274.07</v>
      </c>
      <c r="N1566">
        <v>-1274</v>
      </c>
      <c r="O1566">
        <v>-590</v>
      </c>
      <c r="P1566">
        <v>2041</v>
      </c>
      <c r="Q1566">
        <f>Tabel1[[#This Row],[Biomass]]+Tabel1[[#This Row],[Hydro Power]]+Tabel1[[#This Row],[Other Renewable]]+Tabel1[[#This Row],[Solar Power]]+Tabel1[[#This Row],[Onshore Wind Power]]+Tabel1[[#This Row],[Offshore Wind Power]]</f>
        <v>942.39999999999986</v>
      </c>
      <c r="R1566">
        <f>Tabel1[[#This Row],[Fossil Gas]]+Tabel1[[#This Row],[Fossil Hard Coal]]+Tabel1[[#This Row],[Fossil Oil]]</f>
        <v>1634.58</v>
      </c>
      <c r="S1566">
        <f>Tabel1[[#This Row],[Renewables]]+Tabel1[[#This Row],[Fossils]]</f>
        <v>2576.9799999999996</v>
      </c>
    </row>
    <row r="1567" spans="1:19" x14ac:dyDescent="0.25">
      <c r="A1567" t="s">
        <v>1884</v>
      </c>
      <c r="B1567" t="s">
        <v>5</v>
      </c>
      <c r="C1567">
        <v>1892.89</v>
      </c>
      <c r="D1567">
        <v>34.85</v>
      </c>
      <c r="E1567">
        <v>466.48</v>
      </c>
      <c r="F1567">
        <v>400.83</v>
      </c>
      <c r="G1567">
        <v>27.34</v>
      </c>
      <c r="J1567">
        <v>24.75</v>
      </c>
      <c r="K1567">
        <v>58.17</v>
      </c>
      <c r="L1567">
        <v>145.76</v>
      </c>
      <c r="M1567">
        <v>156.54</v>
      </c>
      <c r="N1567">
        <v>-585</v>
      </c>
      <c r="O1567">
        <v>590</v>
      </c>
      <c r="P1567">
        <v>616</v>
      </c>
      <c r="Q1567">
        <f>Tabel1[[#This Row],[Biomass]]+Tabel1[[#This Row],[Hydro Power]]+Tabel1[[#This Row],[Other Renewable]]+Tabel1[[#This Row],[Solar Power]]+Tabel1[[#This Row],[Onshore Wind Power]]+Tabel1[[#This Row],[Offshore Wind Power]]</f>
        <v>361.9</v>
      </c>
      <c r="R1567">
        <f>Tabel1[[#This Row],[Fossil Gas]]+Tabel1[[#This Row],[Fossil Hard Coal]]+Tabel1[[#This Row],[Fossil Oil]]</f>
        <v>894.65</v>
      </c>
      <c r="S1567">
        <f>Tabel1[[#This Row],[Renewables]]+Tabel1[[#This Row],[Fossils]]</f>
        <v>1256.55</v>
      </c>
    </row>
    <row r="1568" spans="1:19" x14ac:dyDescent="0.25">
      <c r="A1568" t="s">
        <v>1883</v>
      </c>
      <c r="B1568" t="s">
        <v>6</v>
      </c>
      <c r="C1568">
        <v>2706.03</v>
      </c>
      <c r="D1568">
        <v>21.55</v>
      </c>
      <c r="E1568">
        <v>504.73</v>
      </c>
      <c r="F1568">
        <v>1136.3399999999999</v>
      </c>
      <c r="G1568">
        <v>11.16</v>
      </c>
      <c r="H1568">
        <v>2.85</v>
      </c>
      <c r="I1568">
        <v>5.64</v>
      </c>
      <c r="J1568">
        <v>14.71</v>
      </c>
      <c r="K1568">
        <v>110.58</v>
      </c>
      <c r="L1568">
        <v>501.25</v>
      </c>
      <c r="M1568">
        <v>335.5</v>
      </c>
      <c r="N1568">
        <v>-1274</v>
      </c>
      <c r="O1568">
        <v>-583</v>
      </c>
      <c r="P1568">
        <v>2019</v>
      </c>
      <c r="Q1568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1568">
        <f>Tabel1[[#This Row],[Fossil Gas]]+Tabel1[[#This Row],[Fossil Hard Coal]]+Tabel1[[#This Row],[Fossil Oil]]</f>
        <v>1652.23</v>
      </c>
      <c r="S1568">
        <f>Tabel1[[#This Row],[Renewables]]+Tabel1[[#This Row],[Fossils]]</f>
        <v>2533.73</v>
      </c>
    </row>
    <row r="1569" spans="1:19" x14ac:dyDescent="0.25">
      <c r="A1569" t="s">
        <v>1883</v>
      </c>
      <c r="B1569" t="s">
        <v>5</v>
      </c>
      <c r="C1569">
        <v>1890.92</v>
      </c>
      <c r="D1569">
        <v>35.03</v>
      </c>
      <c r="E1569">
        <v>461.73</v>
      </c>
      <c r="F1569">
        <v>402.24</v>
      </c>
      <c r="G1569">
        <v>26.22</v>
      </c>
      <c r="J1569">
        <v>7.23</v>
      </c>
      <c r="K1569">
        <v>58.65</v>
      </c>
      <c r="L1569">
        <v>147.09</v>
      </c>
      <c r="M1569">
        <v>152.01</v>
      </c>
      <c r="N1569">
        <v>-585</v>
      </c>
      <c r="O1569">
        <v>583</v>
      </c>
      <c r="P1569">
        <v>629</v>
      </c>
      <c r="Q1569">
        <f>Tabel1[[#This Row],[Biomass]]+Tabel1[[#This Row],[Hydro Power]]+Tabel1[[#This Row],[Other Renewable]]+Tabel1[[#This Row],[Solar Power]]+Tabel1[[#This Row],[Onshore Wind Power]]+Tabel1[[#This Row],[Offshore Wind Power]]</f>
        <v>341.36</v>
      </c>
      <c r="R1569">
        <f>Tabel1[[#This Row],[Fossil Gas]]+Tabel1[[#This Row],[Fossil Hard Coal]]+Tabel1[[#This Row],[Fossil Oil]]</f>
        <v>890.19</v>
      </c>
      <c r="S1569">
        <f>Tabel1[[#This Row],[Renewables]]+Tabel1[[#This Row],[Fossils]]</f>
        <v>1231.5500000000002</v>
      </c>
    </row>
    <row r="1570" spans="1:19" x14ac:dyDescent="0.25">
      <c r="A1570" t="s">
        <v>1882</v>
      </c>
      <c r="B1570" t="s">
        <v>6</v>
      </c>
      <c r="C1570">
        <v>2861.02</v>
      </c>
      <c r="D1570">
        <v>20.53</v>
      </c>
      <c r="E1570">
        <v>494.41</v>
      </c>
      <c r="F1570">
        <v>1244.1199999999999</v>
      </c>
      <c r="G1570">
        <v>5.83</v>
      </c>
      <c r="H1570">
        <v>2.8</v>
      </c>
      <c r="I1570">
        <v>5.0999999999999996</v>
      </c>
      <c r="J1570">
        <v>0.63</v>
      </c>
      <c r="K1570">
        <v>107.81</v>
      </c>
      <c r="L1570">
        <v>553.4</v>
      </c>
      <c r="M1570">
        <v>348.62</v>
      </c>
      <c r="N1570">
        <v>-1301</v>
      </c>
      <c r="O1570">
        <v>-546</v>
      </c>
      <c r="P1570">
        <v>2001</v>
      </c>
      <c r="Q1570">
        <f>Tabel1[[#This Row],[Biomass]]+Tabel1[[#This Row],[Hydro Power]]+Tabel1[[#This Row],[Other Renewable]]+Tabel1[[#This Row],[Solar Power]]+Tabel1[[#This Row],[Onshore Wind Power]]+Tabel1[[#This Row],[Offshore Wind Power]]</f>
        <v>931.07999999999993</v>
      </c>
      <c r="R1570">
        <f>Tabel1[[#This Row],[Fossil Gas]]+Tabel1[[#This Row],[Fossil Hard Coal]]+Tabel1[[#This Row],[Fossil Oil]]</f>
        <v>1744.36</v>
      </c>
      <c r="S1570">
        <f>Tabel1[[#This Row],[Renewables]]+Tabel1[[#This Row],[Fossils]]</f>
        <v>2675.4399999999996</v>
      </c>
    </row>
    <row r="1571" spans="1:19" x14ac:dyDescent="0.25">
      <c r="A1571" t="s">
        <v>1882</v>
      </c>
      <c r="B1571" t="s">
        <v>5</v>
      </c>
      <c r="C1571">
        <v>2056.04</v>
      </c>
      <c r="D1571">
        <v>34.78</v>
      </c>
      <c r="E1571">
        <v>460.82</v>
      </c>
      <c r="F1571">
        <v>412.54</v>
      </c>
      <c r="G1571">
        <v>25.47</v>
      </c>
      <c r="J1571">
        <v>0.4</v>
      </c>
      <c r="K1571">
        <v>61.87</v>
      </c>
      <c r="L1571">
        <v>146.13</v>
      </c>
      <c r="M1571">
        <v>96.04</v>
      </c>
      <c r="N1571">
        <v>-585</v>
      </c>
      <c r="O1571">
        <v>546</v>
      </c>
      <c r="P1571">
        <v>875</v>
      </c>
      <c r="Q1571">
        <f>Tabel1[[#This Row],[Biomass]]+Tabel1[[#This Row],[Hydro Power]]+Tabel1[[#This Row],[Other Renewable]]+Tabel1[[#This Row],[Solar Power]]+Tabel1[[#This Row],[Onshore Wind Power]]+Tabel1[[#This Row],[Offshore Wind Power]]</f>
        <v>277.35000000000002</v>
      </c>
      <c r="R1571">
        <f>Tabel1[[#This Row],[Fossil Gas]]+Tabel1[[#This Row],[Fossil Hard Coal]]+Tabel1[[#This Row],[Fossil Oil]]</f>
        <v>898.83</v>
      </c>
      <c r="S1571">
        <f>Tabel1[[#This Row],[Renewables]]+Tabel1[[#This Row],[Fossils]]</f>
        <v>1176.18</v>
      </c>
    </row>
    <row r="1572" spans="1:19" x14ac:dyDescent="0.25">
      <c r="A1572" t="s">
        <v>1881</v>
      </c>
      <c r="B1572" t="s">
        <v>6</v>
      </c>
      <c r="C1572">
        <v>3099.06</v>
      </c>
      <c r="D1572">
        <v>20.79</v>
      </c>
      <c r="E1572">
        <v>497.53</v>
      </c>
      <c r="F1572">
        <v>1259.08</v>
      </c>
      <c r="G1572">
        <v>7.63</v>
      </c>
      <c r="H1572">
        <v>2.8</v>
      </c>
      <c r="I1572">
        <v>5.2</v>
      </c>
      <c r="J1572">
        <v>0</v>
      </c>
      <c r="K1572">
        <v>107.5</v>
      </c>
      <c r="L1572">
        <v>675.02</v>
      </c>
      <c r="M1572">
        <v>301.52</v>
      </c>
      <c r="N1572">
        <v>-1284</v>
      </c>
      <c r="O1572">
        <v>-497</v>
      </c>
      <c r="P1572">
        <v>2057</v>
      </c>
      <c r="Q1572">
        <f>Tabel1[[#This Row],[Biomass]]+Tabel1[[#This Row],[Hydro Power]]+Tabel1[[#This Row],[Other Renewable]]+Tabel1[[#This Row],[Solar Power]]+Tabel1[[#This Row],[Onshore Wind Power]]+Tabel1[[#This Row],[Offshore Wind Power]]</f>
        <v>1005.3299999999999</v>
      </c>
      <c r="R1572">
        <f>Tabel1[[#This Row],[Fossil Gas]]+Tabel1[[#This Row],[Fossil Hard Coal]]+Tabel1[[#This Row],[Fossil Oil]]</f>
        <v>1764.24</v>
      </c>
      <c r="S1572">
        <f>Tabel1[[#This Row],[Renewables]]+Tabel1[[#This Row],[Fossils]]</f>
        <v>2769.5699999999997</v>
      </c>
    </row>
    <row r="1573" spans="1:19" x14ac:dyDescent="0.25">
      <c r="A1573" t="s">
        <v>1881</v>
      </c>
      <c r="B1573" t="s">
        <v>5</v>
      </c>
      <c r="C1573">
        <v>2176.9499999999998</v>
      </c>
      <c r="D1573">
        <v>34.770000000000003</v>
      </c>
      <c r="E1573">
        <v>460.03</v>
      </c>
      <c r="F1573">
        <v>416.21</v>
      </c>
      <c r="G1573">
        <v>26.91</v>
      </c>
      <c r="J1573">
        <v>0</v>
      </c>
      <c r="K1573">
        <v>61.38</v>
      </c>
      <c r="L1573">
        <v>143.31</v>
      </c>
      <c r="M1573">
        <v>134.63999999999999</v>
      </c>
      <c r="N1573">
        <v>-584</v>
      </c>
      <c r="O1573">
        <v>497</v>
      </c>
      <c r="P1573">
        <v>1001</v>
      </c>
      <c r="Q1573">
        <f>Tabel1[[#This Row],[Biomass]]+Tabel1[[#This Row],[Hydro Power]]+Tabel1[[#This Row],[Other Renewable]]+Tabel1[[#This Row],[Solar Power]]+Tabel1[[#This Row],[Onshore Wind Power]]+Tabel1[[#This Row],[Offshore Wind Power]]</f>
        <v>312.72000000000003</v>
      </c>
      <c r="R1573">
        <f>Tabel1[[#This Row],[Fossil Gas]]+Tabel1[[#This Row],[Fossil Hard Coal]]+Tabel1[[#This Row],[Fossil Oil]]</f>
        <v>903.15</v>
      </c>
      <c r="S1573">
        <f>Tabel1[[#This Row],[Renewables]]+Tabel1[[#This Row],[Fossils]]</f>
        <v>1215.8699999999999</v>
      </c>
    </row>
    <row r="1574" spans="1:19" x14ac:dyDescent="0.25">
      <c r="A1574" t="s">
        <v>1880</v>
      </c>
      <c r="B1574" t="s">
        <v>6</v>
      </c>
      <c r="C1574">
        <v>2932.84</v>
      </c>
      <c r="D1574">
        <v>20.83</v>
      </c>
      <c r="E1574">
        <v>483.41</v>
      </c>
      <c r="F1574">
        <v>1299.72</v>
      </c>
      <c r="G1574">
        <v>8.24</v>
      </c>
      <c r="H1574">
        <v>2.8</v>
      </c>
      <c r="I1574">
        <v>5.61</v>
      </c>
      <c r="J1574">
        <v>0</v>
      </c>
      <c r="K1574">
        <v>106.31</v>
      </c>
      <c r="L1574">
        <v>653.38</v>
      </c>
      <c r="M1574">
        <v>384.71</v>
      </c>
      <c r="N1574">
        <v>-1282</v>
      </c>
      <c r="O1574">
        <v>-406</v>
      </c>
      <c r="P1574">
        <v>1720</v>
      </c>
      <c r="Q1574">
        <f>Tabel1[[#This Row],[Biomass]]+Tabel1[[#This Row],[Hydro Power]]+Tabel1[[#This Row],[Other Renewable]]+Tabel1[[#This Row],[Solar Power]]+Tabel1[[#This Row],[Onshore Wind Power]]+Tabel1[[#This Row],[Offshore Wind Power]]</f>
        <v>1067.33</v>
      </c>
      <c r="R1574">
        <f>Tabel1[[#This Row],[Fossil Gas]]+Tabel1[[#This Row],[Fossil Hard Coal]]+Tabel1[[#This Row],[Fossil Oil]]</f>
        <v>1791.3700000000001</v>
      </c>
      <c r="S1574">
        <f>Tabel1[[#This Row],[Renewables]]+Tabel1[[#This Row],[Fossils]]</f>
        <v>2858.7</v>
      </c>
    </row>
    <row r="1575" spans="1:19" x14ac:dyDescent="0.25">
      <c r="A1575" t="s">
        <v>1880</v>
      </c>
      <c r="B1575" t="s">
        <v>5</v>
      </c>
      <c r="C1575">
        <v>2085.08</v>
      </c>
      <c r="D1575">
        <v>34.729999999999997</v>
      </c>
      <c r="E1575">
        <v>460.49</v>
      </c>
      <c r="F1575">
        <v>413.8</v>
      </c>
      <c r="G1575">
        <v>25.62</v>
      </c>
      <c r="J1575">
        <v>0</v>
      </c>
      <c r="K1575">
        <v>61.6</v>
      </c>
      <c r="L1575">
        <v>147.91</v>
      </c>
      <c r="M1575">
        <v>174.07</v>
      </c>
      <c r="N1575">
        <v>-532</v>
      </c>
      <c r="O1575">
        <v>406</v>
      </c>
      <c r="P1575">
        <v>914</v>
      </c>
      <c r="Q1575">
        <f>Tabel1[[#This Row],[Biomass]]+Tabel1[[#This Row],[Hydro Power]]+Tabel1[[#This Row],[Other Renewable]]+Tabel1[[#This Row],[Solar Power]]+Tabel1[[#This Row],[Onshore Wind Power]]+Tabel1[[#This Row],[Offshore Wind Power]]</f>
        <v>356.71</v>
      </c>
      <c r="R1575">
        <f>Tabel1[[#This Row],[Fossil Gas]]+Tabel1[[#This Row],[Fossil Hard Coal]]+Tabel1[[#This Row],[Fossil Oil]]</f>
        <v>899.91</v>
      </c>
      <c r="S1575">
        <f>Tabel1[[#This Row],[Renewables]]+Tabel1[[#This Row],[Fossils]]</f>
        <v>1256.6199999999999</v>
      </c>
    </row>
    <row r="1576" spans="1:19" x14ac:dyDescent="0.25">
      <c r="A1576" t="s">
        <v>1879</v>
      </c>
      <c r="B1576" t="s">
        <v>6</v>
      </c>
      <c r="C1576">
        <v>2710.15</v>
      </c>
      <c r="D1576">
        <v>19.41</v>
      </c>
      <c r="E1576">
        <v>472.73</v>
      </c>
      <c r="F1576">
        <v>998.97</v>
      </c>
      <c r="G1576">
        <v>4.9400000000000004</v>
      </c>
      <c r="H1576">
        <v>2.8</v>
      </c>
      <c r="I1576">
        <v>5.51</v>
      </c>
      <c r="J1576">
        <v>0</v>
      </c>
      <c r="K1576">
        <v>107.55</v>
      </c>
      <c r="L1576">
        <v>671.71</v>
      </c>
      <c r="M1576">
        <v>526.64</v>
      </c>
      <c r="N1576">
        <v>-1097</v>
      </c>
      <c r="O1576">
        <v>-131</v>
      </c>
      <c r="P1576">
        <v>1265</v>
      </c>
      <c r="Q1576">
        <f>Tabel1[[#This Row],[Biomass]]+Tabel1[[#This Row],[Hydro Power]]+Tabel1[[#This Row],[Other Renewable]]+Tabel1[[#This Row],[Solar Power]]+Tabel1[[#This Row],[Onshore Wind Power]]+Tabel1[[#This Row],[Offshore Wind Power]]</f>
        <v>1226.0700000000002</v>
      </c>
      <c r="R1576">
        <f>Tabel1[[#This Row],[Fossil Gas]]+Tabel1[[#This Row],[Fossil Hard Coal]]+Tabel1[[#This Row],[Fossil Oil]]</f>
        <v>1476.64</v>
      </c>
      <c r="S1576">
        <f>Tabel1[[#This Row],[Renewables]]+Tabel1[[#This Row],[Fossils]]</f>
        <v>2702.71</v>
      </c>
    </row>
    <row r="1577" spans="1:19" x14ac:dyDescent="0.25">
      <c r="A1577" t="s">
        <v>1879</v>
      </c>
      <c r="B1577" t="s">
        <v>5</v>
      </c>
      <c r="C1577">
        <v>1929.95</v>
      </c>
      <c r="D1577">
        <v>33.22</v>
      </c>
      <c r="E1577">
        <v>452.67</v>
      </c>
      <c r="F1577">
        <v>354.98</v>
      </c>
      <c r="G1577">
        <v>24.5</v>
      </c>
      <c r="J1577">
        <v>0</v>
      </c>
      <c r="K1577">
        <v>61.16</v>
      </c>
      <c r="L1577">
        <v>163.19999999999999</v>
      </c>
      <c r="M1577">
        <v>153.25</v>
      </c>
      <c r="N1577">
        <v>-321</v>
      </c>
      <c r="O1577">
        <v>131</v>
      </c>
      <c r="P1577">
        <v>901</v>
      </c>
      <c r="Q1577">
        <f>Tabel1[[#This Row],[Biomass]]+Tabel1[[#This Row],[Hydro Power]]+Tabel1[[#This Row],[Other Renewable]]+Tabel1[[#This Row],[Solar Power]]+Tabel1[[#This Row],[Onshore Wind Power]]+Tabel1[[#This Row],[Offshore Wind Power]]</f>
        <v>349.66999999999996</v>
      </c>
      <c r="R1577">
        <f>Tabel1[[#This Row],[Fossil Gas]]+Tabel1[[#This Row],[Fossil Hard Coal]]+Tabel1[[#This Row],[Fossil Oil]]</f>
        <v>832.15000000000009</v>
      </c>
      <c r="S1577">
        <f>Tabel1[[#This Row],[Renewables]]+Tabel1[[#This Row],[Fossils]]</f>
        <v>1181.8200000000002</v>
      </c>
    </row>
    <row r="1578" spans="1:19" x14ac:dyDescent="0.25">
      <c r="A1578" t="s">
        <v>1878</v>
      </c>
      <c r="B1578" t="s">
        <v>6</v>
      </c>
      <c r="C1578">
        <v>2502.5</v>
      </c>
      <c r="D1578">
        <v>19.87</v>
      </c>
      <c r="E1578">
        <v>422.71</v>
      </c>
      <c r="F1578">
        <v>651.87</v>
      </c>
      <c r="G1578">
        <v>4.99</v>
      </c>
      <c r="H1578">
        <v>2.78</v>
      </c>
      <c r="I1578">
        <v>5.52</v>
      </c>
      <c r="J1578">
        <v>0</v>
      </c>
      <c r="K1578">
        <v>103.2</v>
      </c>
      <c r="L1578">
        <v>760.76</v>
      </c>
      <c r="M1578">
        <v>518.16999999999996</v>
      </c>
      <c r="N1578">
        <v>-462</v>
      </c>
      <c r="O1578">
        <v>69</v>
      </c>
      <c r="P1578">
        <v>486</v>
      </c>
      <c r="Q1578">
        <f>Tabel1[[#This Row],[Biomass]]+Tabel1[[#This Row],[Hydro Power]]+Tabel1[[#This Row],[Other Renewable]]+Tabel1[[#This Row],[Solar Power]]+Tabel1[[#This Row],[Onshore Wind Power]]+Tabel1[[#This Row],[Offshore Wind Power]]</f>
        <v>1307.0999999999999</v>
      </c>
      <c r="R1578">
        <f>Tabel1[[#This Row],[Fossil Gas]]+Tabel1[[#This Row],[Fossil Hard Coal]]+Tabel1[[#This Row],[Fossil Oil]]</f>
        <v>1079.57</v>
      </c>
      <c r="S1578">
        <f>Tabel1[[#This Row],[Renewables]]+Tabel1[[#This Row],[Fossils]]</f>
        <v>2386.67</v>
      </c>
    </row>
    <row r="1579" spans="1:19" x14ac:dyDescent="0.25">
      <c r="A1579" t="s">
        <v>1878</v>
      </c>
      <c r="B1579" t="s">
        <v>5</v>
      </c>
      <c r="C1579">
        <v>1797.46</v>
      </c>
      <c r="D1579">
        <v>30.71</v>
      </c>
      <c r="E1579">
        <v>448.5</v>
      </c>
      <c r="F1579">
        <v>313.89</v>
      </c>
      <c r="G1579">
        <v>23.81</v>
      </c>
      <c r="J1579">
        <v>0</v>
      </c>
      <c r="K1579">
        <v>60.06</v>
      </c>
      <c r="L1579">
        <v>162.57</v>
      </c>
      <c r="M1579">
        <v>161.15</v>
      </c>
      <c r="N1579">
        <v>241</v>
      </c>
      <c r="O1579">
        <v>-69</v>
      </c>
      <c r="P1579">
        <v>447</v>
      </c>
      <c r="Q1579">
        <f>Tabel1[[#This Row],[Biomass]]+Tabel1[[#This Row],[Hydro Power]]+Tabel1[[#This Row],[Other Renewable]]+Tabel1[[#This Row],[Solar Power]]+Tabel1[[#This Row],[Onshore Wind Power]]+Tabel1[[#This Row],[Offshore Wind Power]]</f>
        <v>354.43</v>
      </c>
      <c r="R1579">
        <f>Tabel1[[#This Row],[Fossil Gas]]+Tabel1[[#This Row],[Fossil Hard Coal]]+Tabel1[[#This Row],[Fossil Oil]]</f>
        <v>786.19999999999993</v>
      </c>
      <c r="S1579">
        <f>Tabel1[[#This Row],[Renewables]]+Tabel1[[#This Row],[Fossils]]</f>
        <v>1140.6299999999999</v>
      </c>
    </row>
    <row r="1580" spans="1:19" x14ac:dyDescent="0.25">
      <c r="A1580" t="s">
        <v>1877</v>
      </c>
      <c r="B1580" t="s">
        <v>6</v>
      </c>
      <c r="C1580">
        <v>2327.75</v>
      </c>
      <c r="D1580">
        <v>19.46</v>
      </c>
      <c r="E1580">
        <v>331.01</v>
      </c>
      <c r="F1580">
        <v>486.38</v>
      </c>
      <c r="G1580">
        <v>3.48</v>
      </c>
      <c r="H1580">
        <v>2.68</v>
      </c>
      <c r="I1580">
        <v>5.37</v>
      </c>
      <c r="J1580">
        <v>0</v>
      </c>
      <c r="K1580">
        <v>103.19</v>
      </c>
      <c r="L1580">
        <v>847.78</v>
      </c>
      <c r="M1580">
        <v>537.1</v>
      </c>
      <c r="N1580">
        <v>589</v>
      </c>
      <c r="O1580">
        <v>-387</v>
      </c>
      <c r="P1580">
        <v>-112</v>
      </c>
      <c r="Q1580">
        <f>Tabel1[[#This Row],[Biomass]]+Tabel1[[#This Row],[Hydro Power]]+Tabel1[[#This Row],[Other Renewable]]+Tabel1[[#This Row],[Solar Power]]+Tabel1[[#This Row],[Onshore Wind Power]]+Tabel1[[#This Row],[Offshore Wind Power]]</f>
        <v>1412.3899999999999</v>
      </c>
      <c r="R1580">
        <f>Tabel1[[#This Row],[Fossil Gas]]+Tabel1[[#This Row],[Fossil Hard Coal]]+Tabel1[[#This Row],[Fossil Oil]]</f>
        <v>820.87</v>
      </c>
      <c r="S1580">
        <f>Tabel1[[#This Row],[Renewables]]+Tabel1[[#This Row],[Fossils]]</f>
        <v>2233.2599999999998</v>
      </c>
    </row>
    <row r="1581" spans="1:19" x14ac:dyDescent="0.25">
      <c r="A1581" t="s">
        <v>1877</v>
      </c>
      <c r="B1581" t="s">
        <v>5</v>
      </c>
      <c r="C1581">
        <v>1717.04</v>
      </c>
      <c r="D1581">
        <v>31.88</v>
      </c>
      <c r="E1581">
        <v>388.44</v>
      </c>
      <c r="F1581">
        <v>278.85000000000002</v>
      </c>
      <c r="G1581">
        <v>22.97</v>
      </c>
      <c r="J1581">
        <v>0</v>
      </c>
      <c r="K1581">
        <v>59.85</v>
      </c>
      <c r="L1581">
        <v>170.99</v>
      </c>
      <c r="M1581">
        <v>169.68</v>
      </c>
      <c r="N1581">
        <v>589</v>
      </c>
      <c r="O1581">
        <v>387</v>
      </c>
      <c r="P1581">
        <v>-361</v>
      </c>
      <c r="Q1581">
        <f>Tabel1[[#This Row],[Biomass]]+Tabel1[[#This Row],[Hydro Power]]+Tabel1[[#This Row],[Other Renewable]]+Tabel1[[#This Row],[Solar Power]]+Tabel1[[#This Row],[Onshore Wind Power]]+Tabel1[[#This Row],[Offshore Wind Power]]</f>
        <v>372.55</v>
      </c>
      <c r="R1581">
        <f>Tabel1[[#This Row],[Fossil Gas]]+Tabel1[[#This Row],[Fossil Hard Coal]]+Tabel1[[#This Row],[Fossil Oil]]</f>
        <v>690.26</v>
      </c>
      <c r="S1581">
        <f>Tabel1[[#This Row],[Renewables]]+Tabel1[[#This Row],[Fossils]]</f>
        <v>1062.81</v>
      </c>
    </row>
    <row r="1582" spans="1:19" x14ac:dyDescent="0.25">
      <c r="A1582" t="s">
        <v>1876</v>
      </c>
      <c r="B1582" t="s">
        <v>6</v>
      </c>
      <c r="C1582">
        <v>2159.5300000000002</v>
      </c>
      <c r="D1582">
        <v>19.62</v>
      </c>
      <c r="E1582">
        <v>306.64</v>
      </c>
      <c r="F1582">
        <v>480.35</v>
      </c>
      <c r="G1582">
        <v>4.72</v>
      </c>
      <c r="H1582">
        <v>2.68</v>
      </c>
      <c r="I1582">
        <v>5.0999999999999996</v>
      </c>
      <c r="J1582">
        <v>0</v>
      </c>
      <c r="K1582">
        <v>105.34</v>
      </c>
      <c r="L1582">
        <v>945.39</v>
      </c>
      <c r="M1582">
        <v>646.46</v>
      </c>
      <c r="N1582">
        <v>1071</v>
      </c>
      <c r="O1582">
        <v>-579</v>
      </c>
      <c r="P1582">
        <v>-755</v>
      </c>
      <c r="Q1582">
        <f>Tabel1[[#This Row],[Biomass]]+Tabel1[[#This Row],[Hydro Power]]+Tabel1[[#This Row],[Other Renewable]]+Tabel1[[#This Row],[Solar Power]]+Tabel1[[#This Row],[Onshore Wind Power]]+Tabel1[[#This Row],[Offshore Wind Power]]</f>
        <v>1619.25</v>
      </c>
      <c r="R1582">
        <f>Tabel1[[#This Row],[Fossil Gas]]+Tabel1[[#This Row],[Fossil Hard Coal]]+Tabel1[[#This Row],[Fossil Oil]]</f>
        <v>791.71</v>
      </c>
      <c r="S1582">
        <f>Tabel1[[#This Row],[Renewables]]+Tabel1[[#This Row],[Fossils]]</f>
        <v>2410.96</v>
      </c>
    </row>
    <row r="1583" spans="1:19" x14ac:dyDescent="0.25">
      <c r="A1583" t="s">
        <v>1876</v>
      </c>
      <c r="B1583" t="s">
        <v>5</v>
      </c>
      <c r="C1583">
        <v>1573.78</v>
      </c>
      <c r="D1583">
        <v>31</v>
      </c>
      <c r="E1583">
        <v>381.09</v>
      </c>
      <c r="F1583">
        <v>242.71</v>
      </c>
      <c r="G1583">
        <v>22.35</v>
      </c>
      <c r="J1583">
        <v>0</v>
      </c>
      <c r="K1583">
        <v>60.8</v>
      </c>
      <c r="L1583">
        <v>184.35</v>
      </c>
      <c r="M1583">
        <v>243.12</v>
      </c>
      <c r="N1583">
        <v>600</v>
      </c>
      <c r="O1583">
        <v>579</v>
      </c>
      <c r="P1583">
        <v>-751</v>
      </c>
      <c r="Q1583">
        <f>Tabel1[[#This Row],[Biomass]]+Tabel1[[#This Row],[Hydro Power]]+Tabel1[[#This Row],[Other Renewable]]+Tabel1[[#This Row],[Solar Power]]+Tabel1[[#This Row],[Onshore Wind Power]]+Tabel1[[#This Row],[Offshore Wind Power]]</f>
        <v>458.47</v>
      </c>
      <c r="R1583">
        <f>Tabel1[[#This Row],[Fossil Gas]]+Tabel1[[#This Row],[Fossil Hard Coal]]+Tabel1[[#This Row],[Fossil Oil]]</f>
        <v>646.15</v>
      </c>
      <c r="S1583">
        <f>Tabel1[[#This Row],[Renewables]]+Tabel1[[#This Row],[Fossils]]</f>
        <v>1104.6199999999999</v>
      </c>
    </row>
    <row r="1584" spans="1:19" x14ac:dyDescent="0.25">
      <c r="A1584" t="s">
        <v>1875</v>
      </c>
      <c r="B1584" t="s">
        <v>6</v>
      </c>
      <c r="C1584">
        <v>1998.25</v>
      </c>
      <c r="D1584">
        <v>20</v>
      </c>
      <c r="E1584">
        <v>238.4</v>
      </c>
      <c r="F1584">
        <v>424.18</v>
      </c>
      <c r="G1584">
        <v>4.5999999999999996</v>
      </c>
      <c r="H1584">
        <v>2.68</v>
      </c>
      <c r="I1584">
        <v>4.43</v>
      </c>
      <c r="J1584">
        <v>0</v>
      </c>
      <c r="K1584">
        <v>102.52</v>
      </c>
      <c r="L1584">
        <v>1152.8499999999999</v>
      </c>
      <c r="M1584">
        <v>697.55</v>
      </c>
      <c r="N1584">
        <v>1467</v>
      </c>
      <c r="O1584">
        <v>-590</v>
      </c>
      <c r="P1584">
        <v>-1444</v>
      </c>
      <c r="Q1584">
        <f>Tabel1[[#This Row],[Biomass]]+Tabel1[[#This Row],[Hydro Power]]+Tabel1[[#This Row],[Other Renewable]]+Tabel1[[#This Row],[Solar Power]]+Tabel1[[#This Row],[Onshore Wind Power]]+Tabel1[[#This Row],[Offshore Wind Power]]</f>
        <v>1877.5099999999998</v>
      </c>
      <c r="R1584">
        <f>Tabel1[[#This Row],[Fossil Gas]]+Tabel1[[#This Row],[Fossil Hard Coal]]+Tabel1[[#This Row],[Fossil Oil]]</f>
        <v>667.18000000000006</v>
      </c>
      <c r="S1584">
        <f>Tabel1[[#This Row],[Renewables]]+Tabel1[[#This Row],[Fossils]]</f>
        <v>2544.6899999999996</v>
      </c>
    </row>
    <row r="1585" spans="1:19" x14ac:dyDescent="0.25">
      <c r="A1585" t="s">
        <v>1875</v>
      </c>
      <c r="B1585" t="s">
        <v>5</v>
      </c>
      <c r="C1585">
        <v>1450.53</v>
      </c>
      <c r="D1585">
        <v>32.28</v>
      </c>
      <c r="E1585">
        <v>379.45</v>
      </c>
      <c r="F1585">
        <v>227.48</v>
      </c>
      <c r="G1585">
        <v>20.67</v>
      </c>
      <c r="J1585">
        <v>0</v>
      </c>
      <c r="K1585">
        <v>58.3</v>
      </c>
      <c r="L1585">
        <v>194.57</v>
      </c>
      <c r="M1585">
        <v>260.49</v>
      </c>
      <c r="N1585">
        <v>600</v>
      </c>
      <c r="O1585">
        <v>590</v>
      </c>
      <c r="P1585">
        <v>-890</v>
      </c>
      <c r="Q1585">
        <f>Tabel1[[#This Row],[Biomass]]+Tabel1[[#This Row],[Hydro Power]]+Tabel1[[#This Row],[Other Renewable]]+Tabel1[[#This Row],[Solar Power]]+Tabel1[[#This Row],[Onshore Wind Power]]+Tabel1[[#This Row],[Offshore Wind Power]]</f>
        <v>487.34000000000003</v>
      </c>
      <c r="R1585">
        <f>Tabel1[[#This Row],[Fossil Gas]]+Tabel1[[#This Row],[Fossil Hard Coal]]+Tabel1[[#This Row],[Fossil Oil]]</f>
        <v>627.59999999999991</v>
      </c>
      <c r="S1585">
        <f>Tabel1[[#This Row],[Renewables]]+Tabel1[[#This Row],[Fossils]]</f>
        <v>1114.94</v>
      </c>
    </row>
    <row r="1586" spans="1:19" x14ac:dyDescent="0.25">
      <c r="A1586" t="s">
        <v>1874</v>
      </c>
      <c r="B1586" t="s">
        <v>6</v>
      </c>
      <c r="C1586">
        <v>1917.19</v>
      </c>
      <c r="D1586">
        <v>19.72</v>
      </c>
      <c r="E1586">
        <v>205.74</v>
      </c>
      <c r="F1586">
        <v>444.83</v>
      </c>
      <c r="G1586">
        <v>12.07</v>
      </c>
      <c r="H1586">
        <v>2.69</v>
      </c>
      <c r="I1586">
        <v>5.19</v>
      </c>
      <c r="J1586">
        <v>0</v>
      </c>
      <c r="K1586">
        <v>92.99</v>
      </c>
      <c r="L1586">
        <v>1335.44</v>
      </c>
      <c r="M1586">
        <v>713.92</v>
      </c>
      <c r="N1586">
        <v>1606</v>
      </c>
      <c r="O1586">
        <v>-590</v>
      </c>
      <c r="P1586">
        <v>-1832</v>
      </c>
      <c r="Q1586">
        <f>Tabel1[[#This Row],[Biomass]]+Tabel1[[#This Row],[Hydro Power]]+Tabel1[[#This Row],[Other Renewable]]+Tabel1[[#This Row],[Solar Power]]+Tabel1[[#This Row],[Onshore Wind Power]]+Tabel1[[#This Row],[Offshore Wind Power]]</f>
        <v>2076.96</v>
      </c>
      <c r="R1586">
        <f>Tabel1[[#This Row],[Fossil Gas]]+Tabel1[[#This Row],[Fossil Hard Coal]]+Tabel1[[#This Row],[Fossil Oil]]</f>
        <v>662.64</v>
      </c>
      <c r="S1586">
        <f>Tabel1[[#This Row],[Renewables]]+Tabel1[[#This Row],[Fossils]]</f>
        <v>2739.6</v>
      </c>
    </row>
    <row r="1587" spans="1:19" x14ac:dyDescent="0.25">
      <c r="A1587" t="s">
        <v>1874</v>
      </c>
      <c r="B1587" t="s">
        <v>5</v>
      </c>
      <c r="C1587">
        <v>1351.98</v>
      </c>
      <c r="D1587">
        <v>31.63</v>
      </c>
      <c r="E1587">
        <v>315.98</v>
      </c>
      <c r="F1587">
        <v>194.23</v>
      </c>
      <c r="G1587">
        <v>18.559999999999999</v>
      </c>
      <c r="J1587">
        <v>0</v>
      </c>
      <c r="K1587">
        <v>44.41</v>
      </c>
      <c r="L1587">
        <v>200.16</v>
      </c>
      <c r="M1587">
        <v>249.58</v>
      </c>
      <c r="N1587">
        <v>600</v>
      </c>
      <c r="O1587">
        <v>590</v>
      </c>
      <c r="P1587">
        <v>-869</v>
      </c>
      <c r="Q1587">
        <f>Tabel1[[#This Row],[Biomass]]+Tabel1[[#This Row],[Hydro Power]]+Tabel1[[#This Row],[Other Renewable]]+Tabel1[[#This Row],[Solar Power]]+Tabel1[[#This Row],[Onshore Wind Power]]+Tabel1[[#This Row],[Offshore Wind Power]]</f>
        <v>481.37</v>
      </c>
      <c r="R1587">
        <f>Tabel1[[#This Row],[Fossil Gas]]+Tabel1[[#This Row],[Fossil Hard Coal]]+Tabel1[[#This Row],[Fossil Oil]]</f>
        <v>528.77</v>
      </c>
      <c r="S1587">
        <f>Tabel1[[#This Row],[Renewables]]+Tabel1[[#This Row],[Fossils]]</f>
        <v>1010.14</v>
      </c>
    </row>
    <row r="1588" spans="1:19" x14ac:dyDescent="0.25">
      <c r="A1588" t="s">
        <v>1873</v>
      </c>
      <c r="B1588" t="s">
        <v>6</v>
      </c>
      <c r="C1588">
        <v>1886.11</v>
      </c>
      <c r="D1588">
        <v>18.489999999999998</v>
      </c>
      <c r="E1588">
        <v>180.1</v>
      </c>
      <c r="F1588">
        <v>395.04</v>
      </c>
      <c r="G1588">
        <v>7.82</v>
      </c>
      <c r="H1588">
        <v>2.69</v>
      </c>
      <c r="I1588">
        <v>4.71</v>
      </c>
      <c r="J1588">
        <v>0</v>
      </c>
      <c r="K1588">
        <v>90.6</v>
      </c>
      <c r="L1588">
        <v>1628.63</v>
      </c>
      <c r="M1588">
        <v>752.27</v>
      </c>
      <c r="N1588">
        <v>1537</v>
      </c>
      <c r="O1588">
        <v>-590</v>
      </c>
      <c r="P1588">
        <v>-1921</v>
      </c>
      <c r="Q1588">
        <f>Tabel1[[#This Row],[Biomass]]+Tabel1[[#This Row],[Hydro Power]]+Tabel1[[#This Row],[Other Renewable]]+Tabel1[[#This Row],[Solar Power]]+Tabel1[[#This Row],[Onshore Wind Power]]+Tabel1[[#This Row],[Offshore Wind Power]]</f>
        <v>2406.79</v>
      </c>
      <c r="R1588">
        <f>Tabel1[[#This Row],[Fossil Gas]]+Tabel1[[#This Row],[Fossil Hard Coal]]+Tabel1[[#This Row],[Fossil Oil]]</f>
        <v>582.96</v>
      </c>
      <c r="S1588">
        <f>Tabel1[[#This Row],[Renewables]]+Tabel1[[#This Row],[Fossils]]</f>
        <v>2989.75</v>
      </c>
    </row>
    <row r="1589" spans="1:19" x14ac:dyDescent="0.25">
      <c r="A1589" t="s">
        <v>1873</v>
      </c>
      <c r="B1589" t="s">
        <v>5</v>
      </c>
      <c r="C1589">
        <v>1260.8599999999999</v>
      </c>
      <c r="D1589">
        <v>31</v>
      </c>
      <c r="E1589">
        <v>290.02999999999997</v>
      </c>
      <c r="F1589">
        <v>184.8</v>
      </c>
      <c r="G1589">
        <v>16.59</v>
      </c>
      <c r="J1589">
        <v>0</v>
      </c>
      <c r="K1589">
        <v>43.27</v>
      </c>
      <c r="L1589">
        <v>206.84</v>
      </c>
      <c r="M1589">
        <v>340.74</v>
      </c>
      <c r="N1589">
        <v>600</v>
      </c>
      <c r="O1589">
        <v>590</v>
      </c>
      <c r="P1589">
        <v>-1011</v>
      </c>
      <c r="Q1589">
        <f>Tabel1[[#This Row],[Biomass]]+Tabel1[[#This Row],[Hydro Power]]+Tabel1[[#This Row],[Other Renewable]]+Tabel1[[#This Row],[Solar Power]]+Tabel1[[#This Row],[Onshore Wind Power]]+Tabel1[[#This Row],[Offshore Wind Power]]</f>
        <v>578.58000000000004</v>
      </c>
      <c r="R1589">
        <f>Tabel1[[#This Row],[Fossil Gas]]+Tabel1[[#This Row],[Fossil Hard Coal]]+Tabel1[[#This Row],[Fossil Oil]]</f>
        <v>491.41999999999996</v>
      </c>
      <c r="S1589">
        <f>Tabel1[[#This Row],[Renewables]]+Tabel1[[#This Row],[Fossils]]</f>
        <v>1070</v>
      </c>
    </row>
    <row r="1590" spans="1:19" x14ac:dyDescent="0.25">
      <c r="A1590" t="s">
        <v>1872</v>
      </c>
      <c r="B1590" t="s">
        <v>6</v>
      </c>
      <c r="C1590">
        <v>1841.14</v>
      </c>
      <c r="D1590">
        <v>17.57</v>
      </c>
      <c r="E1590">
        <v>120.65</v>
      </c>
      <c r="F1590">
        <v>355.01</v>
      </c>
      <c r="G1590">
        <v>2.1</v>
      </c>
      <c r="H1590">
        <v>2.7</v>
      </c>
      <c r="I1590">
        <v>4.17</v>
      </c>
      <c r="J1590">
        <v>0</v>
      </c>
      <c r="K1590">
        <v>87.74</v>
      </c>
      <c r="L1590">
        <v>1909.03</v>
      </c>
      <c r="M1590">
        <v>773.83</v>
      </c>
      <c r="N1590">
        <v>1493</v>
      </c>
      <c r="O1590">
        <v>-576</v>
      </c>
      <c r="P1590">
        <v>-1996</v>
      </c>
      <c r="Q1590">
        <f>Tabel1[[#This Row],[Biomass]]+Tabel1[[#This Row],[Hydro Power]]+Tabel1[[#This Row],[Other Renewable]]+Tabel1[[#This Row],[Solar Power]]+Tabel1[[#This Row],[Onshore Wind Power]]+Tabel1[[#This Row],[Offshore Wind Power]]</f>
        <v>2707.3</v>
      </c>
      <c r="R1590">
        <f>Tabel1[[#This Row],[Fossil Gas]]+Tabel1[[#This Row],[Fossil Hard Coal]]+Tabel1[[#This Row],[Fossil Oil]]</f>
        <v>477.76</v>
      </c>
      <c r="S1590">
        <f>Tabel1[[#This Row],[Renewables]]+Tabel1[[#This Row],[Fossils]]</f>
        <v>3185.0600000000004</v>
      </c>
    </row>
    <row r="1591" spans="1:19" x14ac:dyDescent="0.25">
      <c r="A1591" t="s">
        <v>1872</v>
      </c>
      <c r="B1591" t="s">
        <v>5</v>
      </c>
      <c r="C1591">
        <v>1167.43</v>
      </c>
      <c r="D1591">
        <v>31.09</v>
      </c>
      <c r="E1591">
        <v>287.79000000000002</v>
      </c>
      <c r="F1591">
        <v>211.35</v>
      </c>
      <c r="G1591">
        <v>16.43</v>
      </c>
      <c r="J1591">
        <v>0</v>
      </c>
      <c r="K1591">
        <v>42.53</v>
      </c>
      <c r="L1591">
        <v>229.52</v>
      </c>
      <c r="M1591">
        <v>367.18</v>
      </c>
      <c r="N1591">
        <v>600</v>
      </c>
      <c r="O1591">
        <v>576</v>
      </c>
      <c r="P1591">
        <v>-1155</v>
      </c>
      <c r="Q1591">
        <f>Tabel1[[#This Row],[Biomass]]+Tabel1[[#This Row],[Hydro Power]]+Tabel1[[#This Row],[Other Renewable]]+Tabel1[[#This Row],[Solar Power]]+Tabel1[[#This Row],[Onshore Wind Power]]+Tabel1[[#This Row],[Offshore Wind Power]]</f>
        <v>627.79</v>
      </c>
      <c r="R1591">
        <f>Tabel1[[#This Row],[Fossil Gas]]+Tabel1[[#This Row],[Fossil Hard Coal]]+Tabel1[[#This Row],[Fossil Oil]]</f>
        <v>515.56999999999994</v>
      </c>
      <c r="S1591">
        <f>Tabel1[[#This Row],[Renewables]]+Tabel1[[#This Row],[Fossils]]</f>
        <v>1143.3599999999999</v>
      </c>
    </row>
    <row r="1592" spans="1:19" x14ac:dyDescent="0.25">
      <c r="A1592" t="s">
        <v>1871</v>
      </c>
      <c r="B1592" t="s">
        <v>6</v>
      </c>
      <c r="C1592">
        <v>1846.86</v>
      </c>
      <c r="D1592">
        <v>18.36</v>
      </c>
      <c r="E1592">
        <v>160.66</v>
      </c>
      <c r="F1592">
        <v>374.66</v>
      </c>
      <c r="G1592">
        <v>5.57</v>
      </c>
      <c r="H1592">
        <v>2.69</v>
      </c>
      <c r="I1592">
        <v>4.51</v>
      </c>
      <c r="J1592">
        <v>0</v>
      </c>
      <c r="K1592">
        <v>76.23</v>
      </c>
      <c r="L1592">
        <v>2121.84</v>
      </c>
      <c r="M1592">
        <v>423.79</v>
      </c>
      <c r="N1592">
        <v>1538</v>
      </c>
      <c r="O1592">
        <v>-425</v>
      </c>
      <c r="P1592">
        <v>-2149</v>
      </c>
      <c r="Q1592">
        <f>Tabel1[[#This Row],[Biomass]]+Tabel1[[#This Row],[Hydro Power]]+Tabel1[[#This Row],[Other Renewable]]+Tabel1[[#This Row],[Solar Power]]+Tabel1[[#This Row],[Onshore Wind Power]]+Tabel1[[#This Row],[Offshore Wind Power]]</f>
        <v>2571.19</v>
      </c>
      <c r="R1592">
        <f>Tabel1[[#This Row],[Fossil Gas]]+Tabel1[[#This Row],[Fossil Hard Coal]]+Tabel1[[#This Row],[Fossil Oil]]</f>
        <v>540.8900000000001</v>
      </c>
      <c r="S1592">
        <f>Tabel1[[#This Row],[Renewables]]+Tabel1[[#This Row],[Fossils]]</f>
        <v>3112.08</v>
      </c>
    </row>
    <row r="1593" spans="1:19" x14ac:dyDescent="0.25">
      <c r="A1593" t="s">
        <v>1871</v>
      </c>
      <c r="B1593" t="s">
        <v>5</v>
      </c>
      <c r="C1593">
        <v>1113.21</v>
      </c>
      <c r="D1593">
        <v>31.15</v>
      </c>
      <c r="E1593">
        <v>283.68</v>
      </c>
      <c r="F1593">
        <v>176.19</v>
      </c>
      <c r="G1593">
        <v>16.79</v>
      </c>
      <c r="J1593">
        <v>0</v>
      </c>
      <c r="K1593">
        <v>42.65</v>
      </c>
      <c r="L1593">
        <v>252.38</v>
      </c>
      <c r="M1593">
        <v>370.84</v>
      </c>
      <c r="N1593">
        <v>600</v>
      </c>
      <c r="O1593">
        <v>425</v>
      </c>
      <c r="P1593">
        <v>-1048</v>
      </c>
      <c r="Q1593">
        <f>Tabel1[[#This Row],[Biomass]]+Tabel1[[#This Row],[Hydro Power]]+Tabel1[[#This Row],[Other Renewable]]+Tabel1[[#This Row],[Solar Power]]+Tabel1[[#This Row],[Onshore Wind Power]]+Tabel1[[#This Row],[Offshore Wind Power]]</f>
        <v>654.36999999999989</v>
      </c>
      <c r="R1593">
        <f>Tabel1[[#This Row],[Fossil Gas]]+Tabel1[[#This Row],[Fossil Hard Coal]]+Tabel1[[#This Row],[Fossil Oil]]</f>
        <v>476.66</v>
      </c>
      <c r="S1593">
        <f>Tabel1[[#This Row],[Renewables]]+Tabel1[[#This Row],[Fossils]]</f>
        <v>1131.03</v>
      </c>
    </row>
    <row r="1594" spans="1:19" x14ac:dyDescent="0.25">
      <c r="A1594" t="s">
        <v>1870</v>
      </c>
      <c r="B1594" t="s">
        <v>6</v>
      </c>
      <c r="C1594">
        <v>1916.12</v>
      </c>
      <c r="D1594">
        <v>17.64</v>
      </c>
      <c r="E1594">
        <v>168.89</v>
      </c>
      <c r="F1594">
        <v>358.16</v>
      </c>
      <c r="G1594">
        <v>2.29</v>
      </c>
      <c r="H1594">
        <v>2.68</v>
      </c>
      <c r="I1594">
        <v>4.18</v>
      </c>
      <c r="J1594">
        <v>0.01</v>
      </c>
      <c r="K1594">
        <v>72.38</v>
      </c>
      <c r="L1594">
        <v>2325.23</v>
      </c>
      <c r="M1594">
        <v>417.91</v>
      </c>
      <c r="N1594">
        <v>1502</v>
      </c>
      <c r="O1594">
        <v>-431</v>
      </c>
      <c r="P1594">
        <v>-2200</v>
      </c>
      <c r="Q1594">
        <f>Tabel1[[#This Row],[Biomass]]+Tabel1[[#This Row],[Hydro Power]]+Tabel1[[#This Row],[Other Renewable]]+Tabel1[[#This Row],[Solar Power]]+Tabel1[[#This Row],[Onshore Wind Power]]+Tabel1[[#This Row],[Offshore Wind Power]]</f>
        <v>2767.65</v>
      </c>
      <c r="R1594">
        <f>Tabel1[[#This Row],[Fossil Gas]]+Tabel1[[#This Row],[Fossil Hard Coal]]+Tabel1[[#This Row],[Fossil Oil]]</f>
        <v>529.33999999999992</v>
      </c>
      <c r="S1594">
        <f>Tabel1[[#This Row],[Renewables]]+Tabel1[[#This Row],[Fossils]]</f>
        <v>3296.99</v>
      </c>
    </row>
    <row r="1595" spans="1:19" x14ac:dyDescent="0.25">
      <c r="A1595" t="s">
        <v>1870</v>
      </c>
      <c r="B1595" t="s">
        <v>5</v>
      </c>
      <c r="C1595">
        <v>1161.4000000000001</v>
      </c>
      <c r="D1595">
        <v>28.8</v>
      </c>
      <c r="E1595">
        <v>277.51</v>
      </c>
      <c r="F1595">
        <v>183.48</v>
      </c>
      <c r="G1595">
        <v>17.59</v>
      </c>
      <c r="J1595">
        <v>0</v>
      </c>
      <c r="K1595">
        <v>43.06</v>
      </c>
      <c r="L1595">
        <v>328.61</v>
      </c>
      <c r="M1595">
        <v>367.25</v>
      </c>
      <c r="N1595">
        <v>600</v>
      </c>
      <c r="O1595">
        <v>431</v>
      </c>
      <c r="P1595">
        <v>-1078</v>
      </c>
      <c r="Q1595">
        <f>Tabel1[[#This Row],[Biomass]]+Tabel1[[#This Row],[Hydro Power]]+Tabel1[[#This Row],[Other Renewable]]+Tabel1[[#This Row],[Solar Power]]+Tabel1[[#This Row],[Onshore Wind Power]]+Tabel1[[#This Row],[Offshore Wind Power]]</f>
        <v>724.66000000000008</v>
      </c>
      <c r="R1595">
        <f>Tabel1[[#This Row],[Fossil Gas]]+Tabel1[[#This Row],[Fossil Hard Coal]]+Tabel1[[#This Row],[Fossil Oil]]</f>
        <v>478.58</v>
      </c>
      <c r="S1595">
        <f>Tabel1[[#This Row],[Renewables]]+Tabel1[[#This Row],[Fossils]]</f>
        <v>1203.24</v>
      </c>
    </row>
    <row r="1596" spans="1:19" x14ac:dyDescent="0.25">
      <c r="A1596" t="s">
        <v>1869</v>
      </c>
      <c r="B1596" t="s">
        <v>6</v>
      </c>
      <c r="C1596">
        <v>2060.36</v>
      </c>
      <c r="D1596">
        <v>18.13</v>
      </c>
      <c r="E1596">
        <v>181.82</v>
      </c>
      <c r="F1596">
        <v>370.22</v>
      </c>
      <c r="G1596">
        <v>4.57</v>
      </c>
      <c r="H1596">
        <v>2.68</v>
      </c>
      <c r="I1596">
        <v>4.41</v>
      </c>
      <c r="J1596">
        <v>0</v>
      </c>
      <c r="K1596">
        <v>78.900000000000006</v>
      </c>
      <c r="L1596">
        <v>2434.25</v>
      </c>
      <c r="M1596">
        <v>418.91</v>
      </c>
      <c r="N1596">
        <v>1534</v>
      </c>
      <c r="O1596">
        <v>-565</v>
      </c>
      <c r="P1596">
        <v>-2126</v>
      </c>
      <c r="Q1596">
        <f>Tabel1[[#This Row],[Biomass]]+Tabel1[[#This Row],[Hydro Power]]+Tabel1[[#This Row],[Other Renewable]]+Tabel1[[#This Row],[Solar Power]]+Tabel1[[#This Row],[Onshore Wind Power]]+Tabel1[[#This Row],[Offshore Wind Power]]</f>
        <v>2878.3799999999997</v>
      </c>
      <c r="R1596">
        <f>Tabel1[[#This Row],[Fossil Gas]]+Tabel1[[#This Row],[Fossil Hard Coal]]+Tabel1[[#This Row],[Fossil Oil]]</f>
        <v>556.61</v>
      </c>
      <c r="S1596">
        <f>Tabel1[[#This Row],[Renewables]]+Tabel1[[#This Row],[Fossils]]</f>
        <v>3434.99</v>
      </c>
    </row>
    <row r="1597" spans="1:19" x14ac:dyDescent="0.25">
      <c r="A1597" t="s">
        <v>1869</v>
      </c>
      <c r="B1597" t="s">
        <v>5</v>
      </c>
      <c r="C1597">
        <v>1387.94</v>
      </c>
      <c r="D1597">
        <v>23.37</v>
      </c>
      <c r="E1597">
        <v>277.43</v>
      </c>
      <c r="F1597">
        <v>175.51</v>
      </c>
      <c r="G1597">
        <v>19.010000000000002</v>
      </c>
      <c r="J1597">
        <v>0</v>
      </c>
      <c r="K1597">
        <v>52.41</v>
      </c>
      <c r="L1597">
        <v>484.81</v>
      </c>
      <c r="M1597">
        <v>366.7</v>
      </c>
      <c r="N1597">
        <v>600</v>
      </c>
      <c r="O1597">
        <v>565</v>
      </c>
      <c r="P1597">
        <v>-1142</v>
      </c>
      <c r="Q1597">
        <f>Tabel1[[#This Row],[Biomass]]+Tabel1[[#This Row],[Hydro Power]]+Tabel1[[#This Row],[Other Renewable]]+Tabel1[[#This Row],[Solar Power]]+Tabel1[[#This Row],[Onshore Wind Power]]+Tabel1[[#This Row],[Offshore Wind Power]]</f>
        <v>874.88</v>
      </c>
      <c r="R1597">
        <f>Tabel1[[#This Row],[Fossil Gas]]+Tabel1[[#This Row],[Fossil Hard Coal]]+Tabel1[[#This Row],[Fossil Oil]]</f>
        <v>471.95</v>
      </c>
      <c r="S1597">
        <f>Tabel1[[#This Row],[Renewables]]+Tabel1[[#This Row],[Fossils]]</f>
        <v>1346.83</v>
      </c>
    </row>
    <row r="1598" spans="1:19" x14ac:dyDescent="0.25">
      <c r="A1598" t="s">
        <v>1868</v>
      </c>
      <c r="B1598" t="s">
        <v>6</v>
      </c>
      <c r="C1598">
        <v>2367.67</v>
      </c>
      <c r="D1598">
        <v>18.11</v>
      </c>
      <c r="E1598">
        <v>180.74</v>
      </c>
      <c r="F1598">
        <v>383.35</v>
      </c>
      <c r="G1598">
        <v>4.1100000000000003</v>
      </c>
      <c r="H1598">
        <v>2.67</v>
      </c>
      <c r="I1598">
        <v>4.95</v>
      </c>
      <c r="J1598">
        <v>0</v>
      </c>
      <c r="K1598">
        <v>99.55</v>
      </c>
      <c r="L1598">
        <v>2429.37</v>
      </c>
      <c r="M1598">
        <v>794.93</v>
      </c>
      <c r="N1598">
        <v>1483</v>
      </c>
      <c r="O1598">
        <v>-563</v>
      </c>
      <c r="P1598">
        <v>-2260</v>
      </c>
      <c r="Q1598">
        <f>Tabel1[[#This Row],[Biomass]]+Tabel1[[#This Row],[Hydro Power]]+Tabel1[[#This Row],[Other Renewable]]+Tabel1[[#This Row],[Solar Power]]+Tabel1[[#This Row],[Onshore Wind Power]]+Tabel1[[#This Row],[Offshore Wind Power]]</f>
        <v>3250.0299999999997</v>
      </c>
      <c r="R1598">
        <f>Tabel1[[#This Row],[Fossil Gas]]+Tabel1[[#This Row],[Fossil Hard Coal]]+Tabel1[[#This Row],[Fossil Oil]]</f>
        <v>568.20000000000005</v>
      </c>
      <c r="S1598">
        <f>Tabel1[[#This Row],[Renewables]]+Tabel1[[#This Row],[Fossils]]</f>
        <v>3818.2299999999996</v>
      </c>
    </row>
    <row r="1599" spans="1:19" x14ac:dyDescent="0.25">
      <c r="A1599" t="s">
        <v>1868</v>
      </c>
      <c r="B1599" t="s">
        <v>5</v>
      </c>
      <c r="C1599">
        <v>1599.23</v>
      </c>
      <c r="D1599">
        <v>28.84</v>
      </c>
      <c r="E1599">
        <v>291.69</v>
      </c>
      <c r="F1599">
        <v>201.34</v>
      </c>
      <c r="G1599">
        <v>19.600000000000001</v>
      </c>
      <c r="J1599">
        <v>0</v>
      </c>
      <c r="K1599">
        <v>57.72</v>
      </c>
      <c r="L1599">
        <v>482.65</v>
      </c>
      <c r="M1599">
        <v>371.65</v>
      </c>
      <c r="N1599">
        <v>600</v>
      </c>
      <c r="O1599">
        <v>563</v>
      </c>
      <c r="P1599">
        <v>-984</v>
      </c>
      <c r="Q1599">
        <f>Tabel1[[#This Row],[Biomass]]+Tabel1[[#This Row],[Hydro Power]]+Tabel1[[#This Row],[Other Renewable]]+Tabel1[[#This Row],[Solar Power]]+Tabel1[[#This Row],[Onshore Wind Power]]+Tabel1[[#This Row],[Offshore Wind Power]]</f>
        <v>883.13999999999987</v>
      </c>
      <c r="R1599">
        <f>Tabel1[[#This Row],[Fossil Gas]]+Tabel1[[#This Row],[Fossil Hard Coal]]+Tabel1[[#This Row],[Fossil Oil]]</f>
        <v>512.63</v>
      </c>
      <c r="S1599">
        <f>Tabel1[[#This Row],[Renewables]]+Tabel1[[#This Row],[Fossils]]</f>
        <v>1395.77</v>
      </c>
    </row>
    <row r="1600" spans="1:19" x14ac:dyDescent="0.25">
      <c r="A1600" t="s">
        <v>1867</v>
      </c>
      <c r="B1600" t="s">
        <v>6</v>
      </c>
      <c r="C1600">
        <v>2779.16</v>
      </c>
      <c r="D1600">
        <v>20.65</v>
      </c>
      <c r="E1600">
        <v>246.63</v>
      </c>
      <c r="F1600">
        <v>663.93</v>
      </c>
      <c r="G1600">
        <v>7.07</v>
      </c>
      <c r="H1600">
        <v>2.67</v>
      </c>
      <c r="I1600">
        <v>5.64</v>
      </c>
      <c r="J1600">
        <v>0</v>
      </c>
      <c r="K1600">
        <v>102.17</v>
      </c>
      <c r="L1600">
        <v>2360.4499999999998</v>
      </c>
      <c r="M1600">
        <v>720.84</v>
      </c>
      <c r="N1600">
        <v>1566</v>
      </c>
      <c r="O1600">
        <v>-574</v>
      </c>
      <c r="P1600">
        <v>-2175</v>
      </c>
      <c r="Q1600">
        <f>Tabel1[[#This Row],[Biomass]]+Tabel1[[#This Row],[Hydro Power]]+Tabel1[[#This Row],[Other Renewable]]+Tabel1[[#This Row],[Solar Power]]+Tabel1[[#This Row],[Onshore Wind Power]]+Tabel1[[#This Row],[Offshore Wind Power]]</f>
        <v>3110.25</v>
      </c>
      <c r="R1600">
        <f>Tabel1[[#This Row],[Fossil Gas]]+Tabel1[[#This Row],[Fossil Hard Coal]]+Tabel1[[#This Row],[Fossil Oil]]</f>
        <v>917.63</v>
      </c>
      <c r="S1600">
        <f>Tabel1[[#This Row],[Renewables]]+Tabel1[[#This Row],[Fossils]]</f>
        <v>4027.88</v>
      </c>
    </row>
    <row r="1601" spans="1:19" x14ac:dyDescent="0.25">
      <c r="A1601" t="s">
        <v>1867</v>
      </c>
      <c r="B1601" t="s">
        <v>5</v>
      </c>
      <c r="C1601">
        <v>1861.33</v>
      </c>
      <c r="D1601">
        <v>31.96</v>
      </c>
      <c r="E1601">
        <v>356.98</v>
      </c>
      <c r="F1601">
        <v>232.38</v>
      </c>
      <c r="G1601">
        <v>21.53</v>
      </c>
      <c r="J1601">
        <v>0</v>
      </c>
      <c r="K1601">
        <v>58.73</v>
      </c>
      <c r="L1601">
        <v>479.8</v>
      </c>
      <c r="M1601">
        <v>371.75</v>
      </c>
      <c r="N1601">
        <v>600</v>
      </c>
      <c r="O1601">
        <v>574</v>
      </c>
      <c r="P1601">
        <v>-834</v>
      </c>
      <c r="Q1601">
        <f>Tabel1[[#This Row],[Biomass]]+Tabel1[[#This Row],[Hydro Power]]+Tabel1[[#This Row],[Other Renewable]]+Tabel1[[#This Row],[Solar Power]]+Tabel1[[#This Row],[Onshore Wind Power]]+Tabel1[[#This Row],[Offshore Wind Power]]</f>
        <v>883.51</v>
      </c>
      <c r="R1601">
        <f>Tabel1[[#This Row],[Fossil Gas]]+Tabel1[[#This Row],[Fossil Hard Coal]]+Tabel1[[#This Row],[Fossil Oil]]</f>
        <v>610.89</v>
      </c>
      <c r="S1601">
        <f>Tabel1[[#This Row],[Renewables]]+Tabel1[[#This Row],[Fossils]]</f>
        <v>1494.4</v>
      </c>
    </row>
    <row r="1602" spans="1:19" x14ac:dyDescent="0.25">
      <c r="A1602" t="s">
        <v>1866</v>
      </c>
      <c r="B1602" t="s">
        <v>6</v>
      </c>
      <c r="C1602">
        <v>3033.98</v>
      </c>
      <c r="D1602">
        <v>20.14</v>
      </c>
      <c r="E1602">
        <v>259.13</v>
      </c>
      <c r="F1602">
        <v>847.85</v>
      </c>
      <c r="G1602">
        <v>6.79</v>
      </c>
      <c r="H1602">
        <v>2.63</v>
      </c>
      <c r="I1602">
        <v>5.52</v>
      </c>
      <c r="J1602">
        <v>0.17</v>
      </c>
      <c r="K1602">
        <v>102.38</v>
      </c>
      <c r="L1602">
        <v>2224.13</v>
      </c>
      <c r="M1602">
        <v>677.61</v>
      </c>
      <c r="N1602">
        <v>1474</v>
      </c>
      <c r="O1602">
        <v>-455</v>
      </c>
      <c r="P1602">
        <v>-1961</v>
      </c>
      <c r="Q1602">
        <f>Tabel1[[#This Row],[Biomass]]+Tabel1[[#This Row],[Hydro Power]]+Tabel1[[#This Row],[Other Renewable]]+Tabel1[[#This Row],[Solar Power]]+Tabel1[[#This Row],[Onshore Wind Power]]+Tabel1[[#This Row],[Offshore Wind Power]]</f>
        <v>2930.2000000000003</v>
      </c>
      <c r="R1602">
        <f>Tabel1[[#This Row],[Fossil Gas]]+Tabel1[[#This Row],[Fossil Hard Coal]]+Tabel1[[#This Row],[Fossil Oil]]</f>
        <v>1113.77</v>
      </c>
      <c r="S1602">
        <f>Tabel1[[#This Row],[Renewables]]+Tabel1[[#This Row],[Fossils]]</f>
        <v>4043.9700000000003</v>
      </c>
    </row>
    <row r="1603" spans="1:19" x14ac:dyDescent="0.25">
      <c r="A1603" t="s">
        <v>1866</v>
      </c>
      <c r="B1603" t="s">
        <v>5</v>
      </c>
      <c r="C1603">
        <v>1992.77</v>
      </c>
      <c r="D1603">
        <v>31.09</v>
      </c>
      <c r="E1603">
        <v>403.78</v>
      </c>
      <c r="F1603">
        <v>254.83</v>
      </c>
      <c r="G1603">
        <v>22.34</v>
      </c>
      <c r="J1603">
        <v>0.35</v>
      </c>
      <c r="K1603">
        <v>59.84</v>
      </c>
      <c r="L1603">
        <v>483.21</v>
      </c>
      <c r="M1603">
        <v>371.61</v>
      </c>
      <c r="N1603">
        <v>600</v>
      </c>
      <c r="O1603">
        <v>455</v>
      </c>
      <c r="P1603">
        <v>-657</v>
      </c>
      <c r="Q1603">
        <f>Tabel1[[#This Row],[Biomass]]+Tabel1[[#This Row],[Hydro Power]]+Tabel1[[#This Row],[Other Renewable]]+Tabel1[[#This Row],[Solar Power]]+Tabel1[[#This Row],[Onshore Wind Power]]+Tabel1[[#This Row],[Offshore Wind Power]]</f>
        <v>886.26</v>
      </c>
      <c r="R1603">
        <f>Tabel1[[#This Row],[Fossil Gas]]+Tabel1[[#This Row],[Fossil Hard Coal]]+Tabel1[[#This Row],[Fossil Oil]]</f>
        <v>680.95</v>
      </c>
      <c r="S1603">
        <f>Tabel1[[#This Row],[Renewables]]+Tabel1[[#This Row],[Fossils]]</f>
        <v>1567.21</v>
      </c>
    </row>
    <row r="1604" spans="1:19" x14ac:dyDescent="0.25">
      <c r="A1604" t="s">
        <v>1865</v>
      </c>
      <c r="B1604" t="s">
        <v>6</v>
      </c>
      <c r="C1604">
        <v>3060.29</v>
      </c>
      <c r="D1604">
        <v>20.89</v>
      </c>
      <c r="E1604">
        <v>271.3</v>
      </c>
      <c r="F1604">
        <v>766.71</v>
      </c>
      <c r="G1604">
        <v>7.91</v>
      </c>
      <c r="H1604">
        <v>2.59</v>
      </c>
      <c r="I1604">
        <v>5.6</v>
      </c>
      <c r="J1604">
        <v>1.8</v>
      </c>
      <c r="K1604">
        <v>101.67</v>
      </c>
      <c r="L1604">
        <v>1927.1</v>
      </c>
      <c r="M1604">
        <v>659.56</v>
      </c>
      <c r="N1604">
        <v>1543</v>
      </c>
      <c r="O1604">
        <v>-289</v>
      </c>
      <c r="P1604">
        <v>-1783</v>
      </c>
      <c r="Q1604">
        <f>Tabel1[[#This Row],[Biomass]]+Tabel1[[#This Row],[Hydro Power]]+Tabel1[[#This Row],[Other Renewable]]+Tabel1[[#This Row],[Solar Power]]+Tabel1[[#This Row],[Onshore Wind Power]]+Tabel1[[#This Row],[Offshore Wind Power]]</f>
        <v>2617.54</v>
      </c>
      <c r="R1604">
        <f>Tabel1[[#This Row],[Fossil Gas]]+Tabel1[[#This Row],[Fossil Hard Coal]]+Tabel1[[#This Row],[Fossil Oil]]</f>
        <v>1045.92</v>
      </c>
      <c r="S1604">
        <f>Tabel1[[#This Row],[Renewables]]+Tabel1[[#This Row],[Fossils]]</f>
        <v>3663.46</v>
      </c>
    </row>
    <row r="1605" spans="1:19" x14ac:dyDescent="0.25">
      <c r="A1605" t="s">
        <v>1865</v>
      </c>
      <c r="B1605" t="s">
        <v>5</v>
      </c>
      <c r="C1605">
        <v>2016.61</v>
      </c>
      <c r="D1605">
        <v>32.6</v>
      </c>
      <c r="E1605">
        <v>418.27</v>
      </c>
      <c r="F1605">
        <v>283.29000000000002</v>
      </c>
      <c r="G1605">
        <v>22.6</v>
      </c>
      <c r="J1605">
        <v>1.19</v>
      </c>
      <c r="K1605">
        <v>60.6</v>
      </c>
      <c r="L1605">
        <v>422.8</v>
      </c>
      <c r="M1605">
        <v>371.92</v>
      </c>
      <c r="N1605">
        <v>600</v>
      </c>
      <c r="O1605">
        <v>289</v>
      </c>
      <c r="P1605">
        <v>-452</v>
      </c>
      <c r="Q1605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1605">
        <f>Tabel1[[#This Row],[Fossil Gas]]+Tabel1[[#This Row],[Fossil Hard Coal]]+Tabel1[[#This Row],[Fossil Oil]]</f>
        <v>724.16</v>
      </c>
      <c r="S1605">
        <f>Tabel1[[#This Row],[Renewables]]+Tabel1[[#This Row],[Fossils]]</f>
        <v>1552.67</v>
      </c>
    </row>
    <row r="1606" spans="1:19" x14ac:dyDescent="0.25">
      <c r="A1606" t="s">
        <v>1864</v>
      </c>
      <c r="B1606" t="s">
        <v>6</v>
      </c>
      <c r="C1606">
        <v>3140.71</v>
      </c>
      <c r="D1606">
        <v>21.16</v>
      </c>
      <c r="E1606">
        <v>278.39</v>
      </c>
      <c r="F1606">
        <v>807.54</v>
      </c>
      <c r="G1606">
        <v>9.52</v>
      </c>
      <c r="H1606">
        <v>2.59</v>
      </c>
      <c r="I1606">
        <v>5.42</v>
      </c>
      <c r="J1606">
        <v>9.18</v>
      </c>
      <c r="K1606">
        <v>104.52</v>
      </c>
      <c r="L1606">
        <v>1485.13</v>
      </c>
      <c r="M1606">
        <v>614.14</v>
      </c>
      <c r="N1606">
        <v>1508</v>
      </c>
      <c r="O1606">
        <v>-79</v>
      </c>
      <c r="P1606">
        <v>-1462</v>
      </c>
      <c r="Q1606">
        <f>Tabel1[[#This Row],[Biomass]]+Tabel1[[#This Row],[Hydro Power]]+Tabel1[[#This Row],[Other Renewable]]+Tabel1[[#This Row],[Solar Power]]+Tabel1[[#This Row],[Onshore Wind Power]]+Tabel1[[#This Row],[Offshore Wind Power]]</f>
        <v>2137.62</v>
      </c>
      <c r="R1606">
        <f>Tabel1[[#This Row],[Fossil Gas]]+Tabel1[[#This Row],[Fossil Hard Coal]]+Tabel1[[#This Row],[Fossil Oil]]</f>
        <v>1095.4499999999998</v>
      </c>
      <c r="S1606">
        <f>Tabel1[[#This Row],[Renewables]]+Tabel1[[#This Row],[Fossils]]</f>
        <v>3233.0699999999997</v>
      </c>
    </row>
    <row r="1607" spans="1:19" x14ac:dyDescent="0.25">
      <c r="A1607" t="s">
        <v>1864</v>
      </c>
      <c r="B1607" t="s">
        <v>5</v>
      </c>
      <c r="C1607">
        <v>2026.05</v>
      </c>
      <c r="D1607">
        <v>31.46</v>
      </c>
      <c r="E1607">
        <v>424.34</v>
      </c>
      <c r="F1607">
        <v>258.49</v>
      </c>
      <c r="G1607">
        <v>22.85</v>
      </c>
      <c r="J1607">
        <v>4.3</v>
      </c>
      <c r="K1607">
        <v>60.6</v>
      </c>
      <c r="L1607">
        <v>345.35</v>
      </c>
      <c r="M1607">
        <v>365.66</v>
      </c>
      <c r="N1607">
        <v>600</v>
      </c>
      <c r="O1607">
        <v>79</v>
      </c>
      <c r="P1607">
        <v>-130</v>
      </c>
      <c r="Q1607">
        <f>Tabel1[[#This Row],[Biomass]]+Tabel1[[#This Row],[Hydro Power]]+Tabel1[[#This Row],[Other Renewable]]+Tabel1[[#This Row],[Solar Power]]+Tabel1[[#This Row],[Onshore Wind Power]]+Tabel1[[#This Row],[Offshore Wind Power]]</f>
        <v>746.77</v>
      </c>
      <c r="R1607">
        <f>Tabel1[[#This Row],[Fossil Gas]]+Tabel1[[#This Row],[Fossil Hard Coal]]+Tabel1[[#This Row],[Fossil Oil]]</f>
        <v>705.68</v>
      </c>
      <c r="S1607">
        <f>Tabel1[[#This Row],[Renewables]]+Tabel1[[#This Row],[Fossils]]</f>
        <v>1452.4499999999998</v>
      </c>
    </row>
    <row r="1608" spans="1:19" x14ac:dyDescent="0.25">
      <c r="A1608" t="s">
        <v>1863</v>
      </c>
      <c r="B1608" t="s">
        <v>6</v>
      </c>
      <c r="C1608">
        <v>3087.78</v>
      </c>
      <c r="D1608">
        <v>20.11</v>
      </c>
      <c r="E1608">
        <v>266.07</v>
      </c>
      <c r="F1608">
        <v>665.77</v>
      </c>
      <c r="G1608">
        <v>6.12</v>
      </c>
      <c r="H1608">
        <v>2.6</v>
      </c>
      <c r="I1608">
        <v>5.0199999999999996</v>
      </c>
      <c r="J1608">
        <v>22.48</v>
      </c>
      <c r="K1608">
        <v>101.49</v>
      </c>
      <c r="L1608">
        <v>1134.22</v>
      </c>
      <c r="M1608">
        <v>643.28</v>
      </c>
      <c r="N1608">
        <v>1405</v>
      </c>
      <c r="O1608">
        <v>82</v>
      </c>
      <c r="P1608">
        <v>-1072</v>
      </c>
      <c r="Q1608">
        <f>Tabel1[[#This Row],[Biomass]]+Tabel1[[#This Row],[Hydro Power]]+Tabel1[[#This Row],[Other Renewable]]+Tabel1[[#This Row],[Solar Power]]+Tabel1[[#This Row],[Onshore Wind Power]]+Tabel1[[#This Row],[Offshore Wind Power]]</f>
        <v>1827.71</v>
      </c>
      <c r="R1608">
        <f>Tabel1[[#This Row],[Fossil Gas]]+Tabel1[[#This Row],[Fossil Hard Coal]]+Tabel1[[#This Row],[Fossil Oil]]</f>
        <v>937.95999999999992</v>
      </c>
      <c r="S1608">
        <f>Tabel1[[#This Row],[Renewables]]+Tabel1[[#This Row],[Fossils]]</f>
        <v>2765.67</v>
      </c>
    </row>
    <row r="1609" spans="1:19" x14ac:dyDescent="0.25">
      <c r="A1609" t="s">
        <v>1863</v>
      </c>
      <c r="B1609" t="s">
        <v>5</v>
      </c>
      <c r="C1609">
        <v>2033.72</v>
      </c>
      <c r="D1609">
        <v>32.61</v>
      </c>
      <c r="E1609">
        <v>399.8</v>
      </c>
      <c r="F1609">
        <v>256.45999999999998</v>
      </c>
      <c r="G1609">
        <v>22.94</v>
      </c>
      <c r="J1609">
        <v>6.58</v>
      </c>
      <c r="K1609">
        <v>61.02</v>
      </c>
      <c r="L1609">
        <v>293.94</v>
      </c>
      <c r="M1609">
        <v>352.7</v>
      </c>
      <c r="N1609">
        <v>600</v>
      </c>
      <c r="O1609">
        <v>-82</v>
      </c>
      <c r="P1609">
        <v>127</v>
      </c>
      <c r="Q1609">
        <f>Tabel1[[#This Row],[Biomass]]+Tabel1[[#This Row],[Hydro Power]]+Tabel1[[#This Row],[Other Renewable]]+Tabel1[[#This Row],[Solar Power]]+Tabel1[[#This Row],[Onshore Wind Power]]+Tabel1[[#This Row],[Offshore Wind Power]]</f>
        <v>685.82999999999993</v>
      </c>
      <c r="R1609">
        <f>Tabel1[[#This Row],[Fossil Gas]]+Tabel1[[#This Row],[Fossil Hard Coal]]+Tabel1[[#This Row],[Fossil Oil]]</f>
        <v>679.2</v>
      </c>
      <c r="S1609">
        <f>Tabel1[[#This Row],[Renewables]]+Tabel1[[#This Row],[Fossils]]</f>
        <v>1365.03</v>
      </c>
    </row>
    <row r="1610" spans="1:19" x14ac:dyDescent="0.25">
      <c r="A1610" t="s">
        <v>1862</v>
      </c>
      <c r="B1610" t="s">
        <v>6</v>
      </c>
      <c r="C1610">
        <v>2989.66</v>
      </c>
      <c r="D1610">
        <v>20.350000000000001</v>
      </c>
      <c r="E1610">
        <v>285.23</v>
      </c>
      <c r="F1610">
        <v>664.23</v>
      </c>
      <c r="G1610">
        <v>7.17</v>
      </c>
      <c r="H1610">
        <v>2.59</v>
      </c>
      <c r="I1610">
        <v>4.38</v>
      </c>
      <c r="J1610">
        <v>31.18</v>
      </c>
      <c r="K1610">
        <v>98.51</v>
      </c>
      <c r="L1610">
        <v>910.11</v>
      </c>
      <c r="M1610">
        <v>500.65</v>
      </c>
      <c r="N1610">
        <v>1461</v>
      </c>
      <c r="O1610">
        <v>83</v>
      </c>
      <c r="P1610">
        <v>-944</v>
      </c>
      <c r="Q1610">
        <f>Tabel1[[#This Row],[Biomass]]+Tabel1[[#This Row],[Hydro Power]]+Tabel1[[#This Row],[Other Renewable]]+Tabel1[[#This Row],[Solar Power]]+Tabel1[[#This Row],[Onshore Wind Power]]+Tabel1[[#This Row],[Offshore Wind Power]]</f>
        <v>1469.26</v>
      </c>
      <c r="R1610">
        <f>Tabel1[[#This Row],[Fossil Gas]]+Tabel1[[#This Row],[Fossil Hard Coal]]+Tabel1[[#This Row],[Fossil Oil]]</f>
        <v>956.63</v>
      </c>
      <c r="S1610">
        <f>Tabel1[[#This Row],[Renewables]]+Tabel1[[#This Row],[Fossils]]</f>
        <v>2425.89</v>
      </c>
    </row>
    <row r="1611" spans="1:19" x14ac:dyDescent="0.25">
      <c r="A1611" t="s">
        <v>1862</v>
      </c>
      <c r="B1611" t="s">
        <v>5</v>
      </c>
      <c r="C1611">
        <v>2069.4</v>
      </c>
      <c r="D1611">
        <v>30.69</v>
      </c>
      <c r="E1611">
        <v>400.17</v>
      </c>
      <c r="F1611">
        <v>257.25</v>
      </c>
      <c r="G1611">
        <v>22.96</v>
      </c>
      <c r="J1611">
        <v>8.11</v>
      </c>
      <c r="K1611">
        <v>60.97</v>
      </c>
      <c r="L1611">
        <v>253.38</v>
      </c>
      <c r="M1611">
        <v>310.24</v>
      </c>
      <c r="N1611">
        <v>600</v>
      </c>
      <c r="O1611">
        <v>-83</v>
      </c>
      <c r="P1611">
        <v>247</v>
      </c>
      <c r="Q1611">
        <f>Tabel1[[#This Row],[Biomass]]+Tabel1[[#This Row],[Hydro Power]]+Tabel1[[#This Row],[Other Renewable]]+Tabel1[[#This Row],[Solar Power]]+Tabel1[[#This Row],[Onshore Wind Power]]+Tabel1[[#This Row],[Offshore Wind Power]]</f>
        <v>602.42000000000007</v>
      </c>
      <c r="R1611">
        <f>Tabel1[[#This Row],[Fossil Gas]]+Tabel1[[#This Row],[Fossil Hard Coal]]+Tabel1[[#This Row],[Fossil Oil]]</f>
        <v>680.38000000000011</v>
      </c>
      <c r="S1611">
        <f>Tabel1[[#This Row],[Renewables]]+Tabel1[[#This Row],[Fossils]]</f>
        <v>1282.8000000000002</v>
      </c>
    </row>
    <row r="1612" spans="1:19" x14ac:dyDescent="0.25">
      <c r="A1612" t="s">
        <v>1861</v>
      </c>
      <c r="B1612" t="s">
        <v>6</v>
      </c>
      <c r="C1612">
        <v>2984.93</v>
      </c>
      <c r="D1612">
        <v>22.12</v>
      </c>
      <c r="E1612">
        <v>314.58999999999997</v>
      </c>
      <c r="F1612">
        <v>796.29</v>
      </c>
      <c r="G1612">
        <v>16.02</v>
      </c>
      <c r="H1612">
        <v>2.6</v>
      </c>
      <c r="I1612">
        <v>6.71</v>
      </c>
      <c r="J1612">
        <v>38.68</v>
      </c>
      <c r="K1612">
        <v>99.61</v>
      </c>
      <c r="L1612">
        <v>641.32000000000005</v>
      </c>
      <c r="M1612">
        <v>437.19</v>
      </c>
      <c r="N1612">
        <v>1531</v>
      </c>
      <c r="O1612">
        <v>15</v>
      </c>
      <c r="P1612">
        <v>-823</v>
      </c>
      <c r="Q1612">
        <f>Tabel1[[#This Row],[Biomass]]+Tabel1[[#This Row],[Hydro Power]]+Tabel1[[#This Row],[Other Renewable]]+Tabel1[[#This Row],[Solar Power]]+Tabel1[[#This Row],[Onshore Wind Power]]+Tabel1[[#This Row],[Offshore Wind Power]]</f>
        <v>1148.6200000000001</v>
      </c>
      <c r="R1612">
        <f>Tabel1[[#This Row],[Fossil Gas]]+Tabel1[[#This Row],[Fossil Hard Coal]]+Tabel1[[#This Row],[Fossil Oil]]</f>
        <v>1126.8999999999999</v>
      </c>
      <c r="S1612">
        <f>Tabel1[[#This Row],[Renewables]]+Tabel1[[#This Row],[Fossils]]</f>
        <v>2275.52</v>
      </c>
    </row>
    <row r="1613" spans="1:19" x14ac:dyDescent="0.25">
      <c r="A1613" t="s">
        <v>1861</v>
      </c>
      <c r="B1613" t="s">
        <v>5</v>
      </c>
      <c r="C1613">
        <v>2066.75</v>
      </c>
      <c r="D1613">
        <v>28.32</v>
      </c>
      <c r="E1613">
        <v>403.56</v>
      </c>
      <c r="F1613">
        <v>259.85000000000002</v>
      </c>
      <c r="G1613">
        <v>23.52</v>
      </c>
      <c r="J1613">
        <v>13.16</v>
      </c>
      <c r="K1613">
        <v>60.52</v>
      </c>
      <c r="L1613">
        <v>215.08</v>
      </c>
      <c r="M1613">
        <v>254.36</v>
      </c>
      <c r="N1613">
        <v>600</v>
      </c>
      <c r="O1613">
        <v>-15</v>
      </c>
      <c r="P1613">
        <v>259</v>
      </c>
      <c r="Q1613">
        <f>Tabel1[[#This Row],[Biomass]]+Tabel1[[#This Row],[Hydro Power]]+Tabel1[[#This Row],[Other Renewable]]+Tabel1[[#This Row],[Solar Power]]+Tabel1[[#This Row],[Onshore Wind Power]]+Tabel1[[#This Row],[Offshore Wind Power]]</f>
        <v>510.92</v>
      </c>
      <c r="R1613">
        <f>Tabel1[[#This Row],[Fossil Gas]]+Tabel1[[#This Row],[Fossil Hard Coal]]+Tabel1[[#This Row],[Fossil Oil]]</f>
        <v>686.93000000000006</v>
      </c>
      <c r="S1613">
        <f>Tabel1[[#This Row],[Renewables]]+Tabel1[[#This Row],[Fossils]]</f>
        <v>1197.8500000000001</v>
      </c>
    </row>
    <row r="1614" spans="1:19" x14ac:dyDescent="0.25">
      <c r="A1614" t="s">
        <v>1860</v>
      </c>
      <c r="B1614" t="s">
        <v>6</v>
      </c>
      <c r="C1614">
        <v>2953.69</v>
      </c>
      <c r="D1614">
        <v>21.81</v>
      </c>
      <c r="E1614">
        <v>308.48</v>
      </c>
      <c r="F1614">
        <v>808.16</v>
      </c>
      <c r="G1614">
        <v>14.11</v>
      </c>
      <c r="H1614">
        <v>2.6</v>
      </c>
      <c r="I1614">
        <v>6</v>
      </c>
      <c r="J1614">
        <v>29.49</v>
      </c>
      <c r="K1614">
        <v>101.71</v>
      </c>
      <c r="L1614">
        <v>439.72</v>
      </c>
      <c r="M1614">
        <v>360.89</v>
      </c>
      <c r="N1614">
        <v>1527</v>
      </c>
      <c r="O1614">
        <v>150</v>
      </c>
      <c r="P1614">
        <v>-716</v>
      </c>
      <c r="Q1614">
        <f>Tabel1[[#This Row],[Biomass]]+Tabel1[[#This Row],[Hydro Power]]+Tabel1[[#This Row],[Other Renewable]]+Tabel1[[#This Row],[Solar Power]]+Tabel1[[#This Row],[Onshore Wind Power]]+Tabel1[[#This Row],[Offshore Wind Power]]</f>
        <v>860.51</v>
      </c>
      <c r="R1614">
        <f>Tabel1[[#This Row],[Fossil Gas]]+Tabel1[[#This Row],[Fossil Hard Coal]]+Tabel1[[#This Row],[Fossil Oil]]</f>
        <v>1130.7499999999998</v>
      </c>
      <c r="S1614">
        <f>Tabel1[[#This Row],[Renewables]]+Tabel1[[#This Row],[Fossils]]</f>
        <v>1991.2599999999998</v>
      </c>
    </row>
    <row r="1615" spans="1:19" x14ac:dyDescent="0.25">
      <c r="A1615" t="s">
        <v>1860</v>
      </c>
      <c r="B1615" t="s">
        <v>5</v>
      </c>
      <c r="C1615">
        <v>2033.06</v>
      </c>
      <c r="D1615">
        <v>31.34</v>
      </c>
      <c r="E1615">
        <v>406.61</v>
      </c>
      <c r="F1615">
        <v>266.51</v>
      </c>
      <c r="G1615">
        <v>24.29</v>
      </c>
      <c r="J1615">
        <v>15.26</v>
      </c>
      <c r="K1615">
        <v>60.18</v>
      </c>
      <c r="L1615">
        <v>160.94</v>
      </c>
      <c r="M1615">
        <v>218.67</v>
      </c>
      <c r="N1615">
        <v>600</v>
      </c>
      <c r="O1615">
        <v>-150</v>
      </c>
      <c r="P1615">
        <v>432</v>
      </c>
      <c r="Q1615">
        <f>Tabel1[[#This Row],[Biomass]]+Tabel1[[#This Row],[Hydro Power]]+Tabel1[[#This Row],[Other Renewable]]+Tabel1[[#This Row],[Solar Power]]+Tabel1[[#This Row],[Onshore Wind Power]]+Tabel1[[#This Row],[Offshore Wind Power]]</f>
        <v>426.21</v>
      </c>
      <c r="R1615">
        <f>Tabel1[[#This Row],[Fossil Gas]]+Tabel1[[#This Row],[Fossil Hard Coal]]+Tabel1[[#This Row],[Fossil Oil]]</f>
        <v>697.41</v>
      </c>
      <c r="S1615">
        <f>Tabel1[[#This Row],[Renewables]]+Tabel1[[#This Row],[Fossils]]</f>
        <v>1123.6199999999999</v>
      </c>
    </row>
    <row r="1616" spans="1:19" x14ac:dyDescent="0.25">
      <c r="A1616" t="s">
        <v>1859</v>
      </c>
      <c r="B1616" t="s">
        <v>6</v>
      </c>
      <c r="C1616">
        <v>2895.45</v>
      </c>
      <c r="D1616">
        <v>37.06</v>
      </c>
      <c r="E1616">
        <v>309.60000000000002</v>
      </c>
      <c r="F1616">
        <v>1048.6500000000001</v>
      </c>
      <c r="G1616">
        <v>13.6</v>
      </c>
      <c r="H1616">
        <v>2.6</v>
      </c>
      <c r="I1616">
        <v>5.9</v>
      </c>
      <c r="J1616">
        <v>8.6999999999999993</v>
      </c>
      <c r="K1616">
        <v>101.29</v>
      </c>
      <c r="L1616">
        <v>310.08</v>
      </c>
      <c r="M1616">
        <v>197.86</v>
      </c>
      <c r="N1616">
        <v>1505</v>
      </c>
      <c r="O1616">
        <v>-2</v>
      </c>
      <c r="P1616">
        <v>-571</v>
      </c>
      <c r="Q1616">
        <f>Tabel1[[#This Row],[Biomass]]+Tabel1[[#This Row],[Hydro Power]]+Tabel1[[#This Row],[Other Renewable]]+Tabel1[[#This Row],[Solar Power]]+Tabel1[[#This Row],[Onshore Wind Power]]+Tabel1[[#This Row],[Offshore Wind Power]]</f>
        <v>562.20000000000005</v>
      </c>
      <c r="R1616">
        <f>Tabel1[[#This Row],[Fossil Gas]]+Tabel1[[#This Row],[Fossil Hard Coal]]+Tabel1[[#This Row],[Fossil Oil]]</f>
        <v>1371.85</v>
      </c>
      <c r="S1616">
        <f>Tabel1[[#This Row],[Renewables]]+Tabel1[[#This Row],[Fossils]]</f>
        <v>1934.05</v>
      </c>
    </row>
    <row r="1617" spans="1:19" x14ac:dyDescent="0.25">
      <c r="A1617" t="s">
        <v>1859</v>
      </c>
      <c r="B1617" t="s">
        <v>5</v>
      </c>
      <c r="C1617">
        <v>2017.32</v>
      </c>
      <c r="D1617">
        <v>32.729999999999997</v>
      </c>
      <c r="E1617">
        <v>404.11</v>
      </c>
      <c r="F1617">
        <v>237.01</v>
      </c>
      <c r="G1617">
        <v>23.05</v>
      </c>
      <c r="J1617">
        <v>8.4499999999999993</v>
      </c>
      <c r="K1617">
        <v>59.94</v>
      </c>
      <c r="L1617">
        <v>151.02000000000001</v>
      </c>
      <c r="M1617">
        <v>179.43</v>
      </c>
      <c r="N1617">
        <v>600</v>
      </c>
      <c r="O1617">
        <v>2</v>
      </c>
      <c r="P1617">
        <v>350</v>
      </c>
      <c r="Q1617">
        <f>Tabel1[[#This Row],[Biomass]]+Tabel1[[#This Row],[Hydro Power]]+Tabel1[[#This Row],[Other Renewable]]+Tabel1[[#This Row],[Solar Power]]+Tabel1[[#This Row],[Onshore Wind Power]]+Tabel1[[#This Row],[Offshore Wind Power]]</f>
        <v>371.63</v>
      </c>
      <c r="R1617">
        <f>Tabel1[[#This Row],[Fossil Gas]]+Tabel1[[#This Row],[Fossil Hard Coal]]+Tabel1[[#This Row],[Fossil Oil]]</f>
        <v>664.17</v>
      </c>
      <c r="S1617">
        <f>Tabel1[[#This Row],[Renewables]]+Tabel1[[#This Row],[Fossils]]</f>
        <v>1035.8</v>
      </c>
    </row>
    <row r="1618" spans="1:19" x14ac:dyDescent="0.25">
      <c r="A1618" t="s">
        <v>1858</v>
      </c>
      <c r="B1618" t="s">
        <v>6</v>
      </c>
      <c r="C1618">
        <v>2999.05</v>
      </c>
      <c r="D1618">
        <v>49.98</v>
      </c>
      <c r="E1618">
        <v>302.73</v>
      </c>
      <c r="F1618">
        <v>1120.23</v>
      </c>
      <c r="G1618">
        <v>11.32</v>
      </c>
      <c r="H1618">
        <v>2.6</v>
      </c>
      <c r="I1618">
        <v>5.68</v>
      </c>
      <c r="J1618">
        <v>0.55000000000000004</v>
      </c>
      <c r="K1618">
        <v>100.76</v>
      </c>
      <c r="L1618">
        <v>221.22</v>
      </c>
      <c r="M1618">
        <v>107.73</v>
      </c>
      <c r="N1618">
        <v>1460</v>
      </c>
      <c r="O1618">
        <v>0</v>
      </c>
      <c r="P1618">
        <v>-324</v>
      </c>
      <c r="Q1618">
        <f>Tabel1[[#This Row],[Biomass]]+Tabel1[[#This Row],[Hydro Power]]+Tabel1[[#This Row],[Other Renewable]]+Tabel1[[#This Row],[Solar Power]]+Tabel1[[#This Row],[Onshore Wind Power]]+Tabel1[[#This Row],[Offshore Wind Power]]</f>
        <v>387.76</v>
      </c>
      <c r="R1618">
        <f>Tabel1[[#This Row],[Fossil Gas]]+Tabel1[[#This Row],[Fossil Hard Coal]]+Tabel1[[#This Row],[Fossil Oil]]</f>
        <v>1434.28</v>
      </c>
      <c r="S1618">
        <f>Tabel1[[#This Row],[Renewables]]+Tabel1[[#This Row],[Fossils]]</f>
        <v>1822.04</v>
      </c>
    </row>
    <row r="1619" spans="1:19" x14ac:dyDescent="0.25">
      <c r="A1619" t="s">
        <v>1858</v>
      </c>
      <c r="B1619" t="s">
        <v>5</v>
      </c>
      <c r="C1619">
        <v>2116.39</v>
      </c>
      <c r="D1619">
        <v>27.79</v>
      </c>
      <c r="E1619">
        <v>399.43</v>
      </c>
      <c r="F1619">
        <v>216.61</v>
      </c>
      <c r="G1619">
        <v>25.66</v>
      </c>
      <c r="J1619">
        <v>0.42</v>
      </c>
      <c r="K1619">
        <v>59.77</v>
      </c>
      <c r="L1619">
        <v>142.49</v>
      </c>
      <c r="M1619">
        <v>253.21</v>
      </c>
      <c r="N1619">
        <v>600</v>
      </c>
      <c r="O1619">
        <v>0</v>
      </c>
      <c r="P1619">
        <v>412</v>
      </c>
      <c r="Q1619">
        <f>Tabel1[[#This Row],[Biomass]]+Tabel1[[#This Row],[Hydro Power]]+Tabel1[[#This Row],[Other Renewable]]+Tabel1[[#This Row],[Solar Power]]+Tabel1[[#This Row],[Onshore Wind Power]]+Tabel1[[#This Row],[Offshore Wind Power]]</f>
        <v>423.91</v>
      </c>
      <c r="R1619">
        <f>Tabel1[[#This Row],[Fossil Gas]]+Tabel1[[#This Row],[Fossil Hard Coal]]+Tabel1[[#This Row],[Fossil Oil]]</f>
        <v>641.69999999999993</v>
      </c>
      <c r="S1619">
        <f>Tabel1[[#This Row],[Renewables]]+Tabel1[[#This Row],[Fossils]]</f>
        <v>1065.6099999999999</v>
      </c>
    </row>
    <row r="1620" spans="1:19" x14ac:dyDescent="0.25">
      <c r="A1620" t="s">
        <v>1857</v>
      </c>
      <c r="B1620" t="s">
        <v>6</v>
      </c>
      <c r="C1620">
        <v>3184.05</v>
      </c>
      <c r="D1620">
        <v>36.56</v>
      </c>
      <c r="E1620">
        <v>274.61</v>
      </c>
      <c r="F1620">
        <v>1109.1600000000001</v>
      </c>
      <c r="G1620">
        <v>4.47</v>
      </c>
      <c r="H1620">
        <v>2.6</v>
      </c>
      <c r="I1620">
        <v>5.0999999999999996</v>
      </c>
      <c r="J1620">
        <v>0</v>
      </c>
      <c r="K1620">
        <v>98.3</v>
      </c>
      <c r="L1620">
        <v>209.93</v>
      </c>
      <c r="M1620">
        <v>82.92</v>
      </c>
      <c r="N1620">
        <v>1454</v>
      </c>
      <c r="O1620">
        <v>-8</v>
      </c>
      <c r="P1620">
        <v>-26</v>
      </c>
      <c r="Q1620">
        <f>Tabel1[[#This Row],[Biomass]]+Tabel1[[#This Row],[Hydro Power]]+Tabel1[[#This Row],[Other Renewable]]+Tabel1[[#This Row],[Solar Power]]+Tabel1[[#This Row],[Onshore Wind Power]]+Tabel1[[#This Row],[Offshore Wind Power]]</f>
        <v>337.11</v>
      </c>
      <c r="R1620">
        <f>Tabel1[[#This Row],[Fossil Gas]]+Tabel1[[#This Row],[Fossil Hard Coal]]+Tabel1[[#This Row],[Fossil Oil]]</f>
        <v>1388.24</v>
      </c>
      <c r="S1620">
        <f>Tabel1[[#This Row],[Renewables]]+Tabel1[[#This Row],[Fossils]]</f>
        <v>1725.35</v>
      </c>
    </row>
    <row r="1621" spans="1:19" x14ac:dyDescent="0.25">
      <c r="A1621" t="s">
        <v>1857</v>
      </c>
      <c r="B1621" t="s">
        <v>5</v>
      </c>
      <c r="C1621">
        <v>2262.7600000000002</v>
      </c>
      <c r="D1621">
        <v>30.4</v>
      </c>
      <c r="E1621">
        <v>399.62</v>
      </c>
      <c r="F1621">
        <v>249.55</v>
      </c>
      <c r="G1621">
        <v>28.68</v>
      </c>
      <c r="J1621">
        <v>0</v>
      </c>
      <c r="K1621">
        <v>60.34</v>
      </c>
      <c r="L1621">
        <v>124.7</v>
      </c>
      <c r="M1621">
        <v>210.92</v>
      </c>
      <c r="N1621">
        <v>600</v>
      </c>
      <c r="O1621">
        <v>8</v>
      </c>
      <c r="P1621">
        <v>567</v>
      </c>
      <c r="Q1621">
        <f>Tabel1[[#This Row],[Biomass]]+Tabel1[[#This Row],[Hydro Power]]+Tabel1[[#This Row],[Other Renewable]]+Tabel1[[#This Row],[Solar Power]]+Tabel1[[#This Row],[Onshore Wind Power]]+Tabel1[[#This Row],[Offshore Wind Power]]</f>
        <v>366.02</v>
      </c>
      <c r="R1621">
        <f>Tabel1[[#This Row],[Fossil Gas]]+Tabel1[[#This Row],[Fossil Hard Coal]]+Tabel1[[#This Row],[Fossil Oil]]</f>
        <v>677.85</v>
      </c>
      <c r="S1621">
        <f>Tabel1[[#This Row],[Renewables]]+Tabel1[[#This Row],[Fossils]]</f>
        <v>1043.8699999999999</v>
      </c>
    </row>
    <row r="1622" spans="1:19" x14ac:dyDescent="0.25">
      <c r="A1622" t="s">
        <v>1856</v>
      </c>
      <c r="B1622" t="s">
        <v>6</v>
      </c>
      <c r="C1622">
        <v>3037.2</v>
      </c>
      <c r="D1622">
        <v>38.04</v>
      </c>
      <c r="E1622">
        <v>275.67</v>
      </c>
      <c r="F1622">
        <v>1097.29</v>
      </c>
      <c r="G1622">
        <v>4.3899999999999997</v>
      </c>
      <c r="H1622">
        <v>2.59</v>
      </c>
      <c r="I1622">
        <v>5.42</v>
      </c>
      <c r="J1622">
        <v>0</v>
      </c>
      <c r="K1622">
        <v>96.37</v>
      </c>
      <c r="L1622">
        <v>229.67</v>
      </c>
      <c r="M1622">
        <v>74.83</v>
      </c>
      <c r="N1622">
        <v>1440</v>
      </c>
      <c r="O1622">
        <v>-138</v>
      </c>
      <c r="P1622">
        <v>-33</v>
      </c>
      <c r="Q1622">
        <f>Tabel1[[#This Row],[Biomass]]+Tabel1[[#This Row],[Hydro Power]]+Tabel1[[#This Row],[Other Renewable]]+Tabel1[[#This Row],[Solar Power]]+Tabel1[[#This Row],[Onshore Wind Power]]+Tabel1[[#This Row],[Offshore Wind Power]]</f>
        <v>350.54999999999995</v>
      </c>
      <c r="R1622">
        <f>Tabel1[[#This Row],[Fossil Gas]]+Tabel1[[#This Row],[Fossil Hard Coal]]+Tabel1[[#This Row],[Fossil Oil]]</f>
        <v>1377.3500000000001</v>
      </c>
      <c r="S1622">
        <f>Tabel1[[#This Row],[Renewables]]+Tabel1[[#This Row],[Fossils]]</f>
        <v>1727.9</v>
      </c>
    </row>
    <row r="1623" spans="1:19" x14ac:dyDescent="0.25">
      <c r="A1623" t="s">
        <v>1856</v>
      </c>
      <c r="B1623" t="s">
        <v>5</v>
      </c>
      <c r="C1623">
        <v>2224.69</v>
      </c>
      <c r="D1623">
        <v>31.83</v>
      </c>
      <c r="E1623">
        <v>409.78</v>
      </c>
      <c r="F1623">
        <v>263.99</v>
      </c>
      <c r="G1623">
        <v>26.83</v>
      </c>
      <c r="J1623">
        <v>0</v>
      </c>
      <c r="K1623">
        <v>60.19</v>
      </c>
      <c r="L1623">
        <v>94.44</v>
      </c>
      <c r="M1623">
        <v>53.1</v>
      </c>
      <c r="N1623">
        <v>600</v>
      </c>
      <c r="O1623">
        <v>138</v>
      </c>
      <c r="P1623">
        <v>563</v>
      </c>
      <c r="Q1623">
        <f>Tabel1[[#This Row],[Biomass]]+Tabel1[[#This Row],[Hydro Power]]+Tabel1[[#This Row],[Other Renewable]]+Tabel1[[#This Row],[Solar Power]]+Tabel1[[#This Row],[Onshore Wind Power]]+Tabel1[[#This Row],[Offshore Wind Power]]</f>
        <v>179.37</v>
      </c>
      <c r="R1623">
        <f>Tabel1[[#This Row],[Fossil Gas]]+Tabel1[[#This Row],[Fossil Hard Coal]]+Tabel1[[#This Row],[Fossil Oil]]</f>
        <v>700.6</v>
      </c>
      <c r="S1623">
        <f>Tabel1[[#This Row],[Renewables]]+Tabel1[[#This Row],[Fossils]]</f>
        <v>879.97</v>
      </c>
    </row>
    <row r="1624" spans="1:19" x14ac:dyDescent="0.25">
      <c r="A1624" t="s">
        <v>1855</v>
      </c>
      <c r="B1624" t="s">
        <v>6</v>
      </c>
      <c r="C1624">
        <v>2837.47</v>
      </c>
      <c r="D1624">
        <v>50.24</v>
      </c>
      <c r="E1624">
        <v>275.60000000000002</v>
      </c>
      <c r="F1624">
        <v>855.36</v>
      </c>
      <c r="G1624">
        <v>8</v>
      </c>
      <c r="H1624">
        <v>2.59</v>
      </c>
      <c r="I1624">
        <v>5.48</v>
      </c>
      <c r="J1624">
        <v>0</v>
      </c>
      <c r="K1624">
        <v>99.47</v>
      </c>
      <c r="L1624">
        <v>237.38</v>
      </c>
      <c r="M1624">
        <v>93.81</v>
      </c>
      <c r="N1624">
        <v>1463</v>
      </c>
      <c r="O1624">
        <v>-2</v>
      </c>
      <c r="P1624">
        <v>-209</v>
      </c>
      <c r="Q1624">
        <f>Tabel1[[#This Row],[Biomass]]+Tabel1[[#This Row],[Hydro Power]]+Tabel1[[#This Row],[Other Renewable]]+Tabel1[[#This Row],[Solar Power]]+Tabel1[[#This Row],[Onshore Wind Power]]+Tabel1[[#This Row],[Offshore Wind Power]]</f>
        <v>389.5</v>
      </c>
      <c r="R1624">
        <f>Tabel1[[#This Row],[Fossil Gas]]+Tabel1[[#This Row],[Fossil Hard Coal]]+Tabel1[[#This Row],[Fossil Oil]]</f>
        <v>1138.96</v>
      </c>
      <c r="S1624">
        <f>Tabel1[[#This Row],[Renewables]]+Tabel1[[#This Row],[Fossils]]</f>
        <v>1528.46</v>
      </c>
    </row>
    <row r="1625" spans="1:19" x14ac:dyDescent="0.25">
      <c r="A1625" t="s">
        <v>1855</v>
      </c>
      <c r="B1625" t="s">
        <v>5</v>
      </c>
      <c r="C1625">
        <v>2079.71</v>
      </c>
      <c r="D1625">
        <v>32.44</v>
      </c>
      <c r="E1625">
        <v>420.92</v>
      </c>
      <c r="F1625">
        <v>262.94</v>
      </c>
      <c r="G1625">
        <v>23.49</v>
      </c>
      <c r="J1625">
        <v>0</v>
      </c>
      <c r="K1625">
        <v>59.63</v>
      </c>
      <c r="L1625">
        <v>80.14</v>
      </c>
      <c r="M1625">
        <v>53.91</v>
      </c>
      <c r="N1625">
        <v>600</v>
      </c>
      <c r="O1625">
        <v>2</v>
      </c>
      <c r="P1625">
        <v>560</v>
      </c>
      <c r="Q1625">
        <f>Tabel1[[#This Row],[Biomass]]+Tabel1[[#This Row],[Hydro Power]]+Tabel1[[#This Row],[Other Renewable]]+Tabel1[[#This Row],[Solar Power]]+Tabel1[[#This Row],[Onshore Wind Power]]+Tabel1[[#This Row],[Offshore Wind Power]]</f>
        <v>166.49</v>
      </c>
      <c r="R1625">
        <f>Tabel1[[#This Row],[Fossil Gas]]+Tabel1[[#This Row],[Fossil Hard Coal]]+Tabel1[[#This Row],[Fossil Oil]]</f>
        <v>707.35</v>
      </c>
      <c r="S1625">
        <f>Tabel1[[#This Row],[Renewables]]+Tabel1[[#This Row],[Fossils]]</f>
        <v>873.84</v>
      </c>
    </row>
    <row r="1626" spans="1:19" x14ac:dyDescent="0.25">
      <c r="A1626" t="s">
        <v>1854</v>
      </c>
      <c r="B1626" t="s">
        <v>6</v>
      </c>
      <c r="C1626">
        <v>2652.67</v>
      </c>
      <c r="D1626">
        <v>49.56</v>
      </c>
      <c r="E1626">
        <v>265.45</v>
      </c>
      <c r="F1626">
        <v>671.23</v>
      </c>
      <c r="G1626">
        <v>9.6199999999999992</v>
      </c>
      <c r="H1626">
        <v>2.59</v>
      </c>
      <c r="I1626">
        <v>5.5</v>
      </c>
      <c r="J1626">
        <v>0</v>
      </c>
      <c r="K1626">
        <v>99.52</v>
      </c>
      <c r="L1626">
        <v>217.28</v>
      </c>
      <c r="M1626">
        <v>203.23</v>
      </c>
      <c r="N1626">
        <v>1466</v>
      </c>
      <c r="O1626">
        <v>131</v>
      </c>
      <c r="P1626">
        <v>-425</v>
      </c>
      <c r="Q1626">
        <f>Tabel1[[#This Row],[Biomass]]+Tabel1[[#This Row],[Hydro Power]]+Tabel1[[#This Row],[Other Renewable]]+Tabel1[[#This Row],[Solar Power]]+Tabel1[[#This Row],[Onshore Wind Power]]+Tabel1[[#This Row],[Offshore Wind Power]]</f>
        <v>478.15999999999997</v>
      </c>
      <c r="R1626">
        <f>Tabel1[[#This Row],[Fossil Gas]]+Tabel1[[#This Row],[Fossil Hard Coal]]+Tabel1[[#This Row],[Fossil Oil]]</f>
        <v>946.30000000000007</v>
      </c>
      <c r="S1626">
        <f>Tabel1[[#This Row],[Renewables]]+Tabel1[[#This Row],[Fossils]]</f>
        <v>1424.46</v>
      </c>
    </row>
    <row r="1627" spans="1:19" x14ac:dyDescent="0.25">
      <c r="A1627" t="s">
        <v>1854</v>
      </c>
      <c r="B1627" t="s">
        <v>5</v>
      </c>
      <c r="C1627">
        <v>1920.78</v>
      </c>
      <c r="D1627">
        <v>32.119999999999997</v>
      </c>
      <c r="E1627">
        <v>418.86</v>
      </c>
      <c r="F1627">
        <v>274.26</v>
      </c>
      <c r="G1627">
        <v>20.52</v>
      </c>
      <c r="J1627">
        <v>0</v>
      </c>
      <c r="K1627">
        <v>58.99</v>
      </c>
      <c r="L1627">
        <v>74.44</v>
      </c>
      <c r="M1627">
        <v>159.16999999999999</v>
      </c>
      <c r="N1627">
        <v>600</v>
      </c>
      <c r="O1627">
        <v>-131</v>
      </c>
      <c r="P1627">
        <v>425</v>
      </c>
      <c r="Q1627">
        <f>Tabel1[[#This Row],[Biomass]]+Tabel1[[#This Row],[Hydro Power]]+Tabel1[[#This Row],[Other Renewable]]+Tabel1[[#This Row],[Solar Power]]+Tabel1[[#This Row],[Onshore Wind Power]]+Tabel1[[#This Row],[Offshore Wind Power]]</f>
        <v>265.73</v>
      </c>
      <c r="R1627">
        <f>Tabel1[[#This Row],[Fossil Gas]]+Tabel1[[#This Row],[Fossil Hard Coal]]+Tabel1[[#This Row],[Fossil Oil]]</f>
        <v>713.64</v>
      </c>
      <c r="S1627">
        <f>Tabel1[[#This Row],[Renewables]]+Tabel1[[#This Row],[Fossils]]</f>
        <v>979.37</v>
      </c>
    </row>
    <row r="1628" spans="1:19" x14ac:dyDescent="0.25">
      <c r="A1628" t="s">
        <v>1853</v>
      </c>
      <c r="B1628" t="s">
        <v>6</v>
      </c>
      <c r="C1628">
        <v>2481.92</v>
      </c>
      <c r="D1628">
        <v>48.86</v>
      </c>
      <c r="E1628">
        <v>238.65</v>
      </c>
      <c r="F1628">
        <v>563.04</v>
      </c>
      <c r="G1628">
        <v>4.28</v>
      </c>
      <c r="H1628">
        <v>2.59</v>
      </c>
      <c r="I1628">
        <v>5.4</v>
      </c>
      <c r="J1628">
        <v>0</v>
      </c>
      <c r="K1628">
        <v>97.2</v>
      </c>
      <c r="L1628">
        <v>222.92</v>
      </c>
      <c r="M1628">
        <v>361.27</v>
      </c>
      <c r="N1628">
        <v>1503</v>
      </c>
      <c r="O1628">
        <v>-140</v>
      </c>
      <c r="P1628">
        <v>-381</v>
      </c>
      <c r="Q1628">
        <f>Tabel1[[#This Row],[Biomass]]+Tabel1[[#This Row],[Hydro Power]]+Tabel1[[#This Row],[Other Renewable]]+Tabel1[[#This Row],[Solar Power]]+Tabel1[[#This Row],[Onshore Wind Power]]+Tabel1[[#This Row],[Offshore Wind Power]]</f>
        <v>641.04</v>
      </c>
      <c r="R1628">
        <f>Tabel1[[#This Row],[Fossil Gas]]+Tabel1[[#This Row],[Fossil Hard Coal]]+Tabel1[[#This Row],[Fossil Oil]]</f>
        <v>805.96999999999991</v>
      </c>
      <c r="S1628">
        <f>Tabel1[[#This Row],[Renewables]]+Tabel1[[#This Row],[Fossils]]</f>
        <v>1447.0099999999998</v>
      </c>
    </row>
    <row r="1629" spans="1:19" x14ac:dyDescent="0.25">
      <c r="A1629" t="s">
        <v>1853</v>
      </c>
      <c r="B1629" t="s">
        <v>5</v>
      </c>
      <c r="C1629">
        <v>1796.87</v>
      </c>
      <c r="D1629">
        <v>30.2</v>
      </c>
      <c r="E1629">
        <v>379.4</v>
      </c>
      <c r="F1629">
        <v>273.25</v>
      </c>
      <c r="G1629">
        <v>20.32</v>
      </c>
      <c r="J1629">
        <v>0</v>
      </c>
      <c r="K1629">
        <v>58.99</v>
      </c>
      <c r="L1629">
        <v>73.98</v>
      </c>
      <c r="M1629">
        <v>105.37</v>
      </c>
      <c r="N1629">
        <v>600</v>
      </c>
      <c r="O1629">
        <v>140</v>
      </c>
      <c r="P1629">
        <v>125</v>
      </c>
      <c r="Q1629">
        <f>Tabel1[[#This Row],[Biomass]]+Tabel1[[#This Row],[Hydro Power]]+Tabel1[[#This Row],[Other Renewable]]+Tabel1[[#This Row],[Solar Power]]+Tabel1[[#This Row],[Onshore Wind Power]]+Tabel1[[#This Row],[Offshore Wind Power]]</f>
        <v>209.55</v>
      </c>
      <c r="R1629">
        <f>Tabel1[[#This Row],[Fossil Gas]]+Tabel1[[#This Row],[Fossil Hard Coal]]+Tabel1[[#This Row],[Fossil Oil]]</f>
        <v>672.97</v>
      </c>
      <c r="S1629">
        <f>Tabel1[[#This Row],[Renewables]]+Tabel1[[#This Row],[Fossils]]</f>
        <v>882.52</v>
      </c>
    </row>
    <row r="1630" spans="1:19" x14ac:dyDescent="0.25">
      <c r="A1630" t="s">
        <v>1852</v>
      </c>
      <c r="B1630" t="s">
        <v>6</v>
      </c>
      <c r="C1630">
        <v>2305.44</v>
      </c>
      <c r="D1630">
        <v>48.45</v>
      </c>
      <c r="E1630">
        <v>219.86</v>
      </c>
      <c r="F1630">
        <v>526.53</v>
      </c>
      <c r="G1630">
        <v>4.17</v>
      </c>
      <c r="H1630">
        <v>2.59</v>
      </c>
      <c r="I1630">
        <v>4.95</v>
      </c>
      <c r="J1630">
        <v>0</v>
      </c>
      <c r="K1630">
        <v>98.08</v>
      </c>
      <c r="L1630">
        <v>349.44</v>
      </c>
      <c r="M1630">
        <v>394.71</v>
      </c>
      <c r="N1630">
        <v>1493</v>
      </c>
      <c r="O1630">
        <v>-290</v>
      </c>
      <c r="P1630">
        <v>-500</v>
      </c>
      <c r="Q1630">
        <f>Tabel1[[#This Row],[Biomass]]+Tabel1[[#This Row],[Hydro Power]]+Tabel1[[#This Row],[Other Renewable]]+Tabel1[[#This Row],[Solar Power]]+Tabel1[[#This Row],[Onshore Wind Power]]+Tabel1[[#This Row],[Offshore Wind Power]]</f>
        <v>800.14</v>
      </c>
      <c r="R1630">
        <f>Tabel1[[#This Row],[Fossil Gas]]+Tabel1[[#This Row],[Fossil Hard Coal]]+Tabel1[[#This Row],[Fossil Oil]]</f>
        <v>750.56</v>
      </c>
      <c r="S1630">
        <f>Tabel1[[#This Row],[Renewables]]+Tabel1[[#This Row],[Fossils]]</f>
        <v>1550.6999999999998</v>
      </c>
    </row>
    <row r="1631" spans="1:19" x14ac:dyDescent="0.25">
      <c r="A1631" t="s">
        <v>1852</v>
      </c>
      <c r="B1631" t="s">
        <v>5</v>
      </c>
      <c r="C1631">
        <v>1662.56</v>
      </c>
      <c r="D1631">
        <v>25.79</v>
      </c>
      <c r="E1631">
        <v>375.34</v>
      </c>
      <c r="F1631">
        <v>271.87</v>
      </c>
      <c r="G1631">
        <v>20.12</v>
      </c>
      <c r="J1631">
        <v>0</v>
      </c>
      <c r="K1631">
        <v>60.23</v>
      </c>
      <c r="L1631">
        <v>68.400000000000006</v>
      </c>
      <c r="M1631">
        <v>112.71</v>
      </c>
      <c r="N1631">
        <v>600</v>
      </c>
      <c r="O1631">
        <v>290</v>
      </c>
      <c r="P1631">
        <v>-151</v>
      </c>
      <c r="Q1631">
        <f>Tabel1[[#This Row],[Biomass]]+Tabel1[[#This Row],[Hydro Power]]+Tabel1[[#This Row],[Other Renewable]]+Tabel1[[#This Row],[Solar Power]]+Tabel1[[#This Row],[Onshore Wind Power]]+Tabel1[[#This Row],[Offshore Wind Power]]</f>
        <v>206.89999999999998</v>
      </c>
      <c r="R1631">
        <f>Tabel1[[#This Row],[Fossil Gas]]+Tabel1[[#This Row],[Fossil Hard Coal]]+Tabel1[[#This Row],[Fossil Oil]]</f>
        <v>667.33</v>
      </c>
      <c r="S1631">
        <f>Tabel1[[#This Row],[Renewables]]+Tabel1[[#This Row],[Fossils]]</f>
        <v>874.23</v>
      </c>
    </row>
    <row r="1632" spans="1:19" x14ac:dyDescent="0.25">
      <c r="A1632" t="s">
        <v>1851</v>
      </c>
      <c r="B1632" t="s">
        <v>6</v>
      </c>
      <c r="C1632">
        <v>2098.6</v>
      </c>
      <c r="D1632">
        <v>49.46</v>
      </c>
      <c r="E1632">
        <v>205.91</v>
      </c>
      <c r="F1632">
        <v>531.79</v>
      </c>
      <c r="G1632">
        <v>3.68</v>
      </c>
      <c r="H1632">
        <v>2.58</v>
      </c>
      <c r="I1632">
        <v>3.93</v>
      </c>
      <c r="J1632">
        <v>0</v>
      </c>
      <c r="K1632">
        <v>97.89</v>
      </c>
      <c r="L1632">
        <v>473.9</v>
      </c>
      <c r="M1632">
        <v>404.17</v>
      </c>
      <c r="N1632">
        <v>1488</v>
      </c>
      <c r="O1632">
        <v>-163</v>
      </c>
      <c r="P1632">
        <v>-951</v>
      </c>
      <c r="Q1632">
        <f>Tabel1[[#This Row],[Biomass]]+Tabel1[[#This Row],[Hydro Power]]+Tabel1[[#This Row],[Other Renewable]]+Tabel1[[#This Row],[Solar Power]]+Tabel1[[#This Row],[Onshore Wind Power]]+Tabel1[[#This Row],[Offshore Wind Power]]</f>
        <v>934.04</v>
      </c>
      <c r="R1632">
        <f>Tabel1[[#This Row],[Fossil Gas]]+Tabel1[[#This Row],[Fossil Hard Coal]]+Tabel1[[#This Row],[Fossil Oil]]</f>
        <v>741.37999999999988</v>
      </c>
      <c r="S1632">
        <f>Tabel1[[#This Row],[Renewables]]+Tabel1[[#This Row],[Fossils]]</f>
        <v>1675.4199999999998</v>
      </c>
    </row>
    <row r="1633" spans="1:19" x14ac:dyDescent="0.25">
      <c r="A1633" t="s">
        <v>1851</v>
      </c>
      <c r="B1633" t="s">
        <v>5</v>
      </c>
      <c r="C1633">
        <v>1527.79</v>
      </c>
      <c r="D1633">
        <v>25.25</v>
      </c>
      <c r="E1633">
        <v>376.21</v>
      </c>
      <c r="F1633">
        <v>259.5</v>
      </c>
      <c r="G1633">
        <v>18.440000000000001</v>
      </c>
      <c r="J1633">
        <v>0</v>
      </c>
      <c r="K1633">
        <v>59.66</v>
      </c>
      <c r="L1633">
        <v>64.45</v>
      </c>
      <c r="M1633">
        <v>54.18</v>
      </c>
      <c r="N1633">
        <v>600</v>
      </c>
      <c r="O1633">
        <v>163</v>
      </c>
      <c r="P1633">
        <v>-84</v>
      </c>
      <c r="Q1633">
        <f>Tabel1[[#This Row],[Biomass]]+Tabel1[[#This Row],[Hydro Power]]+Tabel1[[#This Row],[Other Renewable]]+Tabel1[[#This Row],[Solar Power]]+Tabel1[[#This Row],[Onshore Wind Power]]+Tabel1[[#This Row],[Offshore Wind Power]]</f>
        <v>143.88</v>
      </c>
      <c r="R1633">
        <f>Tabel1[[#This Row],[Fossil Gas]]+Tabel1[[#This Row],[Fossil Hard Coal]]+Tabel1[[#This Row],[Fossil Oil]]</f>
        <v>654.15000000000009</v>
      </c>
      <c r="S1633">
        <f>Tabel1[[#This Row],[Renewables]]+Tabel1[[#This Row],[Fossils]]</f>
        <v>798.03000000000009</v>
      </c>
    </row>
    <row r="1634" spans="1:19" x14ac:dyDescent="0.25">
      <c r="A1634" t="s">
        <v>1850</v>
      </c>
      <c r="B1634" t="s">
        <v>6</v>
      </c>
      <c r="C1634">
        <v>1980.25</v>
      </c>
      <c r="D1634">
        <v>50.6</v>
      </c>
      <c r="E1634">
        <v>217.72</v>
      </c>
      <c r="F1634">
        <v>536.22</v>
      </c>
      <c r="G1634">
        <v>10.15</v>
      </c>
      <c r="H1634">
        <v>2.58</v>
      </c>
      <c r="I1634">
        <v>4.88</v>
      </c>
      <c r="J1634">
        <v>0</v>
      </c>
      <c r="K1634">
        <v>100.75</v>
      </c>
      <c r="L1634">
        <v>480.6</v>
      </c>
      <c r="M1634">
        <v>403.53</v>
      </c>
      <c r="N1634">
        <v>1549</v>
      </c>
      <c r="O1634">
        <v>69</v>
      </c>
      <c r="P1634">
        <v>-1403</v>
      </c>
      <c r="Q1634">
        <f>Tabel1[[#This Row],[Biomass]]+Tabel1[[#This Row],[Hydro Power]]+Tabel1[[#This Row],[Other Renewable]]+Tabel1[[#This Row],[Solar Power]]+Tabel1[[#This Row],[Onshore Wind Power]]+Tabel1[[#This Row],[Offshore Wind Power]]</f>
        <v>942.19</v>
      </c>
      <c r="R1634">
        <f>Tabel1[[#This Row],[Fossil Gas]]+Tabel1[[#This Row],[Fossil Hard Coal]]+Tabel1[[#This Row],[Fossil Oil]]</f>
        <v>764.09</v>
      </c>
      <c r="S1634">
        <f>Tabel1[[#This Row],[Renewables]]+Tabel1[[#This Row],[Fossils]]</f>
        <v>1706.2800000000002</v>
      </c>
    </row>
    <row r="1635" spans="1:19" x14ac:dyDescent="0.25">
      <c r="A1635" t="s">
        <v>1850</v>
      </c>
      <c r="B1635" t="s">
        <v>5</v>
      </c>
      <c r="C1635">
        <v>1423.69</v>
      </c>
      <c r="D1635">
        <v>26.32</v>
      </c>
      <c r="E1635">
        <v>372.61</v>
      </c>
      <c r="F1635">
        <v>275.5</v>
      </c>
      <c r="G1635">
        <v>18.05</v>
      </c>
      <c r="J1635">
        <v>0</v>
      </c>
      <c r="K1635">
        <v>53.78</v>
      </c>
      <c r="L1635">
        <v>65.42</v>
      </c>
      <c r="M1635">
        <v>66.42</v>
      </c>
      <c r="N1635">
        <v>600</v>
      </c>
      <c r="O1635">
        <v>-69</v>
      </c>
      <c r="P1635">
        <v>25</v>
      </c>
      <c r="Q1635">
        <f>Tabel1[[#This Row],[Biomass]]+Tabel1[[#This Row],[Hydro Power]]+Tabel1[[#This Row],[Other Renewable]]+Tabel1[[#This Row],[Solar Power]]+Tabel1[[#This Row],[Onshore Wind Power]]+Tabel1[[#This Row],[Offshore Wind Power]]</f>
        <v>158.16000000000003</v>
      </c>
      <c r="R1635">
        <f>Tabel1[[#This Row],[Fossil Gas]]+Tabel1[[#This Row],[Fossil Hard Coal]]+Tabel1[[#This Row],[Fossil Oil]]</f>
        <v>666.16</v>
      </c>
      <c r="S1635">
        <f>Tabel1[[#This Row],[Renewables]]+Tabel1[[#This Row],[Fossils]]</f>
        <v>824.31999999999994</v>
      </c>
    </row>
    <row r="1636" spans="1:19" x14ac:dyDescent="0.25">
      <c r="A1636" t="s">
        <v>1849</v>
      </c>
      <c r="B1636" t="s">
        <v>6</v>
      </c>
      <c r="C1636">
        <v>1922.68</v>
      </c>
      <c r="D1636">
        <v>49.38</v>
      </c>
      <c r="E1636">
        <v>196.8</v>
      </c>
      <c r="F1636">
        <v>502.19</v>
      </c>
      <c r="G1636">
        <v>4.01</v>
      </c>
      <c r="H1636">
        <v>2.58</v>
      </c>
      <c r="I1636">
        <v>3.81</v>
      </c>
      <c r="J1636">
        <v>0</v>
      </c>
      <c r="K1636">
        <v>98.81</v>
      </c>
      <c r="L1636">
        <v>547.14</v>
      </c>
      <c r="M1636">
        <v>391.89</v>
      </c>
      <c r="N1636">
        <v>1468</v>
      </c>
      <c r="O1636">
        <v>286</v>
      </c>
      <c r="P1636">
        <v>-1569</v>
      </c>
      <c r="Q1636">
        <f>Tabel1[[#This Row],[Biomass]]+Tabel1[[#This Row],[Hydro Power]]+Tabel1[[#This Row],[Other Renewable]]+Tabel1[[#This Row],[Solar Power]]+Tabel1[[#This Row],[Onshore Wind Power]]+Tabel1[[#This Row],[Offshore Wind Power]]</f>
        <v>994.8</v>
      </c>
      <c r="R1636">
        <f>Tabel1[[#This Row],[Fossil Gas]]+Tabel1[[#This Row],[Fossil Hard Coal]]+Tabel1[[#This Row],[Fossil Oil]]</f>
        <v>703</v>
      </c>
      <c r="S1636">
        <f>Tabel1[[#This Row],[Renewables]]+Tabel1[[#This Row],[Fossils]]</f>
        <v>1697.8</v>
      </c>
    </row>
    <row r="1637" spans="1:19" x14ac:dyDescent="0.25">
      <c r="A1637" t="s">
        <v>1849</v>
      </c>
      <c r="B1637" t="s">
        <v>5</v>
      </c>
      <c r="C1637">
        <v>1325.88</v>
      </c>
      <c r="D1637">
        <v>31.64</v>
      </c>
      <c r="E1637">
        <v>362.4</v>
      </c>
      <c r="F1637">
        <v>265.81</v>
      </c>
      <c r="G1637">
        <v>18.059999999999999</v>
      </c>
      <c r="J1637">
        <v>0</v>
      </c>
      <c r="K1637">
        <v>52.24</v>
      </c>
      <c r="L1637">
        <v>84.87</v>
      </c>
      <c r="M1637">
        <v>90.86</v>
      </c>
      <c r="N1637">
        <v>600</v>
      </c>
      <c r="O1637">
        <v>-286</v>
      </c>
      <c r="P1637">
        <v>116</v>
      </c>
      <c r="Q1637">
        <f>Tabel1[[#This Row],[Biomass]]+Tabel1[[#This Row],[Hydro Power]]+Tabel1[[#This Row],[Other Renewable]]+Tabel1[[#This Row],[Solar Power]]+Tabel1[[#This Row],[Onshore Wind Power]]+Tabel1[[#This Row],[Offshore Wind Power]]</f>
        <v>207.37</v>
      </c>
      <c r="R1637">
        <f>Tabel1[[#This Row],[Fossil Gas]]+Tabel1[[#This Row],[Fossil Hard Coal]]+Tabel1[[#This Row],[Fossil Oil]]</f>
        <v>646.27</v>
      </c>
      <c r="S1637">
        <f>Tabel1[[#This Row],[Renewables]]+Tabel1[[#This Row],[Fossils]]</f>
        <v>853.64</v>
      </c>
    </row>
    <row r="1638" spans="1:19" x14ac:dyDescent="0.25">
      <c r="A1638" t="s">
        <v>1848</v>
      </c>
      <c r="B1638" t="s">
        <v>6</v>
      </c>
      <c r="C1638">
        <v>1904.77</v>
      </c>
      <c r="D1638">
        <v>49.28</v>
      </c>
      <c r="E1638">
        <v>195.25</v>
      </c>
      <c r="F1638">
        <v>510.61</v>
      </c>
      <c r="G1638">
        <v>3.73</v>
      </c>
      <c r="H1638">
        <v>2.58</v>
      </c>
      <c r="I1638">
        <v>3.79</v>
      </c>
      <c r="J1638">
        <v>0</v>
      </c>
      <c r="K1638">
        <v>98.4</v>
      </c>
      <c r="L1638">
        <v>656.35</v>
      </c>
      <c r="M1638">
        <v>389.9</v>
      </c>
      <c r="N1638">
        <v>1504</v>
      </c>
      <c r="O1638">
        <v>251</v>
      </c>
      <c r="P1638">
        <v>-1666</v>
      </c>
      <c r="Q1638">
        <f>Tabel1[[#This Row],[Biomass]]+Tabel1[[#This Row],[Hydro Power]]+Tabel1[[#This Row],[Other Renewable]]+Tabel1[[#This Row],[Solar Power]]+Tabel1[[#This Row],[Onshore Wind Power]]+Tabel1[[#This Row],[Offshore Wind Power]]</f>
        <v>1101.9000000000001</v>
      </c>
      <c r="R1638">
        <f>Tabel1[[#This Row],[Fossil Gas]]+Tabel1[[#This Row],[Fossil Hard Coal]]+Tabel1[[#This Row],[Fossil Oil]]</f>
        <v>709.59</v>
      </c>
      <c r="S1638">
        <f>Tabel1[[#This Row],[Renewables]]+Tabel1[[#This Row],[Fossils]]</f>
        <v>1811.4900000000002</v>
      </c>
    </row>
    <row r="1639" spans="1:19" x14ac:dyDescent="0.25">
      <c r="A1639" t="s">
        <v>1848</v>
      </c>
      <c r="B1639" t="s">
        <v>5</v>
      </c>
      <c r="C1639">
        <v>1277.17</v>
      </c>
      <c r="D1639">
        <v>29.11</v>
      </c>
      <c r="E1639">
        <v>359.02</v>
      </c>
      <c r="F1639">
        <v>257.02999999999997</v>
      </c>
      <c r="G1639">
        <v>18.059999999999999</v>
      </c>
      <c r="J1639">
        <v>0</v>
      </c>
      <c r="K1639">
        <v>52.62</v>
      </c>
      <c r="L1639">
        <v>133.32</v>
      </c>
      <c r="M1639">
        <v>251.9</v>
      </c>
      <c r="N1639">
        <v>600</v>
      </c>
      <c r="O1639">
        <v>-251</v>
      </c>
      <c r="P1639">
        <v>-161</v>
      </c>
      <c r="Q1639">
        <f>Tabel1[[#This Row],[Biomass]]+Tabel1[[#This Row],[Hydro Power]]+Tabel1[[#This Row],[Other Renewable]]+Tabel1[[#This Row],[Solar Power]]+Tabel1[[#This Row],[Onshore Wind Power]]+Tabel1[[#This Row],[Offshore Wind Power]]</f>
        <v>414.33000000000004</v>
      </c>
      <c r="R1639">
        <f>Tabel1[[#This Row],[Fossil Gas]]+Tabel1[[#This Row],[Fossil Hard Coal]]+Tabel1[[#This Row],[Fossil Oil]]</f>
        <v>634.1099999999999</v>
      </c>
      <c r="S1639">
        <f>Tabel1[[#This Row],[Renewables]]+Tabel1[[#This Row],[Fossils]]</f>
        <v>1048.44</v>
      </c>
    </row>
    <row r="1640" spans="1:19" x14ac:dyDescent="0.25">
      <c r="A1640" t="s">
        <v>1847</v>
      </c>
      <c r="B1640" t="s">
        <v>6</v>
      </c>
      <c r="C1640">
        <v>1903.51</v>
      </c>
      <c r="D1640">
        <v>49.83</v>
      </c>
      <c r="E1640">
        <v>201.1</v>
      </c>
      <c r="F1640">
        <v>515.1</v>
      </c>
      <c r="G1640">
        <v>4.53</v>
      </c>
      <c r="H1640">
        <v>2.58</v>
      </c>
      <c r="I1640">
        <v>4.24</v>
      </c>
      <c r="J1640">
        <v>0</v>
      </c>
      <c r="K1640">
        <v>94.86</v>
      </c>
      <c r="L1640">
        <v>749.85</v>
      </c>
      <c r="M1640">
        <v>370.67</v>
      </c>
      <c r="N1640">
        <v>1545</v>
      </c>
      <c r="O1640">
        <v>180</v>
      </c>
      <c r="P1640">
        <v>-1698</v>
      </c>
      <c r="Q1640">
        <f>Tabel1[[#This Row],[Biomass]]+Tabel1[[#This Row],[Hydro Power]]+Tabel1[[#This Row],[Other Renewable]]+Tabel1[[#This Row],[Solar Power]]+Tabel1[[#This Row],[Onshore Wind Power]]+Tabel1[[#This Row],[Offshore Wind Power]]</f>
        <v>1177.17</v>
      </c>
      <c r="R1640">
        <f>Tabel1[[#This Row],[Fossil Gas]]+Tabel1[[#This Row],[Fossil Hard Coal]]+Tabel1[[#This Row],[Fossil Oil]]</f>
        <v>720.73</v>
      </c>
      <c r="S1640">
        <f>Tabel1[[#This Row],[Renewables]]+Tabel1[[#This Row],[Fossils]]</f>
        <v>1897.9</v>
      </c>
    </row>
    <row r="1641" spans="1:19" x14ac:dyDescent="0.25">
      <c r="A1641" t="s">
        <v>1847</v>
      </c>
      <c r="B1641" t="s">
        <v>5</v>
      </c>
      <c r="C1641">
        <v>1289.01</v>
      </c>
      <c r="D1641">
        <v>32.36</v>
      </c>
      <c r="E1641">
        <v>354.63</v>
      </c>
      <c r="F1641">
        <v>198.23</v>
      </c>
      <c r="G1641">
        <v>18.25</v>
      </c>
      <c r="J1641">
        <v>0</v>
      </c>
      <c r="K1641">
        <v>52.25</v>
      </c>
      <c r="L1641">
        <v>192.95</v>
      </c>
      <c r="M1641">
        <v>354.62</v>
      </c>
      <c r="N1641">
        <v>600</v>
      </c>
      <c r="O1641">
        <v>-180</v>
      </c>
      <c r="P1641">
        <v>-323</v>
      </c>
      <c r="Q1641">
        <f>Tabel1[[#This Row],[Biomass]]+Tabel1[[#This Row],[Hydro Power]]+Tabel1[[#This Row],[Other Renewable]]+Tabel1[[#This Row],[Solar Power]]+Tabel1[[#This Row],[Onshore Wind Power]]+Tabel1[[#This Row],[Offshore Wind Power]]</f>
        <v>579.93000000000006</v>
      </c>
      <c r="R1641">
        <f>Tabel1[[#This Row],[Fossil Gas]]+Tabel1[[#This Row],[Fossil Hard Coal]]+Tabel1[[#This Row],[Fossil Oil]]</f>
        <v>571.11</v>
      </c>
      <c r="S1641">
        <f>Tabel1[[#This Row],[Renewables]]+Tabel1[[#This Row],[Fossils]]</f>
        <v>1151.04</v>
      </c>
    </row>
    <row r="1642" spans="1:19" x14ac:dyDescent="0.25">
      <c r="A1642" t="s">
        <v>1846</v>
      </c>
      <c r="B1642" t="s">
        <v>6</v>
      </c>
      <c r="C1642">
        <v>1934.08</v>
      </c>
      <c r="D1642">
        <v>48.41</v>
      </c>
      <c r="E1642">
        <v>199.74</v>
      </c>
      <c r="F1642">
        <v>476.88</v>
      </c>
      <c r="G1642">
        <v>3.7</v>
      </c>
      <c r="H1642">
        <v>2.59</v>
      </c>
      <c r="I1642">
        <v>3.78</v>
      </c>
      <c r="J1642">
        <v>0</v>
      </c>
      <c r="K1642">
        <v>96.41</v>
      </c>
      <c r="L1642">
        <v>820.35</v>
      </c>
      <c r="M1642">
        <v>357.97</v>
      </c>
      <c r="N1642">
        <v>1500</v>
      </c>
      <c r="O1642">
        <v>-21</v>
      </c>
      <c r="P1642">
        <v>-1436</v>
      </c>
      <c r="Q1642">
        <f>Tabel1[[#This Row],[Biomass]]+Tabel1[[#This Row],[Hydro Power]]+Tabel1[[#This Row],[Other Renewable]]+Tabel1[[#This Row],[Solar Power]]+Tabel1[[#This Row],[Onshore Wind Power]]+Tabel1[[#This Row],[Offshore Wind Power]]</f>
        <v>1233.0999999999999</v>
      </c>
      <c r="R1642">
        <f>Tabel1[[#This Row],[Fossil Gas]]+Tabel1[[#This Row],[Fossil Hard Coal]]+Tabel1[[#This Row],[Fossil Oil]]</f>
        <v>680.32</v>
      </c>
      <c r="S1642">
        <f>Tabel1[[#This Row],[Renewables]]+Tabel1[[#This Row],[Fossils]]</f>
        <v>1913.42</v>
      </c>
    </row>
    <row r="1643" spans="1:19" x14ac:dyDescent="0.25">
      <c r="A1643" t="s">
        <v>1846</v>
      </c>
      <c r="B1643" t="s">
        <v>5</v>
      </c>
      <c r="C1643">
        <v>1310.21</v>
      </c>
      <c r="D1643">
        <v>31.83</v>
      </c>
      <c r="E1643">
        <v>356.68</v>
      </c>
      <c r="F1643">
        <v>193.36</v>
      </c>
      <c r="G1643">
        <v>20.02</v>
      </c>
      <c r="J1643">
        <v>0</v>
      </c>
      <c r="K1643">
        <v>52.97</v>
      </c>
      <c r="L1643">
        <v>224.98</v>
      </c>
      <c r="M1643">
        <v>354.97</v>
      </c>
      <c r="N1643">
        <v>600</v>
      </c>
      <c r="O1643">
        <v>21</v>
      </c>
      <c r="P1643">
        <v>-534</v>
      </c>
      <c r="Q1643">
        <f>Tabel1[[#This Row],[Biomass]]+Tabel1[[#This Row],[Hydro Power]]+Tabel1[[#This Row],[Other Renewable]]+Tabel1[[#This Row],[Solar Power]]+Tabel1[[#This Row],[Onshore Wind Power]]+Tabel1[[#This Row],[Offshore Wind Power]]</f>
        <v>611.78</v>
      </c>
      <c r="R1643">
        <f>Tabel1[[#This Row],[Fossil Gas]]+Tabel1[[#This Row],[Fossil Hard Coal]]+Tabel1[[#This Row],[Fossil Oil]]</f>
        <v>570.05999999999995</v>
      </c>
      <c r="S1643">
        <f>Tabel1[[#This Row],[Renewables]]+Tabel1[[#This Row],[Fossils]]</f>
        <v>1181.8399999999999</v>
      </c>
    </row>
    <row r="1644" spans="1:19" x14ac:dyDescent="0.25">
      <c r="A1644" t="s">
        <v>1845</v>
      </c>
      <c r="B1644" t="s">
        <v>6</v>
      </c>
      <c r="C1644">
        <v>2075.4899999999998</v>
      </c>
      <c r="D1644">
        <v>49.24</v>
      </c>
      <c r="E1644">
        <v>210.44</v>
      </c>
      <c r="F1644">
        <v>509.31</v>
      </c>
      <c r="G1644">
        <v>5.08</v>
      </c>
      <c r="H1644">
        <v>2.59</v>
      </c>
      <c r="I1644">
        <v>4.21</v>
      </c>
      <c r="J1644">
        <v>0</v>
      </c>
      <c r="K1644">
        <v>96.63</v>
      </c>
      <c r="L1644">
        <v>842.36</v>
      </c>
      <c r="M1644">
        <v>320.95999999999998</v>
      </c>
      <c r="N1644">
        <v>1513</v>
      </c>
      <c r="O1644">
        <v>-495</v>
      </c>
      <c r="P1644">
        <v>-870</v>
      </c>
      <c r="Q1644">
        <f>Tabel1[[#This Row],[Biomass]]+Tabel1[[#This Row],[Hydro Power]]+Tabel1[[#This Row],[Other Renewable]]+Tabel1[[#This Row],[Solar Power]]+Tabel1[[#This Row],[Onshore Wind Power]]+Tabel1[[#This Row],[Offshore Wind Power]]</f>
        <v>1219.3599999999999</v>
      </c>
      <c r="R1644">
        <f>Tabel1[[#This Row],[Fossil Gas]]+Tabel1[[#This Row],[Fossil Hard Coal]]+Tabel1[[#This Row],[Fossil Oil]]</f>
        <v>724.83</v>
      </c>
      <c r="S1644">
        <f>Tabel1[[#This Row],[Renewables]]+Tabel1[[#This Row],[Fossils]]</f>
        <v>1944.19</v>
      </c>
    </row>
    <row r="1645" spans="1:19" x14ac:dyDescent="0.25">
      <c r="A1645" t="s">
        <v>1845</v>
      </c>
      <c r="B1645" t="s">
        <v>5</v>
      </c>
      <c r="C1645">
        <v>1433.78</v>
      </c>
      <c r="D1645">
        <v>32.67</v>
      </c>
      <c r="E1645">
        <v>357.59</v>
      </c>
      <c r="F1645">
        <v>217.54</v>
      </c>
      <c r="G1645">
        <v>22</v>
      </c>
      <c r="J1645">
        <v>0</v>
      </c>
      <c r="K1645">
        <v>51.49</v>
      </c>
      <c r="L1645">
        <v>206.95</v>
      </c>
      <c r="M1645">
        <v>327.86</v>
      </c>
      <c r="N1645">
        <v>600</v>
      </c>
      <c r="O1645">
        <v>495</v>
      </c>
      <c r="P1645">
        <v>-866</v>
      </c>
      <c r="Q1645">
        <f>Tabel1[[#This Row],[Biomass]]+Tabel1[[#This Row],[Hydro Power]]+Tabel1[[#This Row],[Other Renewable]]+Tabel1[[#This Row],[Solar Power]]+Tabel1[[#This Row],[Onshore Wind Power]]+Tabel1[[#This Row],[Offshore Wind Power]]</f>
        <v>567.48</v>
      </c>
      <c r="R1645">
        <f>Tabel1[[#This Row],[Fossil Gas]]+Tabel1[[#This Row],[Fossil Hard Coal]]+Tabel1[[#This Row],[Fossil Oil]]</f>
        <v>597.13</v>
      </c>
      <c r="S1645">
        <f>Tabel1[[#This Row],[Renewables]]+Tabel1[[#This Row],[Fossils]]</f>
        <v>1164.6100000000001</v>
      </c>
    </row>
    <row r="1646" spans="1:19" x14ac:dyDescent="0.25">
      <c r="A1646" t="s">
        <v>1844</v>
      </c>
      <c r="B1646" t="s">
        <v>6</v>
      </c>
      <c r="C1646">
        <v>2480.69</v>
      </c>
      <c r="D1646">
        <v>48.72</v>
      </c>
      <c r="E1646">
        <v>226.54</v>
      </c>
      <c r="F1646">
        <v>561.02</v>
      </c>
      <c r="G1646">
        <v>5.87</v>
      </c>
      <c r="H1646">
        <v>2.59</v>
      </c>
      <c r="I1646">
        <v>5.55</v>
      </c>
      <c r="J1646">
        <v>0</v>
      </c>
      <c r="K1646">
        <v>99.28</v>
      </c>
      <c r="L1646">
        <v>813.08</v>
      </c>
      <c r="M1646">
        <v>261.85000000000002</v>
      </c>
      <c r="N1646">
        <v>1261</v>
      </c>
      <c r="O1646">
        <v>-427</v>
      </c>
      <c r="P1646">
        <v>-275</v>
      </c>
      <c r="Q1646">
        <f>Tabel1[[#This Row],[Biomass]]+Tabel1[[#This Row],[Hydro Power]]+Tabel1[[#This Row],[Other Renewable]]+Tabel1[[#This Row],[Solar Power]]+Tabel1[[#This Row],[Onshore Wind Power]]+Tabel1[[#This Row],[Offshore Wind Power]]</f>
        <v>1131.79</v>
      </c>
      <c r="R1646">
        <f>Tabel1[[#This Row],[Fossil Gas]]+Tabel1[[#This Row],[Fossil Hard Coal]]+Tabel1[[#This Row],[Fossil Oil]]</f>
        <v>793.43</v>
      </c>
      <c r="S1646">
        <f>Tabel1[[#This Row],[Renewables]]+Tabel1[[#This Row],[Fossils]]</f>
        <v>1925.2199999999998</v>
      </c>
    </row>
    <row r="1647" spans="1:19" x14ac:dyDescent="0.25">
      <c r="A1647" t="s">
        <v>1844</v>
      </c>
      <c r="B1647" t="s">
        <v>5</v>
      </c>
      <c r="C1647">
        <v>1659.33</v>
      </c>
      <c r="D1647">
        <v>33.03</v>
      </c>
      <c r="E1647">
        <v>360.46</v>
      </c>
      <c r="F1647">
        <v>234.08</v>
      </c>
      <c r="G1647">
        <v>22.63</v>
      </c>
      <c r="J1647">
        <v>0</v>
      </c>
      <c r="K1647">
        <v>51.39</v>
      </c>
      <c r="L1647">
        <v>196.23</v>
      </c>
      <c r="M1647">
        <v>328.93</v>
      </c>
      <c r="N1647">
        <v>574</v>
      </c>
      <c r="O1647">
        <v>427</v>
      </c>
      <c r="P1647">
        <v>-556</v>
      </c>
      <c r="Q1647">
        <f>Tabel1[[#This Row],[Biomass]]+Tabel1[[#This Row],[Hydro Power]]+Tabel1[[#This Row],[Other Renewable]]+Tabel1[[#This Row],[Solar Power]]+Tabel1[[#This Row],[Onshore Wind Power]]+Tabel1[[#This Row],[Offshore Wind Power]]</f>
        <v>558.19000000000005</v>
      </c>
      <c r="R1647">
        <f>Tabel1[[#This Row],[Fossil Gas]]+Tabel1[[#This Row],[Fossil Hard Coal]]+Tabel1[[#This Row],[Fossil Oil]]</f>
        <v>617.16999999999996</v>
      </c>
      <c r="S1647">
        <f>Tabel1[[#This Row],[Renewables]]+Tabel1[[#This Row],[Fossils]]</f>
        <v>1175.3600000000001</v>
      </c>
    </row>
    <row r="1648" spans="1:19" x14ac:dyDescent="0.25">
      <c r="A1648" t="s">
        <v>1843</v>
      </c>
      <c r="B1648" t="s">
        <v>6</v>
      </c>
      <c r="C1648">
        <v>2933.96</v>
      </c>
      <c r="D1648">
        <v>49.95</v>
      </c>
      <c r="E1648">
        <v>298.45999999999998</v>
      </c>
      <c r="F1648">
        <v>830.47</v>
      </c>
      <c r="G1648">
        <v>5.86</v>
      </c>
      <c r="H1648">
        <v>2.67</v>
      </c>
      <c r="I1648">
        <v>5.27</v>
      </c>
      <c r="J1648">
        <v>0</v>
      </c>
      <c r="K1648">
        <v>97.93</v>
      </c>
      <c r="L1648">
        <v>722.49</v>
      </c>
      <c r="M1648">
        <v>210.82</v>
      </c>
      <c r="N1648">
        <v>576</v>
      </c>
      <c r="O1648">
        <v>-83</v>
      </c>
      <c r="P1648">
        <v>353</v>
      </c>
      <c r="Q1648">
        <f>Tabel1[[#This Row],[Biomass]]+Tabel1[[#This Row],[Hydro Power]]+Tabel1[[#This Row],[Other Renewable]]+Tabel1[[#This Row],[Solar Power]]+Tabel1[[#This Row],[Onshore Wind Power]]+Tabel1[[#This Row],[Offshore Wind Power]]</f>
        <v>991.2</v>
      </c>
      <c r="R1648">
        <f>Tabel1[[#This Row],[Fossil Gas]]+Tabel1[[#This Row],[Fossil Hard Coal]]+Tabel1[[#This Row],[Fossil Oil]]</f>
        <v>1134.79</v>
      </c>
      <c r="S1648">
        <f>Tabel1[[#This Row],[Renewables]]+Tabel1[[#This Row],[Fossils]]</f>
        <v>2125.9899999999998</v>
      </c>
    </row>
    <row r="1649" spans="1:19" x14ac:dyDescent="0.25">
      <c r="A1649" t="s">
        <v>1843</v>
      </c>
      <c r="B1649" t="s">
        <v>5</v>
      </c>
      <c r="C1649">
        <v>1865.51</v>
      </c>
      <c r="D1649">
        <v>33.56</v>
      </c>
      <c r="E1649">
        <v>376.97</v>
      </c>
      <c r="F1649">
        <v>241.38</v>
      </c>
      <c r="G1649">
        <v>23.46</v>
      </c>
      <c r="J1649">
        <v>0</v>
      </c>
      <c r="K1649">
        <v>55.88</v>
      </c>
      <c r="L1649">
        <v>185.66</v>
      </c>
      <c r="M1649">
        <v>328.31</v>
      </c>
      <c r="N1649">
        <v>17</v>
      </c>
      <c r="O1649">
        <v>83</v>
      </c>
      <c r="P1649">
        <v>540</v>
      </c>
      <c r="Q1649">
        <f>Tabel1[[#This Row],[Biomass]]+Tabel1[[#This Row],[Hydro Power]]+Tabel1[[#This Row],[Other Renewable]]+Tabel1[[#This Row],[Solar Power]]+Tabel1[[#This Row],[Onshore Wind Power]]+Tabel1[[#This Row],[Offshore Wind Power]]</f>
        <v>547.53</v>
      </c>
      <c r="R1649">
        <f>Tabel1[[#This Row],[Fossil Gas]]+Tabel1[[#This Row],[Fossil Hard Coal]]+Tabel1[[#This Row],[Fossil Oil]]</f>
        <v>641.81000000000006</v>
      </c>
      <c r="S1649">
        <f>Tabel1[[#This Row],[Renewables]]+Tabel1[[#This Row],[Fossils]]</f>
        <v>1189.3400000000001</v>
      </c>
    </row>
    <row r="1650" spans="1:19" x14ac:dyDescent="0.25">
      <c r="A1650" t="s">
        <v>1842</v>
      </c>
      <c r="B1650" t="s">
        <v>6</v>
      </c>
      <c r="C1650">
        <v>3102.91</v>
      </c>
      <c r="D1650">
        <v>48.92</v>
      </c>
      <c r="E1650">
        <v>469.33</v>
      </c>
      <c r="F1650">
        <v>1146.4100000000001</v>
      </c>
      <c r="G1650">
        <v>8.92</v>
      </c>
      <c r="H1650">
        <v>2.81</v>
      </c>
      <c r="I1650">
        <v>5.4</v>
      </c>
      <c r="J1650">
        <v>0.51</v>
      </c>
      <c r="K1650">
        <v>99.97</v>
      </c>
      <c r="L1650">
        <v>696.23</v>
      </c>
      <c r="M1650">
        <v>161.69</v>
      </c>
      <c r="N1650">
        <v>-406</v>
      </c>
      <c r="O1650">
        <v>-40</v>
      </c>
      <c r="P1650">
        <v>1022</v>
      </c>
      <c r="Q1650">
        <f>Tabel1[[#This Row],[Biomass]]+Tabel1[[#This Row],[Hydro Power]]+Tabel1[[#This Row],[Other Renewable]]+Tabel1[[#This Row],[Solar Power]]+Tabel1[[#This Row],[Onshore Wind Power]]+Tabel1[[#This Row],[Offshore Wind Power]]</f>
        <v>915.56</v>
      </c>
      <c r="R1650">
        <f>Tabel1[[#This Row],[Fossil Gas]]+Tabel1[[#This Row],[Fossil Hard Coal]]+Tabel1[[#This Row],[Fossil Oil]]</f>
        <v>1624.66</v>
      </c>
      <c r="S1650">
        <f>Tabel1[[#This Row],[Renewables]]+Tabel1[[#This Row],[Fossils]]</f>
        <v>2540.2200000000003</v>
      </c>
    </row>
    <row r="1651" spans="1:19" x14ac:dyDescent="0.25">
      <c r="A1651" t="s">
        <v>1842</v>
      </c>
      <c r="B1651" t="s">
        <v>5</v>
      </c>
      <c r="C1651">
        <v>1962.99</v>
      </c>
      <c r="D1651">
        <v>34.04</v>
      </c>
      <c r="E1651">
        <v>422.36</v>
      </c>
      <c r="F1651">
        <v>302.58999999999997</v>
      </c>
      <c r="G1651">
        <v>25.62</v>
      </c>
      <c r="J1651">
        <v>0.52</v>
      </c>
      <c r="K1651">
        <v>57.97</v>
      </c>
      <c r="L1651">
        <v>182.72</v>
      </c>
      <c r="M1651">
        <v>337.35</v>
      </c>
      <c r="N1651">
        <v>-358</v>
      </c>
      <c r="O1651">
        <v>40</v>
      </c>
      <c r="P1651">
        <v>931</v>
      </c>
      <c r="Q1651">
        <f>Tabel1[[#This Row],[Biomass]]+Tabel1[[#This Row],[Hydro Power]]+Tabel1[[#This Row],[Other Renewable]]+Tabel1[[#This Row],[Solar Power]]+Tabel1[[#This Row],[Onshore Wind Power]]+Tabel1[[#This Row],[Offshore Wind Power]]</f>
        <v>554.63</v>
      </c>
      <c r="R1651">
        <f>Tabel1[[#This Row],[Fossil Gas]]+Tabel1[[#This Row],[Fossil Hard Coal]]+Tabel1[[#This Row],[Fossil Oil]]</f>
        <v>750.57</v>
      </c>
      <c r="S1651">
        <f>Tabel1[[#This Row],[Renewables]]+Tabel1[[#This Row],[Fossils]]</f>
        <v>1305.2</v>
      </c>
    </row>
    <row r="1652" spans="1:19" x14ac:dyDescent="0.25">
      <c r="A1652" t="s">
        <v>1841</v>
      </c>
      <c r="B1652" t="s">
        <v>6</v>
      </c>
      <c r="C1652">
        <v>3040.41</v>
      </c>
      <c r="D1652">
        <v>49.21</v>
      </c>
      <c r="E1652">
        <v>489.63</v>
      </c>
      <c r="F1652">
        <v>1226.6099999999999</v>
      </c>
      <c r="G1652">
        <v>10.14</v>
      </c>
      <c r="H1652">
        <v>2.81</v>
      </c>
      <c r="I1652">
        <v>6</v>
      </c>
      <c r="J1652">
        <v>14.33</v>
      </c>
      <c r="K1652">
        <v>108.79</v>
      </c>
      <c r="L1652">
        <v>661.83</v>
      </c>
      <c r="M1652">
        <v>115.09</v>
      </c>
      <c r="N1652">
        <v>-1087</v>
      </c>
      <c r="O1652">
        <v>13</v>
      </c>
      <c r="P1652">
        <v>1541</v>
      </c>
      <c r="Q1652">
        <f>Tabel1[[#This Row],[Biomass]]+Tabel1[[#This Row],[Hydro Power]]+Tabel1[[#This Row],[Other Renewable]]+Tabel1[[#This Row],[Solar Power]]+Tabel1[[#This Row],[Onshore Wind Power]]+Tabel1[[#This Row],[Offshore Wind Power]]</f>
        <v>849.2700000000001</v>
      </c>
      <c r="R1652">
        <f>Tabel1[[#This Row],[Fossil Gas]]+Tabel1[[#This Row],[Fossil Hard Coal]]+Tabel1[[#This Row],[Fossil Oil]]</f>
        <v>1726.3799999999999</v>
      </c>
      <c r="S1652">
        <f>Tabel1[[#This Row],[Renewables]]+Tabel1[[#This Row],[Fossils]]</f>
        <v>2575.65</v>
      </c>
    </row>
    <row r="1653" spans="1:19" x14ac:dyDescent="0.25">
      <c r="A1653" t="s">
        <v>1841</v>
      </c>
      <c r="B1653" t="s">
        <v>5</v>
      </c>
      <c r="C1653">
        <v>1975.89</v>
      </c>
      <c r="D1653">
        <v>29.92</v>
      </c>
      <c r="E1653">
        <v>440.99</v>
      </c>
      <c r="F1653">
        <v>361.46</v>
      </c>
      <c r="G1653">
        <v>26.56</v>
      </c>
      <c r="J1653">
        <v>5.48</v>
      </c>
      <c r="K1653">
        <v>57.22</v>
      </c>
      <c r="L1653">
        <v>191.26</v>
      </c>
      <c r="M1653">
        <v>340.01</v>
      </c>
      <c r="N1653">
        <v>-323</v>
      </c>
      <c r="O1653">
        <v>-13</v>
      </c>
      <c r="P1653">
        <v>878</v>
      </c>
      <c r="Q1653">
        <f>Tabel1[[#This Row],[Biomass]]+Tabel1[[#This Row],[Hydro Power]]+Tabel1[[#This Row],[Other Renewable]]+Tabel1[[#This Row],[Solar Power]]+Tabel1[[#This Row],[Onshore Wind Power]]+Tabel1[[#This Row],[Offshore Wind Power]]</f>
        <v>566.66999999999996</v>
      </c>
      <c r="R1653">
        <f>Tabel1[[#This Row],[Fossil Gas]]+Tabel1[[#This Row],[Fossil Hard Coal]]+Tabel1[[#This Row],[Fossil Oil]]</f>
        <v>829.01</v>
      </c>
      <c r="S1653">
        <f>Tabel1[[#This Row],[Renewables]]+Tabel1[[#This Row],[Fossils]]</f>
        <v>1395.6799999999998</v>
      </c>
    </row>
    <row r="1654" spans="1:19" x14ac:dyDescent="0.25">
      <c r="A1654" t="s">
        <v>1840</v>
      </c>
      <c r="B1654" t="s">
        <v>6</v>
      </c>
      <c r="C1654">
        <v>3043</v>
      </c>
      <c r="D1654">
        <v>50.57</v>
      </c>
      <c r="E1654">
        <v>507.92</v>
      </c>
      <c r="F1654">
        <v>1227.98</v>
      </c>
      <c r="G1654">
        <v>16.07</v>
      </c>
      <c r="H1654">
        <v>2.81</v>
      </c>
      <c r="I1654">
        <v>6.04</v>
      </c>
      <c r="J1654">
        <v>48.21</v>
      </c>
      <c r="K1654">
        <v>105.87</v>
      </c>
      <c r="L1654">
        <v>631.96</v>
      </c>
      <c r="M1654">
        <v>91.33</v>
      </c>
      <c r="N1654">
        <v>-1259</v>
      </c>
      <c r="O1654">
        <v>-351</v>
      </c>
      <c r="P1654">
        <v>2111</v>
      </c>
      <c r="Q1654">
        <f>Tabel1[[#This Row],[Biomass]]+Tabel1[[#This Row],[Hydro Power]]+Tabel1[[#This Row],[Other Renewable]]+Tabel1[[#This Row],[Solar Power]]+Tabel1[[#This Row],[Onshore Wind Power]]+Tabel1[[#This Row],[Offshore Wind Power]]</f>
        <v>830.92000000000007</v>
      </c>
      <c r="R1654">
        <f>Tabel1[[#This Row],[Fossil Gas]]+Tabel1[[#This Row],[Fossil Hard Coal]]+Tabel1[[#This Row],[Fossil Oil]]</f>
        <v>1751.97</v>
      </c>
      <c r="S1654">
        <f>Tabel1[[#This Row],[Renewables]]+Tabel1[[#This Row],[Fossils]]</f>
        <v>2582.8900000000003</v>
      </c>
    </row>
    <row r="1655" spans="1:19" x14ac:dyDescent="0.25">
      <c r="A1655" t="s">
        <v>1840</v>
      </c>
      <c r="B1655" t="s">
        <v>5</v>
      </c>
      <c r="C1655">
        <v>2001.52</v>
      </c>
      <c r="D1655">
        <v>32.729999999999997</v>
      </c>
      <c r="E1655">
        <v>447.36</v>
      </c>
      <c r="F1655">
        <v>335.78</v>
      </c>
      <c r="G1655">
        <v>26.28</v>
      </c>
      <c r="J1655">
        <v>15.3</v>
      </c>
      <c r="K1655">
        <v>48.15</v>
      </c>
      <c r="L1655">
        <v>196.21</v>
      </c>
      <c r="M1655">
        <v>276.95</v>
      </c>
      <c r="N1655">
        <v>-532</v>
      </c>
      <c r="O1655">
        <v>351</v>
      </c>
      <c r="P1655">
        <v>833</v>
      </c>
      <c r="Q1655">
        <f>Tabel1[[#This Row],[Biomass]]+Tabel1[[#This Row],[Hydro Power]]+Tabel1[[#This Row],[Other Renewable]]+Tabel1[[#This Row],[Solar Power]]+Tabel1[[#This Row],[Onshore Wind Power]]+Tabel1[[#This Row],[Offshore Wind Power]]</f>
        <v>521.19000000000005</v>
      </c>
      <c r="R1655">
        <f>Tabel1[[#This Row],[Fossil Gas]]+Tabel1[[#This Row],[Fossil Hard Coal]]+Tabel1[[#This Row],[Fossil Oil]]</f>
        <v>809.42</v>
      </c>
      <c r="S1655">
        <f>Tabel1[[#This Row],[Renewables]]+Tabel1[[#This Row],[Fossils]]</f>
        <v>1330.6100000000001</v>
      </c>
    </row>
    <row r="1656" spans="1:19" x14ac:dyDescent="0.25">
      <c r="A1656" t="s">
        <v>1839</v>
      </c>
      <c r="B1656" t="s">
        <v>6</v>
      </c>
      <c r="C1656">
        <v>2986.12</v>
      </c>
      <c r="D1656">
        <v>51.06</v>
      </c>
      <c r="E1656">
        <v>529.9</v>
      </c>
      <c r="F1656">
        <v>1307.74</v>
      </c>
      <c r="G1656">
        <v>17.03</v>
      </c>
      <c r="H1656">
        <v>2.81</v>
      </c>
      <c r="I1656">
        <v>6.53</v>
      </c>
      <c r="J1656">
        <v>75.959999999999994</v>
      </c>
      <c r="K1656">
        <v>105.49</v>
      </c>
      <c r="L1656">
        <v>609.48</v>
      </c>
      <c r="M1656">
        <v>83.57</v>
      </c>
      <c r="N1656">
        <v>-1292</v>
      </c>
      <c r="O1656">
        <v>-542</v>
      </c>
      <c r="P1656">
        <v>2207</v>
      </c>
      <c r="Q1656">
        <f>Tabel1[[#This Row],[Biomass]]+Tabel1[[#This Row],[Hydro Power]]+Tabel1[[#This Row],[Other Renewable]]+Tabel1[[#This Row],[Solar Power]]+Tabel1[[#This Row],[Onshore Wind Power]]+Tabel1[[#This Row],[Offshore Wind Power]]</f>
        <v>829.41000000000008</v>
      </c>
      <c r="R1656">
        <f>Tabel1[[#This Row],[Fossil Gas]]+Tabel1[[#This Row],[Fossil Hard Coal]]+Tabel1[[#This Row],[Fossil Oil]]</f>
        <v>1854.6699999999998</v>
      </c>
      <c r="S1656">
        <f>Tabel1[[#This Row],[Renewables]]+Tabel1[[#This Row],[Fossils]]</f>
        <v>2684.08</v>
      </c>
    </row>
    <row r="1657" spans="1:19" x14ac:dyDescent="0.25">
      <c r="A1657" t="s">
        <v>1839</v>
      </c>
      <c r="B1657" t="s">
        <v>5</v>
      </c>
      <c r="C1657">
        <v>2016.93</v>
      </c>
      <c r="D1657">
        <v>33.32</v>
      </c>
      <c r="E1657">
        <v>488.89</v>
      </c>
      <c r="F1657">
        <v>364.17</v>
      </c>
      <c r="G1657">
        <v>27.04</v>
      </c>
      <c r="J1657">
        <v>26.7</v>
      </c>
      <c r="K1657">
        <v>45.45</v>
      </c>
      <c r="L1657">
        <v>177.95</v>
      </c>
      <c r="M1657">
        <v>227.98</v>
      </c>
      <c r="N1657">
        <v>-561</v>
      </c>
      <c r="O1657">
        <v>542</v>
      </c>
      <c r="P1657">
        <v>684</v>
      </c>
      <c r="Q1657">
        <f>Tabel1[[#This Row],[Biomass]]+Tabel1[[#This Row],[Hydro Power]]+Tabel1[[#This Row],[Other Renewable]]+Tabel1[[#This Row],[Solar Power]]+Tabel1[[#This Row],[Onshore Wind Power]]+Tabel1[[#This Row],[Offshore Wind Power]]</f>
        <v>465.94999999999993</v>
      </c>
      <c r="R1657">
        <f>Tabel1[[#This Row],[Fossil Gas]]+Tabel1[[#This Row],[Fossil Hard Coal]]+Tabel1[[#This Row],[Fossil Oil]]</f>
        <v>880.09999999999991</v>
      </c>
      <c r="S1657">
        <f>Tabel1[[#This Row],[Renewables]]+Tabel1[[#This Row],[Fossils]]</f>
        <v>1346.0499999999997</v>
      </c>
    </row>
    <row r="1658" spans="1:19" x14ac:dyDescent="0.25">
      <c r="A1658" t="s">
        <v>1838</v>
      </c>
      <c r="B1658" t="s">
        <v>6</v>
      </c>
      <c r="C1658">
        <v>2914.35</v>
      </c>
      <c r="D1658">
        <v>49.01</v>
      </c>
      <c r="E1658">
        <v>535</v>
      </c>
      <c r="F1658">
        <v>1269.48</v>
      </c>
      <c r="G1658">
        <v>16.98</v>
      </c>
      <c r="H1658">
        <v>2.81</v>
      </c>
      <c r="I1658">
        <v>6.43</v>
      </c>
      <c r="J1658">
        <v>85.28</v>
      </c>
      <c r="K1658">
        <v>104.88</v>
      </c>
      <c r="L1658">
        <v>577.52</v>
      </c>
      <c r="M1658">
        <v>89.24</v>
      </c>
      <c r="N1658">
        <v>-1309</v>
      </c>
      <c r="O1658">
        <v>-532</v>
      </c>
      <c r="P1658">
        <v>2210</v>
      </c>
      <c r="Q1658">
        <f>Tabel1[[#This Row],[Biomass]]+Tabel1[[#This Row],[Hydro Power]]+Tabel1[[#This Row],[Other Renewable]]+Tabel1[[#This Row],[Solar Power]]+Tabel1[[#This Row],[Onshore Wind Power]]+Tabel1[[#This Row],[Offshore Wind Power]]</f>
        <v>810.29</v>
      </c>
      <c r="R1658">
        <f>Tabel1[[#This Row],[Fossil Gas]]+Tabel1[[#This Row],[Fossil Hard Coal]]+Tabel1[[#This Row],[Fossil Oil]]</f>
        <v>1821.46</v>
      </c>
      <c r="S1658">
        <f>Tabel1[[#This Row],[Renewables]]+Tabel1[[#This Row],[Fossils]]</f>
        <v>2631.75</v>
      </c>
    </row>
    <row r="1659" spans="1:19" x14ac:dyDescent="0.25">
      <c r="A1659" t="s">
        <v>1838</v>
      </c>
      <c r="B1659" t="s">
        <v>5</v>
      </c>
      <c r="C1659">
        <v>2007.64</v>
      </c>
      <c r="D1659">
        <v>32.520000000000003</v>
      </c>
      <c r="E1659">
        <v>486.76</v>
      </c>
      <c r="F1659">
        <v>390.69</v>
      </c>
      <c r="G1659">
        <v>28.48</v>
      </c>
      <c r="J1659">
        <v>39.69</v>
      </c>
      <c r="K1659">
        <v>43.87</v>
      </c>
      <c r="L1659">
        <v>168.11</v>
      </c>
      <c r="M1659">
        <v>153.99</v>
      </c>
      <c r="N1659">
        <v>-584</v>
      </c>
      <c r="O1659">
        <v>532</v>
      </c>
      <c r="P1659">
        <v>770</v>
      </c>
      <c r="Q1659">
        <f>Tabel1[[#This Row],[Biomass]]+Tabel1[[#This Row],[Hydro Power]]+Tabel1[[#This Row],[Other Renewable]]+Tabel1[[#This Row],[Solar Power]]+Tabel1[[#This Row],[Onshore Wind Power]]+Tabel1[[#This Row],[Offshore Wind Power]]</f>
        <v>394.31000000000006</v>
      </c>
      <c r="R1659">
        <f>Tabel1[[#This Row],[Fossil Gas]]+Tabel1[[#This Row],[Fossil Hard Coal]]+Tabel1[[#This Row],[Fossil Oil]]</f>
        <v>905.93000000000006</v>
      </c>
      <c r="S1659">
        <f>Tabel1[[#This Row],[Renewables]]+Tabel1[[#This Row],[Fossils]]</f>
        <v>1300.2400000000002</v>
      </c>
    </row>
    <row r="1660" spans="1:19" x14ac:dyDescent="0.25">
      <c r="A1660" t="s">
        <v>1837</v>
      </c>
      <c r="B1660" t="s">
        <v>6</v>
      </c>
      <c r="C1660">
        <v>2979.74</v>
      </c>
      <c r="D1660">
        <v>51.28</v>
      </c>
      <c r="E1660">
        <v>541.4</v>
      </c>
      <c r="F1660">
        <v>1275.32</v>
      </c>
      <c r="G1660">
        <v>21.3</v>
      </c>
      <c r="H1660">
        <v>2.81</v>
      </c>
      <c r="I1660">
        <v>6.62</v>
      </c>
      <c r="J1660">
        <v>59.73</v>
      </c>
      <c r="K1660">
        <v>107.55</v>
      </c>
      <c r="L1660">
        <v>497.96</v>
      </c>
      <c r="M1660">
        <v>65.61</v>
      </c>
      <c r="N1660">
        <v>-1346</v>
      </c>
      <c r="O1660">
        <v>-401</v>
      </c>
      <c r="P1660">
        <v>2210</v>
      </c>
      <c r="Q1660">
        <f>Tabel1[[#This Row],[Biomass]]+Tabel1[[#This Row],[Hydro Power]]+Tabel1[[#This Row],[Other Renewable]]+Tabel1[[#This Row],[Solar Power]]+Tabel1[[#This Row],[Onshore Wind Power]]+Tabel1[[#This Row],[Offshore Wind Power]]</f>
        <v>684.01</v>
      </c>
      <c r="R1660">
        <f>Tabel1[[#This Row],[Fossil Gas]]+Tabel1[[#This Row],[Fossil Hard Coal]]+Tabel1[[#This Row],[Fossil Oil]]</f>
        <v>1838.0199999999998</v>
      </c>
      <c r="S1660">
        <f>Tabel1[[#This Row],[Renewables]]+Tabel1[[#This Row],[Fossils]]</f>
        <v>2522.0299999999997</v>
      </c>
    </row>
    <row r="1661" spans="1:19" x14ac:dyDescent="0.25">
      <c r="A1661" t="s">
        <v>1837</v>
      </c>
      <c r="B1661" t="s">
        <v>5</v>
      </c>
      <c r="C1661">
        <v>1997.76</v>
      </c>
      <c r="D1661">
        <v>33.11</v>
      </c>
      <c r="E1661">
        <v>482.23</v>
      </c>
      <c r="F1661">
        <v>406.71</v>
      </c>
      <c r="G1661">
        <v>27.05</v>
      </c>
      <c r="J1661">
        <v>38</v>
      </c>
      <c r="K1661">
        <v>45.87</v>
      </c>
      <c r="L1661">
        <v>166.36</v>
      </c>
      <c r="M1661">
        <v>137.19</v>
      </c>
      <c r="N1661">
        <v>-584</v>
      </c>
      <c r="O1661">
        <v>401</v>
      </c>
      <c r="P1661">
        <v>899</v>
      </c>
      <c r="Q1661">
        <f>Tabel1[[#This Row],[Biomass]]+Tabel1[[#This Row],[Hydro Power]]+Tabel1[[#This Row],[Other Renewable]]+Tabel1[[#This Row],[Solar Power]]+Tabel1[[#This Row],[Onshore Wind Power]]+Tabel1[[#This Row],[Offshore Wind Power]]</f>
        <v>374.66</v>
      </c>
      <c r="R1661">
        <f>Tabel1[[#This Row],[Fossil Gas]]+Tabel1[[#This Row],[Fossil Hard Coal]]+Tabel1[[#This Row],[Fossil Oil]]</f>
        <v>915.99</v>
      </c>
      <c r="S1661">
        <f>Tabel1[[#This Row],[Renewables]]+Tabel1[[#This Row],[Fossils]]</f>
        <v>1290.6500000000001</v>
      </c>
    </row>
    <row r="1662" spans="1:19" x14ac:dyDescent="0.25">
      <c r="A1662" t="s">
        <v>1836</v>
      </c>
      <c r="B1662" t="s">
        <v>6</v>
      </c>
      <c r="C1662">
        <v>2957.84</v>
      </c>
      <c r="D1662">
        <v>50.81</v>
      </c>
      <c r="E1662">
        <v>555.45000000000005</v>
      </c>
      <c r="F1662">
        <v>1353.11</v>
      </c>
      <c r="G1662">
        <v>16.05</v>
      </c>
      <c r="H1662">
        <v>2.81</v>
      </c>
      <c r="I1662">
        <v>6.09</v>
      </c>
      <c r="J1662">
        <v>31.54</v>
      </c>
      <c r="K1662">
        <v>106.11</v>
      </c>
      <c r="L1662">
        <v>409.07</v>
      </c>
      <c r="M1662">
        <v>33.799999999999997</v>
      </c>
      <c r="N1662">
        <v>-1361</v>
      </c>
      <c r="O1662">
        <v>-367</v>
      </c>
      <c r="P1662">
        <v>2210</v>
      </c>
      <c r="Q1662">
        <f>Tabel1[[#This Row],[Biomass]]+Tabel1[[#This Row],[Hydro Power]]+Tabel1[[#This Row],[Other Renewable]]+Tabel1[[#This Row],[Solar Power]]+Tabel1[[#This Row],[Onshore Wind Power]]+Tabel1[[#This Row],[Offshore Wind Power]]</f>
        <v>534.12</v>
      </c>
      <c r="R1662">
        <f>Tabel1[[#This Row],[Fossil Gas]]+Tabel1[[#This Row],[Fossil Hard Coal]]+Tabel1[[#This Row],[Fossil Oil]]</f>
        <v>1924.61</v>
      </c>
      <c r="S1662">
        <f>Tabel1[[#This Row],[Renewables]]+Tabel1[[#This Row],[Fossils]]</f>
        <v>2458.73</v>
      </c>
    </row>
    <row r="1663" spans="1:19" x14ac:dyDescent="0.25">
      <c r="A1663" t="s">
        <v>1836</v>
      </c>
      <c r="B1663" t="s">
        <v>5</v>
      </c>
      <c r="C1663">
        <v>1977.83</v>
      </c>
      <c r="D1663">
        <v>33.19</v>
      </c>
      <c r="E1663">
        <v>502.62</v>
      </c>
      <c r="F1663">
        <v>414.66</v>
      </c>
      <c r="G1663">
        <v>24.63</v>
      </c>
      <c r="J1663">
        <v>22.53</v>
      </c>
      <c r="K1663">
        <v>45.46</v>
      </c>
      <c r="L1663">
        <v>156.37</v>
      </c>
      <c r="M1663">
        <v>92.7</v>
      </c>
      <c r="N1663">
        <v>-527</v>
      </c>
      <c r="O1663">
        <v>367</v>
      </c>
      <c r="P1663">
        <v>885</v>
      </c>
      <c r="Q1663">
        <f>Tabel1[[#This Row],[Biomass]]+Tabel1[[#This Row],[Hydro Power]]+Tabel1[[#This Row],[Other Renewable]]+Tabel1[[#This Row],[Solar Power]]+Tabel1[[#This Row],[Onshore Wind Power]]+Tabel1[[#This Row],[Offshore Wind Power]]</f>
        <v>304.79000000000002</v>
      </c>
      <c r="R1663">
        <f>Tabel1[[#This Row],[Fossil Gas]]+Tabel1[[#This Row],[Fossil Hard Coal]]+Tabel1[[#This Row],[Fossil Oil]]</f>
        <v>941.91</v>
      </c>
      <c r="S1663">
        <f>Tabel1[[#This Row],[Renewables]]+Tabel1[[#This Row],[Fossils]]</f>
        <v>1246.7</v>
      </c>
    </row>
    <row r="1664" spans="1:19" x14ac:dyDescent="0.25">
      <c r="A1664" t="s">
        <v>1835</v>
      </c>
      <c r="B1664" t="s">
        <v>6</v>
      </c>
      <c r="C1664">
        <v>2917.74</v>
      </c>
      <c r="D1664">
        <v>51.95</v>
      </c>
      <c r="E1664">
        <v>558.36</v>
      </c>
      <c r="F1664">
        <v>1311.93</v>
      </c>
      <c r="G1664">
        <v>14.56</v>
      </c>
      <c r="H1664">
        <v>2.81</v>
      </c>
      <c r="I1664">
        <v>5.94</v>
      </c>
      <c r="J1664">
        <v>9.09</v>
      </c>
      <c r="K1664">
        <v>113.79</v>
      </c>
      <c r="L1664">
        <v>292.57</v>
      </c>
      <c r="M1664">
        <v>19.95</v>
      </c>
      <c r="N1664">
        <v>-1358</v>
      </c>
      <c r="O1664">
        <v>-249</v>
      </c>
      <c r="P1664">
        <v>2210</v>
      </c>
      <c r="Q1664">
        <f>Tabel1[[#This Row],[Biomass]]+Tabel1[[#This Row],[Hydro Power]]+Tabel1[[#This Row],[Other Renewable]]+Tabel1[[#This Row],[Solar Power]]+Tabel1[[#This Row],[Onshore Wind Power]]+Tabel1[[#This Row],[Offshore Wind Power]]</f>
        <v>382.31</v>
      </c>
      <c r="R1664">
        <f>Tabel1[[#This Row],[Fossil Gas]]+Tabel1[[#This Row],[Fossil Hard Coal]]+Tabel1[[#This Row],[Fossil Oil]]</f>
        <v>1884.85</v>
      </c>
      <c r="S1664">
        <f>Tabel1[[#This Row],[Renewables]]+Tabel1[[#This Row],[Fossils]]</f>
        <v>2267.16</v>
      </c>
    </row>
    <row r="1665" spans="1:19" x14ac:dyDescent="0.25">
      <c r="A1665" t="s">
        <v>1835</v>
      </c>
      <c r="B1665" t="s">
        <v>5</v>
      </c>
      <c r="C1665">
        <v>1985.4</v>
      </c>
      <c r="D1665">
        <v>29.99</v>
      </c>
      <c r="E1665">
        <v>501.68</v>
      </c>
      <c r="F1665">
        <v>396.86</v>
      </c>
      <c r="G1665">
        <v>23.01</v>
      </c>
      <c r="J1665">
        <v>5.29</v>
      </c>
      <c r="K1665">
        <v>55.51</v>
      </c>
      <c r="L1665">
        <v>150.72</v>
      </c>
      <c r="M1665">
        <v>71.28</v>
      </c>
      <c r="N1665">
        <v>-353</v>
      </c>
      <c r="O1665">
        <v>249</v>
      </c>
      <c r="P1665">
        <v>877</v>
      </c>
      <c r="Q1665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665">
        <f>Tabel1[[#This Row],[Fossil Gas]]+Tabel1[[#This Row],[Fossil Hard Coal]]+Tabel1[[#This Row],[Fossil Oil]]</f>
        <v>921.55</v>
      </c>
      <c r="S1665">
        <f>Tabel1[[#This Row],[Renewables]]+Tabel1[[#This Row],[Fossils]]</f>
        <v>1178.83</v>
      </c>
    </row>
    <row r="1666" spans="1:19" x14ac:dyDescent="0.25">
      <c r="A1666" t="s">
        <v>1834</v>
      </c>
      <c r="B1666" t="s">
        <v>6</v>
      </c>
      <c r="C1666">
        <v>3042</v>
      </c>
      <c r="D1666">
        <v>50.78</v>
      </c>
      <c r="E1666">
        <v>537.71</v>
      </c>
      <c r="F1666">
        <v>1338.51</v>
      </c>
      <c r="G1666">
        <v>10.94</v>
      </c>
      <c r="H1666">
        <v>2.82</v>
      </c>
      <c r="I1666">
        <v>5.56</v>
      </c>
      <c r="J1666">
        <v>0.74</v>
      </c>
      <c r="K1666">
        <v>129.49</v>
      </c>
      <c r="L1666">
        <v>197.71</v>
      </c>
      <c r="M1666">
        <v>16.45</v>
      </c>
      <c r="N1666">
        <v>-1455</v>
      </c>
      <c r="O1666">
        <v>58</v>
      </c>
      <c r="P1666">
        <v>2211</v>
      </c>
      <c r="Q1666">
        <f>Tabel1[[#This Row],[Biomass]]+Tabel1[[#This Row],[Hydro Power]]+Tabel1[[#This Row],[Other Renewable]]+Tabel1[[#This Row],[Solar Power]]+Tabel1[[#This Row],[Onshore Wind Power]]+Tabel1[[#This Row],[Offshore Wind Power]]</f>
        <v>274.06</v>
      </c>
      <c r="R1666">
        <f>Tabel1[[#This Row],[Fossil Gas]]+Tabel1[[#This Row],[Fossil Hard Coal]]+Tabel1[[#This Row],[Fossil Oil]]</f>
        <v>1887.16</v>
      </c>
      <c r="S1666">
        <f>Tabel1[[#This Row],[Renewables]]+Tabel1[[#This Row],[Fossils]]</f>
        <v>2161.2200000000003</v>
      </c>
    </row>
    <row r="1667" spans="1:19" x14ac:dyDescent="0.25">
      <c r="A1667" t="s">
        <v>1834</v>
      </c>
      <c r="B1667" t="s">
        <v>5</v>
      </c>
      <c r="C1667">
        <v>2110.7399999999998</v>
      </c>
      <c r="D1667">
        <v>32.35</v>
      </c>
      <c r="E1667">
        <v>489.49</v>
      </c>
      <c r="F1667">
        <v>391.22</v>
      </c>
      <c r="G1667">
        <v>22.39</v>
      </c>
      <c r="J1667">
        <v>0.35</v>
      </c>
      <c r="K1667">
        <v>57.63</v>
      </c>
      <c r="L1667">
        <v>130.87</v>
      </c>
      <c r="M1667">
        <v>60.13</v>
      </c>
      <c r="N1667">
        <v>67</v>
      </c>
      <c r="O1667">
        <v>-58</v>
      </c>
      <c r="P1667">
        <v>936</v>
      </c>
      <c r="Q1667">
        <f>Tabel1[[#This Row],[Biomass]]+Tabel1[[#This Row],[Hydro Power]]+Tabel1[[#This Row],[Other Renewable]]+Tabel1[[#This Row],[Solar Power]]+Tabel1[[#This Row],[Onshore Wind Power]]+Tabel1[[#This Row],[Offshore Wind Power]]</f>
        <v>223.7</v>
      </c>
      <c r="R1667">
        <f>Tabel1[[#This Row],[Fossil Gas]]+Tabel1[[#This Row],[Fossil Hard Coal]]+Tabel1[[#This Row],[Fossil Oil]]</f>
        <v>903.1</v>
      </c>
      <c r="S1667">
        <f>Tabel1[[#This Row],[Renewables]]+Tabel1[[#This Row],[Fossils]]</f>
        <v>1126.8</v>
      </c>
    </row>
    <row r="1668" spans="1:19" x14ac:dyDescent="0.25">
      <c r="A1668" t="s">
        <v>1833</v>
      </c>
      <c r="B1668" t="s">
        <v>6</v>
      </c>
      <c r="C1668">
        <v>3255.28</v>
      </c>
      <c r="D1668">
        <v>49.86</v>
      </c>
      <c r="E1668">
        <v>545.87</v>
      </c>
      <c r="F1668">
        <v>1395.27</v>
      </c>
      <c r="G1668">
        <v>8.5</v>
      </c>
      <c r="H1668">
        <v>2.81</v>
      </c>
      <c r="I1668">
        <v>5.29</v>
      </c>
      <c r="J1668">
        <v>0</v>
      </c>
      <c r="K1668">
        <v>128.02000000000001</v>
      </c>
      <c r="L1668">
        <v>125.5</v>
      </c>
      <c r="M1668">
        <v>14.32</v>
      </c>
      <c r="N1668">
        <v>-1309</v>
      </c>
      <c r="O1668">
        <v>153</v>
      </c>
      <c r="P1668">
        <v>2211</v>
      </c>
      <c r="Q1668">
        <f>Tabel1[[#This Row],[Biomass]]+Tabel1[[#This Row],[Hydro Power]]+Tabel1[[#This Row],[Other Renewable]]+Tabel1[[#This Row],[Solar Power]]+Tabel1[[#This Row],[Onshore Wind Power]]+Tabel1[[#This Row],[Offshore Wind Power]]</f>
        <v>197.78</v>
      </c>
      <c r="R1668">
        <f>Tabel1[[#This Row],[Fossil Gas]]+Tabel1[[#This Row],[Fossil Hard Coal]]+Tabel1[[#This Row],[Fossil Oil]]</f>
        <v>1949.6399999999999</v>
      </c>
      <c r="S1668">
        <f>Tabel1[[#This Row],[Renewables]]+Tabel1[[#This Row],[Fossils]]</f>
        <v>2147.42</v>
      </c>
    </row>
    <row r="1669" spans="1:19" x14ac:dyDescent="0.25">
      <c r="A1669" t="s">
        <v>1833</v>
      </c>
      <c r="B1669" t="s">
        <v>5</v>
      </c>
      <c r="C1669">
        <v>2289.46</v>
      </c>
      <c r="D1669">
        <v>33.07</v>
      </c>
      <c r="E1669">
        <v>476.98</v>
      </c>
      <c r="F1669">
        <v>393.99</v>
      </c>
      <c r="G1669">
        <v>26.38</v>
      </c>
      <c r="J1669">
        <v>0</v>
      </c>
      <c r="K1669">
        <v>56.01</v>
      </c>
      <c r="L1669">
        <v>107.25</v>
      </c>
      <c r="M1669">
        <v>23.69</v>
      </c>
      <c r="N1669">
        <v>412</v>
      </c>
      <c r="O1669">
        <v>-153</v>
      </c>
      <c r="P1669">
        <v>929</v>
      </c>
      <c r="Q1669">
        <f>Tabel1[[#This Row],[Biomass]]+Tabel1[[#This Row],[Hydro Power]]+Tabel1[[#This Row],[Other Renewable]]+Tabel1[[#This Row],[Solar Power]]+Tabel1[[#This Row],[Onshore Wind Power]]+Tabel1[[#This Row],[Offshore Wind Power]]</f>
        <v>164.01</v>
      </c>
      <c r="R1669">
        <f>Tabel1[[#This Row],[Fossil Gas]]+Tabel1[[#This Row],[Fossil Hard Coal]]+Tabel1[[#This Row],[Fossil Oil]]</f>
        <v>897.35</v>
      </c>
      <c r="S1669">
        <f>Tabel1[[#This Row],[Renewables]]+Tabel1[[#This Row],[Fossils]]</f>
        <v>1061.3600000000001</v>
      </c>
    </row>
    <row r="1670" spans="1:19" x14ac:dyDescent="0.25">
      <c r="A1670" t="s">
        <v>1832</v>
      </c>
      <c r="B1670" t="s">
        <v>6</v>
      </c>
      <c r="C1670">
        <v>3094.15</v>
      </c>
      <c r="D1670">
        <v>49.42</v>
      </c>
      <c r="E1670">
        <v>548.08000000000004</v>
      </c>
      <c r="F1670">
        <v>1391.58</v>
      </c>
      <c r="G1670">
        <v>8.4</v>
      </c>
      <c r="H1670">
        <v>2.81</v>
      </c>
      <c r="I1670">
        <v>5.26</v>
      </c>
      <c r="J1670">
        <v>0</v>
      </c>
      <c r="K1670">
        <v>127.57</v>
      </c>
      <c r="L1670">
        <v>105.12</v>
      </c>
      <c r="M1670">
        <v>7.46</v>
      </c>
      <c r="N1670">
        <v>-1354</v>
      </c>
      <c r="O1670">
        <v>70</v>
      </c>
      <c r="P1670">
        <v>2210</v>
      </c>
      <c r="Q1670">
        <f>Tabel1[[#This Row],[Biomass]]+Tabel1[[#This Row],[Hydro Power]]+Tabel1[[#This Row],[Other Renewable]]+Tabel1[[#This Row],[Solar Power]]+Tabel1[[#This Row],[Onshore Wind Power]]+Tabel1[[#This Row],[Offshore Wind Power]]</f>
        <v>170.07000000000002</v>
      </c>
      <c r="R1670">
        <f>Tabel1[[#This Row],[Fossil Gas]]+Tabel1[[#This Row],[Fossil Hard Coal]]+Tabel1[[#This Row],[Fossil Oil]]</f>
        <v>1948.06</v>
      </c>
      <c r="S1670">
        <f>Tabel1[[#This Row],[Renewables]]+Tabel1[[#This Row],[Fossils]]</f>
        <v>2118.13</v>
      </c>
    </row>
    <row r="1671" spans="1:19" x14ac:dyDescent="0.25">
      <c r="A1671" t="s">
        <v>1832</v>
      </c>
      <c r="B1671" t="s">
        <v>5</v>
      </c>
      <c r="C1671">
        <v>2220.38</v>
      </c>
      <c r="D1671">
        <v>32.869999999999997</v>
      </c>
      <c r="E1671">
        <v>446.34</v>
      </c>
      <c r="F1671">
        <v>404.76</v>
      </c>
      <c r="G1671">
        <v>24.49</v>
      </c>
      <c r="J1671">
        <v>0</v>
      </c>
      <c r="K1671">
        <v>57.37</v>
      </c>
      <c r="L1671">
        <v>103.7</v>
      </c>
      <c r="M1671">
        <v>27.17</v>
      </c>
      <c r="N1671">
        <v>304</v>
      </c>
      <c r="O1671">
        <v>-70</v>
      </c>
      <c r="P1671">
        <v>905</v>
      </c>
      <c r="Q1671">
        <f>Tabel1[[#This Row],[Biomass]]+Tabel1[[#This Row],[Hydro Power]]+Tabel1[[#This Row],[Other Renewable]]+Tabel1[[#This Row],[Solar Power]]+Tabel1[[#This Row],[Onshore Wind Power]]+Tabel1[[#This Row],[Offshore Wind Power]]</f>
        <v>163.74</v>
      </c>
      <c r="R1671">
        <f>Tabel1[[#This Row],[Fossil Gas]]+Tabel1[[#This Row],[Fossil Hard Coal]]+Tabel1[[#This Row],[Fossil Oil]]</f>
        <v>875.58999999999992</v>
      </c>
      <c r="S1671">
        <f>Tabel1[[#This Row],[Renewables]]+Tabel1[[#This Row],[Fossils]]</f>
        <v>1039.33</v>
      </c>
    </row>
    <row r="1672" spans="1:19" x14ac:dyDescent="0.25">
      <c r="A1672" t="s">
        <v>1831</v>
      </c>
      <c r="B1672" t="s">
        <v>6</v>
      </c>
      <c r="C1672">
        <v>2879.46</v>
      </c>
      <c r="D1672">
        <v>47.37</v>
      </c>
      <c r="E1672">
        <v>544.99</v>
      </c>
      <c r="F1672">
        <v>1341.92</v>
      </c>
      <c r="G1672">
        <v>9.06</v>
      </c>
      <c r="H1672">
        <v>2.81</v>
      </c>
      <c r="I1672">
        <v>5.31</v>
      </c>
      <c r="J1672">
        <v>0</v>
      </c>
      <c r="K1672">
        <v>128.19</v>
      </c>
      <c r="L1672">
        <v>101.65</v>
      </c>
      <c r="M1672">
        <v>8.85</v>
      </c>
      <c r="N1672">
        <v>-1318</v>
      </c>
      <c r="O1672">
        <v>-166</v>
      </c>
      <c r="P1672">
        <v>2210</v>
      </c>
      <c r="Q1672">
        <f>Tabel1[[#This Row],[Biomass]]+Tabel1[[#This Row],[Hydro Power]]+Tabel1[[#This Row],[Other Renewable]]+Tabel1[[#This Row],[Solar Power]]+Tabel1[[#This Row],[Onshore Wind Power]]+Tabel1[[#This Row],[Offshore Wind Power]]</f>
        <v>165.99</v>
      </c>
      <c r="R1672">
        <f>Tabel1[[#This Row],[Fossil Gas]]+Tabel1[[#This Row],[Fossil Hard Coal]]+Tabel1[[#This Row],[Fossil Oil]]</f>
        <v>1895.97</v>
      </c>
      <c r="S1672">
        <f>Tabel1[[#This Row],[Renewables]]+Tabel1[[#This Row],[Fossils]]</f>
        <v>2061.96</v>
      </c>
    </row>
    <row r="1673" spans="1:19" x14ac:dyDescent="0.25">
      <c r="A1673" t="s">
        <v>1831</v>
      </c>
      <c r="B1673" t="s">
        <v>5</v>
      </c>
      <c r="C1673">
        <v>2068.88</v>
      </c>
      <c r="D1673">
        <v>32.78</v>
      </c>
      <c r="E1673">
        <v>446.95</v>
      </c>
      <c r="F1673">
        <v>388.87</v>
      </c>
      <c r="G1673">
        <v>22.87</v>
      </c>
      <c r="J1673">
        <v>0</v>
      </c>
      <c r="K1673">
        <v>57.97</v>
      </c>
      <c r="L1673">
        <v>96.65</v>
      </c>
      <c r="M1673">
        <v>24.83</v>
      </c>
      <c r="N1673">
        <v>-28</v>
      </c>
      <c r="O1673">
        <v>166</v>
      </c>
      <c r="P1673">
        <v>876</v>
      </c>
      <c r="Q1673">
        <f>Tabel1[[#This Row],[Biomass]]+Tabel1[[#This Row],[Hydro Power]]+Tabel1[[#This Row],[Other Renewable]]+Tabel1[[#This Row],[Solar Power]]+Tabel1[[#This Row],[Onshore Wind Power]]+Tabel1[[#This Row],[Offshore Wind Power]]</f>
        <v>154.26</v>
      </c>
      <c r="R1673">
        <f>Tabel1[[#This Row],[Fossil Gas]]+Tabel1[[#This Row],[Fossil Hard Coal]]+Tabel1[[#This Row],[Fossil Oil]]</f>
        <v>858.68999999999994</v>
      </c>
      <c r="S1673">
        <f>Tabel1[[#This Row],[Renewables]]+Tabel1[[#This Row],[Fossils]]</f>
        <v>1012.9499999999999</v>
      </c>
    </row>
    <row r="1674" spans="1:19" x14ac:dyDescent="0.25">
      <c r="A1674" t="s">
        <v>1830</v>
      </c>
      <c r="B1674" t="s">
        <v>6</v>
      </c>
      <c r="C1674">
        <v>2675.41</v>
      </c>
      <c r="D1674">
        <v>47.53</v>
      </c>
      <c r="E1674">
        <v>468.91</v>
      </c>
      <c r="F1674">
        <v>1025.03</v>
      </c>
      <c r="G1674">
        <v>7.46</v>
      </c>
      <c r="H1674">
        <v>2.81</v>
      </c>
      <c r="I1674">
        <v>5.2</v>
      </c>
      <c r="J1674">
        <v>0</v>
      </c>
      <c r="K1674">
        <v>126.54</v>
      </c>
      <c r="L1674">
        <v>95.63</v>
      </c>
      <c r="M1674">
        <v>28.82</v>
      </c>
      <c r="N1674">
        <v>-1317</v>
      </c>
      <c r="O1674">
        <v>50</v>
      </c>
      <c r="P1674">
        <v>2191</v>
      </c>
      <c r="Q1674">
        <f>Tabel1[[#This Row],[Biomass]]+Tabel1[[#This Row],[Hydro Power]]+Tabel1[[#This Row],[Other Renewable]]+Tabel1[[#This Row],[Solar Power]]+Tabel1[[#This Row],[Onshore Wind Power]]+Tabel1[[#This Row],[Offshore Wind Power]]</f>
        <v>179.99</v>
      </c>
      <c r="R1674">
        <f>Tabel1[[#This Row],[Fossil Gas]]+Tabel1[[#This Row],[Fossil Hard Coal]]+Tabel1[[#This Row],[Fossil Oil]]</f>
        <v>1501.4</v>
      </c>
      <c r="S1674">
        <f>Tabel1[[#This Row],[Renewables]]+Tabel1[[#This Row],[Fossils]]</f>
        <v>1681.39</v>
      </c>
    </row>
    <row r="1675" spans="1:19" x14ac:dyDescent="0.25">
      <c r="A1675" t="s">
        <v>1830</v>
      </c>
      <c r="B1675" t="s">
        <v>5</v>
      </c>
      <c r="C1675">
        <v>1922.07</v>
      </c>
      <c r="D1675">
        <v>31.45</v>
      </c>
      <c r="E1675">
        <v>435.58</v>
      </c>
      <c r="F1675">
        <v>332.9</v>
      </c>
      <c r="G1675">
        <v>21.59</v>
      </c>
      <c r="J1675">
        <v>0</v>
      </c>
      <c r="K1675">
        <v>58.15</v>
      </c>
      <c r="L1675">
        <v>97.07</v>
      </c>
      <c r="M1675">
        <v>17.690000000000001</v>
      </c>
      <c r="N1675">
        <v>136</v>
      </c>
      <c r="O1675">
        <v>-50</v>
      </c>
      <c r="P1675">
        <v>856</v>
      </c>
      <c r="Q1675">
        <f>Tabel1[[#This Row],[Biomass]]+Tabel1[[#This Row],[Hydro Power]]+Tabel1[[#This Row],[Other Renewable]]+Tabel1[[#This Row],[Solar Power]]+Tabel1[[#This Row],[Onshore Wind Power]]+Tabel1[[#This Row],[Offshore Wind Power]]</f>
        <v>146.20999999999998</v>
      </c>
      <c r="R1675">
        <f>Tabel1[[#This Row],[Fossil Gas]]+Tabel1[[#This Row],[Fossil Hard Coal]]+Tabel1[[#This Row],[Fossil Oil]]</f>
        <v>790.07</v>
      </c>
      <c r="S1675">
        <f>Tabel1[[#This Row],[Renewables]]+Tabel1[[#This Row],[Fossils]]</f>
        <v>936.28</v>
      </c>
    </row>
    <row r="1676" spans="1:19" x14ac:dyDescent="0.25">
      <c r="A1676" t="s">
        <v>1829</v>
      </c>
      <c r="B1676" t="s">
        <v>6</v>
      </c>
      <c r="C1676">
        <v>2515.21</v>
      </c>
      <c r="D1676">
        <v>49.8</v>
      </c>
      <c r="E1676">
        <v>394.13</v>
      </c>
      <c r="F1676">
        <v>771.93</v>
      </c>
      <c r="G1676">
        <v>7.89</v>
      </c>
      <c r="H1676">
        <v>2.81</v>
      </c>
      <c r="I1676">
        <v>4.7699999999999996</v>
      </c>
      <c r="J1676">
        <v>0</v>
      </c>
      <c r="K1676">
        <v>107.26</v>
      </c>
      <c r="L1676">
        <v>72.739999999999995</v>
      </c>
      <c r="M1676">
        <v>38.119999999999997</v>
      </c>
      <c r="N1676">
        <v>-422</v>
      </c>
      <c r="O1676">
        <v>-498</v>
      </c>
      <c r="P1676">
        <v>2026</v>
      </c>
      <c r="Q1676">
        <f>Tabel1[[#This Row],[Biomass]]+Tabel1[[#This Row],[Hydro Power]]+Tabel1[[#This Row],[Other Renewable]]+Tabel1[[#This Row],[Solar Power]]+Tabel1[[#This Row],[Onshore Wind Power]]+Tabel1[[#This Row],[Offshore Wind Power]]</f>
        <v>168.24</v>
      </c>
      <c r="R1676">
        <f>Tabel1[[#This Row],[Fossil Gas]]+Tabel1[[#This Row],[Fossil Hard Coal]]+Tabel1[[#This Row],[Fossil Oil]]</f>
        <v>1173.95</v>
      </c>
      <c r="S1676">
        <f>Tabel1[[#This Row],[Renewables]]+Tabel1[[#This Row],[Fossils]]</f>
        <v>1342.19</v>
      </c>
    </row>
    <row r="1677" spans="1:19" x14ac:dyDescent="0.25">
      <c r="A1677" t="s">
        <v>1829</v>
      </c>
      <c r="B1677" t="s">
        <v>5</v>
      </c>
      <c r="C1677">
        <v>1788</v>
      </c>
      <c r="D1677">
        <v>31.36</v>
      </c>
      <c r="E1677">
        <v>375.98</v>
      </c>
      <c r="F1677">
        <v>242.21</v>
      </c>
      <c r="G1677">
        <v>20.69</v>
      </c>
      <c r="J1677">
        <v>0</v>
      </c>
      <c r="K1677">
        <v>57.32</v>
      </c>
      <c r="L1677">
        <v>96.41</v>
      </c>
      <c r="M1677">
        <v>36.090000000000003</v>
      </c>
      <c r="N1677">
        <v>559</v>
      </c>
      <c r="O1677">
        <v>498</v>
      </c>
      <c r="P1677">
        <v>-115</v>
      </c>
      <c r="Q1677">
        <f>Tabel1[[#This Row],[Biomass]]+Tabel1[[#This Row],[Hydro Power]]+Tabel1[[#This Row],[Other Renewable]]+Tabel1[[#This Row],[Solar Power]]+Tabel1[[#This Row],[Onshore Wind Power]]+Tabel1[[#This Row],[Offshore Wind Power]]</f>
        <v>163.86</v>
      </c>
      <c r="R1677">
        <f>Tabel1[[#This Row],[Fossil Gas]]+Tabel1[[#This Row],[Fossil Hard Coal]]+Tabel1[[#This Row],[Fossil Oil]]</f>
        <v>638.88000000000011</v>
      </c>
      <c r="S1677">
        <f>Tabel1[[#This Row],[Renewables]]+Tabel1[[#This Row],[Fossils]]</f>
        <v>802.74000000000012</v>
      </c>
    </row>
    <row r="1678" spans="1:19" x14ac:dyDescent="0.25">
      <c r="A1678" t="s">
        <v>1828</v>
      </c>
      <c r="B1678" t="s">
        <v>6</v>
      </c>
      <c r="C1678">
        <v>2325.2800000000002</v>
      </c>
      <c r="D1678">
        <v>50.33</v>
      </c>
      <c r="E1678">
        <v>319.31</v>
      </c>
      <c r="F1678">
        <v>572.79999999999995</v>
      </c>
      <c r="G1678">
        <v>8.48</v>
      </c>
      <c r="H1678">
        <v>2.82</v>
      </c>
      <c r="I1678">
        <v>4.32</v>
      </c>
      <c r="J1678">
        <v>0</v>
      </c>
      <c r="K1678">
        <v>102.92</v>
      </c>
      <c r="L1678">
        <v>64.53</v>
      </c>
      <c r="M1678">
        <v>40.39</v>
      </c>
      <c r="N1678">
        <v>117</v>
      </c>
      <c r="O1678">
        <v>-586</v>
      </c>
      <c r="P1678">
        <v>1655</v>
      </c>
      <c r="Q1678">
        <f>Tabel1[[#This Row],[Biomass]]+Tabel1[[#This Row],[Hydro Power]]+Tabel1[[#This Row],[Other Renewable]]+Tabel1[[#This Row],[Solar Power]]+Tabel1[[#This Row],[Onshore Wind Power]]+Tabel1[[#This Row],[Offshore Wind Power]]</f>
        <v>162.38999999999999</v>
      </c>
      <c r="R1678">
        <f>Tabel1[[#This Row],[Fossil Gas]]+Tabel1[[#This Row],[Fossil Hard Coal]]+Tabel1[[#This Row],[Fossil Oil]]</f>
        <v>900.58999999999992</v>
      </c>
      <c r="S1678">
        <f>Tabel1[[#This Row],[Renewables]]+Tabel1[[#This Row],[Fossils]]</f>
        <v>1062.98</v>
      </c>
    </row>
    <row r="1679" spans="1:19" x14ac:dyDescent="0.25">
      <c r="A1679" t="s">
        <v>1828</v>
      </c>
      <c r="B1679" t="s">
        <v>5</v>
      </c>
      <c r="C1679">
        <v>1627.86</v>
      </c>
      <c r="D1679">
        <v>30.7</v>
      </c>
      <c r="E1679">
        <v>370.77</v>
      </c>
      <c r="F1679">
        <v>234.35</v>
      </c>
      <c r="G1679">
        <v>20.18</v>
      </c>
      <c r="J1679">
        <v>0</v>
      </c>
      <c r="K1679">
        <v>57.89</v>
      </c>
      <c r="L1679">
        <v>83.14</v>
      </c>
      <c r="M1679">
        <v>69.099999999999994</v>
      </c>
      <c r="N1679">
        <v>139</v>
      </c>
      <c r="O1679">
        <v>586</v>
      </c>
      <c r="P1679">
        <v>48</v>
      </c>
      <c r="Q1679">
        <f>Tabel1[[#This Row],[Biomass]]+Tabel1[[#This Row],[Hydro Power]]+Tabel1[[#This Row],[Other Renewable]]+Tabel1[[#This Row],[Solar Power]]+Tabel1[[#This Row],[Onshore Wind Power]]+Tabel1[[#This Row],[Offshore Wind Power]]</f>
        <v>182.94</v>
      </c>
      <c r="R1679">
        <f>Tabel1[[#This Row],[Fossil Gas]]+Tabel1[[#This Row],[Fossil Hard Coal]]+Tabel1[[#This Row],[Fossil Oil]]</f>
        <v>625.29999999999995</v>
      </c>
      <c r="S1679">
        <f>Tabel1[[#This Row],[Renewables]]+Tabel1[[#This Row],[Fossils]]</f>
        <v>808.24</v>
      </c>
    </row>
    <row r="1680" spans="1:19" x14ac:dyDescent="0.25">
      <c r="A1680" t="s">
        <v>1827</v>
      </c>
      <c r="B1680" t="s">
        <v>6</v>
      </c>
      <c r="C1680">
        <v>2123.08</v>
      </c>
      <c r="D1680">
        <v>49.54</v>
      </c>
      <c r="E1680">
        <v>260.82</v>
      </c>
      <c r="F1680">
        <v>475.89</v>
      </c>
      <c r="G1680">
        <v>5.2</v>
      </c>
      <c r="H1680">
        <v>2.82</v>
      </c>
      <c r="I1680">
        <v>4.05</v>
      </c>
      <c r="J1680">
        <v>0</v>
      </c>
      <c r="K1680">
        <v>98.98</v>
      </c>
      <c r="L1680">
        <v>78.97</v>
      </c>
      <c r="M1680">
        <v>33.15</v>
      </c>
      <c r="N1680">
        <v>777</v>
      </c>
      <c r="O1680">
        <v>-588</v>
      </c>
      <c r="P1680">
        <v>950</v>
      </c>
      <c r="Q1680">
        <f>Tabel1[[#This Row],[Biomass]]+Tabel1[[#This Row],[Hydro Power]]+Tabel1[[#This Row],[Other Renewable]]+Tabel1[[#This Row],[Solar Power]]+Tabel1[[#This Row],[Onshore Wind Power]]+Tabel1[[#This Row],[Offshore Wind Power]]</f>
        <v>168.53</v>
      </c>
      <c r="R1680">
        <f>Tabel1[[#This Row],[Fossil Gas]]+Tabel1[[#This Row],[Fossil Hard Coal]]+Tabel1[[#This Row],[Fossil Oil]]</f>
        <v>741.91000000000008</v>
      </c>
      <c r="S1680">
        <f>Tabel1[[#This Row],[Renewables]]+Tabel1[[#This Row],[Fossils]]</f>
        <v>910.44</v>
      </c>
    </row>
    <row r="1681" spans="1:19" x14ac:dyDescent="0.25">
      <c r="A1681" t="s">
        <v>1827</v>
      </c>
      <c r="B1681" t="s">
        <v>5</v>
      </c>
      <c r="C1681">
        <v>1503.66</v>
      </c>
      <c r="D1681">
        <v>31.97</v>
      </c>
      <c r="E1681">
        <v>368</v>
      </c>
      <c r="F1681">
        <v>231.69</v>
      </c>
      <c r="G1681">
        <v>18.600000000000001</v>
      </c>
      <c r="J1681">
        <v>0</v>
      </c>
      <c r="K1681">
        <v>56.68</v>
      </c>
      <c r="L1681">
        <v>73.430000000000007</v>
      </c>
      <c r="M1681">
        <v>99.49</v>
      </c>
      <c r="N1681">
        <v>578</v>
      </c>
      <c r="O1681">
        <v>588</v>
      </c>
      <c r="P1681">
        <v>-532</v>
      </c>
      <c r="Q1681">
        <f>Tabel1[[#This Row],[Biomass]]+Tabel1[[#This Row],[Hydro Power]]+Tabel1[[#This Row],[Other Renewable]]+Tabel1[[#This Row],[Solar Power]]+Tabel1[[#This Row],[Onshore Wind Power]]+Tabel1[[#This Row],[Offshore Wind Power]]</f>
        <v>204.89</v>
      </c>
      <c r="R1681">
        <f>Tabel1[[#This Row],[Fossil Gas]]+Tabel1[[#This Row],[Fossil Hard Coal]]+Tabel1[[#This Row],[Fossil Oil]]</f>
        <v>618.29000000000008</v>
      </c>
      <c r="S1681">
        <f>Tabel1[[#This Row],[Renewables]]+Tabel1[[#This Row],[Fossils]]</f>
        <v>823.18000000000006</v>
      </c>
    </row>
    <row r="1682" spans="1:19" x14ac:dyDescent="0.25">
      <c r="A1682" t="s">
        <v>1826</v>
      </c>
      <c r="B1682" t="s">
        <v>6</v>
      </c>
      <c r="C1682">
        <v>1996.69</v>
      </c>
      <c r="D1682">
        <v>49.28</v>
      </c>
      <c r="E1682">
        <v>223.16</v>
      </c>
      <c r="F1682">
        <v>436.16</v>
      </c>
      <c r="G1682">
        <v>5.75</v>
      </c>
      <c r="H1682">
        <v>2.82</v>
      </c>
      <c r="I1682">
        <v>4.55</v>
      </c>
      <c r="J1682">
        <v>0</v>
      </c>
      <c r="K1682">
        <v>93.16</v>
      </c>
      <c r="L1682">
        <v>107.12</v>
      </c>
      <c r="M1682">
        <v>41.56</v>
      </c>
      <c r="N1682">
        <v>1468</v>
      </c>
      <c r="O1682">
        <v>-482</v>
      </c>
      <c r="P1682">
        <v>156</v>
      </c>
      <c r="Q1682">
        <f>Tabel1[[#This Row],[Biomass]]+Tabel1[[#This Row],[Hydro Power]]+Tabel1[[#This Row],[Other Renewable]]+Tabel1[[#This Row],[Solar Power]]+Tabel1[[#This Row],[Onshore Wind Power]]+Tabel1[[#This Row],[Offshore Wind Power]]</f>
        <v>205.33</v>
      </c>
      <c r="R1682">
        <f>Tabel1[[#This Row],[Fossil Gas]]+Tabel1[[#This Row],[Fossil Hard Coal]]+Tabel1[[#This Row],[Fossil Oil]]</f>
        <v>665.07</v>
      </c>
      <c r="S1682">
        <f>Tabel1[[#This Row],[Renewables]]+Tabel1[[#This Row],[Fossils]]</f>
        <v>870.40000000000009</v>
      </c>
    </row>
    <row r="1683" spans="1:19" x14ac:dyDescent="0.25">
      <c r="A1683" t="s">
        <v>1826</v>
      </c>
      <c r="B1683" t="s">
        <v>5</v>
      </c>
      <c r="C1683">
        <v>1423.17</v>
      </c>
      <c r="D1683">
        <v>31.71</v>
      </c>
      <c r="E1683">
        <v>349.37</v>
      </c>
      <c r="F1683">
        <v>242.41</v>
      </c>
      <c r="G1683">
        <v>18.57</v>
      </c>
      <c r="J1683">
        <v>0</v>
      </c>
      <c r="K1683">
        <v>60.15</v>
      </c>
      <c r="L1683">
        <v>71.48</v>
      </c>
      <c r="M1683">
        <v>63.33</v>
      </c>
      <c r="N1683">
        <v>600</v>
      </c>
      <c r="O1683">
        <v>482</v>
      </c>
      <c r="P1683">
        <v>-486</v>
      </c>
      <c r="Q1683">
        <f>Tabel1[[#This Row],[Biomass]]+Tabel1[[#This Row],[Hydro Power]]+Tabel1[[#This Row],[Other Renewable]]+Tabel1[[#This Row],[Solar Power]]+Tabel1[[#This Row],[Onshore Wind Power]]+Tabel1[[#This Row],[Offshore Wind Power]]</f>
        <v>166.51999999999998</v>
      </c>
      <c r="R1683">
        <f>Tabel1[[#This Row],[Fossil Gas]]+Tabel1[[#This Row],[Fossil Hard Coal]]+Tabel1[[#This Row],[Fossil Oil]]</f>
        <v>610.35</v>
      </c>
      <c r="S1683">
        <f>Tabel1[[#This Row],[Renewables]]+Tabel1[[#This Row],[Fossils]]</f>
        <v>776.87</v>
      </c>
    </row>
    <row r="1684" spans="1:19" x14ac:dyDescent="0.25">
      <c r="A1684" t="s">
        <v>1825</v>
      </c>
      <c r="B1684" t="s">
        <v>6</v>
      </c>
      <c r="C1684">
        <v>1946.71</v>
      </c>
      <c r="D1684">
        <v>50.25</v>
      </c>
      <c r="E1684">
        <v>174.59</v>
      </c>
      <c r="F1684">
        <v>447.72</v>
      </c>
      <c r="G1684">
        <v>9.18</v>
      </c>
      <c r="H1684">
        <v>2.81</v>
      </c>
      <c r="I1684">
        <v>4.3899999999999997</v>
      </c>
      <c r="J1684">
        <v>0</v>
      </c>
      <c r="K1684">
        <v>82.87</v>
      </c>
      <c r="L1684">
        <v>144.19999999999999</v>
      </c>
      <c r="M1684">
        <v>40</v>
      </c>
      <c r="N1684">
        <v>1524</v>
      </c>
      <c r="O1684">
        <v>-152</v>
      </c>
      <c r="P1684">
        <v>-273</v>
      </c>
      <c r="Q1684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1684">
        <f>Tabel1[[#This Row],[Fossil Gas]]+Tabel1[[#This Row],[Fossil Hard Coal]]+Tabel1[[#This Row],[Fossil Oil]]</f>
        <v>631.49</v>
      </c>
      <c r="S1684">
        <f>Tabel1[[#This Row],[Renewables]]+Tabel1[[#This Row],[Fossils]]</f>
        <v>873.14</v>
      </c>
    </row>
    <row r="1685" spans="1:19" x14ac:dyDescent="0.25">
      <c r="A1685" t="s">
        <v>1825</v>
      </c>
      <c r="B1685" t="s">
        <v>5</v>
      </c>
      <c r="C1685">
        <v>1356.64</v>
      </c>
      <c r="D1685">
        <v>31.56</v>
      </c>
      <c r="E1685">
        <v>341.23</v>
      </c>
      <c r="F1685">
        <v>218.77</v>
      </c>
      <c r="G1685">
        <v>18.55</v>
      </c>
      <c r="J1685">
        <v>0</v>
      </c>
      <c r="K1685">
        <v>56.47</v>
      </c>
      <c r="L1685">
        <v>64.66</v>
      </c>
      <c r="M1685">
        <v>32.700000000000003</v>
      </c>
      <c r="N1685">
        <v>600</v>
      </c>
      <c r="O1685">
        <v>152</v>
      </c>
      <c r="P1685">
        <v>-150</v>
      </c>
      <c r="Q1685">
        <f>Tabel1[[#This Row],[Biomass]]+Tabel1[[#This Row],[Hydro Power]]+Tabel1[[#This Row],[Other Renewable]]+Tabel1[[#This Row],[Solar Power]]+Tabel1[[#This Row],[Onshore Wind Power]]+Tabel1[[#This Row],[Offshore Wind Power]]</f>
        <v>128.92000000000002</v>
      </c>
      <c r="R1685">
        <f>Tabel1[[#This Row],[Fossil Gas]]+Tabel1[[#This Row],[Fossil Hard Coal]]+Tabel1[[#This Row],[Fossil Oil]]</f>
        <v>578.54999999999995</v>
      </c>
      <c r="S1685">
        <f>Tabel1[[#This Row],[Renewables]]+Tabel1[[#This Row],[Fossils]]</f>
        <v>707.47</v>
      </c>
    </row>
    <row r="1686" spans="1:19" x14ac:dyDescent="0.25">
      <c r="A1686" t="s">
        <v>1824</v>
      </c>
      <c r="B1686" t="s">
        <v>6</v>
      </c>
      <c r="C1686">
        <v>1911.6</v>
      </c>
      <c r="D1686">
        <v>49.93</v>
      </c>
      <c r="E1686">
        <v>187.7</v>
      </c>
      <c r="F1686">
        <v>505.22</v>
      </c>
      <c r="G1686">
        <v>5.37</v>
      </c>
      <c r="H1686">
        <v>2.8</v>
      </c>
      <c r="I1686">
        <v>3.95</v>
      </c>
      <c r="J1686">
        <v>0</v>
      </c>
      <c r="K1686">
        <v>103.73</v>
      </c>
      <c r="L1686">
        <v>179.96</v>
      </c>
      <c r="M1686">
        <v>61.73</v>
      </c>
      <c r="N1686">
        <v>1506</v>
      </c>
      <c r="O1686">
        <v>-438</v>
      </c>
      <c r="P1686">
        <v>-224</v>
      </c>
      <c r="Q1686">
        <f>Tabel1[[#This Row],[Biomass]]+Tabel1[[#This Row],[Hydro Power]]+Tabel1[[#This Row],[Other Renewable]]+Tabel1[[#This Row],[Solar Power]]+Tabel1[[#This Row],[Onshore Wind Power]]+Tabel1[[#This Row],[Offshore Wind Power]]</f>
        <v>298.37</v>
      </c>
      <c r="R1686">
        <f>Tabel1[[#This Row],[Fossil Gas]]+Tabel1[[#This Row],[Fossil Hard Coal]]+Tabel1[[#This Row],[Fossil Oil]]</f>
        <v>698.29000000000008</v>
      </c>
      <c r="S1686">
        <f>Tabel1[[#This Row],[Renewables]]+Tabel1[[#This Row],[Fossils]]</f>
        <v>996.66000000000008</v>
      </c>
    </row>
    <row r="1687" spans="1:19" x14ac:dyDescent="0.25">
      <c r="A1687" t="s">
        <v>1824</v>
      </c>
      <c r="B1687" t="s">
        <v>5</v>
      </c>
      <c r="C1687">
        <v>1337.28</v>
      </c>
      <c r="D1687">
        <v>28.74</v>
      </c>
      <c r="E1687">
        <v>340.52</v>
      </c>
      <c r="F1687">
        <v>201.97</v>
      </c>
      <c r="G1687">
        <v>18.57</v>
      </c>
      <c r="J1687">
        <v>0</v>
      </c>
      <c r="K1687">
        <v>72.42</v>
      </c>
      <c r="L1687">
        <v>66.23</v>
      </c>
      <c r="M1687">
        <v>88.39</v>
      </c>
      <c r="N1687">
        <v>600</v>
      </c>
      <c r="O1687">
        <v>438</v>
      </c>
      <c r="P1687">
        <v>-507</v>
      </c>
      <c r="Q1687">
        <f>Tabel1[[#This Row],[Biomass]]+Tabel1[[#This Row],[Hydro Power]]+Tabel1[[#This Row],[Other Renewable]]+Tabel1[[#This Row],[Solar Power]]+Tabel1[[#This Row],[Onshore Wind Power]]+Tabel1[[#This Row],[Offshore Wind Power]]</f>
        <v>183.36</v>
      </c>
      <c r="R1687">
        <f>Tabel1[[#This Row],[Fossil Gas]]+Tabel1[[#This Row],[Fossil Hard Coal]]+Tabel1[[#This Row],[Fossil Oil]]</f>
        <v>561.06000000000006</v>
      </c>
      <c r="S1687">
        <f>Tabel1[[#This Row],[Renewables]]+Tabel1[[#This Row],[Fossils]]</f>
        <v>744.42000000000007</v>
      </c>
    </row>
    <row r="1688" spans="1:19" x14ac:dyDescent="0.25">
      <c r="A1688" t="s">
        <v>1823</v>
      </c>
      <c r="B1688" t="s">
        <v>6</v>
      </c>
      <c r="C1688">
        <v>1911.62</v>
      </c>
      <c r="D1688">
        <v>49.92</v>
      </c>
      <c r="E1688">
        <v>190.98</v>
      </c>
      <c r="F1688">
        <v>523.01</v>
      </c>
      <c r="G1688">
        <v>6.48</v>
      </c>
      <c r="H1688">
        <v>2.8</v>
      </c>
      <c r="I1688">
        <v>4.5</v>
      </c>
      <c r="J1688">
        <v>0</v>
      </c>
      <c r="K1688">
        <v>111.81</v>
      </c>
      <c r="L1688">
        <v>164.82</v>
      </c>
      <c r="M1688">
        <v>66.900000000000006</v>
      </c>
      <c r="N1688">
        <v>1528</v>
      </c>
      <c r="O1688">
        <v>-2</v>
      </c>
      <c r="P1688">
        <v>-707</v>
      </c>
      <c r="Q1688">
        <f>Tabel1[[#This Row],[Biomass]]+Tabel1[[#This Row],[Hydro Power]]+Tabel1[[#This Row],[Other Renewable]]+Tabel1[[#This Row],[Solar Power]]+Tabel1[[#This Row],[Onshore Wind Power]]+Tabel1[[#This Row],[Offshore Wind Power]]</f>
        <v>288.94</v>
      </c>
      <c r="R1688">
        <f>Tabel1[[#This Row],[Fossil Gas]]+Tabel1[[#This Row],[Fossil Hard Coal]]+Tabel1[[#This Row],[Fossil Oil]]</f>
        <v>720.47</v>
      </c>
      <c r="S1688">
        <f>Tabel1[[#This Row],[Renewables]]+Tabel1[[#This Row],[Fossils]]</f>
        <v>1009.4100000000001</v>
      </c>
    </row>
    <row r="1689" spans="1:19" x14ac:dyDescent="0.25">
      <c r="A1689" t="s">
        <v>1823</v>
      </c>
      <c r="B1689" t="s">
        <v>5</v>
      </c>
      <c r="C1689">
        <v>1314.68</v>
      </c>
      <c r="D1689">
        <v>28.39</v>
      </c>
      <c r="E1689">
        <v>341.8</v>
      </c>
      <c r="F1689">
        <v>198.62</v>
      </c>
      <c r="G1689">
        <v>18.899999999999999</v>
      </c>
      <c r="J1689">
        <v>0</v>
      </c>
      <c r="K1689">
        <v>75.06</v>
      </c>
      <c r="L1689">
        <v>83.36</v>
      </c>
      <c r="M1689">
        <v>337.54</v>
      </c>
      <c r="N1689">
        <v>600</v>
      </c>
      <c r="O1689">
        <v>2</v>
      </c>
      <c r="P1689">
        <v>-358</v>
      </c>
      <c r="Q1689">
        <f>Tabel1[[#This Row],[Biomass]]+Tabel1[[#This Row],[Hydro Power]]+Tabel1[[#This Row],[Other Renewable]]+Tabel1[[#This Row],[Solar Power]]+Tabel1[[#This Row],[Onshore Wind Power]]+Tabel1[[#This Row],[Offshore Wind Power]]</f>
        <v>449.29</v>
      </c>
      <c r="R1689">
        <f>Tabel1[[#This Row],[Fossil Gas]]+Tabel1[[#This Row],[Fossil Hard Coal]]+Tabel1[[#This Row],[Fossil Oil]]</f>
        <v>559.32000000000005</v>
      </c>
      <c r="S1689">
        <f>Tabel1[[#This Row],[Renewables]]+Tabel1[[#This Row],[Fossils]]</f>
        <v>1008.6100000000001</v>
      </c>
    </row>
    <row r="1690" spans="1:19" x14ac:dyDescent="0.25">
      <c r="A1690" t="s">
        <v>1822</v>
      </c>
      <c r="B1690" t="s">
        <v>6</v>
      </c>
      <c r="C1690">
        <v>1972.3</v>
      </c>
      <c r="D1690">
        <v>49.6</v>
      </c>
      <c r="E1690">
        <v>198.4</v>
      </c>
      <c r="F1690">
        <v>528.72</v>
      </c>
      <c r="G1690">
        <v>6.5</v>
      </c>
      <c r="H1690">
        <v>2.8</v>
      </c>
      <c r="I1690">
        <v>4.0599999999999996</v>
      </c>
      <c r="J1690">
        <v>0</v>
      </c>
      <c r="K1690">
        <v>112.23</v>
      </c>
      <c r="L1690">
        <v>134.77000000000001</v>
      </c>
      <c r="M1690">
        <v>65.61</v>
      </c>
      <c r="N1690">
        <v>1526</v>
      </c>
      <c r="O1690">
        <v>-29</v>
      </c>
      <c r="P1690">
        <v>-602</v>
      </c>
      <c r="Q1690">
        <f>Tabel1[[#This Row],[Biomass]]+Tabel1[[#This Row],[Hydro Power]]+Tabel1[[#This Row],[Other Renewable]]+Tabel1[[#This Row],[Solar Power]]+Tabel1[[#This Row],[Onshore Wind Power]]+Tabel1[[#This Row],[Offshore Wind Power]]</f>
        <v>256.84000000000003</v>
      </c>
      <c r="R1690">
        <f>Tabel1[[#This Row],[Fossil Gas]]+Tabel1[[#This Row],[Fossil Hard Coal]]+Tabel1[[#This Row],[Fossil Oil]]</f>
        <v>733.62</v>
      </c>
      <c r="S1690">
        <f>Tabel1[[#This Row],[Renewables]]+Tabel1[[#This Row],[Fossils]]</f>
        <v>990.46</v>
      </c>
    </row>
    <row r="1691" spans="1:19" x14ac:dyDescent="0.25">
      <c r="A1691" t="s">
        <v>1822</v>
      </c>
      <c r="B1691" t="s">
        <v>5</v>
      </c>
      <c r="C1691">
        <v>1333.79</v>
      </c>
      <c r="D1691">
        <v>30.98</v>
      </c>
      <c r="E1691">
        <v>342.03</v>
      </c>
      <c r="F1691">
        <v>218.6</v>
      </c>
      <c r="G1691">
        <v>19.5</v>
      </c>
      <c r="J1691">
        <v>0</v>
      </c>
      <c r="K1691">
        <v>74.599999999999994</v>
      </c>
      <c r="L1691">
        <v>128.05000000000001</v>
      </c>
      <c r="M1691">
        <v>351.9</v>
      </c>
      <c r="N1691">
        <v>600</v>
      </c>
      <c r="O1691">
        <v>29</v>
      </c>
      <c r="P1691">
        <v>-446</v>
      </c>
      <c r="Q1691">
        <f>Tabel1[[#This Row],[Biomass]]+Tabel1[[#This Row],[Hydro Power]]+Tabel1[[#This Row],[Other Renewable]]+Tabel1[[#This Row],[Solar Power]]+Tabel1[[#This Row],[Onshore Wind Power]]+Tabel1[[#This Row],[Offshore Wind Power]]</f>
        <v>510.92999999999995</v>
      </c>
      <c r="R1691">
        <f>Tabel1[[#This Row],[Fossil Gas]]+Tabel1[[#This Row],[Fossil Hard Coal]]+Tabel1[[#This Row],[Fossil Oil]]</f>
        <v>580.13</v>
      </c>
      <c r="S1691">
        <f>Tabel1[[#This Row],[Renewables]]+Tabel1[[#This Row],[Fossils]]</f>
        <v>1091.06</v>
      </c>
    </row>
    <row r="1692" spans="1:19" x14ac:dyDescent="0.25">
      <c r="A1692" t="s">
        <v>1821</v>
      </c>
      <c r="B1692" t="s">
        <v>6</v>
      </c>
      <c r="C1692">
        <v>2121.44</v>
      </c>
      <c r="D1692">
        <v>49.74</v>
      </c>
      <c r="E1692">
        <v>208.44</v>
      </c>
      <c r="F1692">
        <v>521.48</v>
      </c>
      <c r="G1692">
        <v>6.84</v>
      </c>
      <c r="H1692">
        <v>2.8</v>
      </c>
      <c r="I1692">
        <v>4.5199999999999996</v>
      </c>
      <c r="J1692">
        <v>0</v>
      </c>
      <c r="K1692">
        <v>111.97</v>
      </c>
      <c r="L1692">
        <v>116.41</v>
      </c>
      <c r="M1692">
        <v>65.53</v>
      </c>
      <c r="N1692">
        <v>1530</v>
      </c>
      <c r="O1692">
        <v>-359</v>
      </c>
      <c r="P1692">
        <v>-113</v>
      </c>
      <c r="Q1692">
        <f>Tabel1[[#This Row],[Biomass]]+Tabel1[[#This Row],[Hydro Power]]+Tabel1[[#This Row],[Other Renewable]]+Tabel1[[#This Row],[Solar Power]]+Tabel1[[#This Row],[Onshore Wind Power]]+Tabel1[[#This Row],[Offshore Wind Power]]</f>
        <v>239</v>
      </c>
      <c r="R1692">
        <f>Tabel1[[#This Row],[Fossil Gas]]+Tabel1[[#This Row],[Fossil Hard Coal]]+Tabel1[[#This Row],[Fossil Oil]]</f>
        <v>736.7600000000001</v>
      </c>
      <c r="S1692">
        <f>Tabel1[[#This Row],[Renewables]]+Tabel1[[#This Row],[Fossils]]</f>
        <v>975.7600000000001</v>
      </c>
    </row>
    <row r="1693" spans="1:19" x14ac:dyDescent="0.25">
      <c r="A1693" t="s">
        <v>1821</v>
      </c>
      <c r="B1693" t="s">
        <v>5</v>
      </c>
      <c r="C1693">
        <v>1428.43</v>
      </c>
      <c r="D1693">
        <v>30.92</v>
      </c>
      <c r="E1693">
        <v>338.23</v>
      </c>
      <c r="F1693">
        <v>204.17</v>
      </c>
      <c r="G1693">
        <v>21.3</v>
      </c>
      <c r="J1693">
        <v>0</v>
      </c>
      <c r="K1693">
        <v>75.47</v>
      </c>
      <c r="L1693">
        <v>136.78</v>
      </c>
      <c r="M1693">
        <v>349.71</v>
      </c>
      <c r="N1693">
        <v>600</v>
      </c>
      <c r="O1693">
        <v>359</v>
      </c>
      <c r="P1693">
        <v>-673</v>
      </c>
      <c r="Q1693">
        <f>Tabel1[[#This Row],[Biomass]]+Tabel1[[#This Row],[Hydro Power]]+Tabel1[[#This Row],[Other Renewable]]+Tabel1[[#This Row],[Solar Power]]+Tabel1[[#This Row],[Onshore Wind Power]]+Tabel1[[#This Row],[Offshore Wind Power]]</f>
        <v>517.41</v>
      </c>
      <c r="R1693">
        <f>Tabel1[[#This Row],[Fossil Gas]]+Tabel1[[#This Row],[Fossil Hard Coal]]+Tabel1[[#This Row],[Fossil Oil]]</f>
        <v>563.69999999999993</v>
      </c>
      <c r="S1693">
        <f>Tabel1[[#This Row],[Renewables]]+Tabel1[[#This Row],[Fossils]]</f>
        <v>1081.1099999999999</v>
      </c>
    </row>
    <row r="1694" spans="1:19" x14ac:dyDescent="0.25">
      <c r="A1694" t="s">
        <v>1820</v>
      </c>
      <c r="B1694" t="s">
        <v>6</v>
      </c>
      <c r="C1694">
        <v>2538.48</v>
      </c>
      <c r="D1694">
        <v>50.5</v>
      </c>
      <c r="E1694">
        <v>262</v>
      </c>
      <c r="F1694">
        <v>627.53</v>
      </c>
      <c r="G1694">
        <v>8.34</v>
      </c>
      <c r="H1694">
        <v>2.81</v>
      </c>
      <c r="I1694">
        <v>4.3</v>
      </c>
      <c r="J1694">
        <v>0</v>
      </c>
      <c r="K1694">
        <v>112.22</v>
      </c>
      <c r="L1694">
        <v>88.92</v>
      </c>
      <c r="M1694">
        <v>34.51</v>
      </c>
      <c r="N1694">
        <v>1503</v>
      </c>
      <c r="O1694">
        <v>-545</v>
      </c>
      <c r="P1694">
        <v>419</v>
      </c>
      <c r="Q1694">
        <f>Tabel1[[#This Row],[Biomass]]+Tabel1[[#This Row],[Hydro Power]]+Tabel1[[#This Row],[Other Renewable]]+Tabel1[[#This Row],[Solar Power]]+Tabel1[[#This Row],[Onshore Wind Power]]+Tabel1[[#This Row],[Offshore Wind Power]]</f>
        <v>181.04</v>
      </c>
      <c r="R1694">
        <f>Tabel1[[#This Row],[Fossil Gas]]+Tabel1[[#This Row],[Fossil Hard Coal]]+Tabel1[[#This Row],[Fossil Oil]]</f>
        <v>897.87</v>
      </c>
      <c r="S1694">
        <f>Tabel1[[#This Row],[Renewables]]+Tabel1[[#This Row],[Fossils]]</f>
        <v>1078.9100000000001</v>
      </c>
    </row>
    <row r="1695" spans="1:19" x14ac:dyDescent="0.25">
      <c r="A1695" t="s">
        <v>1820</v>
      </c>
      <c r="B1695" t="s">
        <v>5</v>
      </c>
      <c r="C1695">
        <v>1665.27</v>
      </c>
      <c r="D1695">
        <v>30.28</v>
      </c>
      <c r="E1695">
        <v>349.12</v>
      </c>
      <c r="F1695">
        <v>202.4</v>
      </c>
      <c r="G1695">
        <v>21.6</v>
      </c>
      <c r="J1695">
        <v>0</v>
      </c>
      <c r="K1695">
        <v>77.319999999999993</v>
      </c>
      <c r="L1695">
        <v>134.24</v>
      </c>
      <c r="M1695">
        <v>338.42</v>
      </c>
      <c r="N1695">
        <v>587</v>
      </c>
      <c r="O1695">
        <v>545</v>
      </c>
      <c r="P1695">
        <v>-609</v>
      </c>
      <c r="Q1695">
        <f>Tabel1[[#This Row],[Biomass]]+Tabel1[[#This Row],[Hydro Power]]+Tabel1[[#This Row],[Other Renewable]]+Tabel1[[#This Row],[Solar Power]]+Tabel1[[#This Row],[Onshore Wind Power]]+Tabel1[[#This Row],[Offshore Wind Power]]</f>
        <v>502.94000000000005</v>
      </c>
      <c r="R1695">
        <f>Tabel1[[#This Row],[Fossil Gas]]+Tabel1[[#This Row],[Fossil Hard Coal]]+Tabel1[[#This Row],[Fossil Oil]]</f>
        <v>573.12</v>
      </c>
      <c r="S1695">
        <f>Tabel1[[#This Row],[Renewables]]+Tabel1[[#This Row],[Fossils]]</f>
        <v>1076.06</v>
      </c>
    </row>
    <row r="1696" spans="1:19" x14ac:dyDescent="0.25">
      <c r="A1696" t="s">
        <v>1819</v>
      </c>
      <c r="B1696" t="s">
        <v>6</v>
      </c>
      <c r="C1696">
        <v>2932.26</v>
      </c>
      <c r="D1696">
        <v>48.11</v>
      </c>
      <c r="E1696">
        <v>381.84</v>
      </c>
      <c r="F1696">
        <v>626.16</v>
      </c>
      <c r="G1696">
        <v>4.42</v>
      </c>
      <c r="H1696">
        <v>2.81</v>
      </c>
      <c r="I1696">
        <v>4.9800000000000004</v>
      </c>
      <c r="J1696">
        <v>0</v>
      </c>
      <c r="K1696">
        <v>102.07</v>
      </c>
      <c r="L1696">
        <v>77.28</v>
      </c>
      <c r="M1696">
        <v>20.91</v>
      </c>
      <c r="N1696">
        <v>568</v>
      </c>
      <c r="O1696">
        <v>-19</v>
      </c>
      <c r="P1696">
        <v>1176</v>
      </c>
      <c r="Q1696">
        <f>Tabel1[[#This Row],[Biomass]]+Tabel1[[#This Row],[Hydro Power]]+Tabel1[[#This Row],[Other Renewable]]+Tabel1[[#This Row],[Solar Power]]+Tabel1[[#This Row],[Onshore Wind Power]]+Tabel1[[#This Row],[Offshore Wind Power]]</f>
        <v>154.09</v>
      </c>
      <c r="R1696">
        <f>Tabel1[[#This Row],[Fossil Gas]]+Tabel1[[#This Row],[Fossil Hard Coal]]+Tabel1[[#This Row],[Fossil Oil]]</f>
        <v>1012.42</v>
      </c>
      <c r="S1696">
        <f>Tabel1[[#This Row],[Renewables]]+Tabel1[[#This Row],[Fossils]]</f>
        <v>1166.51</v>
      </c>
    </row>
    <row r="1697" spans="1:19" x14ac:dyDescent="0.25">
      <c r="A1697" t="s">
        <v>1819</v>
      </c>
      <c r="B1697" t="s">
        <v>5</v>
      </c>
      <c r="C1697">
        <v>1903.63</v>
      </c>
      <c r="D1697">
        <v>30.46</v>
      </c>
      <c r="E1697">
        <v>358.32</v>
      </c>
      <c r="F1697">
        <v>217.62</v>
      </c>
      <c r="G1697">
        <v>24.22</v>
      </c>
      <c r="J1697">
        <v>0</v>
      </c>
      <c r="K1697">
        <v>77.260000000000005</v>
      </c>
      <c r="L1697">
        <v>126.15</v>
      </c>
      <c r="M1697">
        <v>344.98</v>
      </c>
      <c r="N1697">
        <v>248</v>
      </c>
      <c r="O1697">
        <v>19</v>
      </c>
      <c r="P1697">
        <v>468</v>
      </c>
      <c r="Q1697">
        <f>Tabel1[[#This Row],[Biomass]]+Tabel1[[#This Row],[Hydro Power]]+Tabel1[[#This Row],[Other Renewable]]+Tabel1[[#This Row],[Solar Power]]+Tabel1[[#This Row],[Onshore Wind Power]]+Tabel1[[#This Row],[Offshore Wind Power]]</f>
        <v>501.59000000000003</v>
      </c>
      <c r="R1697">
        <f>Tabel1[[#This Row],[Fossil Gas]]+Tabel1[[#This Row],[Fossil Hard Coal]]+Tabel1[[#This Row],[Fossil Oil]]</f>
        <v>600.16000000000008</v>
      </c>
      <c r="S1697">
        <f>Tabel1[[#This Row],[Renewables]]+Tabel1[[#This Row],[Fossils]]</f>
        <v>1101.75</v>
      </c>
    </row>
    <row r="1698" spans="1:19" x14ac:dyDescent="0.25">
      <c r="A1698" t="s">
        <v>1818</v>
      </c>
      <c r="B1698" t="s">
        <v>6</v>
      </c>
      <c r="C1698">
        <v>3088.11</v>
      </c>
      <c r="D1698">
        <v>49.43</v>
      </c>
      <c r="E1698">
        <v>486.72</v>
      </c>
      <c r="F1698">
        <v>888.75</v>
      </c>
      <c r="G1698">
        <v>9.1300000000000008</v>
      </c>
      <c r="H1698">
        <v>2.81</v>
      </c>
      <c r="I1698">
        <v>5.9</v>
      </c>
      <c r="J1698">
        <v>0.47</v>
      </c>
      <c r="K1698">
        <v>102.19</v>
      </c>
      <c r="L1698">
        <v>65.56</v>
      </c>
      <c r="M1698">
        <v>25.9</v>
      </c>
      <c r="N1698">
        <v>-129</v>
      </c>
      <c r="O1698">
        <v>-80</v>
      </c>
      <c r="P1698">
        <v>1687</v>
      </c>
      <c r="Q1698">
        <f>Tabel1[[#This Row],[Biomass]]+Tabel1[[#This Row],[Hydro Power]]+Tabel1[[#This Row],[Other Renewable]]+Tabel1[[#This Row],[Solar Power]]+Tabel1[[#This Row],[Onshore Wind Power]]+Tabel1[[#This Row],[Offshore Wind Power]]</f>
        <v>150.07</v>
      </c>
      <c r="R1698">
        <f>Tabel1[[#This Row],[Fossil Gas]]+Tabel1[[#This Row],[Fossil Hard Coal]]+Tabel1[[#This Row],[Fossil Oil]]</f>
        <v>1384.6000000000001</v>
      </c>
      <c r="S1698">
        <f>Tabel1[[#This Row],[Renewables]]+Tabel1[[#This Row],[Fossils]]</f>
        <v>1534.67</v>
      </c>
    </row>
    <row r="1699" spans="1:19" x14ac:dyDescent="0.25">
      <c r="A1699" t="s">
        <v>1818</v>
      </c>
      <c r="B1699" t="s">
        <v>5</v>
      </c>
      <c r="C1699">
        <v>2020.72</v>
      </c>
      <c r="D1699">
        <v>30.82</v>
      </c>
      <c r="E1699">
        <v>417.72</v>
      </c>
      <c r="F1699">
        <v>263.97000000000003</v>
      </c>
      <c r="G1699">
        <v>25.29</v>
      </c>
      <c r="J1699">
        <v>0.64</v>
      </c>
      <c r="K1699">
        <v>77.41</v>
      </c>
      <c r="L1699">
        <v>107.58</v>
      </c>
      <c r="M1699">
        <v>354.34</v>
      </c>
      <c r="N1699">
        <v>361</v>
      </c>
      <c r="O1699">
        <v>80</v>
      </c>
      <c r="P1699">
        <v>313</v>
      </c>
      <c r="Q1699">
        <f>Tabel1[[#This Row],[Biomass]]+Tabel1[[#This Row],[Hydro Power]]+Tabel1[[#This Row],[Other Renewable]]+Tabel1[[#This Row],[Solar Power]]+Tabel1[[#This Row],[Onshore Wind Power]]+Tabel1[[#This Row],[Offshore Wind Power]]</f>
        <v>493.38</v>
      </c>
      <c r="R1699">
        <f>Tabel1[[#This Row],[Fossil Gas]]+Tabel1[[#This Row],[Fossil Hard Coal]]+Tabel1[[#This Row],[Fossil Oil]]</f>
        <v>706.98</v>
      </c>
      <c r="S1699">
        <f>Tabel1[[#This Row],[Renewables]]+Tabel1[[#This Row],[Fossils]]</f>
        <v>1200.3600000000001</v>
      </c>
    </row>
    <row r="1700" spans="1:19" x14ac:dyDescent="0.25">
      <c r="A1700" t="s">
        <v>1817</v>
      </c>
      <c r="B1700" t="s">
        <v>6</v>
      </c>
      <c r="C1700">
        <v>3060.09</v>
      </c>
      <c r="D1700">
        <v>49.68</v>
      </c>
      <c r="E1700">
        <v>497.07</v>
      </c>
      <c r="F1700">
        <v>925.49</v>
      </c>
      <c r="G1700">
        <v>10.199999999999999</v>
      </c>
      <c r="H1700">
        <v>2.81</v>
      </c>
      <c r="I1700">
        <v>5.9</v>
      </c>
      <c r="J1700">
        <v>8.4</v>
      </c>
      <c r="K1700">
        <v>107.63</v>
      </c>
      <c r="L1700">
        <v>66.78</v>
      </c>
      <c r="M1700">
        <v>15.73</v>
      </c>
      <c r="N1700">
        <v>-587</v>
      </c>
      <c r="O1700">
        <v>-190</v>
      </c>
      <c r="P1700">
        <v>2184</v>
      </c>
      <c r="Q1700">
        <f>Tabel1[[#This Row],[Biomass]]+Tabel1[[#This Row],[Hydro Power]]+Tabel1[[#This Row],[Other Renewable]]+Tabel1[[#This Row],[Solar Power]]+Tabel1[[#This Row],[Onshore Wind Power]]+Tabel1[[#This Row],[Offshore Wind Power]]</f>
        <v>149.29999999999998</v>
      </c>
      <c r="R1700">
        <f>Tabel1[[#This Row],[Fossil Gas]]+Tabel1[[#This Row],[Fossil Hard Coal]]+Tabel1[[#This Row],[Fossil Oil]]</f>
        <v>1432.76</v>
      </c>
      <c r="S1700">
        <f>Tabel1[[#This Row],[Renewables]]+Tabel1[[#This Row],[Fossils]]</f>
        <v>1582.06</v>
      </c>
    </row>
    <row r="1701" spans="1:19" x14ac:dyDescent="0.25">
      <c r="A1701" t="s">
        <v>1817</v>
      </c>
      <c r="B1701" t="s">
        <v>5</v>
      </c>
      <c r="C1701">
        <v>2056.65</v>
      </c>
      <c r="D1701">
        <v>32.29</v>
      </c>
      <c r="E1701">
        <v>431.32</v>
      </c>
      <c r="F1701">
        <v>266.73</v>
      </c>
      <c r="G1701">
        <v>25.99</v>
      </c>
      <c r="J1701">
        <v>3.63</v>
      </c>
      <c r="K1701">
        <v>72.64</v>
      </c>
      <c r="L1701">
        <v>97.22</v>
      </c>
      <c r="M1701">
        <v>332.15</v>
      </c>
      <c r="N1701">
        <v>55</v>
      </c>
      <c r="O1701">
        <v>190</v>
      </c>
      <c r="P1701">
        <v>563</v>
      </c>
      <c r="Q1701">
        <f>Tabel1[[#This Row],[Biomass]]+Tabel1[[#This Row],[Hydro Power]]+Tabel1[[#This Row],[Other Renewable]]+Tabel1[[#This Row],[Solar Power]]+Tabel1[[#This Row],[Onshore Wind Power]]+Tabel1[[#This Row],[Offshore Wind Power]]</f>
        <v>465.28999999999996</v>
      </c>
      <c r="R1701">
        <f>Tabel1[[#This Row],[Fossil Gas]]+Tabel1[[#This Row],[Fossil Hard Coal]]+Tabel1[[#This Row],[Fossil Oil]]</f>
        <v>724.04</v>
      </c>
      <c r="S1701">
        <f>Tabel1[[#This Row],[Renewables]]+Tabel1[[#This Row],[Fossils]]</f>
        <v>1189.33</v>
      </c>
    </row>
    <row r="1702" spans="1:19" x14ac:dyDescent="0.25">
      <c r="A1702" t="s">
        <v>1816</v>
      </c>
      <c r="B1702" t="s">
        <v>6</v>
      </c>
      <c r="C1702">
        <v>3092.29</v>
      </c>
      <c r="D1702">
        <v>49.2</v>
      </c>
      <c r="E1702">
        <v>492.73</v>
      </c>
      <c r="F1702">
        <v>1116.9000000000001</v>
      </c>
      <c r="G1702">
        <v>9.56</v>
      </c>
      <c r="H1702">
        <v>2.81</v>
      </c>
      <c r="I1702">
        <v>5.41</v>
      </c>
      <c r="J1702">
        <v>30.83</v>
      </c>
      <c r="K1702">
        <v>102.37</v>
      </c>
      <c r="L1702">
        <v>48.7</v>
      </c>
      <c r="M1702">
        <v>12.69</v>
      </c>
      <c r="N1702">
        <v>-959</v>
      </c>
      <c r="O1702">
        <v>28</v>
      </c>
      <c r="P1702">
        <v>2212</v>
      </c>
      <c r="Q1702">
        <f>Tabel1[[#This Row],[Biomass]]+Tabel1[[#This Row],[Hydro Power]]+Tabel1[[#This Row],[Other Renewable]]+Tabel1[[#This Row],[Solar Power]]+Tabel1[[#This Row],[Onshore Wind Power]]+Tabel1[[#This Row],[Offshore Wind Power]]</f>
        <v>149.63999999999999</v>
      </c>
      <c r="R1702">
        <f>Tabel1[[#This Row],[Fossil Gas]]+Tabel1[[#This Row],[Fossil Hard Coal]]+Tabel1[[#This Row],[Fossil Oil]]</f>
        <v>1619.19</v>
      </c>
      <c r="S1702">
        <f>Tabel1[[#This Row],[Renewables]]+Tabel1[[#This Row],[Fossils]]</f>
        <v>1768.83</v>
      </c>
    </row>
    <row r="1703" spans="1:19" x14ac:dyDescent="0.25">
      <c r="A1703" t="s">
        <v>1816</v>
      </c>
      <c r="B1703" t="s">
        <v>5</v>
      </c>
      <c r="C1703">
        <v>2081.83</v>
      </c>
      <c r="D1703">
        <v>31.65</v>
      </c>
      <c r="E1703">
        <v>444.21</v>
      </c>
      <c r="F1703">
        <v>319.61</v>
      </c>
      <c r="G1703">
        <v>31.55</v>
      </c>
      <c r="J1703">
        <v>15.3</v>
      </c>
      <c r="K1703">
        <v>76.16</v>
      </c>
      <c r="L1703">
        <v>83.6</v>
      </c>
      <c r="M1703">
        <v>294.25</v>
      </c>
      <c r="N1703">
        <v>-35</v>
      </c>
      <c r="O1703">
        <v>-28</v>
      </c>
      <c r="P1703">
        <v>875</v>
      </c>
      <c r="Q1703">
        <f>Tabel1[[#This Row],[Biomass]]+Tabel1[[#This Row],[Hydro Power]]+Tabel1[[#This Row],[Other Renewable]]+Tabel1[[#This Row],[Solar Power]]+Tabel1[[#This Row],[Onshore Wind Power]]+Tabel1[[#This Row],[Offshore Wind Power]]</f>
        <v>424.8</v>
      </c>
      <c r="R1703">
        <f>Tabel1[[#This Row],[Fossil Gas]]+Tabel1[[#This Row],[Fossil Hard Coal]]+Tabel1[[#This Row],[Fossil Oil]]</f>
        <v>795.36999999999989</v>
      </c>
      <c r="S1703">
        <f>Tabel1[[#This Row],[Renewables]]+Tabel1[[#This Row],[Fossils]]</f>
        <v>1220.1699999999998</v>
      </c>
    </row>
    <row r="1704" spans="1:19" x14ac:dyDescent="0.25">
      <c r="A1704" t="s">
        <v>1815</v>
      </c>
      <c r="B1704" t="s">
        <v>6</v>
      </c>
      <c r="C1704">
        <v>3067.05</v>
      </c>
      <c r="D1704">
        <v>46.43</v>
      </c>
      <c r="E1704">
        <v>516.39</v>
      </c>
      <c r="F1704">
        <v>1171.24</v>
      </c>
      <c r="G1704">
        <v>13.16</v>
      </c>
      <c r="H1704">
        <v>2.81</v>
      </c>
      <c r="I1704">
        <v>5.8</v>
      </c>
      <c r="J1704">
        <v>44.38</v>
      </c>
      <c r="K1704">
        <v>109.15</v>
      </c>
      <c r="L1704">
        <v>46.99</v>
      </c>
      <c r="M1704">
        <v>14.06</v>
      </c>
      <c r="N1704">
        <v>-1074</v>
      </c>
      <c r="O1704">
        <v>35</v>
      </c>
      <c r="P1704">
        <v>2211</v>
      </c>
      <c r="Q1704">
        <f>Tabel1[[#This Row],[Biomass]]+Tabel1[[#This Row],[Hydro Power]]+Tabel1[[#This Row],[Other Renewable]]+Tabel1[[#This Row],[Solar Power]]+Tabel1[[#This Row],[Onshore Wind Power]]+Tabel1[[#This Row],[Offshore Wind Power]]</f>
        <v>160.47</v>
      </c>
      <c r="R1704">
        <f>Tabel1[[#This Row],[Fossil Gas]]+Tabel1[[#This Row],[Fossil Hard Coal]]+Tabel1[[#This Row],[Fossil Oil]]</f>
        <v>1700.7900000000002</v>
      </c>
      <c r="S1704">
        <f>Tabel1[[#This Row],[Renewables]]+Tabel1[[#This Row],[Fossils]]</f>
        <v>1861.2600000000002</v>
      </c>
    </row>
    <row r="1705" spans="1:19" x14ac:dyDescent="0.25">
      <c r="A1705" t="s">
        <v>1815</v>
      </c>
      <c r="B1705" t="s">
        <v>5</v>
      </c>
      <c r="C1705">
        <v>2057.06</v>
      </c>
      <c r="D1705">
        <v>31.84</v>
      </c>
      <c r="E1705">
        <v>455.42</v>
      </c>
      <c r="F1705">
        <v>356</v>
      </c>
      <c r="G1705">
        <v>32.06</v>
      </c>
      <c r="J1705">
        <v>21.87</v>
      </c>
      <c r="K1705">
        <v>73.27</v>
      </c>
      <c r="L1705">
        <v>78.33</v>
      </c>
      <c r="M1705">
        <v>133.99</v>
      </c>
      <c r="N1705">
        <v>-121</v>
      </c>
      <c r="O1705">
        <v>-35</v>
      </c>
      <c r="P1705">
        <v>1061</v>
      </c>
      <c r="Q1705">
        <f>Tabel1[[#This Row],[Biomass]]+Tabel1[[#This Row],[Hydro Power]]+Tabel1[[#This Row],[Other Renewable]]+Tabel1[[#This Row],[Solar Power]]+Tabel1[[#This Row],[Onshore Wind Power]]+Tabel1[[#This Row],[Offshore Wind Power]]</f>
        <v>266.02999999999997</v>
      </c>
      <c r="R1705">
        <f>Tabel1[[#This Row],[Fossil Gas]]+Tabel1[[#This Row],[Fossil Hard Coal]]+Tabel1[[#This Row],[Fossil Oil]]</f>
        <v>843.48</v>
      </c>
      <c r="S1705">
        <f>Tabel1[[#This Row],[Renewables]]+Tabel1[[#This Row],[Fossils]]</f>
        <v>1109.51</v>
      </c>
    </row>
    <row r="1706" spans="1:19" x14ac:dyDescent="0.25">
      <c r="A1706" t="s">
        <v>1814</v>
      </c>
      <c r="B1706" t="s">
        <v>6</v>
      </c>
      <c r="C1706">
        <v>2944.55</v>
      </c>
      <c r="D1706">
        <v>48.15</v>
      </c>
      <c r="E1706">
        <v>521.28</v>
      </c>
      <c r="F1706">
        <v>1243.8900000000001</v>
      </c>
      <c r="G1706">
        <v>18.77</v>
      </c>
      <c r="H1706">
        <v>2.81</v>
      </c>
      <c r="I1706">
        <v>6.54</v>
      </c>
      <c r="J1706">
        <v>55.93</v>
      </c>
      <c r="K1706">
        <v>110.12</v>
      </c>
      <c r="L1706">
        <v>55.91</v>
      </c>
      <c r="M1706">
        <v>9.42</v>
      </c>
      <c r="N1706">
        <v>-1172</v>
      </c>
      <c r="O1706">
        <v>-76</v>
      </c>
      <c r="P1706">
        <v>2209</v>
      </c>
      <c r="Q1706">
        <f>Tabel1[[#This Row],[Biomass]]+Tabel1[[#This Row],[Hydro Power]]+Tabel1[[#This Row],[Other Renewable]]+Tabel1[[#This Row],[Solar Power]]+Tabel1[[#This Row],[Onshore Wind Power]]+Tabel1[[#This Row],[Offshore Wind Power]]</f>
        <v>178.76</v>
      </c>
      <c r="R1706">
        <f>Tabel1[[#This Row],[Fossil Gas]]+Tabel1[[#This Row],[Fossil Hard Coal]]+Tabel1[[#This Row],[Fossil Oil]]</f>
        <v>1783.94</v>
      </c>
      <c r="S1706">
        <f>Tabel1[[#This Row],[Renewables]]+Tabel1[[#This Row],[Fossils]]</f>
        <v>1962.7</v>
      </c>
    </row>
    <row r="1707" spans="1:19" x14ac:dyDescent="0.25">
      <c r="A1707" t="s">
        <v>1814</v>
      </c>
      <c r="B1707" t="s">
        <v>5</v>
      </c>
      <c r="C1707">
        <v>2035.52</v>
      </c>
      <c r="D1707">
        <v>32.950000000000003</v>
      </c>
      <c r="E1707">
        <v>524.83000000000004</v>
      </c>
      <c r="F1707">
        <v>400.8</v>
      </c>
      <c r="G1707">
        <v>31.57</v>
      </c>
      <c r="J1707">
        <v>25.99</v>
      </c>
      <c r="K1707">
        <v>76.63</v>
      </c>
      <c r="L1707">
        <v>92.62</v>
      </c>
      <c r="M1707">
        <v>106.43</v>
      </c>
      <c r="N1707">
        <v>-286</v>
      </c>
      <c r="O1707">
        <v>76</v>
      </c>
      <c r="P1707">
        <v>989</v>
      </c>
      <c r="Q1707">
        <f>Tabel1[[#This Row],[Biomass]]+Tabel1[[#This Row],[Hydro Power]]+Tabel1[[#This Row],[Other Renewable]]+Tabel1[[#This Row],[Solar Power]]+Tabel1[[#This Row],[Onshore Wind Power]]+Tabel1[[#This Row],[Offshore Wind Power]]</f>
        <v>257.99</v>
      </c>
      <c r="R1707">
        <f>Tabel1[[#This Row],[Fossil Gas]]+Tabel1[[#This Row],[Fossil Hard Coal]]+Tabel1[[#This Row],[Fossil Oil]]</f>
        <v>957.20000000000016</v>
      </c>
      <c r="S1707">
        <f>Tabel1[[#This Row],[Renewables]]+Tabel1[[#This Row],[Fossils]]</f>
        <v>1215.19</v>
      </c>
    </row>
    <row r="1708" spans="1:19" x14ac:dyDescent="0.25">
      <c r="A1708" t="s">
        <v>1813</v>
      </c>
      <c r="B1708" t="s">
        <v>6</v>
      </c>
      <c r="C1708">
        <v>2871.96</v>
      </c>
      <c r="D1708">
        <v>51.19</v>
      </c>
      <c r="E1708">
        <v>569.33000000000004</v>
      </c>
      <c r="F1708">
        <v>1362.47</v>
      </c>
      <c r="G1708">
        <v>17.53</v>
      </c>
      <c r="H1708">
        <v>2.81</v>
      </c>
      <c r="I1708">
        <v>6.81</v>
      </c>
      <c r="J1708">
        <v>46.49</v>
      </c>
      <c r="K1708">
        <v>113.72</v>
      </c>
      <c r="L1708">
        <v>70.28</v>
      </c>
      <c r="M1708">
        <v>10.24</v>
      </c>
      <c r="N1708">
        <v>-1272</v>
      </c>
      <c r="O1708">
        <v>-225</v>
      </c>
      <c r="P1708">
        <v>2210</v>
      </c>
      <c r="Q1708">
        <f>Tabel1[[#This Row],[Biomass]]+Tabel1[[#This Row],[Hydro Power]]+Tabel1[[#This Row],[Other Renewable]]+Tabel1[[#This Row],[Solar Power]]+Tabel1[[#This Row],[Onshore Wind Power]]+Tabel1[[#This Row],[Offshore Wind Power]]</f>
        <v>187.82000000000002</v>
      </c>
      <c r="R1708">
        <f>Tabel1[[#This Row],[Fossil Gas]]+Tabel1[[#This Row],[Fossil Hard Coal]]+Tabel1[[#This Row],[Fossil Oil]]</f>
        <v>1949.3300000000002</v>
      </c>
      <c r="S1708">
        <f>Tabel1[[#This Row],[Renewables]]+Tabel1[[#This Row],[Fossils]]</f>
        <v>2137.15</v>
      </c>
    </row>
    <row r="1709" spans="1:19" x14ac:dyDescent="0.25">
      <c r="A1709" t="s">
        <v>1813</v>
      </c>
      <c r="B1709" t="s">
        <v>5</v>
      </c>
      <c r="C1709">
        <v>2005.5</v>
      </c>
      <c r="D1709">
        <v>29.72</v>
      </c>
      <c r="E1709">
        <v>569.85</v>
      </c>
      <c r="F1709">
        <v>385.62</v>
      </c>
      <c r="G1709">
        <v>30.66</v>
      </c>
      <c r="J1709">
        <v>24.06</v>
      </c>
      <c r="K1709">
        <v>77.510000000000005</v>
      </c>
      <c r="L1709">
        <v>111.02</v>
      </c>
      <c r="M1709">
        <v>172.42</v>
      </c>
      <c r="N1709">
        <v>-578</v>
      </c>
      <c r="O1709">
        <v>225</v>
      </c>
      <c r="P1709">
        <v>991</v>
      </c>
      <c r="Q1709">
        <f>Tabel1[[#This Row],[Biomass]]+Tabel1[[#This Row],[Hydro Power]]+Tabel1[[#This Row],[Other Renewable]]+Tabel1[[#This Row],[Solar Power]]+Tabel1[[#This Row],[Onshore Wind Power]]+Tabel1[[#This Row],[Offshore Wind Power]]</f>
        <v>337.22</v>
      </c>
      <c r="R1709">
        <f>Tabel1[[#This Row],[Fossil Gas]]+Tabel1[[#This Row],[Fossil Hard Coal]]+Tabel1[[#This Row],[Fossil Oil]]</f>
        <v>986.13</v>
      </c>
      <c r="S1709">
        <f>Tabel1[[#This Row],[Renewables]]+Tabel1[[#This Row],[Fossils]]</f>
        <v>1323.35</v>
      </c>
    </row>
    <row r="1710" spans="1:19" x14ac:dyDescent="0.25">
      <c r="A1710" t="s">
        <v>1812</v>
      </c>
      <c r="B1710" t="s">
        <v>6</v>
      </c>
      <c r="C1710">
        <v>2755.2</v>
      </c>
      <c r="D1710">
        <v>49.82</v>
      </c>
      <c r="E1710">
        <v>562.77</v>
      </c>
      <c r="F1710">
        <v>1320.32</v>
      </c>
      <c r="G1710">
        <v>11.52</v>
      </c>
      <c r="H1710">
        <v>2.81</v>
      </c>
      <c r="I1710">
        <v>5.84</v>
      </c>
      <c r="J1710">
        <v>32.799999999999997</v>
      </c>
      <c r="K1710">
        <v>107.8</v>
      </c>
      <c r="L1710">
        <v>76.12</v>
      </c>
      <c r="M1710">
        <v>18.899999999999999</v>
      </c>
      <c r="N1710">
        <v>-1314</v>
      </c>
      <c r="O1710">
        <v>-237</v>
      </c>
      <c r="P1710">
        <v>2210</v>
      </c>
      <c r="Q1710">
        <f>Tabel1[[#This Row],[Biomass]]+Tabel1[[#This Row],[Hydro Power]]+Tabel1[[#This Row],[Other Renewable]]+Tabel1[[#This Row],[Solar Power]]+Tabel1[[#This Row],[Onshore Wind Power]]+Tabel1[[#This Row],[Offshore Wind Power]]</f>
        <v>186.29</v>
      </c>
      <c r="R1710">
        <f>Tabel1[[#This Row],[Fossil Gas]]+Tabel1[[#This Row],[Fossil Hard Coal]]+Tabel1[[#This Row],[Fossil Oil]]</f>
        <v>1894.61</v>
      </c>
      <c r="S1710">
        <f>Tabel1[[#This Row],[Renewables]]+Tabel1[[#This Row],[Fossils]]</f>
        <v>2080.9</v>
      </c>
    </row>
    <row r="1711" spans="1:19" x14ac:dyDescent="0.25">
      <c r="A1711" t="s">
        <v>1812</v>
      </c>
      <c r="B1711" t="s">
        <v>5</v>
      </c>
      <c r="C1711">
        <v>1968.93</v>
      </c>
      <c r="D1711">
        <v>30.55</v>
      </c>
      <c r="E1711">
        <v>571.30999999999995</v>
      </c>
      <c r="F1711">
        <v>395.53</v>
      </c>
      <c r="G1711">
        <v>28.87</v>
      </c>
      <c r="J1711">
        <v>14.18</v>
      </c>
      <c r="K1711">
        <v>77.11</v>
      </c>
      <c r="L1711">
        <v>100.12</v>
      </c>
      <c r="M1711">
        <v>120.91</v>
      </c>
      <c r="N1711">
        <v>-583</v>
      </c>
      <c r="O1711">
        <v>237</v>
      </c>
      <c r="P1711">
        <v>1002</v>
      </c>
      <c r="Q1711">
        <f>Tabel1[[#This Row],[Biomass]]+Tabel1[[#This Row],[Hydro Power]]+Tabel1[[#This Row],[Other Renewable]]+Tabel1[[#This Row],[Solar Power]]+Tabel1[[#This Row],[Onshore Wind Power]]+Tabel1[[#This Row],[Offshore Wind Power]]</f>
        <v>265.76</v>
      </c>
      <c r="R1711">
        <f>Tabel1[[#This Row],[Fossil Gas]]+Tabel1[[#This Row],[Fossil Hard Coal]]+Tabel1[[#This Row],[Fossil Oil]]</f>
        <v>995.70999999999992</v>
      </c>
      <c r="S1711">
        <f>Tabel1[[#This Row],[Renewables]]+Tabel1[[#This Row],[Fossils]]</f>
        <v>1261.4699999999998</v>
      </c>
    </row>
    <row r="1712" spans="1:19" x14ac:dyDescent="0.25">
      <c r="A1712" t="s">
        <v>1811</v>
      </c>
      <c r="B1712" t="s">
        <v>6</v>
      </c>
      <c r="C1712">
        <v>2682.01</v>
      </c>
      <c r="D1712">
        <v>49.66</v>
      </c>
      <c r="E1712">
        <v>572.09</v>
      </c>
      <c r="F1712">
        <v>1330.56</v>
      </c>
      <c r="G1712">
        <v>8.73</v>
      </c>
      <c r="H1712">
        <v>2.81</v>
      </c>
      <c r="I1712">
        <v>5.36</v>
      </c>
      <c r="J1712">
        <v>11.81</v>
      </c>
      <c r="K1712">
        <v>114.18</v>
      </c>
      <c r="L1712">
        <v>61.55</v>
      </c>
      <c r="M1712">
        <v>34.340000000000003</v>
      </c>
      <c r="N1712">
        <v>-1381</v>
      </c>
      <c r="O1712">
        <v>-284</v>
      </c>
      <c r="P1712">
        <v>2211</v>
      </c>
      <c r="Q1712">
        <f>Tabel1[[#This Row],[Biomass]]+Tabel1[[#This Row],[Hydro Power]]+Tabel1[[#This Row],[Other Renewable]]+Tabel1[[#This Row],[Solar Power]]+Tabel1[[#This Row],[Onshore Wind Power]]+Tabel1[[#This Row],[Offshore Wind Power]]</f>
        <v>165.53</v>
      </c>
      <c r="R1712">
        <f>Tabel1[[#This Row],[Fossil Gas]]+Tabel1[[#This Row],[Fossil Hard Coal]]+Tabel1[[#This Row],[Fossil Oil]]</f>
        <v>1911.38</v>
      </c>
      <c r="S1712">
        <f>Tabel1[[#This Row],[Renewables]]+Tabel1[[#This Row],[Fossils]]</f>
        <v>2076.9100000000003</v>
      </c>
    </row>
    <row r="1713" spans="1:19" x14ac:dyDescent="0.25">
      <c r="A1713" t="s">
        <v>1811</v>
      </c>
      <c r="B1713" t="s">
        <v>5</v>
      </c>
      <c r="C1713">
        <v>1953.07</v>
      </c>
      <c r="D1713">
        <v>33.15</v>
      </c>
      <c r="E1713">
        <v>578.53</v>
      </c>
      <c r="F1713">
        <v>391.68</v>
      </c>
      <c r="G1713">
        <v>28.77</v>
      </c>
      <c r="J1713">
        <v>5.09</v>
      </c>
      <c r="K1713">
        <v>77.13</v>
      </c>
      <c r="L1713">
        <v>96.4</v>
      </c>
      <c r="M1713">
        <v>76.39</v>
      </c>
      <c r="N1713">
        <v>-505</v>
      </c>
      <c r="O1713">
        <v>284</v>
      </c>
      <c r="P1713">
        <v>902</v>
      </c>
      <c r="Q1713">
        <f>Tabel1[[#This Row],[Biomass]]+Tabel1[[#This Row],[Hydro Power]]+Tabel1[[#This Row],[Other Renewable]]+Tabel1[[#This Row],[Solar Power]]+Tabel1[[#This Row],[Onshore Wind Power]]+Tabel1[[#This Row],[Offshore Wind Power]]</f>
        <v>211.02999999999997</v>
      </c>
      <c r="R1713">
        <f>Tabel1[[#This Row],[Fossil Gas]]+Tabel1[[#This Row],[Fossil Hard Coal]]+Tabel1[[#This Row],[Fossil Oil]]</f>
        <v>998.98</v>
      </c>
      <c r="S1713">
        <f>Tabel1[[#This Row],[Renewables]]+Tabel1[[#This Row],[Fossils]]</f>
        <v>1210.01</v>
      </c>
    </row>
    <row r="1714" spans="1:19" x14ac:dyDescent="0.25">
      <c r="A1714" t="s">
        <v>1810</v>
      </c>
      <c r="B1714" t="s">
        <v>6</v>
      </c>
      <c r="C1714">
        <v>2817.42</v>
      </c>
      <c r="D1714">
        <v>50.84</v>
      </c>
      <c r="E1714">
        <v>570.55999999999995</v>
      </c>
      <c r="F1714">
        <v>1370.04</v>
      </c>
      <c r="G1714">
        <v>12.58</v>
      </c>
      <c r="H1714">
        <v>2.82</v>
      </c>
      <c r="I1714">
        <v>5.75</v>
      </c>
      <c r="J1714">
        <v>0.78</v>
      </c>
      <c r="K1714">
        <v>135.53</v>
      </c>
      <c r="L1714">
        <v>51.31</v>
      </c>
      <c r="M1714">
        <v>18.989999999999998</v>
      </c>
      <c r="N1714">
        <v>-1416</v>
      </c>
      <c r="O1714">
        <v>-154</v>
      </c>
      <c r="P1714">
        <v>2211</v>
      </c>
      <c r="Q1714">
        <f>Tabel1[[#This Row],[Biomass]]+Tabel1[[#This Row],[Hydro Power]]+Tabel1[[#This Row],[Other Renewable]]+Tabel1[[#This Row],[Solar Power]]+Tabel1[[#This Row],[Onshore Wind Power]]+Tabel1[[#This Row],[Offshore Wind Power]]</f>
        <v>130.49</v>
      </c>
      <c r="R1714">
        <f>Tabel1[[#This Row],[Fossil Gas]]+Tabel1[[#This Row],[Fossil Hard Coal]]+Tabel1[[#This Row],[Fossil Oil]]</f>
        <v>1953.1799999999998</v>
      </c>
      <c r="S1714">
        <f>Tabel1[[#This Row],[Renewables]]+Tabel1[[#This Row],[Fossils]]</f>
        <v>2083.67</v>
      </c>
    </row>
    <row r="1715" spans="1:19" x14ac:dyDescent="0.25">
      <c r="A1715" t="s">
        <v>1810</v>
      </c>
      <c r="B1715" t="s">
        <v>5</v>
      </c>
      <c r="C1715">
        <v>2067.9899999999998</v>
      </c>
      <c r="D1715">
        <v>33.020000000000003</v>
      </c>
      <c r="E1715">
        <v>577.11</v>
      </c>
      <c r="F1715">
        <v>391.03</v>
      </c>
      <c r="G1715">
        <v>29.43</v>
      </c>
      <c r="J1715">
        <v>0.42</v>
      </c>
      <c r="K1715">
        <v>76.34</v>
      </c>
      <c r="L1715">
        <v>89.75</v>
      </c>
      <c r="M1715">
        <v>72.23</v>
      </c>
      <c r="N1715">
        <v>-111</v>
      </c>
      <c r="O1715">
        <v>154</v>
      </c>
      <c r="P1715">
        <v>768</v>
      </c>
      <c r="Q1715">
        <f>Tabel1[[#This Row],[Biomass]]+Tabel1[[#This Row],[Hydro Power]]+Tabel1[[#This Row],[Other Renewable]]+Tabel1[[#This Row],[Solar Power]]+Tabel1[[#This Row],[Onshore Wind Power]]+Tabel1[[#This Row],[Offshore Wind Power]]</f>
        <v>195.42000000000002</v>
      </c>
      <c r="R1715">
        <f>Tabel1[[#This Row],[Fossil Gas]]+Tabel1[[#This Row],[Fossil Hard Coal]]+Tabel1[[#This Row],[Fossil Oil]]</f>
        <v>997.56999999999994</v>
      </c>
      <c r="S1715">
        <f>Tabel1[[#This Row],[Renewables]]+Tabel1[[#This Row],[Fossils]]</f>
        <v>1192.99</v>
      </c>
    </row>
    <row r="1716" spans="1:19" x14ac:dyDescent="0.25">
      <c r="A1716" t="s">
        <v>1809</v>
      </c>
      <c r="B1716" t="s">
        <v>6</v>
      </c>
      <c r="C1716">
        <v>3026.14</v>
      </c>
      <c r="D1716">
        <v>50.73</v>
      </c>
      <c r="E1716">
        <v>582.45000000000005</v>
      </c>
      <c r="F1716">
        <v>1349.87</v>
      </c>
      <c r="G1716">
        <v>10.82</v>
      </c>
      <c r="H1716">
        <v>2.82</v>
      </c>
      <c r="I1716">
        <v>5.83</v>
      </c>
      <c r="J1716">
        <v>0</v>
      </c>
      <c r="K1716">
        <v>134.94</v>
      </c>
      <c r="L1716">
        <v>51.65</v>
      </c>
      <c r="M1716">
        <v>30.88</v>
      </c>
      <c r="N1716">
        <v>-1436</v>
      </c>
      <c r="O1716">
        <v>61</v>
      </c>
      <c r="P1716">
        <v>2211</v>
      </c>
      <c r="Q1716">
        <f>Tabel1[[#This Row],[Biomass]]+Tabel1[[#This Row],[Hydro Power]]+Tabel1[[#This Row],[Other Renewable]]+Tabel1[[#This Row],[Solar Power]]+Tabel1[[#This Row],[Onshore Wind Power]]+Tabel1[[#This Row],[Offshore Wind Power]]</f>
        <v>141.91</v>
      </c>
      <c r="R1716">
        <f>Tabel1[[#This Row],[Fossil Gas]]+Tabel1[[#This Row],[Fossil Hard Coal]]+Tabel1[[#This Row],[Fossil Oil]]</f>
        <v>1943.1399999999999</v>
      </c>
      <c r="S1716">
        <f>Tabel1[[#This Row],[Renewables]]+Tabel1[[#This Row],[Fossils]]</f>
        <v>2085.0499999999997</v>
      </c>
    </row>
    <row r="1717" spans="1:19" x14ac:dyDescent="0.25">
      <c r="A1717" t="s">
        <v>1809</v>
      </c>
      <c r="B1717" t="s">
        <v>5</v>
      </c>
      <c r="C1717">
        <v>2203.96</v>
      </c>
      <c r="D1717">
        <v>33.299999999999997</v>
      </c>
      <c r="E1717">
        <v>635.12</v>
      </c>
      <c r="F1717">
        <v>411.99</v>
      </c>
      <c r="G1717">
        <v>31.18</v>
      </c>
      <c r="J1717">
        <v>0</v>
      </c>
      <c r="K1717">
        <v>75.78</v>
      </c>
      <c r="L1717">
        <v>84.5</v>
      </c>
      <c r="M1717">
        <v>86.86</v>
      </c>
      <c r="N1717">
        <v>77</v>
      </c>
      <c r="O1717">
        <v>-61</v>
      </c>
      <c r="P1717">
        <v>842</v>
      </c>
      <c r="Q1717">
        <f>Tabel1[[#This Row],[Biomass]]+Tabel1[[#This Row],[Hydro Power]]+Tabel1[[#This Row],[Other Renewable]]+Tabel1[[#This Row],[Solar Power]]+Tabel1[[#This Row],[Onshore Wind Power]]+Tabel1[[#This Row],[Offshore Wind Power]]</f>
        <v>204.66</v>
      </c>
      <c r="R1717">
        <f>Tabel1[[#This Row],[Fossil Gas]]+Tabel1[[#This Row],[Fossil Hard Coal]]+Tabel1[[#This Row],[Fossil Oil]]</f>
        <v>1078.2900000000002</v>
      </c>
      <c r="S1717">
        <f>Tabel1[[#This Row],[Renewables]]+Tabel1[[#This Row],[Fossils]]</f>
        <v>1282.9500000000003</v>
      </c>
    </row>
    <row r="1718" spans="1:19" x14ac:dyDescent="0.25">
      <c r="A1718" t="s">
        <v>1808</v>
      </c>
      <c r="B1718" t="s">
        <v>6</v>
      </c>
      <c r="C1718">
        <v>2895.89</v>
      </c>
      <c r="D1718">
        <v>48.77</v>
      </c>
      <c r="E1718">
        <v>570.65</v>
      </c>
      <c r="F1718">
        <v>1343.03</v>
      </c>
      <c r="G1718">
        <v>8.17</v>
      </c>
      <c r="H1718">
        <v>2.81</v>
      </c>
      <c r="I1718">
        <v>5.87</v>
      </c>
      <c r="J1718">
        <v>0</v>
      </c>
      <c r="K1718">
        <v>135.1</v>
      </c>
      <c r="L1718">
        <v>79.849999999999994</v>
      </c>
      <c r="M1718">
        <v>29.55</v>
      </c>
      <c r="N1718">
        <v>-1435</v>
      </c>
      <c r="O1718">
        <v>-23</v>
      </c>
      <c r="P1718">
        <v>2210</v>
      </c>
      <c r="Q1718">
        <f>Tabel1[[#This Row],[Biomass]]+Tabel1[[#This Row],[Hydro Power]]+Tabel1[[#This Row],[Other Renewable]]+Tabel1[[#This Row],[Solar Power]]+Tabel1[[#This Row],[Onshore Wind Power]]+Tabel1[[#This Row],[Offshore Wind Power]]</f>
        <v>166.85000000000002</v>
      </c>
      <c r="R1718">
        <f>Tabel1[[#This Row],[Fossil Gas]]+Tabel1[[#This Row],[Fossil Hard Coal]]+Tabel1[[#This Row],[Fossil Oil]]</f>
        <v>1921.85</v>
      </c>
      <c r="S1718">
        <f>Tabel1[[#This Row],[Renewables]]+Tabel1[[#This Row],[Fossils]]</f>
        <v>2088.6999999999998</v>
      </c>
    </row>
    <row r="1719" spans="1:19" x14ac:dyDescent="0.25">
      <c r="A1719" t="s">
        <v>1808</v>
      </c>
      <c r="B1719" t="s">
        <v>5</v>
      </c>
      <c r="C1719">
        <v>2138.0700000000002</v>
      </c>
      <c r="D1719">
        <v>32.770000000000003</v>
      </c>
      <c r="E1719">
        <v>651.79999999999995</v>
      </c>
      <c r="F1719">
        <v>398.2</v>
      </c>
      <c r="G1719">
        <v>28.14</v>
      </c>
      <c r="J1719">
        <v>0</v>
      </c>
      <c r="K1719">
        <v>76.42</v>
      </c>
      <c r="L1719">
        <v>89</v>
      </c>
      <c r="M1719">
        <v>47.99</v>
      </c>
      <c r="N1719">
        <v>-70</v>
      </c>
      <c r="O1719">
        <v>23</v>
      </c>
      <c r="P1719">
        <v>873</v>
      </c>
      <c r="Q1719">
        <f>Tabel1[[#This Row],[Biomass]]+Tabel1[[#This Row],[Hydro Power]]+Tabel1[[#This Row],[Other Renewable]]+Tabel1[[#This Row],[Solar Power]]+Tabel1[[#This Row],[Onshore Wind Power]]+Tabel1[[#This Row],[Offshore Wind Power]]</f>
        <v>169.76000000000002</v>
      </c>
      <c r="R1719">
        <f>Tabel1[[#This Row],[Fossil Gas]]+Tabel1[[#This Row],[Fossil Hard Coal]]+Tabel1[[#This Row],[Fossil Oil]]</f>
        <v>1078.1400000000001</v>
      </c>
      <c r="S1719">
        <f>Tabel1[[#This Row],[Renewables]]+Tabel1[[#This Row],[Fossils]]</f>
        <v>1247.9000000000001</v>
      </c>
    </row>
    <row r="1720" spans="1:19" x14ac:dyDescent="0.25">
      <c r="A1720" t="s">
        <v>1807</v>
      </c>
      <c r="B1720" t="s">
        <v>6</v>
      </c>
      <c r="C1720">
        <v>2673.15</v>
      </c>
      <c r="D1720">
        <v>48.12</v>
      </c>
      <c r="E1720">
        <v>566.15</v>
      </c>
      <c r="F1720">
        <v>1209.3699999999999</v>
      </c>
      <c r="G1720">
        <v>8.0299999999999994</v>
      </c>
      <c r="H1720">
        <v>2.81</v>
      </c>
      <c r="I1720">
        <v>5.73</v>
      </c>
      <c r="J1720">
        <v>0</v>
      </c>
      <c r="K1720">
        <v>128</v>
      </c>
      <c r="L1720">
        <v>86.48</v>
      </c>
      <c r="M1720">
        <v>56.05</v>
      </c>
      <c r="N1720">
        <v>-1340</v>
      </c>
      <c r="O1720">
        <v>-255</v>
      </c>
      <c r="P1720">
        <v>2211</v>
      </c>
      <c r="Q1720">
        <f>Tabel1[[#This Row],[Biomass]]+Tabel1[[#This Row],[Hydro Power]]+Tabel1[[#This Row],[Other Renewable]]+Tabel1[[#This Row],[Solar Power]]+Tabel1[[#This Row],[Onshore Wind Power]]+Tabel1[[#This Row],[Offshore Wind Power]]</f>
        <v>199.19</v>
      </c>
      <c r="R1720">
        <f>Tabel1[[#This Row],[Fossil Gas]]+Tabel1[[#This Row],[Fossil Hard Coal]]+Tabel1[[#This Row],[Fossil Oil]]</f>
        <v>1783.55</v>
      </c>
      <c r="S1720">
        <f>Tabel1[[#This Row],[Renewables]]+Tabel1[[#This Row],[Fossils]]</f>
        <v>1982.74</v>
      </c>
    </row>
    <row r="1721" spans="1:19" x14ac:dyDescent="0.25">
      <c r="A1721" t="s">
        <v>1807</v>
      </c>
      <c r="B1721" t="s">
        <v>5</v>
      </c>
      <c r="C1721">
        <v>1998.33</v>
      </c>
      <c r="D1721">
        <v>32.4</v>
      </c>
      <c r="E1721">
        <v>632.23</v>
      </c>
      <c r="F1721">
        <v>381.13</v>
      </c>
      <c r="G1721">
        <v>22.83</v>
      </c>
      <c r="J1721">
        <v>0</v>
      </c>
      <c r="K1721">
        <v>74.27</v>
      </c>
      <c r="L1721">
        <v>92.74</v>
      </c>
      <c r="M1721">
        <v>24.22</v>
      </c>
      <c r="N1721">
        <v>-373</v>
      </c>
      <c r="O1721">
        <v>255</v>
      </c>
      <c r="P1721">
        <v>872</v>
      </c>
      <c r="Q1721">
        <f>Tabel1[[#This Row],[Biomass]]+Tabel1[[#This Row],[Hydro Power]]+Tabel1[[#This Row],[Other Renewable]]+Tabel1[[#This Row],[Solar Power]]+Tabel1[[#This Row],[Onshore Wind Power]]+Tabel1[[#This Row],[Offshore Wind Power]]</f>
        <v>149.35999999999999</v>
      </c>
      <c r="R1721">
        <f>Tabel1[[#This Row],[Fossil Gas]]+Tabel1[[#This Row],[Fossil Hard Coal]]+Tabel1[[#This Row],[Fossil Oil]]</f>
        <v>1036.19</v>
      </c>
      <c r="S1721">
        <f>Tabel1[[#This Row],[Renewables]]+Tabel1[[#This Row],[Fossils]]</f>
        <v>1185.55</v>
      </c>
    </row>
    <row r="1722" spans="1:19" x14ac:dyDescent="0.25">
      <c r="A1722" t="s">
        <v>1806</v>
      </c>
      <c r="B1722" t="s">
        <v>6</v>
      </c>
      <c r="C1722">
        <v>2491.0500000000002</v>
      </c>
      <c r="D1722">
        <v>48.86</v>
      </c>
      <c r="E1722">
        <v>511.61</v>
      </c>
      <c r="F1722">
        <v>1025.6199999999999</v>
      </c>
      <c r="G1722">
        <v>6.5</v>
      </c>
      <c r="H1722">
        <v>2.81</v>
      </c>
      <c r="I1722">
        <v>5.05</v>
      </c>
      <c r="J1722">
        <v>0</v>
      </c>
      <c r="K1722">
        <v>108.44</v>
      </c>
      <c r="L1722">
        <v>47.93</v>
      </c>
      <c r="M1722">
        <v>54.38</v>
      </c>
      <c r="N1722">
        <v>-1319</v>
      </c>
      <c r="O1722">
        <v>-170</v>
      </c>
      <c r="P1722">
        <v>2211</v>
      </c>
      <c r="Q1722">
        <f>Tabel1[[#This Row],[Biomass]]+Tabel1[[#This Row],[Hydro Power]]+Tabel1[[#This Row],[Other Renewable]]+Tabel1[[#This Row],[Solar Power]]+Tabel1[[#This Row],[Onshore Wind Power]]+Tabel1[[#This Row],[Offshore Wind Power]]</f>
        <v>159.03</v>
      </c>
      <c r="R1722">
        <f>Tabel1[[#This Row],[Fossil Gas]]+Tabel1[[#This Row],[Fossil Hard Coal]]+Tabel1[[#This Row],[Fossil Oil]]</f>
        <v>1543.73</v>
      </c>
      <c r="S1722">
        <f>Tabel1[[#This Row],[Renewables]]+Tabel1[[#This Row],[Fossils]]</f>
        <v>1702.76</v>
      </c>
    </row>
    <row r="1723" spans="1:19" x14ac:dyDescent="0.25">
      <c r="A1723" t="s">
        <v>1806</v>
      </c>
      <c r="B1723" t="s">
        <v>5</v>
      </c>
      <c r="C1723">
        <v>1865.71</v>
      </c>
      <c r="D1723">
        <v>31.65</v>
      </c>
      <c r="E1723">
        <v>510.55</v>
      </c>
      <c r="F1723">
        <v>340.57</v>
      </c>
      <c r="G1723">
        <v>20.71</v>
      </c>
      <c r="J1723">
        <v>0</v>
      </c>
      <c r="K1723">
        <v>73.599999999999994</v>
      </c>
      <c r="L1723">
        <v>76.69</v>
      </c>
      <c r="M1723">
        <v>5.5</v>
      </c>
      <c r="N1723">
        <v>-125</v>
      </c>
      <c r="O1723">
        <v>170</v>
      </c>
      <c r="P1723">
        <v>774</v>
      </c>
      <c r="Q1723">
        <f>Tabel1[[#This Row],[Biomass]]+Tabel1[[#This Row],[Hydro Power]]+Tabel1[[#This Row],[Other Renewable]]+Tabel1[[#This Row],[Solar Power]]+Tabel1[[#This Row],[Onshore Wind Power]]+Tabel1[[#This Row],[Offshore Wind Power]]</f>
        <v>113.84</v>
      </c>
      <c r="R1723">
        <f>Tabel1[[#This Row],[Fossil Gas]]+Tabel1[[#This Row],[Fossil Hard Coal]]+Tabel1[[#This Row],[Fossil Oil]]</f>
        <v>871.83</v>
      </c>
      <c r="S1723">
        <f>Tabel1[[#This Row],[Renewables]]+Tabel1[[#This Row],[Fossils]]</f>
        <v>985.67000000000007</v>
      </c>
    </row>
    <row r="1724" spans="1:19" x14ac:dyDescent="0.25">
      <c r="A1724" t="s">
        <v>1805</v>
      </c>
      <c r="B1724" t="s">
        <v>6</v>
      </c>
      <c r="C1724">
        <v>2336.89</v>
      </c>
      <c r="D1724">
        <v>49.99</v>
      </c>
      <c r="E1724">
        <v>450.57</v>
      </c>
      <c r="F1724">
        <v>995.05</v>
      </c>
      <c r="G1724">
        <v>4.8</v>
      </c>
      <c r="H1724">
        <v>2.81</v>
      </c>
      <c r="I1724">
        <v>5.27</v>
      </c>
      <c r="J1724">
        <v>0</v>
      </c>
      <c r="K1724">
        <v>106.9</v>
      </c>
      <c r="L1724">
        <v>33.950000000000003</v>
      </c>
      <c r="M1724">
        <v>65.11</v>
      </c>
      <c r="N1724">
        <v>-1313</v>
      </c>
      <c r="O1724">
        <v>-200</v>
      </c>
      <c r="P1724">
        <v>2211</v>
      </c>
      <c r="Q1724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724">
        <f>Tabel1[[#This Row],[Fossil Gas]]+Tabel1[[#This Row],[Fossil Hard Coal]]+Tabel1[[#This Row],[Fossil Oil]]</f>
        <v>1450.4199999999998</v>
      </c>
      <c r="S1724">
        <f>Tabel1[[#This Row],[Renewables]]+Tabel1[[#This Row],[Fossils]]</f>
        <v>1607.5499999999997</v>
      </c>
    </row>
    <row r="1725" spans="1:19" x14ac:dyDescent="0.25">
      <c r="A1725" t="s">
        <v>1805</v>
      </c>
      <c r="B1725" t="s">
        <v>5</v>
      </c>
      <c r="C1725">
        <v>1744.46</v>
      </c>
      <c r="D1725">
        <v>32.21</v>
      </c>
      <c r="E1725">
        <v>504.24</v>
      </c>
      <c r="F1725">
        <v>265.81</v>
      </c>
      <c r="G1725">
        <v>22.01</v>
      </c>
      <c r="J1725">
        <v>0</v>
      </c>
      <c r="K1725">
        <v>72.83</v>
      </c>
      <c r="L1725">
        <v>68.510000000000005</v>
      </c>
      <c r="M1725">
        <v>0.28999999999999998</v>
      </c>
      <c r="N1725">
        <v>-13</v>
      </c>
      <c r="O1725">
        <v>200</v>
      </c>
      <c r="P1725">
        <v>603</v>
      </c>
      <c r="Q1725">
        <f>Tabel1[[#This Row],[Biomass]]+Tabel1[[#This Row],[Hydro Power]]+Tabel1[[#This Row],[Other Renewable]]+Tabel1[[#This Row],[Solar Power]]+Tabel1[[#This Row],[Onshore Wind Power]]+Tabel1[[#This Row],[Offshore Wind Power]]</f>
        <v>101.01</v>
      </c>
      <c r="R1725">
        <f>Tabel1[[#This Row],[Fossil Gas]]+Tabel1[[#This Row],[Fossil Hard Coal]]+Tabel1[[#This Row],[Fossil Oil]]</f>
        <v>792.06</v>
      </c>
      <c r="S1725">
        <f>Tabel1[[#This Row],[Renewables]]+Tabel1[[#This Row],[Fossils]]</f>
        <v>893.06999999999994</v>
      </c>
    </row>
    <row r="1726" spans="1:19" x14ac:dyDescent="0.25">
      <c r="A1726" t="s">
        <v>1804</v>
      </c>
      <c r="B1726" t="s">
        <v>6</v>
      </c>
      <c r="C1726">
        <v>2186.9499999999998</v>
      </c>
      <c r="D1726">
        <v>49.87</v>
      </c>
      <c r="E1726">
        <v>447.62</v>
      </c>
      <c r="F1726">
        <v>902.96</v>
      </c>
      <c r="G1726">
        <v>3.48</v>
      </c>
      <c r="H1726">
        <v>2.81</v>
      </c>
      <c r="I1726">
        <v>5.27</v>
      </c>
      <c r="J1726">
        <v>0</v>
      </c>
      <c r="K1726">
        <v>105.89</v>
      </c>
      <c r="L1726">
        <v>39.020000000000003</v>
      </c>
      <c r="M1726">
        <v>77.31</v>
      </c>
      <c r="N1726">
        <v>-1416</v>
      </c>
      <c r="O1726">
        <v>-146</v>
      </c>
      <c r="P1726">
        <v>2211</v>
      </c>
      <c r="Q1726">
        <f>Tabel1[[#This Row],[Biomass]]+Tabel1[[#This Row],[Hydro Power]]+Tabel1[[#This Row],[Other Renewable]]+Tabel1[[#This Row],[Solar Power]]+Tabel1[[#This Row],[Onshore Wind Power]]+Tabel1[[#This Row],[Offshore Wind Power]]</f>
        <v>174.28</v>
      </c>
      <c r="R1726">
        <f>Tabel1[[#This Row],[Fossil Gas]]+Tabel1[[#This Row],[Fossil Hard Coal]]+Tabel1[[#This Row],[Fossil Oil]]</f>
        <v>1354.06</v>
      </c>
      <c r="S1726">
        <f>Tabel1[[#This Row],[Renewables]]+Tabel1[[#This Row],[Fossils]]</f>
        <v>1528.34</v>
      </c>
    </row>
    <row r="1727" spans="1:19" x14ac:dyDescent="0.25">
      <c r="A1727" t="s">
        <v>1804</v>
      </c>
      <c r="B1727" t="s">
        <v>5</v>
      </c>
      <c r="C1727">
        <v>1632.06</v>
      </c>
      <c r="D1727">
        <v>31.56</v>
      </c>
      <c r="E1727">
        <v>501.84</v>
      </c>
      <c r="F1727">
        <v>244.29</v>
      </c>
      <c r="G1727">
        <v>21.04</v>
      </c>
      <c r="J1727">
        <v>0</v>
      </c>
      <c r="K1727">
        <v>73.959999999999994</v>
      </c>
      <c r="L1727">
        <v>73.900000000000006</v>
      </c>
      <c r="M1727">
        <v>1.7</v>
      </c>
      <c r="N1727">
        <v>-333</v>
      </c>
      <c r="O1727">
        <v>146</v>
      </c>
      <c r="P1727">
        <v>885</v>
      </c>
      <c r="Q1727">
        <f>Tabel1[[#This Row],[Biomass]]+Tabel1[[#This Row],[Hydro Power]]+Tabel1[[#This Row],[Other Renewable]]+Tabel1[[#This Row],[Solar Power]]+Tabel1[[#This Row],[Onshore Wind Power]]+Tabel1[[#This Row],[Offshore Wind Power]]</f>
        <v>107.16000000000001</v>
      </c>
      <c r="R1727">
        <f>Tabel1[[#This Row],[Fossil Gas]]+Tabel1[[#This Row],[Fossil Hard Coal]]+Tabel1[[#This Row],[Fossil Oil]]</f>
        <v>767.17</v>
      </c>
      <c r="S1727">
        <f>Tabel1[[#This Row],[Renewables]]+Tabel1[[#This Row],[Fossils]]</f>
        <v>874.32999999999993</v>
      </c>
    </row>
    <row r="1728" spans="1:19" x14ac:dyDescent="0.25">
      <c r="A1728" t="s">
        <v>1803</v>
      </c>
      <c r="B1728" t="s">
        <v>6</v>
      </c>
      <c r="C1728">
        <v>2049.56</v>
      </c>
      <c r="D1728">
        <v>49.52</v>
      </c>
      <c r="E1728">
        <v>401.28</v>
      </c>
      <c r="F1728">
        <v>674</v>
      </c>
      <c r="G1728">
        <v>3.36</v>
      </c>
      <c r="H1728">
        <v>2.81</v>
      </c>
      <c r="I1728">
        <v>5.32</v>
      </c>
      <c r="J1728">
        <v>0</v>
      </c>
      <c r="K1728">
        <v>105.95</v>
      </c>
      <c r="L1728">
        <v>30.38</v>
      </c>
      <c r="M1728">
        <v>42.36</v>
      </c>
      <c r="N1728">
        <v>-1368</v>
      </c>
      <c r="O1728">
        <v>-58</v>
      </c>
      <c r="P1728">
        <v>2196</v>
      </c>
      <c r="Q1728">
        <f>Tabel1[[#This Row],[Biomass]]+Tabel1[[#This Row],[Hydro Power]]+Tabel1[[#This Row],[Other Renewable]]+Tabel1[[#This Row],[Solar Power]]+Tabel1[[#This Row],[Onshore Wind Power]]+Tabel1[[#This Row],[Offshore Wind Power]]</f>
        <v>130.38999999999999</v>
      </c>
      <c r="R1728">
        <f>Tabel1[[#This Row],[Fossil Gas]]+Tabel1[[#This Row],[Fossil Hard Coal]]+Tabel1[[#This Row],[Fossil Oil]]</f>
        <v>1078.6399999999999</v>
      </c>
      <c r="S1728">
        <f>Tabel1[[#This Row],[Renewables]]+Tabel1[[#This Row],[Fossils]]</f>
        <v>1209.0299999999997</v>
      </c>
    </row>
    <row r="1729" spans="1:19" x14ac:dyDescent="0.25">
      <c r="A1729" t="s">
        <v>1803</v>
      </c>
      <c r="B1729" t="s">
        <v>5</v>
      </c>
      <c r="C1729">
        <v>1530.72</v>
      </c>
      <c r="D1729">
        <v>31.79</v>
      </c>
      <c r="E1729">
        <v>503.02</v>
      </c>
      <c r="F1729">
        <v>231.58</v>
      </c>
      <c r="G1729">
        <v>20.57</v>
      </c>
      <c r="J1729">
        <v>0</v>
      </c>
      <c r="K1729">
        <v>74.23</v>
      </c>
      <c r="L1729">
        <v>72.83</v>
      </c>
      <c r="M1729">
        <v>2.44</v>
      </c>
      <c r="N1729">
        <v>-449</v>
      </c>
      <c r="O1729">
        <v>58</v>
      </c>
      <c r="P1729">
        <v>1001</v>
      </c>
      <c r="Q1729">
        <f>Tabel1[[#This Row],[Biomass]]+Tabel1[[#This Row],[Hydro Power]]+Tabel1[[#This Row],[Other Renewable]]+Tabel1[[#This Row],[Solar Power]]+Tabel1[[#This Row],[Onshore Wind Power]]+Tabel1[[#This Row],[Offshore Wind Power]]</f>
        <v>107.06</v>
      </c>
      <c r="R1729">
        <f>Tabel1[[#This Row],[Fossil Gas]]+Tabel1[[#This Row],[Fossil Hard Coal]]+Tabel1[[#This Row],[Fossil Oil]]</f>
        <v>755.17000000000007</v>
      </c>
      <c r="S1729">
        <f>Tabel1[[#This Row],[Renewables]]+Tabel1[[#This Row],[Fossils]]</f>
        <v>862.23</v>
      </c>
    </row>
    <row r="1730" spans="1:19" x14ac:dyDescent="0.25">
      <c r="A1730" t="s">
        <v>1802</v>
      </c>
      <c r="B1730" t="s">
        <v>6</v>
      </c>
      <c r="C1730">
        <v>1915.16</v>
      </c>
      <c r="D1730">
        <v>48.19</v>
      </c>
      <c r="E1730">
        <v>307.41000000000003</v>
      </c>
      <c r="F1730">
        <v>630.36</v>
      </c>
      <c r="G1730">
        <v>2.89</v>
      </c>
      <c r="H1730">
        <v>2.56</v>
      </c>
      <c r="I1730">
        <v>5.27</v>
      </c>
      <c r="J1730">
        <v>0</v>
      </c>
      <c r="K1730">
        <v>105.41</v>
      </c>
      <c r="L1730">
        <v>29.43</v>
      </c>
      <c r="M1730">
        <v>11.55</v>
      </c>
      <c r="N1730">
        <v>-833</v>
      </c>
      <c r="O1730">
        <v>-53</v>
      </c>
      <c r="P1730">
        <v>1772</v>
      </c>
      <c r="Q1730">
        <f>Tabel1[[#This Row],[Biomass]]+Tabel1[[#This Row],[Hydro Power]]+Tabel1[[#This Row],[Other Renewable]]+Tabel1[[#This Row],[Solar Power]]+Tabel1[[#This Row],[Onshore Wind Power]]+Tabel1[[#This Row],[Offshore Wind Power]]</f>
        <v>96.999999999999986</v>
      </c>
      <c r="R1730">
        <f>Tabel1[[#This Row],[Fossil Gas]]+Tabel1[[#This Row],[Fossil Hard Coal]]+Tabel1[[#This Row],[Fossil Oil]]</f>
        <v>940.66</v>
      </c>
      <c r="S1730">
        <f>Tabel1[[#This Row],[Renewables]]+Tabel1[[#This Row],[Fossils]]</f>
        <v>1037.6599999999999</v>
      </c>
    </row>
    <row r="1731" spans="1:19" x14ac:dyDescent="0.25">
      <c r="A1731" t="s">
        <v>1802</v>
      </c>
      <c r="B1731" t="s">
        <v>5</v>
      </c>
      <c r="C1731">
        <v>1443.78</v>
      </c>
      <c r="D1731">
        <v>32.42</v>
      </c>
      <c r="E1731">
        <v>435.13</v>
      </c>
      <c r="F1731">
        <v>204.28</v>
      </c>
      <c r="G1731">
        <v>20.32</v>
      </c>
      <c r="J1731">
        <v>0</v>
      </c>
      <c r="K1731">
        <v>68.58</v>
      </c>
      <c r="L1731">
        <v>69.75</v>
      </c>
      <c r="M1731">
        <v>1.39</v>
      </c>
      <c r="N1731">
        <v>-501</v>
      </c>
      <c r="O1731">
        <v>53</v>
      </c>
      <c r="P1731">
        <v>1074</v>
      </c>
      <c r="Q1731">
        <f>Tabel1[[#This Row],[Biomass]]+Tabel1[[#This Row],[Hydro Power]]+Tabel1[[#This Row],[Other Renewable]]+Tabel1[[#This Row],[Solar Power]]+Tabel1[[#This Row],[Onshore Wind Power]]+Tabel1[[#This Row],[Offshore Wind Power]]</f>
        <v>103.56</v>
      </c>
      <c r="R1731">
        <f>Tabel1[[#This Row],[Fossil Gas]]+Tabel1[[#This Row],[Fossil Hard Coal]]+Tabel1[[#This Row],[Fossil Oil]]</f>
        <v>659.73</v>
      </c>
      <c r="S1731">
        <f>Tabel1[[#This Row],[Renewables]]+Tabel1[[#This Row],[Fossils]]</f>
        <v>763.29</v>
      </c>
    </row>
    <row r="1732" spans="1:19" x14ac:dyDescent="0.25">
      <c r="A1732" t="s">
        <v>1801</v>
      </c>
      <c r="B1732" t="s">
        <v>6</v>
      </c>
      <c r="C1732">
        <v>1831.06</v>
      </c>
      <c r="D1732">
        <v>50.87</v>
      </c>
      <c r="E1732">
        <v>278.83999999999997</v>
      </c>
      <c r="F1732">
        <v>572.44000000000005</v>
      </c>
      <c r="G1732">
        <v>7.2</v>
      </c>
      <c r="H1732">
        <v>2.52</v>
      </c>
      <c r="I1732">
        <v>4.96</v>
      </c>
      <c r="J1732">
        <v>0</v>
      </c>
      <c r="K1732">
        <v>108.4</v>
      </c>
      <c r="L1732">
        <v>39.479999999999997</v>
      </c>
      <c r="M1732">
        <v>13.98</v>
      </c>
      <c r="N1732">
        <v>-155</v>
      </c>
      <c r="O1732">
        <v>-95</v>
      </c>
      <c r="P1732">
        <v>1034</v>
      </c>
      <c r="Q1732">
        <f>Tabel1[[#This Row],[Biomass]]+Tabel1[[#This Row],[Hydro Power]]+Tabel1[[#This Row],[Other Renewable]]+Tabel1[[#This Row],[Solar Power]]+Tabel1[[#This Row],[Onshore Wind Power]]+Tabel1[[#This Row],[Offshore Wind Power]]</f>
        <v>111.81</v>
      </c>
      <c r="R1732">
        <f>Tabel1[[#This Row],[Fossil Gas]]+Tabel1[[#This Row],[Fossil Hard Coal]]+Tabel1[[#This Row],[Fossil Oil]]</f>
        <v>858.48</v>
      </c>
      <c r="S1732">
        <f>Tabel1[[#This Row],[Renewables]]+Tabel1[[#This Row],[Fossils]]</f>
        <v>970.29</v>
      </c>
    </row>
    <row r="1733" spans="1:19" x14ac:dyDescent="0.25">
      <c r="A1733" t="s">
        <v>1801</v>
      </c>
      <c r="B1733" t="s">
        <v>5</v>
      </c>
      <c r="C1733">
        <v>1367.5</v>
      </c>
      <c r="D1733">
        <v>32.67</v>
      </c>
      <c r="E1733">
        <v>393.62</v>
      </c>
      <c r="F1733">
        <v>204.5</v>
      </c>
      <c r="G1733">
        <v>19.670000000000002</v>
      </c>
      <c r="J1733">
        <v>0</v>
      </c>
      <c r="K1733">
        <v>67.739999999999995</v>
      </c>
      <c r="L1733">
        <v>65.31</v>
      </c>
      <c r="M1733">
        <v>4.32</v>
      </c>
      <c r="N1733">
        <v>39</v>
      </c>
      <c r="O1733">
        <v>95</v>
      </c>
      <c r="P1733">
        <v>458</v>
      </c>
      <c r="Q1733">
        <f>Tabel1[[#This Row],[Biomass]]+Tabel1[[#This Row],[Hydro Power]]+Tabel1[[#This Row],[Other Renewable]]+Tabel1[[#This Row],[Solar Power]]+Tabel1[[#This Row],[Onshore Wind Power]]+Tabel1[[#This Row],[Offshore Wind Power]]</f>
        <v>102.30000000000001</v>
      </c>
      <c r="R1733">
        <f>Tabel1[[#This Row],[Fossil Gas]]+Tabel1[[#This Row],[Fossil Hard Coal]]+Tabel1[[#This Row],[Fossil Oil]]</f>
        <v>617.79</v>
      </c>
      <c r="S1733">
        <f>Tabel1[[#This Row],[Renewables]]+Tabel1[[#This Row],[Fossils]]</f>
        <v>720.08999999999992</v>
      </c>
    </row>
    <row r="1734" spans="1:19" x14ac:dyDescent="0.25">
      <c r="A1734" t="s">
        <v>1800</v>
      </c>
      <c r="B1734" t="s">
        <v>6</v>
      </c>
      <c r="C1734">
        <v>1786.9</v>
      </c>
      <c r="D1734">
        <v>48.95</v>
      </c>
      <c r="E1734">
        <v>267.79000000000002</v>
      </c>
      <c r="F1734">
        <v>531.94000000000005</v>
      </c>
      <c r="G1734">
        <v>6.78</v>
      </c>
      <c r="H1734">
        <v>2.52</v>
      </c>
      <c r="I1734">
        <v>4.58</v>
      </c>
      <c r="J1734">
        <v>0</v>
      </c>
      <c r="K1734">
        <v>108.7</v>
      </c>
      <c r="L1734">
        <v>46.65</v>
      </c>
      <c r="M1734">
        <v>17.809999999999999</v>
      </c>
      <c r="N1734">
        <v>530</v>
      </c>
      <c r="O1734">
        <v>-186</v>
      </c>
      <c r="P1734">
        <v>429</v>
      </c>
      <c r="Q1734">
        <f>Tabel1[[#This Row],[Biomass]]+Tabel1[[#This Row],[Hydro Power]]+Tabel1[[#This Row],[Other Renewable]]+Tabel1[[#This Row],[Solar Power]]+Tabel1[[#This Row],[Onshore Wind Power]]+Tabel1[[#This Row],[Offshore Wind Power]]</f>
        <v>120.51</v>
      </c>
      <c r="R1734">
        <f>Tabel1[[#This Row],[Fossil Gas]]+Tabel1[[#This Row],[Fossil Hard Coal]]+Tabel1[[#This Row],[Fossil Oil]]</f>
        <v>806.51</v>
      </c>
      <c r="S1734">
        <f>Tabel1[[#This Row],[Renewables]]+Tabel1[[#This Row],[Fossils]]</f>
        <v>927.02</v>
      </c>
    </row>
    <row r="1735" spans="1:19" x14ac:dyDescent="0.25">
      <c r="A1735" t="s">
        <v>1800</v>
      </c>
      <c r="B1735" t="s">
        <v>5</v>
      </c>
      <c r="C1735">
        <v>1344.28</v>
      </c>
      <c r="D1735">
        <v>31.97</v>
      </c>
      <c r="E1735">
        <v>392.47</v>
      </c>
      <c r="F1735">
        <v>230.82</v>
      </c>
      <c r="G1735">
        <v>19.63</v>
      </c>
      <c r="J1735">
        <v>0</v>
      </c>
      <c r="K1735">
        <v>68.09</v>
      </c>
      <c r="L1735">
        <v>62.61</v>
      </c>
      <c r="M1735">
        <v>16.34</v>
      </c>
      <c r="N1735">
        <v>507</v>
      </c>
      <c r="O1735">
        <v>186</v>
      </c>
      <c r="P1735">
        <v>-159</v>
      </c>
      <c r="Q1735">
        <f>Tabel1[[#This Row],[Biomass]]+Tabel1[[#This Row],[Hydro Power]]+Tabel1[[#This Row],[Other Renewable]]+Tabel1[[#This Row],[Solar Power]]+Tabel1[[#This Row],[Onshore Wind Power]]+Tabel1[[#This Row],[Offshore Wind Power]]</f>
        <v>110.92</v>
      </c>
      <c r="R1735">
        <f>Tabel1[[#This Row],[Fossil Gas]]+Tabel1[[#This Row],[Fossil Hard Coal]]+Tabel1[[#This Row],[Fossil Oil]]</f>
        <v>642.91999999999996</v>
      </c>
      <c r="S1735">
        <f>Tabel1[[#This Row],[Renewables]]+Tabel1[[#This Row],[Fossils]]</f>
        <v>753.83999999999992</v>
      </c>
    </row>
    <row r="1736" spans="1:19" x14ac:dyDescent="0.25">
      <c r="A1736" t="s">
        <v>1799</v>
      </c>
      <c r="B1736" t="s">
        <v>6</v>
      </c>
      <c r="C1736">
        <v>1800.46</v>
      </c>
      <c r="D1736">
        <v>48.23</v>
      </c>
      <c r="E1736">
        <v>270</v>
      </c>
      <c r="F1736">
        <v>535.41</v>
      </c>
      <c r="G1736">
        <v>7.96</v>
      </c>
      <c r="H1736">
        <v>2.5299999999999998</v>
      </c>
      <c r="I1736">
        <v>4.7</v>
      </c>
      <c r="J1736">
        <v>0</v>
      </c>
      <c r="K1736">
        <v>107.42</v>
      </c>
      <c r="L1736">
        <v>49.37</v>
      </c>
      <c r="M1736">
        <v>10.43</v>
      </c>
      <c r="N1736">
        <v>1486</v>
      </c>
      <c r="O1736">
        <v>-562</v>
      </c>
      <c r="P1736">
        <v>-123</v>
      </c>
      <c r="Q1736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1736">
        <f>Tabel1[[#This Row],[Fossil Gas]]+Tabel1[[#This Row],[Fossil Hard Coal]]+Tabel1[[#This Row],[Fossil Oil]]</f>
        <v>813.37</v>
      </c>
      <c r="S1736">
        <f>Tabel1[[#This Row],[Renewables]]+Tabel1[[#This Row],[Fossils]]</f>
        <v>928.63</v>
      </c>
    </row>
    <row r="1737" spans="1:19" x14ac:dyDescent="0.25">
      <c r="A1737" t="s">
        <v>1799</v>
      </c>
      <c r="B1737" t="s">
        <v>5</v>
      </c>
      <c r="C1737">
        <v>1341.13</v>
      </c>
      <c r="D1737">
        <v>32.5</v>
      </c>
      <c r="E1737">
        <v>321.45999999999998</v>
      </c>
      <c r="F1737">
        <v>276.68</v>
      </c>
      <c r="G1737">
        <v>19.63</v>
      </c>
      <c r="J1737">
        <v>0</v>
      </c>
      <c r="K1737">
        <v>67.760000000000005</v>
      </c>
      <c r="L1737">
        <v>62.46</v>
      </c>
      <c r="M1737">
        <v>17.43</v>
      </c>
      <c r="N1737">
        <v>553</v>
      </c>
      <c r="O1737">
        <v>562</v>
      </c>
      <c r="P1737">
        <v>-561</v>
      </c>
      <c r="Q1737">
        <f>Tabel1[[#This Row],[Biomass]]+Tabel1[[#This Row],[Hydro Power]]+Tabel1[[#This Row],[Other Renewable]]+Tabel1[[#This Row],[Solar Power]]+Tabel1[[#This Row],[Onshore Wind Power]]+Tabel1[[#This Row],[Offshore Wind Power]]</f>
        <v>112.39000000000001</v>
      </c>
      <c r="R1737">
        <f>Tabel1[[#This Row],[Fossil Gas]]+Tabel1[[#This Row],[Fossil Hard Coal]]+Tabel1[[#This Row],[Fossil Oil]]</f>
        <v>617.77</v>
      </c>
      <c r="S1737">
        <f>Tabel1[[#This Row],[Renewables]]+Tabel1[[#This Row],[Fossils]]</f>
        <v>730.16</v>
      </c>
    </row>
    <row r="1738" spans="1:19" x14ac:dyDescent="0.25">
      <c r="A1738" t="s">
        <v>1798</v>
      </c>
      <c r="B1738" t="s">
        <v>6</v>
      </c>
      <c r="C1738">
        <v>1829.91</v>
      </c>
      <c r="D1738">
        <v>48.68</v>
      </c>
      <c r="E1738">
        <v>268.37</v>
      </c>
      <c r="F1738">
        <v>518.34</v>
      </c>
      <c r="G1738">
        <v>5.81</v>
      </c>
      <c r="H1738">
        <v>2.52</v>
      </c>
      <c r="I1738">
        <v>4.4800000000000004</v>
      </c>
      <c r="J1738">
        <v>0</v>
      </c>
      <c r="K1738">
        <v>104.06</v>
      </c>
      <c r="L1738">
        <v>67.38</v>
      </c>
      <c r="M1738">
        <v>10.17</v>
      </c>
      <c r="N1738">
        <v>894</v>
      </c>
      <c r="O1738">
        <v>-489</v>
      </c>
      <c r="P1738">
        <v>426</v>
      </c>
      <c r="Q1738">
        <f>Tabel1[[#This Row],[Biomass]]+Tabel1[[#This Row],[Hydro Power]]+Tabel1[[#This Row],[Other Renewable]]+Tabel1[[#This Row],[Solar Power]]+Tabel1[[#This Row],[Onshore Wind Power]]+Tabel1[[#This Row],[Offshore Wind Power]]</f>
        <v>133.22999999999999</v>
      </c>
      <c r="R1738">
        <f>Tabel1[[#This Row],[Fossil Gas]]+Tabel1[[#This Row],[Fossil Hard Coal]]+Tabel1[[#This Row],[Fossil Oil]]</f>
        <v>792.52</v>
      </c>
      <c r="S1738">
        <f>Tabel1[[#This Row],[Renewables]]+Tabel1[[#This Row],[Fossils]]</f>
        <v>925.75</v>
      </c>
    </row>
    <row r="1739" spans="1:19" x14ac:dyDescent="0.25">
      <c r="A1739" t="s">
        <v>1798</v>
      </c>
      <c r="B1739" t="s">
        <v>5</v>
      </c>
      <c r="C1739">
        <v>1337.88</v>
      </c>
      <c r="D1739">
        <v>31.41</v>
      </c>
      <c r="E1739">
        <v>317.8</v>
      </c>
      <c r="F1739">
        <v>263.63</v>
      </c>
      <c r="G1739">
        <v>19.62</v>
      </c>
      <c r="J1739">
        <v>0</v>
      </c>
      <c r="K1739">
        <v>67.25</v>
      </c>
      <c r="L1739">
        <v>62.12</v>
      </c>
      <c r="M1739">
        <v>2.59</v>
      </c>
      <c r="N1739">
        <v>550</v>
      </c>
      <c r="O1739">
        <v>489</v>
      </c>
      <c r="P1739">
        <v>-453</v>
      </c>
      <c r="Q1739">
        <f>Tabel1[[#This Row],[Biomass]]+Tabel1[[#This Row],[Hydro Power]]+Tabel1[[#This Row],[Other Renewable]]+Tabel1[[#This Row],[Solar Power]]+Tabel1[[#This Row],[Onshore Wind Power]]+Tabel1[[#This Row],[Offshore Wind Power]]</f>
        <v>96.12</v>
      </c>
      <c r="R1739">
        <f>Tabel1[[#This Row],[Fossil Gas]]+Tabel1[[#This Row],[Fossil Hard Coal]]+Tabel1[[#This Row],[Fossil Oil]]</f>
        <v>601.05000000000007</v>
      </c>
      <c r="S1739">
        <f>Tabel1[[#This Row],[Renewables]]+Tabel1[[#This Row],[Fossils]]</f>
        <v>697.17000000000007</v>
      </c>
    </row>
    <row r="1740" spans="1:19" x14ac:dyDescent="0.25">
      <c r="A1740" t="s">
        <v>1797</v>
      </c>
      <c r="B1740" t="s">
        <v>6</v>
      </c>
      <c r="C1740">
        <v>1876.58</v>
      </c>
      <c r="D1740">
        <v>49.59</v>
      </c>
      <c r="E1740">
        <v>287.93</v>
      </c>
      <c r="F1740">
        <v>512.64</v>
      </c>
      <c r="G1740">
        <v>5.88</v>
      </c>
      <c r="H1740">
        <v>2.52</v>
      </c>
      <c r="I1740">
        <v>4.4800000000000004</v>
      </c>
      <c r="J1740">
        <v>0</v>
      </c>
      <c r="K1740">
        <v>103.64</v>
      </c>
      <c r="L1740">
        <v>80.83</v>
      </c>
      <c r="M1740">
        <v>1.84</v>
      </c>
      <c r="N1740">
        <v>70</v>
      </c>
      <c r="O1740">
        <v>-221</v>
      </c>
      <c r="P1740">
        <v>1008</v>
      </c>
      <c r="Q1740">
        <f>Tabel1[[#This Row],[Biomass]]+Tabel1[[#This Row],[Hydro Power]]+Tabel1[[#This Row],[Other Renewable]]+Tabel1[[#This Row],[Solar Power]]+Tabel1[[#This Row],[Onshore Wind Power]]+Tabel1[[#This Row],[Offshore Wind Power]]</f>
        <v>139.26000000000002</v>
      </c>
      <c r="R1740">
        <f>Tabel1[[#This Row],[Fossil Gas]]+Tabel1[[#This Row],[Fossil Hard Coal]]+Tabel1[[#This Row],[Fossil Oil]]</f>
        <v>806.44999999999993</v>
      </c>
      <c r="S1740">
        <f>Tabel1[[#This Row],[Renewables]]+Tabel1[[#This Row],[Fossils]]</f>
        <v>945.70999999999992</v>
      </c>
    </row>
    <row r="1741" spans="1:19" x14ac:dyDescent="0.25">
      <c r="A1741" t="s">
        <v>1797</v>
      </c>
      <c r="B1741" t="s">
        <v>5</v>
      </c>
      <c r="C1741">
        <v>1355.23</v>
      </c>
      <c r="D1741">
        <v>32.5</v>
      </c>
      <c r="E1741">
        <v>320.26</v>
      </c>
      <c r="F1741">
        <v>256.87</v>
      </c>
      <c r="G1741">
        <v>20.11</v>
      </c>
      <c r="J1741">
        <v>0</v>
      </c>
      <c r="K1741">
        <v>68.3</v>
      </c>
      <c r="L1741">
        <v>62.3</v>
      </c>
      <c r="M1741">
        <v>1.81</v>
      </c>
      <c r="N1741">
        <v>252</v>
      </c>
      <c r="O1741">
        <v>221</v>
      </c>
      <c r="P1741">
        <v>130</v>
      </c>
      <c r="Q1741">
        <f>Tabel1[[#This Row],[Biomass]]+Tabel1[[#This Row],[Hydro Power]]+Tabel1[[#This Row],[Other Renewable]]+Tabel1[[#This Row],[Solar Power]]+Tabel1[[#This Row],[Onshore Wind Power]]+Tabel1[[#This Row],[Offshore Wind Power]]</f>
        <v>96.61</v>
      </c>
      <c r="R1741">
        <f>Tabel1[[#This Row],[Fossil Gas]]+Tabel1[[#This Row],[Fossil Hard Coal]]+Tabel1[[#This Row],[Fossil Oil]]</f>
        <v>597.24</v>
      </c>
      <c r="S1741">
        <f>Tabel1[[#This Row],[Renewables]]+Tabel1[[#This Row],[Fossils]]</f>
        <v>693.85</v>
      </c>
    </row>
    <row r="1742" spans="1:19" x14ac:dyDescent="0.25">
      <c r="A1742" t="s">
        <v>1796</v>
      </c>
      <c r="B1742" t="s">
        <v>6</v>
      </c>
      <c r="C1742">
        <v>1994.67</v>
      </c>
      <c r="D1742">
        <v>46.7</v>
      </c>
      <c r="E1742">
        <v>316.19</v>
      </c>
      <c r="F1742">
        <v>559.75</v>
      </c>
      <c r="G1742">
        <v>9.49</v>
      </c>
      <c r="H1742">
        <v>2.7</v>
      </c>
      <c r="I1742">
        <v>4.87</v>
      </c>
      <c r="J1742">
        <v>0</v>
      </c>
      <c r="K1742">
        <v>104.71</v>
      </c>
      <c r="L1742">
        <v>87.31</v>
      </c>
      <c r="M1742">
        <v>8.8800000000000008</v>
      </c>
      <c r="N1742">
        <v>-677</v>
      </c>
      <c r="O1742">
        <v>-55</v>
      </c>
      <c r="P1742">
        <v>1608</v>
      </c>
      <c r="Q1742">
        <f>Tabel1[[#This Row],[Biomass]]+Tabel1[[#This Row],[Hydro Power]]+Tabel1[[#This Row],[Other Renewable]]+Tabel1[[#This Row],[Solar Power]]+Tabel1[[#This Row],[Onshore Wind Power]]+Tabel1[[#This Row],[Offshore Wind Power]]</f>
        <v>150.46</v>
      </c>
      <c r="R1742">
        <f>Tabel1[[#This Row],[Fossil Gas]]+Tabel1[[#This Row],[Fossil Hard Coal]]+Tabel1[[#This Row],[Fossil Oil]]</f>
        <v>885.43000000000006</v>
      </c>
      <c r="S1742">
        <f>Tabel1[[#This Row],[Renewables]]+Tabel1[[#This Row],[Fossils]]</f>
        <v>1035.8900000000001</v>
      </c>
    </row>
    <row r="1743" spans="1:19" x14ac:dyDescent="0.25">
      <c r="A1743" t="s">
        <v>1796</v>
      </c>
      <c r="B1743" t="s">
        <v>5</v>
      </c>
      <c r="C1743">
        <v>1415.33</v>
      </c>
      <c r="D1743">
        <v>32.25</v>
      </c>
      <c r="E1743">
        <v>391.27</v>
      </c>
      <c r="F1743">
        <v>224.95</v>
      </c>
      <c r="G1743">
        <v>20.86</v>
      </c>
      <c r="J1743">
        <v>0</v>
      </c>
      <c r="K1743">
        <v>71.52</v>
      </c>
      <c r="L1743">
        <v>62.91</v>
      </c>
      <c r="M1743">
        <v>12.47</v>
      </c>
      <c r="N1743">
        <v>-96</v>
      </c>
      <c r="O1743">
        <v>55</v>
      </c>
      <c r="P1743">
        <v>651</v>
      </c>
      <c r="Q1743">
        <f>Tabel1[[#This Row],[Biomass]]+Tabel1[[#This Row],[Hydro Power]]+Tabel1[[#This Row],[Other Renewable]]+Tabel1[[#This Row],[Solar Power]]+Tabel1[[#This Row],[Onshore Wind Power]]+Tabel1[[#This Row],[Offshore Wind Power]]</f>
        <v>107.63</v>
      </c>
      <c r="R1743">
        <f>Tabel1[[#This Row],[Fossil Gas]]+Tabel1[[#This Row],[Fossil Hard Coal]]+Tabel1[[#This Row],[Fossil Oil]]</f>
        <v>637.08000000000004</v>
      </c>
      <c r="S1743">
        <f>Tabel1[[#This Row],[Renewables]]+Tabel1[[#This Row],[Fossils]]</f>
        <v>744.71</v>
      </c>
    </row>
    <row r="1744" spans="1:19" x14ac:dyDescent="0.25">
      <c r="A1744" t="s">
        <v>1795</v>
      </c>
      <c r="B1744" t="s">
        <v>6</v>
      </c>
      <c r="C1744">
        <v>2151.04</v>
      </c>
      <c r="D1744">
        <v>48.53</v>
      </c>
      <c r="E1744">
        <v>346.52</v>
      </c>
      <c r="F1744">
        <v>603.79999999999995</v>
      </c>
      <c r="G1744">
        <v>6.03</v>
      </c>
      <c r="H1744">
        <v>2.8</v>
      </c>
      <c r="I1744">
        <v>4.5199999999999996</v>
      </c>
      <c r="J1744">
        <v>0</v>
      </c>
      <c r="K1744">
        <v>103.18</v>
      </c>
      <c r="L1744">
        <v>102.53</v>
      </c>
      <c r="M1744">
        <v>22.68</v>
      </c>
      <c r="N1744">
        <v>-1221</v>
      </c>
      <c r="O1744">
        <v>-24</v>
      </c>
      <c r="P1744">
        <v>2176</v>
      </c>
      <c r="Q1744">
        <f>Tabel1[[#This Row],[Biomass]]+Tabel1[[#This Row],[Hydro Power]]+Tabel1[[#This Row],[Other Renewable]]+Tabel1[[#This Row],[Solar Power]]+Tabel1[[#This Row],[Onshore Wind Power]]+Tabel1[[#This Row],[Offshore Wind Power]]</f>
        <v>181.06</v>
      </c>
      <c r="R1744">
        <f>Tabel1[[#This Row],[Fossil Gas]]+Tabel1[[#This Row],[Fossil Hard Coal]]+Tabel1[[#This Row],[Fossil Oil]]</f>
        <v>956.34999999999991</v>
      </c>
      <c r="S1744">
        <f>Tabel1[[#This Row],[Renewables]]+Tabel1[[#This Row],[Fossils]]</f>
        <v>1137.4099999999999</v>
      </c>
    </row>
    <row r="1745" spans="1:19" x14ac:dyDescent="0.25">
      <c r="A1745" t="s">
        <v>1795</v>
      </c>
      <c r="B1745" t="s">
        <v>5</v>
      </c>
      <c r="C1745">
        <v>1525.35</v>
      </c>
      <c r="D1745">
        <v>32.17</v>
      </c>
      <c r="E1745">
        <v>399.74</v>
      </c>
      <c r="F1745">
        <v>209.35</v>
      </c>
      <c r="G1745">
        <v>21.76</v>
      </c>
      <c r="J1745">
        <v>0</v>
      </c>
      <c r="K1745">
        <v>71.8</v>
      </c>
      <c r="L1745">
        <v>64.989999999999995</v>
      </c>
      <c r="M1745">
        <v>39.520000000000003</v>
      </c>
      <c r="N1745">
        <v>-268</v>
      </c>
      <c r="O1745">
        <v>24</v>
      </c>
      <c r="P1745">
        <v>938</v>
      </c>
      <c r="Q1745">
        <f>Tabel1[[#This Row],[Biomass]]+Tabel1[[#This Row],[Hydro Power]]+Tabel1[[#This Row],[Other Renewable]]+Tabel1[[#This Row],[Solar Power]]+Tabel1[[#This Row],[Onshore Wind Power]]+Tabel1[[#This Row],[Offshore Wind Power]]</f>
        <v>136.68</v>
      </c>
      <c r="R1745">
        <f>Tabel1[[#This Row],[Fossil Gas]]+Tabel1[[#This Row],[Fossil Hard Coal]]+Tabel1[[#This Row],[Fossil Oil]]</f>
        <v>630.85</v>
      </c>
      <c r="S1745">
        <f>Tabel1[[#This Row],[Renewables]]+Tabel1[[#This Row],[Fossils]]</f>
        <v>767.53</v>
      </c>
    </row>
    <row r="1746" spans="1:19" x14ac:dyDescent="0.25">
      <c r="A1746" t="s">
        <v>1794</v>
      </c>
      <c r="B1746" t="s">
        <v>6</v>
      </c>
      <c r="C1746">
        <v>2345.86</v>
      </c>
      <c r="D1746">
        <v>48.32</v>
      </c>
      <c r="E1746">
        <v>459.56</v>
      </c>
      <c r="F1746">
        <v>769.78</v>
      </c>
      <c r="G1746">
        <v>4.16</v>
      </c>
      <c r="H1746">
        <v>2.8</v>
      </c>
      <c r="I1746">
        <v>5.28</v>
      </c>
      <c r="J1746">
        <v>0.48</v>
      </c>
      <c r="K1746">
        <v>106.07</v>
      </c>
      <c r="L1746">
        <v>112.63</v>
      </c>
      <c r="M1746">
        <v>23.99</v>
      </c>
      <c r="N1746">
        <v>-1352</v>
      </c>
      <c r="O1746">
        <v>-23</v>
      </c>
      <c r="P1746">
        <v>2211</v>
      </c>
      <c r="Q1746">
        <f>Tabel1[[#This Row],[Biomass]]+Tabel1[[#This Row],[Hydro Power]]+Tabel1[[#This Row],[Other Renewable]]+Tabel1[[#This Row],[Solar Power]]+Tabel1[[#This Row],[Onshore Wind Power]]+Tabel1[[#This Row],[Offshore Wind Power]]</f>
        <v>193.5</v>
      </c>
      <c r="R1746">
        <f>Tabel1[[#This Row],[Fossil Gas]]+Tabel1[[#This Row],[Fossil Hard Coal]]+Tabel1[[#This Row],[Fossil Oil]]</f>
        <v>1233.5</v>
      </c>
      <c r="S1746">
        <f>Tabel1[[#This Row],[Renewables]]+Tabel1[[#This Row],[Fossils]]</f>
        <v>1427</v>
      </c>
    </row>
    <row r="1747" spans="1:19" x14ac:dyDescent="0.25">
      <c r="A1747" t="s">
        <v>1794</v>
      </c>
      <c r="B1747" t="s">
        <v>5</v>
      </c>
      <c r="C1747">
        <v>1652.64</v>
      </c>
      <c r="D1747">
        <v>32.43</v>
      </c>
      <c r="E1747">
        <v>408.19</v>
      </c>
      <c r="F1747">
        <v>253.58</v>
      </c>
      <c r="G1747">
        <v>22.06</v>
      </c>
      <c r="J1747">
        <v>0.5</v>
      </c>
      <c r="K1747">
        <v>71.52</v>
      </c>
      <c r="L1747">
        <v>69.63</v>
      </c>
      <c r="M1747">
        <v>68.34</v>
      </c>
      <c r="N1747">
        <v>-159</v>
      </c>
      <c r="O1747">
        <v>23</v>
      </c>
      <c r="P1747">
        <v>873</v>
      </c>
      <c r="Q1747">
        <f>Tabel1[[#This Row],[Biomass]]+Tabel1[[#This Row],[Hydro Power]]+Tabel1[[#This Row],[Other Renewable]]+Tabel1[[#This Row],[Solar Power]]+Tabel1[[#This Row],[Onshore Wind Power]]+Tabel1[[#This Row],[Offshore Wind Power]]</f>
        <v>170.9</v>
      </c>
      <c r="R1747">
        <f>Tabel1[[#This Row],[Fossil Gas]]+Tabel1[[#This Row],[Fossil Hard Coal]]+Tabel1[[#This Row],[Fossil Oil]]</f>
        <v>683.82999999999993</v>
      </c>
      <c r="S1747">
        <f>Tabel1[[#This Row],[Renewables]]+Tabel1[[#This Row],[Fossils]]</f>
        <v>854.7299999999999</v>
      </c>
    </row>
    <row r="1748" spans="1:19" x14ac:dyDescent="0.25">
      <c r="A1748" t="s">
        <v>1793</v>
      </c>
      <c r="B1748" t="s">
        <v>6</v>
      </c>
      <c r="C1748">
        <v>2458.2399999999998</v>
      </c>
      <c r="D1748">
        <v>50.43</v>
      </c>
      <c r="E1748">
        <v>497.25</v>
      </c>
      <c r="F1748">
        <v>1180.68</v>
      </c>
      <c r="G1748">
        <v>10.26</v>
      </c>
      <c r="H1748">
        <v>2.8</v>
      </c>
      <c r="I1748">
        <v>5.64</v>
      </c>
      <c r="J1748">
        <v>10.25</v>
      </c>
      <c r="K1748">
        <v>107.63</v>
      </c>
      <c r="L1748">
        <v>128.44</v>
      </c>
      <c r="M1748">
        <v>36.659999999999997</v>
      </c>
      <c r="N1748">
        <v>-1474</v>
      </c>
      <c r="O1748">
        <v>-270</v>
      </c>
      <c r="P1748">
        <v>2210</v>
      </c>
      <c r="Q1748">
        <f>Tabel1[[#This Row],[Biomass]]+Tabel1[[#This Row],[Hydro Power]]+Tabel1[[#This Row],[Other Renewable]]+Tabel1[[#This Row],[Solar Power]]+Tabel1[[#This Row],[Onshore Wind Power]]+Tabel1[[#This Row],[Offshore Wind Power]]</f>
        <v>234.22</v>
      </c>
      <c r="R1748">
        <f>Tabel1[[#This Row],[Fossil Gas]]+Tabel1[[#This Row],[Fossil Hard Coal]]+Tabel1[[#This Row],[Fossil Oil]]</f>
        <v>1688.19</v>
      </c>
      <c r="S1748">
        <f>Tabel1[[#This Row],[Renewables]]+Tabel1[[#This Row],[Fossils]]</f>
        <v>1922.41</v>
      </c>
    </row>
    <row r="1749" spans="1:19" x14ac:dyDescent="0.25">
      <c r="A1749" t="s">
        <v>1793</v>
      </c>
      <c r="B1749" t="s">
        <v>5</v>
      </c>
      <c r="C1749">
        <v>1774.74</v>
      </c>
      <c r="D1749">
        <v>31.64</v>
      </c>
      <c r="E1749">
        <v>410.62</v>
      </c>
      <c r="F1749">
        <v>386.81</v>
      </c>
      <c r="G1749">
        <v>22.81</v>
      </c>
      <c r="J1749">
        <v>2.48</v>
      </c>
      <c r="K1749">
        <v>71.59</v>
      </c>
      <c r="L1749">
        <v>84.58</v>
      </c>
      <c r="M1749">
        <v>118.39</v>
      </c>
      <c r="N1749">
        <v>-538</v>
      </c>
      <c r="O1749">
        <v>270</v>
      </c>
      <c r="P1749">
        <v>928</v>
      </c>
      <c r="Q1749">
        <f>Tabel1[[#This Row],[Biomass]]+Tabel1[[#This Row],[Hydro Power]]+Tabel1[[#This Row],[Other Renewable]]+Tabel1[[#This Row],[Solar Power]]+Tabel1[[#This Row],[Onshore Wind Power]]+Tabel1[[#This Row],[Offshore Wind Power]]</f>
        <v>237.08999999999997</v>
      </c>
      <c r="R1749">
        <f>Tabel1[[#This Row],[Fossil Gas]]+Tabel1[[#This Row],[Fossil Hard Coal]]+Tabel1[[#This Row],[Fossil Oil]]</f>
        <v>820.24</v>
      </c>
      <c r="S1749">
        <f>Tabel1[[#This Row],[Renewables]]+Tabel1[[#This Row],[Fossils]]</f>
        <v>1057.33</v>
      </c>
    </row>
    <row r="1750" spans="1:19" x14ac:dyDescent="0.25">
      <c r="A1750" t="s">
        <v>1792</v>
      </c>
      <c r="B1750" t="s">
        <v>6</v>
      </c>
      <c r="C1750">
        <v>2500.5700000000002</v>
      </c>
      <c r="D1750">
        <v>49.81</v>
      </c>
      <c r="E1750">
        <v>494.36</v>
      </c>
      <c r="F1750">
        <v>1182.02</v>
      </c>
      <c r="G1750">
        <v>9.02</v>
      </c>
      <c r="H1750">
        <v>2.81</v>
      </c>
      <c r="I1750">
        <v>5.38</v>
      </c>
      <c r="J1750">
        <v>38.42</v>
      </c>
      <c r="K1750">
        <v>107.93</v>
      </c>
      <c r="L1750">
        <v>184.49</v>
      </c>
      <c r="M1750">
        <v>97.15</v>
      </c>
      <c r="N1750">
        <v>-1494</v>
      </c>
      <c r="O1750">
        <v>-312</v>
      </c>
      <c r="P1750">
        <v>2211</v>
      </c>
      <c r="Q1750">
        <f>Tabel1[[#This Row],[Biomass]]+Tabel1[[#This Row],[Hydro Power]]+Tabel1[[#This Row],[Other Renewable]]+Tabel1[[#This Row],[Solar Power]]+Tabel1[[#This Row],[Onshore Wind Power]]+Tabel1[[#This Row],[Offshore Wind Power]]</f>
        <v>378.06000000000006</v>
      </c>
      <c r="R1750">
        <f>Tabel1[[#This Row],[Fossil Gas]]+Tabel1[[#This Row],[Fossil Hard Coal]]+Tabel1[[#This Row],[Fossil Oil]]</f>
        <v>1685.4</v>
      </c>
      <c r="S1750">
        <f>Tabel1[[#This Row],[Renewables]]+Tabel1[[#This Row],[Fossils]]</f>
        <v>2063.46</v>
      </c>
    </row>
    <row r="1751" spans="1:19" x14ac:dyDescent="0.25">
      <c r="A1751" t="s">
        <v>1792</v>
      </c>
      <c r="B1751" t="s">
        <v>5</v>
      </c>
      <c r="C1751">
        <v>1869.24</v>
      </c>
      <c r="D1751">
        <v>32.6</v>
      </c>
      <c r="E1751">
        <v>415.17</v>
      </c>
      <c r="F1751">
        <v>379.86</v>
      </c>
      <c r="G1751">
        <v>24.47</v>
      </c>
      <c r="J1751">
        <v>13.95</v>
      </c>
      <c r="K1751">
        <v>66.47</v>
      </c>
      <c r="L1751">
        <v>81.94</v>
      </c>
      <c r="M1751">
        <v>129.52000000000001</v>
      </c>
      <c r="N1751">
        <v>-584</v>
      </c>
      <c r="O1751">
        <v>312</v>
      </c>
      <c r="P1751">
        <v>1020</v>
      </c>
      <c r="Q1751">
        <f>Tabel1[[#This Row],[Biomass]]+Tabel1[[#This Row],[Hydro Power]]+Tabel1[[#This Row],[Other Renewable]]+Tabel1[[#This Row],[Solar Power]]+Tabel1[[#This Row],[Onshore Wind Power]]+Tabel1[[#This Row],[Offshore Wind Power]]</f>
        <v>258.01</v>
      </c>
      <c r="R1751">
        <f>Tabel1[[#This Row],[Fossil Gas]]+Tabel1[[#This Row],[Fossil Hard Coal]]+Tabel1[[#This Row],[Fossil Oil]]</f>
        <v>819.5</v>
      </c>
      <c r="S1751">
        <f>Tabel1[[#This Row],[Renewables]]+Tabel1[[#This Row],[Fossils]]</f>
        <v>1077.51</v>
      </c>
    </row>
    <row r="1752" spans="1:19" x14ac:dyDescent="0.25">
      <c r="A1752" t="s">
        <v>1791</v>
      </c>
      <c r="B1752" t="s">
        <v>6</v>
      </c>
      <c r="C1752">
        <v>2468.37</v>
      </c>
      <c r="D1752">
        <v>50.35</v>
      </c>
      <c r="E1752">
        <v>506.8</v>
      </c>
      <c r="F1752">
        <v>1117.08</v>
      </c>
      <c r="G1752">
        <v>12.79</v>
      </c>
      <c r="H1752">
        <v>2.81</v>
      </c>
      <c r="I1752">
        <v>6.28</v>
      </c>
      <c r="J1752">
        <v>79.64</v>
      </c>
      <c r="K1752">
        <v>109.85</v>
      </c>
      <c r="L1752">
        <v>225.85</v>
      </c>
      <c r="M1752">
        <v>267.18</v>
      </c>
      <c r="N1752">
        <v>-1539</v>
      </c>
      <c r="O1752">
        <v>-426</v>
      </c>
      <c r="P1752">
        <v>2210</v>
      </c>
      <c r="Q1752">
        <f>Tabel1[[#This Row],[Biomass]]+Tabel1[[#This Row],[Hydro Power]]+Tabel1[[#This Row],[Other Renewable]]+Tabel1[[#This Row],[Solar Power]]+Tabel1[[#This Row],[Onshore Wind Power]]+Tabel1[[#This Row],[Offshore Wind Power]]</f>
        <v>632.11</v>
      </c>
      <c r="R1752">
        <f>Tabel1[[#This Row],[Fossil Gas]]+Tabel1[[#This Row],[Fossil Hard Coal]]+Tabel1[[#This Row],[Fossil Oil]]</f>
        <v>1636.6699999999998</v>
      </c>
      <c r="S1752">
        <f>Tabel1[[#This Row],[Renewables]]+Tabel1[[#This Row],[Fossils]]</f>
        <v>2268.7799999999997</v>
      </c>
    </row>
    <row r="1753" spans="1:19" x14ac:dyDescent="0.25">
      <c r="A1753" t="s">
        <v>1791</v>
      </c>
      <c r="B1753" t="s">
        <v>5</v>
      </c>
      <c r="C1753">
        <v>1885.4</v>
      </c>
      <c r="D1753">
        <v>32.22</v>
      </c>
      <c r="E1753">
        <v>464.58</v>
      </c>
      <c r="F1753">
        <v>394.17</v>
      </c>
      <c r="G1753">
        <v>25.93</v>
      </c>
      <c r="J1753">
        <v>24.46</v>
      </c>
      <c r="K1753">
        <v>54.99</v>
      </c>
      <c r="L1753">
        <v>72.73</v>
      </c>
      <c r="M1753">
        <v>65.709999999999994</v>
      </c>
      <c r="N1753">
        <v>-585</v>
      </c>
      <c r="O1753">
        <v>426</v>
      </c>
      <c r="P1753">
        <v>942</v>
      </c>
      <c r="Q1753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1753">
        <f>Tabel1[[#This Row],[Fossil Gas]]+Tabel1[[#This Row],[Fossil Hard Coal]]+Tabel1[[#This Row],[Fossil Oil]]</f>
        <v>884.68</v>
      </c>
      <c r="S1753">
        <f>Tabel1[[#This Row],[Renewables]]+Tabel1[[#This Row],[Fossils]]</f>
        <v>1079.8</v>
      </c>
    </row>
    <row r="1754" spans="1:19" x14ac:dyDescent="0.25">
      <c r="A1754" t="s">
        <v>1790</v>
      </c>
      <c r="B1754" t="s">
        <v>6</v>
      </c>
      <c r="C1754">
        <v>2411.8000000000002</v>
      </c>
      <c r="D1754">
        <v>50.11</v>
      </c>
      <c r="E1754">
        <v>513.15</v>
      </c>
      <c r="F1754">
        <v>1046.2</v>
      </c>
      <c r="G1754">
        <v>15.82</v>
      </c>
      <c r="H1754">
        <v>2.8</v>
      </c>
      <c r="I1754">
        <v>6.54</v>
      </c>
      <c r="J1754">
        <v>102.06</v>
      </c>
      <c r="K1754">
        <v>111</v>
      </c>
      <c r="L1754">
        <v>219.13</v>
      </c>
      <c r="M1754">
        <v>316.62</v>
      </c>
      <c r="N1754">
        <v>-1546</v>
      </c>
      <c r="O1754">
        <v>-452</v>
      </c>
      <c r="P1754">
        <v>2210</v>
      </c>
      <c r="Q1754">
        <f>Tabel1[[#This Row],[Biomass]]+Tabel1[[#This Row],[Hydro Power]]+Tabel1[[#This Row],[Other Renewable]]+Tabel1[[#This Row],[Solar Power]]+Tabel1[[#This Row],[Onshore Wind Power]]+Tabel1[[#This Row],[Offshore Wind Power]]</f>
        <v>697.26</v>
      </c>
      <c r="R1754">
        <f>Tabel1[[#This Row],[Fossil Gas]]+Tabel1[[#This Row],[Fossil Hard Coal]]+Tabel1[[#This Row],[Fossil Oil]]</f>
        <v>1575.1699999999998</v>
      </c>
      <c r="S1754">
        <f>Tabel1[[#This Row],[Renewables]]+Tabel1[[#This Row],[Fossils]]</f>
        <v>2272.4299999999998</v>
      </c>
    </row>
    <row r="1755" spans="1:19" x14ac:dyDescent="0.25">
      <c r="A1755" t="s">
        <v>1790</v>
      </c>
      <c r="B1755" t="s">
        <v>5</v>
      </c>
      <c r="C1755">
        <v>1868.66</v>
      </c>
      <c r="D1755">
        <v>32.35</v>
      </c>
      <c r="E1755">
        <v>478.4</v>
      </c>
      <c r="F1755">
        <v>401.84</v>
      </c>
      <c r="G1755">
        <v>25.08</v>
      </c>
      <c r="J1755">
        <v>27.64</v>
      </c>
      <c r="K1755">
        <v>54.5</v>
      </c>
      <c r="L1755">
        <v>77.569999999999993</v>
      </c>
      <c r="M1755">
        <v>45.82</v>
      </c>
      <c r="N1755">
        <v>-585</v>
      </c>
      <c r="O1755">
        <v>452</v>
      </c>
      <c r="P1755">
        <v>895</v>
      </c>
      <c r="Q1755">
        <f>Tabel1[[#This Row],[Biomass]]+Tabel1[[#This Row],[Hydro Power]]+Tabel1[[#This Row],[Other Renewable]]+Tabel1[[#This Row],[Solar Power]]+Tabel1[[#This Row],[Onshore Wind Power]]+Tabel1[[#This Row],[Offshore Wind Power]]</f>
        <v>183.38</v>
      </c>
      <c r="R1755">
        <f>Tabel1[[#This Row],[Fossil Gas]]+Tabel1[[#This Row],[Fossil Hard Coal]]+Tabel1[[#This Row],[Fossil Oil]]</f>
        <v>905.32</v>
      </c>
      <c r="S1755">
        <f>Tabel1[[#This Row],[Renewables]]+Tabel1[[#This Row],[Fossils]]</f>
        <v>1088.7</v>
      </c>
    </row>
    <row r="1756" spans="1:19" x14ac:dyDescent="0.25">
      <c r="A1756" t="s">
        <v>1789</v>
      </c>
      <c r="B1756" t="s">
        <v>6</v>
      </c>
      <c r="C1756">
        <v>2383.9899999999998</v>
      </c>
      <c r="D1756">
        <v>50.39</v>
      </c>
      <c r="E1756">
        <v>507.64</v>
      </c>
      <c r="F1756">
        <v>975.34</v>
      </c>
      <c r="G1756">
        <v>15.14</v>
      </c>
      <c r="H1756">
        <v>2.8</v>
      </c>
      <c r="I1756">
        <v>6.17</v>
      </c>
      <c r="J1756">
        <v>83.19</v>
      </c>
      <c r="K1756">
        <v>109.15</v>
      </c>
      <c r="L1756">
        <v>250.36</v>
      </c>
      <c r="M1756">
        <v>332.36</v>
      </c>
      <c r="N1756">
        <v>-1509</v>
      </c>
      <c r="O1756">
        <v>-490</v>
      </c>
      <c r="P1756">
        <v>2210</v>
      </c>
      <c r="Q1756">
        <f>Tabel1[[#This Row],[Biomass]]+Tabel1[[#This Row],[Hydro Power]]+Tabel1[[#This Row],[Other Renewable]]+Tabel1[[#This Row],[Solar Power]]+Tabel1[[#This Row],[Onshore Wind Power]]+Tabel1[[#This Row],[Offshore Wind Power]]</f>
        <v>725.27</v>
      </c>
      <c r="R1756">
        <f>Tabel1[[#This Row],[Fossil Gas]]+Tabel1[[#This Row],[Fossil Hard Coal]]+Tabel1[[#This Row],[Fossil Oil]]</f>
        <v>1498.1200000000001</v>
      </c>
      <c r="S1756">
        <f>Tabel1[[#This Row],[Renewables]]+Tabel1[[#This Row],[Fossils]]</f>
        <v>2223.3900000000003</v>
      </c>
    </row>
    <row r="1757" spans="1:19" x14ac:dyDescent="0.25">
      <c r="A1757" t="s">
        <v>1789</v>
      </c>
      <c r="B1757" t="s">
        <v>5</v>
      </c>
      <c r="C1757">
        <v>1851.39</v>
      </c>
      <c r="D1757">
        <v>32.15</v>
      </c>
      <c r="E1757">
        <v>477.46</v>
      </c>
      <c r="F1757">
        <v>401.52</v>
      </c>
      <c r="G1757">
        <v>24.68</v>
      </c>
      <c r="J1757">
        <v>24.03</v>
      </c>
      <c r="K1757">
        <v>53.82</v>
      </c>
      <c r="L1757">
        <v>108.47</v>
      </c>
      <c r="M1757">
        <v>55.43</v>
      </c>
      <c r="N1757">
        <v>-585</v>
      </c>
      <c r="O1757">
        <v>490</v>
      </c>
      <c r="P1757">
        <v>803</v>
      </c>
      <c r="Q1757">
        <f>Tabel1[[#This Row],[Biomass]]+Tabel1[[#This Row],[Hydro Power]]+Tabel1[[#This Row],[Other Renewable]]+Tabel1[[#This Row],[Solar Power]]+Tabel1[[#This Row],[Onshore Wind Power]]+Tabel1[[#This Row],[Offshore Wind Power]]</f>
        <v>220.08</v>
      </c>
      <c r="R1757">
        <f>Tabel1[[#This Row],[Fossil Gas]]+Tabel1[[#This Row],[Fossil Hard Coal]]+Tabel1[[#This Row],[Fossil Oil]]</f>
        <v>903.66</v>
      </c>
      <c r="S1757">
        <f>Tabel1[[#This Row],[Renewables]]+Tabel1[[#This Row],[Fossils]]</f>
        <v>1123.74</v>
      </c>
    </row>
    <row r="1758" spans="1:19" x14ac:dyDescent="0.25">
      <c r="A1758" t="s">
        <v>1788</v>
      </c>
      <c r="B1758" t="s">
        <v>6</v>
      </c>
      <c r="C1758">
        <v>2377.36</v>
      </c>
      <c r="D1758">
        <v>49.17</v>
      </c>
      <c r="E1758">
        <v>492.62</v>
      </c>
      <c r="F1758">
        <v>891.83</v>
      </c>
      <c r="G1758">
        <v>10.78</v>
      </c>
      <c r="H1758">
        <v>2.81</v>
      </c>
      <c r="I1758">
        <v>5.53</v>
      </c>
      <c r="J1758">
        <v>52.2</v>
      </c>
      <c r="K1758">
        <v>109.05</v>
      </c>
      <c r="L1758">
        <v>279.49</v>
      </c>
      <c r="M1758">
        <v>393.12</v>
      </c>
      <c r="N1758">
        <v>-1489</v>
      </c>
      <c r="O1758">
        <v>-478</v>
      </c>
      <c r="P1758">
        <v>2210</v>
      </c>
      <c r="Q1758">
        <f>Tabel1[[#This Row],[Biomass]]+Tabel1[[#This Row],[Hydro Power]]+Tabel1[[#This Row],[Other Renewable]]+Tabel1[[#This Row],[Solar Power]]+Tabel1[[#This Row],[Onshore Wind Power]]+Tabel1[[#This Row],[Offshore Wind Power]]</f>
        <v>782.32</v>
      </c>
      <c r="R1758">
        <f>Tabel1[[#This Row],[Fossil Gas]]+Tabel1[[#This Row],[Fossil Hard Coal]]+Tabel1[[#This Row],[Fossil Oil]]</f>
        <v>1395.23</v>
      </c>
      <c r="S1758">
        <f>Tabel1[[#This Row],[Renewables]]+Tabel1[[#This Row],[Fossils]]</f>
        <v>2177.5500000000002</v>
      </c>
    </row>
    <row r="1759" spans="1:19" x14ac:dyDescent="0.25">
      <c r="A1759" t="s">
        <v>1788</v>
      </c>
      <c r="B1759" t="s">
        <v>5</v>
      </c>
      <c r="C1759">
        <v>1827.38</v>
      </c>
      <c r="D1759">
        <v>32.270000000000003</v>
      </c>
      <c r="E1759">
        <v>476.38</v>
      </c>
      <c r="F1759">
        <v>391.41</v>
      </c>
      <c r="G1759">
        <v>22.45</v>
      </c>
      <c r="J1759">
        <v>16.489999999999998</v>
      </c>
      <c r="K1759">
        <v>53.38</v>
      </c>
      <c r="L1759">
        <v>123.82</v>
      </c>
      <c r="M1759">
        <v>61.73</v>
      </c>
      <c r="N1759">
        <v>-585</v>
      </c>
      <c r="O1759">
        <v>478</v>
      </c>
      <c r="P1759">
        <v>784</v>
      </c>
      <c r="Q1759">
        <f>Tabel1[[#This Row],[Biomass]]+Tabel1[[#This Row],[Hydro Power]]+Tabel1[[#This Row],[Other Renewable]]+Tabel1[[#This Row],[Solar Power]]+Tabel1[[#This Row],[Onshore Wind Power]]+Tabel1[[#This Row],[Offshore Wind Power]]</f>
        <v>234.30999999999997</v>
      </c>
      <c r="R1759">
        <f>Tabel1[[#This Row],[Fossil Gas]]+Tabel1[[#This Row],[Fossil Hard Coal]]+Tabel1[[#This Row],[Fossil Oil]]</f>
        <v>890.24</v>
      </c>
      <c r="S1759">
        <f>Tabel1[[#This Row],[Renewables]]+Tabel1[[#This Row],[Fossils]]</f>
        <v>1124.55</v>
      </c>
    </row>
    <row r="1760" spans="1:19" x14ac:dyDescent="0.25">
      <c r="A1760" t="s">
        <v>1787</v>
      </c>
      <c r="B1760" t="s">
        <v>6</v>
      </c>
      <c r="C1760">
        <v>2389.66</v>
      </c>
      <c r="D1760">
        <v>48.18</v>
      </c>
      <c r="E1760">
        <v>485.1</v>
      </c>
      <c r="F1760">
        <v>779.54</v>
      </c>
      <c r="G1760">
        <v>7.75</v>
      </c>
      <c r="H1760">
        <v>2.81</v>
      </c>
      <c r="I1760">
        <v>5.76</v>
      </c>
      <c r="J1760">
        <v>17.149999999999999</v>
      </c>
      <c r="K1760">
        <v>106.77</v>
      </c>
      <c r="L1760">
        <v>285.91000000000003</v>
      </c>
      <c r="M1760">
        <v>413.31</v>
      </c>
      <c r="N1760">
        <v>-1482</v>
      </c>
      <c r="O1760">
        <v>-414</v>
      </c>
      <c r="P1760">
        <v>2210</v>
      </c>
      <c r="Q1760">
        <f>Tabel1[[#This Row],[Biomass]]+Tabel1[[#This Row],[Hydro Power]]+Tabel1[[#This Row],[Other Renewable]]+Tabel1[[#This Row],[Solar Power]]+Tabel1[[#This Row],[Onshore Wind Power]]+Tabel1[[#This Row],[Offshore Wind Power]]</f>
        <v>773.12000000000012</v>
      </c>
      <c r="R1760">
        <f>Tabel1[[#This Row],[Fossil Gas]]+Tabel1[[#This Row],[Fossil Hard Coal]]+Tabel1[[#This Row],[Fossil Oil]]</f>
        <v>1272.3899999999999</v>
      </c>
      <c r="S1760">
        <f>Tabel1[[#This Row],[Renewables]]+Tabel1[[#This Row],[Fossils]]</f>
        <v>2045.51</v>
      </c>
    </row>
    <row r="1761" spans="1:19" x14ac:dyDescent="0.25">
      <c r="A1761" t="s">
        <v>1787</v>
      </c>
      <c r="B1761" t="s">
        <v>5</v>
      </c>
      <c r="C1761">
        <v>1815.48</v>
      </c>
      <c r="D1761">
        <v>32.729999999999997</v>
      </c>
      <c r="E1761">
        <v>473.73</v>
      </c>
      <c r="F1761">
        <v>370.04</v>
      </c>
      <c r="G1761">
        <v>20.53</v>
      </c>
      <c r="J1761">
        <v>6.46</v>
      </c>
      <c r="K1761">
        <v>51.56</v>
      </c>
      <c r="L1761">
        <v>124.34</v>
      </c>
      <c r="M1761">
        <v>42.6</v>
      </c>
      <c r="N1761">
        <v>-584</v>
      </c>
      <c r="O1761">
        <v>414</v>
      </c>
      <c r="P1761">
        <v>883</v>
      </c>
      <c r="Q1761">
        <f>Tabel1[[#This Row],[Biomass]]+Tabel1[[#This Row],[Hydro Power]]+Tabel1[[#This Row],[Other Renewable]]+Tabel1[[#This Row],[Solar Power]]+Tabel1[[#This Row],[Onshore Wind Power]]+Tabel1[[#This Row],[Offshore Wind Power]]</f>
        <v>206.13</v>
      </c>
      <c r="R1761">
        <f>Tabel1[[#This Row],[Fossil Gas]]+Tabel1[[#This Row],[Fossil Hard Coal]]+Tabel1[[#This Row],[Fossil Oil]]</f>
        <v>864.3</v>
      </c>
      <c r="S1761">
        <f>Tabel1[[#This Row],[Renewables]]+Tabel1[[#This Row],[Fossils]]</f>
        <v>1070.4299999999998</v>
      </c>
    </row>
    <row r="1762" spans="1:19" x14ac:dyDescent="0.25">
      <c r="A1762" t="s">
        <v>1786</v>
      </c>
      <c r="B1762" t="s">
        <v>6</v>
      </c>
      <c r="C1762">
        <v>2546.13</v>
      </c>
      <c r="D1762">
        <v>48.06</v>
      </c>
      <c r="E1762">
        <v>493.15</v>
      </c>
      <c r="F1762">
        <v>869.21</v>
      </c>
      <c r="G1762">
        <v>6.97</v>
      </c>
      <c r="H1762">
        <v>2.81</v>
      </c>
      <c r="I1762">
        <v>5.7</v>
      </c>
      <c r="J1762">
        <v>0.93</v>
      </c>
      <c r="K1762">
        <v>107.27</v>
      </c>
      <c r="L1762">
        <v>336.49</v>
      </c>
      <c r="M1762">
        <v>442.52</v>
      </c>
      <c r="N1762">
        <v>-1464</v>
      </c>
      <c r="O1762">
        <v>-436</v>
      </c>
      <c r="P1762">
        <v>2210</v>
      </c>
      <c r="Q1762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762">
        <f>Tabel1[[#This Row],[Fossil Gas]]+Tabel1[[#This Row],[Fossil Hard Coal]]+Tabel1[[#This Row],[Fossil Oil]]</f>
        <v>1369.3300000000002</v>
      </c>
      <c r="S1762">
        <f>Tabel1[[#This Row],[Renewables]]+Tabel1[[#This Row],[Fossils]]</f>
        <v>2205.84</v>
      </c>
    </row>
    <row r="1763" spans="1:19" x14ac:dyDescent="0.25">
      <c r="A1763" t="s">
        <v>1786</v>
      </c>
      <c r="B1763" t="s">
        <v>5</v>
      </c>
      <c r="C1763">
        <v>1939.01</v>
      </c>
      <c r="D1763">
        <v>32.24</v>
      </c>
      <c r="E1763">
        <v>486.35</v>
      </c>
      <c r="F1763">
        <v>334.75</v>
      </c>
      <c r="G1763">
        <v>21.08</v>
      </c>
      <c r="J1763">
        <v>0.53</v>
      </c>
      <c r="K1763">
        <v>50.69</v>
      </c>
      <c r="L1763">
        <v>137.38999999999999</v>
      </c>
      <c r="M1763">
        <v>40.57</v>
      </c>
      <c r="N1763">
        <v>-546</v>
      </c>
      <c r="O1763">
        <v>436</v>
      </c>
      <c r="P1763">
        <v>959</v>
      </c>
      <c r="Q1763">
        <f>Tabel1[[#This Row],[Biomass]]+Tabel1[[#This Row],[Hydro Power]]+Tabel1[[#This Row],[Other Renewable]]+Tabel1[[#This Row],[Solar Power]]+Tabel1[[#This Row],[Onshore Wind Power]]+Tabel1[[#This Row],[Offshore Wind Power]]</f>
        <v>210.73</v>
      </c>
      <c r="R1763">
        <f>Tabel1[[#This Row],[Fossil Gas]]+Tabel1[[#This Row],[Fossil Hard Coal]]+Tabel1[[#This Row],[Fossil Oil]]</f>
        <v>842.18000000000006</v>
      </c>
      <c r="S1763">
        <f>Tabel1[[#This Row],[Renewables]]+Tabel1[[#This Row],[Fossils]]</f>
        <v>1052.9100000000001</v>
      </c>
    </row>
    <row r="1764" spans="1:19" x14ac:dyDescent="0.25">
      <c r="A1764" t="s">
        <v>1785</v>
      </c>
      <c r="B1764" t="s">
        <v>6</v>
      </c>
      <c r="C1764">
        <v>2813.95</v>
      </c>
      <c r="D1764">
        <v>48.96</v>
      </c>
      <c r="E1764">
        <v>498.18</v>
      </c>
      <c r="F1764">
        <v>1155.92</v>
      </c>
      <c r="G1764">
        <v>9.1300000000000008</v>
      </c>
      <c r="H1764">
        <v>2.8</v>
      </c>
      <c r="I1764">
        <v>5.87</v>
      </c>
      <c r="J1764">
        <v>0</v>
      </c>
      <c r="K1764">
        <v>106.79</v>
      </c>
      <c r="L1764">
        <v>411.57</v>
      </c>
      <c r="M1764">
        <v>477.71</v>
      </c>
      <c r="N1764">
        <v>-1462</v>
      </c>
      <c r="O1764">
        <v>-585</v>
      </c>
      <c r="P1764">
        <v>2210</v>
      </c>
      <c r="Q1764">
        <f>Tabel1[[#This Row],[Biomass]]+Tabel1[[#This Row],[Hydro Power]]+Tabel1[[#This Row],[Other Renewable]]+Tabel1[[#This Row],[Solar Power]]+Tabel1[[#This Row],[Onshore Wind Power]]+Tabel1[[#This Row],[Offshore Wind Power]]</f>
        <v>946.91</v>
      </c>
      <c r="R1764">
        <f>Tabel1[[#This Row],[Fossil Gas]]+Tabel1[[#This Row],[Fossil Hard Coal]]+Tabel1[[#This Row],[Fossil Oil]]</f>
        <v>1663.2300000000002</v>
      </c>
      <c r="S1764">
        <f>Tabel1[[#This Row],[Renewables]]+Tabel1[[#This Row],[Fossils]]</f>
        <v>2610.1400000000003</v>
      </c>
    </row>
    <row r="1765" spans="1:19" x14ac:dyDescent="0.25">
      <c r="A1765" t="s">
        <v>1785</v>
      </c>
      <c r="B1765" t="s">
        <v>5</v>
      </c>
      <c r="C1765">
        <v>2070.6</v>
      </c>
      <c r="D1765">
        <v>32.18</v>
      </c>
      <c r="E1765">
        <v>517.70000000000005</v>
      </c>
      <c r="F1765">
        <v>360.4</v>
      </c>
      <c r="G1765">
        <v>23.75</v>
      </c>
      <c r="J1765">
        <v>0</v>
      </c>
      <c r="K1765">
        <v>51.23</v>
      </c>
      <c r="L1765">
        <v>150.82</v>
      </c>
      <c r="M1765">
        <v>56.56</v>
      </c>
      <c r="N1765">
        <v>-537</v>
      </c>
      <c r="O1765">
        <v>585</v>
      </c>
      <c r="P1765">
        <v>848</v>
      </c>
      <c r="Q1765">
        <f>Tabel1[[#This Row],[Biomass]]+Tabel1[[#This Row],[Hydro Power]]+Tabel1[[#This Row],[Other Renewable]]+Tabel1[[#This Row],[Solar Power]]+Tabel1[[#This Row],[Onshore Wind Power]]+Tabel1[[#This Row],[Offshore Wind Power]]</f>
        <v>239.56</v>
      </c>
      <c r="R1765">
        <f>Tabel1[[#This Row],[Fossil Gas]]+Tabel1[[#This Row],[Fossil Hard Coal]]+Tabel1[[#This Row],[Fossil Oil]]</f>
        <v>901.85</v>
      </c>
      <c r="S1765">
        <f>Tabel1[[#This Row],[Renewables]]+Tabel1[[#This Row],[Fossils]]</f>
        <v>1141.4100000000001</v>
      </c>
    </row>
    <row r="1766" spans="1:19" x14ac:dyDescent="0.25">
      <c r="A1766" t="s">
        <v>1784</v>
      </c>
      <c r="B1766" t="s">
        <v>6</v>
      </c>
      <c r="C1766">
        <v>2764.45</v>
      </c>
      <c r="D1766">
        <v>47.65</v>
      </c>
      <c r="E1766">
        <v>485.39</v>
      </c>
      <c r="F1766">
        <v>1097.23</v>
      </c>
      <c r="G1766">
        <v>5.63</v>
      </c>
      <c r="H1766">
        <v>2.8</v>
      </c>
      <c r="I1766">
        <v>5.51</v>
      </c>
      <c r="J1766">
        <v>0</v>
      </c>
      <c r="K1766">
        <v>105.32</v>
      </c>
      <c r="L1766">
        <v>443.35</v>
      </c>
      <c r="M1766">
        <v>516.24</v>
      </c>
      <c r="N1766">
        <v>-1481</v>
      </c>
      <c r="O1766">
        <v>-588</v>
      </c>
      <c r="P1766">
        <v>2211</v>
      </c>
      <c r="Q1766">
        <f>Tabel1[[#This Row],[Biomass]]+Tabel1[[#This Row],[Hydro Power]]+Tabel1[[#This Row],[Other Renewable]]+Tabel1[[#This Row],[Solar Power]]+Tabel1[[#This Row],[Onshore Wind Power]]+Tabel1[[#This Row],[Offshore Wind Power]]</f>
        <v>1015.55</v>
      </c>
      <c r="R1766">
        <f>Tabel1[[#This Row],[Fossil Gas]]+Tabel1[[#This Row],[Fossil Hard Coal]]+Tabel1[[#This Row],[Fossil Oil]]</f>
        <v>1588.25</v>
      </c>
      <c r="S1766">
        <f>Tabel1[[#This Row],[Renewables]]+Tabel1[[#This Row],[Fossils]]</f>
        <v>2603.8000000000002</v>
      </c>
    </row>
    <row r="1767" spans="1:19" x14ac:dyDescent="0.25">
      <c r="A1767" t="s">
        <v>1784</v>
      </c>
      <c r="B1767" t="s">
        <v>5</v>
      </c>
      <c r="C1767">
        <v>2049.61</v>
      </c>
      <c r="D1767">
        <v>32.53</v>
      </c>
      <c r="E1767">
        <v>486.25</v>
      </c>
      <c r="F1767">
        <v>309.32</v>
      </c>
      <c r="G1767">
        <v>22.5</v>
      </c>
      <c r="J1767">
        <v>0</v>
      </c>
      <c r="K1767">
        <v>51.77</v>
      </c>
      <c r="L1767">
        <v>163.1</v>
      </c>
      <c r="M1767">
        <v>100.33</v>
      </c>
      <c r="N1767">
        <v>-544</v>
      </c>
      <c r="O1767">
        <v>588</v>
      </c>
      <c r="P1767">
        <v>856</v>
      </c>
      <c r="Q1767">
        <f>Tabel1[[#This Row],[Biomass]]+Tabel1[[#This Row],[Hydro Power]]+Tabel1[[#This Row],[Other Renewable]]+Tabel1[[#This Row],[Solar Power]]+Tabel1[[#This Row],[Onshore Wind Power]]+Tabel1[[#This Row],[Offshore Wind Power]]</f>
        <v>295.95999999999998</v>
      </c>
      <c r="R1767">
        <f>Tabel1[[#This Row],[Fossil Gas]]+Tabel1[[#This Row],[Fossil Hard Coal]]+Tabel1[[#This Row],[Fossil Oil]]</f>
        <v>818.06999999999994</v>
      </c>
      <c r="S1767">
        <f>Tabel1[[#This Row],[Renewables]]+Tabel1[[#This Row],[Fossils]]</f>
        <v>1114.03</v>
      </c>
    </row>
    <row r="1768" spans="1:19" x14ac:dyDescent="0.25">
      <c r="A1768" t="s">
        <v>1783</v>
      </c>
      <c r="B1768" t="s">
        <v>6</v>
      </c>
      <c r="C1768">
        <v>2571.5100000000002</v>
      </c>
      <c r="D1768">
        <v>47.56</v>
      </c>
      <c r="E1768">
        <v>480.54</v>
      </c>
      <c r="F1768">
        <v>917.3</v>
      </c>
      <c r="G1768">
        <v>7</v>
      </c>
      <c r="H1768">
        <v>2.8</v>
      </c>
      <c r="I1768">
        <v>5.65</v>
      </c>
      <c r="J1768">
        <v>0</v>
      </c>
      <c r="K1768">
        <v>106.35</v>
      </c>
      <c r="L1768">
        <v>421.71</v>
      </c>
      <c r="M1768">
        <v>450.46</v>
      </c>
      <c r="N1768">
        <v>-1516</v>
      </c>
      <c r="O1768">
        <v>-490</v>
      </c>
      <c r="P1768">
        <v>2211</v>
      </c>
      <c r="Q1768">
        <f>Tabel1[[#This Row],[Biomass]]+Tabel1[[#This Row],[Hydro Power]]+Tabel1[[#This Row],[Other Renewable]]+Tabel1[[#This Row],[Solar Power]]+Tabel1[[#This Row],[Onshore Wind Power]]+Tabel1[[#This Row],[Offshore Wind Power]]</f>
        <v>928.18</v>
      </c>
      <c r="R1768">
        <f>Tabel1[[#This Row],[Fossil Gas]]+Tabel1[[#This Row],[Fossil Hard Coal]]+Tabel1[[#This Row],[Fossil Oil]]</f>
        <v>1404.84</v>
      </c>
      <c r="S1768">
        <f>Tabel1[[#This Row],[Renewables]]+Tabel1[[#This Row],[Fossils]]</f>
        <v>2333.02</v>
      </c>
    </row>
    <row r="1769" spans="1:19" x14ac:dyDescent="0.25">
      <c r="A1769" t="s">
        <v>1783</v>
      </c>
      <c r="B1769" t="s">
        <v>5</v>
      </c>
      <c r="C1769">
        <v>1915.84</v>
      </c>
      <c r="D1769">
        <v>32.53</v>
      </c>
      <c r="E1769">
        <v>459</v>
      </c>
      <c r="F1769">
        <v>261.93</v>
      </c>
      <c r="G1769">
        <v>20.12</v>
      </c>
      <c r="J1769">
        <v>0</v>
      </c>
      <c r="K1769">
        <v>52.49</v>
      </c>
      <c r="L1769">
        <v>186.52</v>
      </c>
      <c r="M1769">
        <v>145.29</v>
      </c>
      <c r="N1769">
        <v>-514</v>
      </c>
      <c r="O1769">
        <v>490</v>
      </c>
      <c r="P1769">
        <v>798</v>
      </c>
      <c r="Q1769">
        <f>Tabel1[[#This Row],[Biomass]]+Tabel1[[#This Row],[Hydro Power]]+Tabel1[[#This Row],[Other Renewable]]+Tabel1[[#This Row],[Solar Power]]+Tabel1[[#This Row],[Onshore Wind Power]]+Tabel1[[#This Row],[Offshore Wind Power]]</f>
        <v>364.34000000000003</v>
      </c>
      <c r="R1769">
        <f>Tabel1[[#This Row],[Fossil Gas]]+Tabel1[[#This Row],[Fossil Hard Coal]]+Tabel1[[#This Row],[Fossil Oil]]</f>
        <v>741.05000000000007</v>
      </c>
      <c r="S1769">
        <f>Tabel1[[#This Row],[Renewables]]+Tabel1[[#This Row],[Fossils]]</f>
        <v>1105.3900000000001</v>
      </c>
    </row>
    <row r="1770" spans="1:19" x14ac:dyDescent="0.25">
      <c r="A1770" t="s">
        <v>1782</v>
      </c>
      <c r="B1770" t="s">
        <v>6</v>
      </c>
      <c r="C1770">
        <v>2417.35</v>
      </c>
      <c r="D1770">
        <v>48.27</v>
      </c>
      <c r="E1770">
        <v>445.79</v>
      </c>
      <c r="F1770">
        <v>753.13</v>
      </c>
      <c r="G1770">
        <v>4.5199999999999996</v>
      </c>
      <c r="H1770">
        <v>2.8</v>
      </c>
      <c r="I1770">
        <v>5.42</v>
      </c>
      <c r="J1770">
        <v>0</v>
      </c>
      <c r="K1770">
        <v>105.86</v>
      </c>
      <c r="L1770">
        <v>373.7</v>
      </c>
      <c r="M1770">
        <v>382.9</v>
      </c>
      <c r="N1770">
        <v>-1376</v>
      </c>
      <c r="O1770">
        <v>-454</v>
      </c>
      <c r="P1770">
        <v>2210</v>
      </c>
      <c r="Q1770">
        <f>Tabel1[[#This Row],[Biomass]]+Tabel1[[#This Row],[Hydro Power]]+Tabel1[[#This Row],[Other Renewable]]+Tabel1[[#This Row],[Solar Power]]+Tabel1[[#This Row],[Onshore Wind Power]]+Tabel1[[#This Row],[Offshore Wind Power]]</f>
        <v>813.08999999999992</v>
      </c>
      <c r="R1770">
        <f>Tabel1[[#This Row],[Fossil Gas]]+Tabel1[[#This Row],[Fossil Hard Coal]]+Tabel1[[#This Row],[Fossil Oil]]</f>
        <v>1203.44</v>
      </c>
      <c r="S1770">
        <f>Tabel1[[#This Row],[Renewables]]+Tabel1[[#This Row],[Fossils]]</f>
        <v>2016.53</v>
      </c>
    </row>
    <row r="1771" spans="1:19" x14ac:dyDescent="0.25">
      <c r="A1771" t="s">
        <v>1782</v>
      </c>
      <c r="B1771" t="s">
        <v>5</v>
      </c>
      <c r="C1771">
        <v>1787.66</v>
      </c>
      <c r="D1771">
        <v>31.11</v>
      </c>
      <c r="E1771">
        <v>455.26</v>
      </c>
      <c r="F1771">
        <v>238.12</v>
      </c>
      <c r="G1771">
        <v>19.75</v>
      </c>
      <c r="J1771">
        <v>0</v>
      </c>
      <c r="K1771">
        <v>52.22</v>
      </c>
      <c r="L1771">
        <v>203.79</v>
      </c>
      <c r="M1771">
        <v>172.3</v>
      </c>
      <c r="N1771">
        <v>-427</v>
      </c>
      <c r="O1771">
        <v>454</v>
      </c>
      <c r="P1771">
        <v>609</v>
      </c>
      <c r="Q1771">
        <f>Tabel1[[#This Row],[Biomass]]+Tabel1[[#This Row],[Hydro Power]]+Tabel1[[#This Row],[Other Renewable]]+Tabel1[[#This Row],[Solar Power]]+Tabel1[[#This Row],[Onshore Wind Power]]+Tabel1[[#This Row],[Offshore Wind Power]]</f>
        <v>407.2</v>
      </c>
      <c r="R1771">
        <f>Tabel1[[#This Row],[Fossil Gas]]+Tabel1[[#This Row],[Fossil Hard Coal]]+Tabel1[[#This Row],[Fossil Oil]]</f>
        <v>713.13</v>
      </c>
      <c r="S1771">
        <f>Tabel1[[#This Row],[Renewables]]+Tabel1[[#This Row],[Fossils]]</f>
        <v>1120.33</v>
      </c>
    </row>
    <row r="1772" spans="1:19" x14ac:dyDescent="0.25">
      <c r="A1772" t="s">
        <v>1781</v>
      </c>
      <c r="B1772" t="s">
        <v>6</v>
      </c>
      <c r="C1772">
        <v>2280.12</v>
      </c>
      <c r="D1772">
        <v>47.38</v>
      </c>
      <c r="E1772">
        <v>412.72</v>
      </c>
      <c r="F1772">
        <v>642.73</v>
      </c>
      <c r="G1772">
        <v>3.46</v>
      </c>
      <c r="H1772">
        <v>2.8</v>
      </c>
      <c r="I1772">
        <v>5.35</v>
      </c>
      <c r="J1772">
        <v>0</v>
      </c>
      <c r="K1772">
        <v>106.18</v>
      </c>
      <c r="L1772">
        <v>341.23</v>
      </c>
      <c r="M1772">
        <v>312.61</v>
      </c>
      <c r="N1772">
        <v>-1418</v>
      </c>
      <c r="O1772">
        <v>-320</v>
      </c>
      <c r="P1772">
        <v>2201</v>
      </c>
      <c r="Q1772">
        <f>Tabel1[[#This Row],[Biomass]]+Tabel1[[#This Row],[Hydro Power]]+Tabel1[[#This Row],[Other Renewable]]+Tabel1[[#This Row],[Solar Power]]+Tabel1[[#This Row],[Onshore Wind Power]]+Tabel1[[#This Row],[Offshore Wind Power]]</f>
        <v>709.37</v>
      </c>
      <c r="R1772">
        <f>Tabel1[[#This Row],[Fossil Gas]]+Tabel1[[#This Row],[Fossil Hard Coal]]+Tabel1[[#This Row],[Fossil Oil]]</f>
        <v>1058.9100000000001</v>
      </c>
      <c r="S1772">
        <f>Tabel1[[#This Row],[Renewables]]+Tabel1[[#This Row],[Fossils]]</f>
        <v>1768.2800000000002</v>
      </c>
    </row>
    <row r="1773" spans="1:19" x14ac:dyDescent="0.25">
      <c r="A1773" t="s">
        <v>1781</v>
      </c>
      <c r="B1773" t="s">
        <v>5</v>
      </c>
      <c r="C1773">
        <v>1680.41</v>
      </c>
      <c r="D1773">
        <v>32.380000000000003</v>
      </c>
      <c r="E1773">
        <v>454.07</v>
      </c>
      <c r="F1773">
        <v>243.52</v>
      </c>
      <c r="G1773">
        <v>18.62</v>
      </c>
      <c r="J1773">
        <v>0</v>
      </c>
      <c r="K1773">
        <v>51.13</v>
      </c>
      <c r="L1773">
        <v>198.01</v>
      </c>
      <c r="M1773">
        <v>128.4</v>
      </c>
      <c r="N1773">
        <v>-291</v>
      </c>
      <c r="O1773">
        <v>320</v>
      </c>
      <c r="P1773">
        <v>543</v>
      </c>
      <c r="Q1773">
        <f>Tabel1[[#This Row],[Biomass]]+Tabel1[[#This Row],[Hydro Power]]+Tabel1[[#This Row],[Other Renewable]]+Tabel1[[#This Row],[Solar Power]]+Tabel1[[#This Row],[Onshore Wind Power]]+Tabel1[[#This Row],[Offshore Wind Power]]</f>
        <v>358.78999999999996</v>
      </c>
      <c r="R1773">
        <f>Tabel1[[#This Row],[Fossil Gas]]+Tabel1[[#This Row],[Fossil Hard Coal]]+Tabel1[[#This Row],[Fossil Oil]]</f>
        <v>716.21</v>
      </c>
      <c r="S1773">
        <f>Tabel1[[#This Row],[Renewables]]+Tabel1[[#This Row],[Fossils]]</f>
        <v>1075</v>
      </c>
    </row>
    <row r="1774" spans="1:19" x14ac:dyDescent="0.25">
      <c r="A1774" t="s">
        <v>1780</v>
      </c>
      <c r="B1774" t="s">
        <v>6</v>
      </c>
      <c r="C1774">
        <v>2160.7199999999998</v>
      </c>
      <c r="D1774">
        <v>47.32</v>
      </c>
      <c r="E1774">
        <v>366.16</v>
      </c>
      <c r="F1774">
        <v>601.76</v>
      </c>
      <c r="G1774">
        <v>10.23</v>
      </c>
      <c r="H1774">
        <v>2.8</v>
      </c>
      <c r="I1774">
        <v>6</v>
      </c>
      <c r="J1774">
        <v>0</v>
      </c>
      <c r="K1774">
        <v>108.22</v>
      </c>
      <c r="L1774">
        <v>283.23</v>
      </c>
      <c r="M1774">
        <v>273.58999999999997</v>
      </c>
      <c r="N1774">
        <v>-1281</v>
      </c>
      <c r="O1774">
        <v>-281</v>
      </c>
      <c r="P1774">
        <v>2070</v>
      </c>
      <c r="Q1774">
        <f>Tabel1[[#This Row],[Biomass]]+Tabel1[[#This Row],[Hydro Power]]+Tabel1[[#This Row],[Other Renewable]]+Tabel1[[#This Row],[Solar Power]]+Tabel1[[#This Row],[Onshore Wind Power]]+Tabel1[[#This Row],[Offshore Wind Power]]</f>
        <v>612.94000000000005</v>
      </c>
      <c r="R1774">
        <f>Tabel1[[#This Row],[Fossil Gas]]+Tabel1[[#This Row],[Fossil Hard Coal]]+Tabel1[[#This Row],[Fossil Oil]]</f>
        <v>978.15000000000009</v>
      </c>
      <c r="S1774">
        <f>Tabel1[[#This Row],[Renewables]]+Tabel1[[#This Row],[Fossils]]</f>
        <v>1591.0900000000001</v>
      </c>
    </row>
    <row r="1775" spans="1:19" x14ac:dyDescent="0.25">
      <c r="A1775" t="s">
        <v>1780</v>
      </c>
      <c r="B1775" t="s">
        <v>5</v>
      </c>
      <c r="C1775">
        <v>1598.62</v>
      </c>
      <c r="D1775">
        <v>31.57</v>
      </c>
      <c r="E1775">
        <v>454.11</v>
      </c>
      <c r="F1775">
        <v>237.48</v>
      </c>
      <c r="G1775">
        <v>18.59</v>
      </c>
      <c r="J1775">
        <v>0</v>
      </c>
      <c r="K1775">
        <v>49.79</v>
      </c>
      <c r="L1775">
        <v>175.64</v>
      </c>
      <c r="M1775">
        <v>159.05000000000001</v>
      </c>
      <c r="N1775">
        <v>249</v>
      </c>
      <c r="O1775">
        <v>281</v>
      </c>
      <c r="P1775">
        <v>-44</v>
      </c>
      <c r="Q1775">
        <f>Tabel1[[#This Row],[Biomass]]+Tabel1[[#This Row],[Hydro Power]]+Tabel1[[#This Row],[Other Renewable]]+Tabel1[[#This Row],[Solar Power]]+Tabel1[[#This Row],[Onshore Wind Power]]+Tabel1[[#This Row],[Offshore Wind Power]]</f>
        <v>366.26</v>
      </c>
      <c r="R1775">
        <f>Tabel1[[#This Row],[Fossil Gas]]+Tabel1[[#This Row],[Fossil Hard Coal]]+Tabel1[[#This Row],[Fossil Oil]]</f>
        <v>710.18000000000006</v>
      </c>
      <c r="S1775">
        <f>Tabel1[[#This Row],[Renewables]]+Tabel1[[#This Row],[Fossils]]</f>
        <v>1076.44</v>
      </c>
    </row>
    <row r="1776" spans="1:19" x14ac:dyDescent="0.25">
      <c r="A1776" t="s">
        <v>1779</v>
      </c>
      <c r="B1776" t="s">
        <v>6</v>
      </c>
      <c r="C1776">
        <v>2031.73</v>
      </c>
      <c r="D1776">
        <v>47.65</v>
      </c>
      <c r="E1776">
        <v>339.87</v>
      </c>
      <c r="F1776">
        <v>563.1</v>
      </c>
      <c r="G1776">
        <v>5.43</v>
      </c>
      <c r="H1776">
        <v>2.8</v>
      </c>
      <c r="I1776">
        <v>5.53</v>
      </c>
      <c r="J1776">
        <v>0</v>
      </c>
      <c r="K1776">
        <v>106.12</v>
      </c>
      <c r="L1776">
        <v>220.96</v>
      </c>
      <c r="M1776">
        <v>241.14</v>
      </c>
      <c r="N1776">
        <v>-1341</v>
      </c>
      <c r="O1776">
        <v>78</v>
      </c>
      <c r="P1776">
        <v>1804</v>
      </c>
      <c r="Q1776">
        <f>Tabel1[[#This Row],[Biomass]]+Tabel1[[#This Row],[Hydro Power]]+Tabel1[[#This Row],[Other Renewable]]+Tabel1[[#This Row],[Solar Power]]+Tabel1[[#This Row],[Onshore Wind Power]]+Tabel1[[#This Row],[Offshore Wind Power]]</f>
        <v>518.07999999999993</v>
      </c>
      <c r="R1776">
        <f>Tabel1[[#This Row],[Fossil Gas]]+Tabel1[[#This Row],[Fossil Hard Coal]]+Tabel1[[#This Row],[Fossil Oil]]</f>
        <v>908.4</v>
      </c>
      <c r="S1776">
        <f>Tabel1[[#This Row],[Renewables]]+Tabel1[[#This Row],[Fossils]]</f>
        <v>1426.48</v>
      </c>
    </row>
    <row r="1777" spans="1:19" x14ac:dyDescent="0.25">
      <c r="A1777" t="s">
        <v>1779</v>
      </c>
      <c r="B1777" t="s">
        <v>5</v>
      </c>
      <c r="C1777">
        <v>1524.55</v>
      </c>
      <c r="D1777">
        <v>28.53</v>
      </c>
      <c r="E1777">
        <v>454.42</v>
      </c>
      <c r="F1777">
        <v>216.17</v>
      </c>
      <c r="G1777">
        <v>17.600000000000001</v>
      </c>
      <c r="J1777">
        <v>0</v>
      </c>
      <c r="K1777">
        <v>49.13</v>
      </c>
      <c r="L1777">
        <v>147.03</v>
      </c>
      <c r="M1777">
        <v>169.17</v>
      </c>
      <c r="N1777">
        <v>589</v>
      </c>
      <c r="O1777">
        <v>-78</v>
      </c>
      <c r="P1777">
        <v>-54</v>
      </c>
      <c r="Q1777">
        <f>Tabel1[[#This Row],[Biomass]]+Tabel1[[#This Row],[Hydro Power]]+Tabel1[[#This Row],[Other Renewable]]+Tabel1[[#This Row],[Solar Power]]+Tabel1[[#This Row],[Onshore Wind Power]]+Tabel1[[#This Row],[Offshore Wind Power]]</f>
        <v>344.73</v>
      </c>
      <c r="R1777">
        <f>Tabel1[[#This Row],[Fossil Gas]]+Tabel1[[#This Row],[Fossil Hard Coal]]+Tabel1[[#This Row],[Fossil Oil]]</f>
        <v>688.19</v>
      </c>
      <c r="S1777">
        <f>Tabel1[[#This Row],[Renewables]]+Tabel1[[#This Row],[Fossils]]</f>
        <v>1032.92</v>
      </c>
    </row>
    <row r="1778" spans="1:19" x14ac:dyDescent="0.25">
      <c r="A1778" t="s">
        <v>1778</v>
      </c>
      <c r="B1778" t="s">
        <v>6</v>
      </c>
      <c r="C1778">
        <v>1913.94</v>
      </c>
      <c r="D1778">
        <v>46.22</v>
      </c>
      <c r="E1778">
        <v>270.02</v>
      </c>
      <c r="F1778">
        <v>508.75</v>
      </c>
      <c r="G1778">
        <v>2.76</v>
      </c>
      <c r="H1778">
        <v>2.27</v>
      </c>
      <c r="I1778">
        <v>5.25</v>
      </c>
      <c r="J1778">
        <v>0</v>
      </c>
      <c r="K1778">
        <v>91.92</v>
      </c>
      <c r="L1778">
        <v>159.02000000000001</v>
      </c>
      <c r="M1778">
        <v>186.99</v>
      </c>
      <c r="N1778">
        <v>-38</v>
      </c>
      <c r="O1778">
        <v>-478</v>
      </c>
      <c r="P1778">
        <v>1221</v>
      </c>
      <c r="Q1778">
        <f>Tabel1[[#This Row],[Biomass]]+Tabel1[[#This Row],[Hydro Power]]+Tabel1[[#This Row],[Other Renewable]]+Tabel1[[#This Row],[Solar Power]]+Tabel1[[#This Row],[Onshore Wind Power]]+Tabel1[[#This Row],[Offshore Wind Power]]</f>
        <v>399.75</v>
      </c>
      <c r="R1778">
        <f>Tabel1[[#This Row],[Fossil Gas]]+Tabel1[[#This Row],[Fossil Hard Coal]]+Tabel1[[#This Row],[Fossil Oil]]</f>
        <v>781.53</v>
      </c>
      <c r="S1778">
        <f>Tabel1[[#This Row],[Renewables]]+Tabel1[[#This Row],[Fossils]]</f>
        <v>1181.28</v>
      </c>
    </row>
    <row r="1779" spans="1:19" x14ac:dyDescent="0.25">
      <c r="A1779" t="s">
        <v>1778</v>
      </c>
      <c r="B1779" t="s">
        <v>5</v>
      </c>
      <c r="C1779">
        <v>1442.9</v>
      </c>
      <c r="D1779">
        <v>28.17</v>
      </c>
      <c r="E1779">
        <v>445.13</v>
      </c>
      <c r="F1779">
        <v>245.1</v>
      </c>
      <c r="G1779">
        <v>10.8</v>
      </c>
      <c r="J1779">
        <v>0</v>
      </c>
      <c r="K1779">
        <v>49.9</v>
      </c>
      <c r="L1779">
        <v>129.26</v>
      </c>
      <c r="M1779">
        <v>144.69999999999999</v>
      </c>
      <c r="N1779">
        <v>600</v>
      </c>
      <c r="O1779">
        <v>478</v>
      </c>
      <c r="P1779">
        <v>-672</v>
      </c>
      <c r="Q1779">
        <f>Tabel1[[#This Row],[Biomass]]+Tabel1[[#This Row],[Hydro Power]]+Tabel1[[#This Row],[Other Renewable]]+Tabel1[[#This Row],[Solar Power]]+Tabel1[[#This Row],[Onshore Wind Power]]+Tabel1[[#This Row],[Offshore Wind Power]]</f>
        <v>302.13</v>
      </c>
      <c r="R1779">
        <f>Tabel1[[#This Row],[Fossil Gas]]+Tabel1[[#This Row],[Fossil Hard Coal]]+Tabel1[[#This Row],[Fossil Oil]]</f>
        <v>701.03</v>
      </c>
      <c r="S1779">
        <f>Tabel1[[#This Row],[Renewables]]+Tabel1[[#This Row],[Fossils]]</f>
        <v>1003.16</v>
      </c>
    </row>
    <row r="1780" spans="1:19" x14ac:dyDescent="0.25">
      <c r="A1780" t="s">
        <v>1777</v>
      </c>
      <c r="B1780" t="s">
        <v>6</v>
      </c>
      <c r="C1780">
        <v>1852.89</v>
      </c>
      <c r="D1780">
        <v>48.23</v>
      </c>
      <c r="E1780">
        <v>252.24</v>
      </c>
      <c r="F1780">
        <v>444.67</v>
      </c>
      <c r="G1780">
        <v>5.52</v>
      </c>
      <c r="H1780">
        <v>2.2200000000000002</v>
      </c>
      <c r="I1780">
        <v>5.54</v>
      </c>
      <c r="J1780">
        <v>0</v>
      </c>
      <c r="K1780">
        <v>90.67</v>
      </c>
      <c r="L1780">
        <v>118.54</v>
      </c>
      <c r="M1780">
        <v>122.51</v>
      </c>
      <c r="N1780">
        <v>699</v>
      </c>
      <c r="O1780">
        <v>-528</v>
      </c>
      <c r="P1780">
        <v>622</v>
      </c>
      <c r="Q1780">
        <f>Tabel1[[#This Row],[Biomass]]+Tabel1[[#This Row],[Hydro Power]]+Tabel1[[#This Row],[Other Renewable]]+Tabel1[[#This Row],[Solar Power]]+Tabel1[[#This Row],[Onshore Wind Power]]+Tabel1[[#This Row],[Offshore Wind Power]]</f>
        <v>297.04000000000002</v>
      </c>
      <c r="R1780">
        <f>Tabel1[[#This Row],[Fossil Gas]]+Tabel1[[#This Row],[Fossil Hard Coal]]+Tabel1[[#This Row],[Fossil Oil]]</f>
        <v>702.43000000000006</v>
      </c>
      <c r="S1780">
        <f>Tabel1[[#This Row],[Renewables]]+Tabel1[[#This Row],[Fossils]]</f>
        <v>999.47</v>
      </c>
    </row>
    <row r="1781" spans="1:19" x14ac:dyDescent="0.25">
      <c r="A1781" t="s">
        <v>1777</v>
      </c>
      <c r="B1781" t="s">
        <v>5</v>
      </c>
      <c r="C1781">
        <v>1383.01</v>
      </c>
      <c r="D1781">
        <v>27.58</v>
      </c>
      <c r="E1781">
        <v>443.54</v>
      </c>
      <c r="F1781">
        <v>232.23</v>
      </c>
      <c r="G1781">
        <v>8.52</v>
      </c>
      <c r="J1781">
        <v>0</v>
      </c>
      <c r="K1781">
        <v>49.63</v>
      </c>
      <c r="L1781">
        <v>119.23</v>
      </c>
      <c r="M1781">
        <v>107.37</v>
      </c>
      <c r="N1781">
        <v>600</v>
      </c>
      <c r="O1781">
        <v>528</v>
      </c>
      <c r="P1781">
        <v>-715</v>
      </c>
      <c r="Q1781">
        <f>Tabel1[[#This Row],[Biomass]]+Tabel1[[#This Row],[Hydro Power]]+Tabel1[[#This Row],[Other Renewable]]+Tabel1[[#This Row],[Solar Power]]+Tabel1[[#This Row],[Onshore Wind Power]]+Tabel1[[#This Row],[Offshore Wind Power]]</f>
        <v>254.18</v>
      </c>
      <c r="R1781">
        <f>Tabel1[[#This Row],[Fossil Gas]]+Tabel1[[#This Row],[Fossil Hard Coal]]+Tabel1[[#This Row],[Fossil Oil]]</f>
        <v>684.29</v>
      </c>
      <c r="S1781">
        <f>Tabel1[[#This Row],[Renewables]]+Tabel1[[#This Row],[Fossils]]</f>
        <v>938.47</v>
      </c>
    </row>
    <row r="1782" spans="1:19" x14ac:dyDescent="0.25">
      <c r="A1782" t="s">
        <v>1776</v>
      </c>
      <c r="B1782" t="s">
        <v>6</v>
      </c>
      <c r="C1782">
        <v>1828.42</v>
      </c>
      <c r="D1782">
        <v>48.54</v>
      </c>
      <c r="E1782">
        <v>252.83</v>
      </c>
      <c r="F1782">
        <v>465.33</v>
      </c>
      <c r="G1782">
        <v>5.36</v>
      </c>
      <c r="H1782">
        <v>2.2200000000000002</v>
      </c>
      <c r="I1782">
        <v>5.58</v>
      </c>
      <c r="J1782">
        <v>0</v>
      </c>
      <c r="K1782">
        <v>90.44</v>
      </c>
      <c r="L1782">
        <v>88.77</v>
      </c>
      <c r="M1782">
        <v>51.29</v>
      </c>
      <c r="N1782">
        <v>1297</v>
      </c>
      <c r="O1782">
        <v>-473</v>
      </c>
      <c r="P1782">
        <v>22</v>
      </c>
      <c r="Q1782">
        <f>Tabel1[[#This Row],[Biomass]]+Tabel1[[#This Row],[Hydro Power]]+Tabel1[[#This Row],[Other Renewable]]+Tabel1[[#This Row],[Solar Power]]+Tabel1[[#This Row],[Onshore Wind Power]]+Tabel1[[#This Row],[Offshore Wind Power]]</f>
        <v>196.39999999999998</v>
      </c>
      <c r="R1782">
        <f>Tabel1[[#This Row],[Fossil Gas]]+Tabel1[[#This Row],[Fossil Hard Coal]]+Tabel1[[#This Row],[Fossil Oil]]</f>
        <v>723.52</v>
      </c>
      <c r="S1782">
        <f>Tabel1[[#This Row],[Renewables]]+Tabel1[[#This Row],[Fossils]]</f>
        <v>919.92</v>
      </c>
    </row>
    <row r="1783" spans="1:19" x14ac:dyDescent="0.25">
      <c r="A1783" t="s">
        <v>1776</v>
      </c>
      <c r="B1783" t="s">
        <v>5</v>
      </c>
      <c r="C1783">
        <v>1356.13</v>
      </c>
      <c r="D1783">
        <v>25.45</v>
      </c>
      <c r="E1783">
        <v>443.79</v>
      </c>
      <c r="F1783">
        <v>244.31</v>
      </c>
      <c r="G1783">
        <v>8.56</v>
      </c>
      <c r="J1783">
        <v>0</v>
      </c>
      <c r="K1783">
        <v>49</v>
      </c>
      <c r="L1783">
        <v>113.46</v>
      </c>
      <c r="M1783">
        <v>102.44</v>
      </c>
      <c r="N1783">
        <v>600</v>
      </c>
      <c r="O1783">
        <v>473</v>
      </c>
      <c r="P1783">
        <v>-686</v>
      </c>
      <c r="Q1783">
        <f>Tabel1[[#This Row],[Biomass]]+Tabel1[[#This Row],[Hydro Power]]+Tabel1[[#This Row],[Other Renewable]]+Tabel1[[#This Row],[Solar Power]]+Tabel1[[#This Row],[Onshore Wind Power]]+Tabel1[[#This Row],[Offshore Wind Power]]</f>
        <v>241.35</v>
      </c>
      <c r="R1783">
        <f>Tabel1[[#This Row],[Fossil Gas]]+Tabel1[[#This Row],[Fossil Hard Coal]]+Tabel1[[#This Row],[Fossil Oil]]</f>
        <v>696.66</v>
      </c>
      <c r="S1783">
        <f>Tabel1[[#This Row],[Renewables]]+Tabel1[[#This Row],[Fossils]]</f>
        <v>938.01</v>
      </c>
    </row>
    <row r="1784" spans="1:19" x14ac:dyDescent="0.25">
      <c r="A1784" t="s">
        <v>1775</v>
      </c>
      <c r="B1784" t="s">
        <v>6</v>
      </c>
      <c r="C1784">
        <v>1853.11</v>
      </c>
      <c r="D1784">
        <v>48.41</v>
      </c>
      <c r="E1784">
        <v>264.52999999999997</v>
      </c>
      <c r="F1784">
        <v>598.57000000000005</v>
      </c>
      <c r="G1784">
        <v>5.92</v>
      </c>
      <c r="H1784">
        <v>2.2200000000000002</v>
      </c>
      <c r="I1784">
        <v>5.6</v>
      </c>
      <c r="J1784">
        <v>0</v>
      </c>
      <c r="K1784">
        <v>93.05</v>
      </c>
      <c r="L1784">
        <v>91.99</v>
      </c>
      <c r="M1784">
        <v>28.7</v>
      </c>
      <c r="N1784">
        <v>1524</v>
      </c>
      <c r="O1784">
        <v>-201</v>
      </c>
      <c r="P1784">
        <v>-579</v>
      </c>
      <c r="Q1784">
        <f>Tabel1[[#This Row],[Biomass]]+Tabel1[[#This Row],[Hydro Power]]+Tabel1[[#This Row],[Other Renewable]]+Tabel1[[#This Row],[Solar Power]]+Tabel1[[#This Row],[Onshore Wind Power]]+Tabel1[[#This Row],[Offshore Wind Power]]</f>
        <v>176.92</v>
      </c>
      <c r="R1784">
        <f>Tabel1[[#This Row],[Fossil Gas]]+Tabel1[[#This Row],[Fossil Hard Coal]]+Tabel1[[#This Row],[Fossil Oil]]</f>
        <v>869.02</v>
      </c>
      <c r="S1784">
        <f>Tabel1[[#This Row],[Renewables]]+Tabel1[[#This Row],[Fossils]]</f>
        <v>1045.94</v>
      </c>
    </row>
    <row r="1785" spans="1:19" x14ac:dyDescent="0.25">
      <c r="A1785" t="s">
        <v>1775</v>
      </c>
      <c r="B1785" t="s">
        <v>5</v>
      </c>
      <c r="C1785">
        <v>1353</v>
      </c>
      <c r="D1785">
        <v>28.43</v>
      </c>
      <c r="E1785">
        <v>442.45</v>
      </c>
      <c r="F1785">
        <v>227.36</v>
      </c>
      <c r="G1785">
        <v>8.56</v>
      </c>
      <c r="J1785">
        <v>0</v>
      </c>
      <c r="K1785">
        <v>49.14</v>
      </c>
      <c r="L1785">
        <v>105.04</v>
      </c>
      <c r="M1785">
        <v>126.59</v>
      </c>
      <c r="N1785">
        <v>600</v>
      </c>
      <c r="O1785">
        <v>201</v>
      </c>
      <c r="P1785">
        <v>-419</v>
      </c>
      <c r="Q1785">
        <f>Tabel1[[#This Row],[Biomass]]+Tabel1[[#This Row],[Hydro Power]]+Tabel1[[#This Row],[Other Renewable]]+Tabel1[[#This Row],[Solar Power]]+Tabel1[[#This Row],[Onshore Wind Power]]+Tabel1[[#This Row],[Offshore Wind Power]]</f>
        <v>260.06</v>
      </c>
      <c r="R1785">
        <f>Tabel1[[#This Row],[Fossil Gas]]+Tabel1[[#This Row],[Fossil Hard Coal]]+Tabel1[[#This Row],[Fossil Oil]]</f>
        <v>678.36999999999989</v>
      </c>
      <c r="S1785">
        <f>Tabel1[[#This Row],[Renewables]]+Tabel1[[#This Row],[Fossils]]</f>
        <v>938.42999999999984</v>
      </c>
    </row>
    <row r="1786" spans="1:19" x14ac:dyDescent="0.25">
      <c r="A1786" t="s">
        <v>1774</v>
      </c>
      <c r="B1786" t="s">
        <v>6</v>
      </c>
      <c r="C1786">
        <v>1886.06</v>
      </c>
      <c r="D1786">
        <v>48.64</v>
      </c>
      <c r="E1786">
        <v>264.64999999999998</v>
      </c>
      <c r="F1786">
        <v>624.85</v>
      </c>
      <c r="G1786">
        <v>3.19</v>
      </c>
      <c r="H1786">
        <v>2.2200000000000002</v>
      </c>
      <c r="I1786">
        <v>5.33</v>
      </c>
      <c r="J1786">
        <v>0</v>
      </c>
      <c r="K1786">
        <v>92.16</v>
      </c>
      <c r="L1786">
        <v>123.19</v>
      </c>
      <c r="M1786">
        <v>9.4499999999999993</v>
      </c>
      <c r="N1786">
        <v>1530</v>
      </c>
      <c r="O1786">
        <v>303</v>
      </c>
      <c r="P1786">
        <v>-1089</v>
      </c>
      <c r="Q1786">
        <f>Tabel1[[#This Row],[Biomass]]+Tabel1[[#This Row],[Hydro Power]]+Tabel1[[#This Row],[Other Renewable]]+Tabel1[[#This Row],[Solar Power]]+Tabel1[[#This Row],[Onshore Wind Power]]+Tabel1[[#This Row],[Offshore Wind Power]]</f>
        <v>188.82999999999998</v>
      </c>
      <c r="R1786">
        <f>Tabel1[[#This Row],[Fossil Gas]]+Tabel1[[#This Row],[Fossil Hard Coal]]+Tabel1[[#This Row],[Fossil Oil]]</f>
        <v>892.69</v>
      </c>
      <c r="S1786">
        <f>Tabel1[[#This Row],[Renewables]]+Tabel1[[#This Row],[Fossils]]</f>
        <v>1081.52</v>
      </c>
    </row>
    <row r="1787" spans="1:19" x14ac:dyDescent="0.25">
      <c r="A1787" t="s">
        <v>1774</v>
      </c>
      <c r="B1787" t="s">
        <v>5</v>
      </c>
      <c r="C1787">
        <v>1362.38</v>
      </c>
      <c r="D1787">
        <v>27.88</v>
      </c>
      <c r="E1787">
        <v>442.46</v>
      </c>
      <c r="F1787">
        <v>228.56</v>
      </c>
      <c r="G1787">
        <v>8.56</v>
      </c>
      <c r="J1787">
        <v>0</v>
      </c>
      <c r="K1787">
        <v>49.25</v>
      </c>
      <c r="L1787">
        <v>98.38</v>
      </c>
      <c r="M1787">
        <v>113.58</v>
      </c>
      <c r="N1787">
        <v>600</v>
      </c>
      <c r="O1787">
        <v>-303</v>
      </c>
      <c r="P1787">
        <v>117</v>
      </c>
      <c r="Q1787">
        <f>Tabel1[[#This Row],[Biomass]]+Tabel1[[#This Row],[Hydro Power]]+Tabel1[[#This Row],[Other Renewable]]+Tabel1[[#This Row],[Solar Power]]+Tabel1[[#This Row],[Onshore Wind Power]]+Tabel1[[#This Row],[Offshore Wind Power]]</f>
        <v>239.83999999999997</v>
      </c>
      <c r="R1787">
        <f>Tabel1[[#This Row],[Fossil Gas]]+Tabel1[[#This Row],[Fossil Hard Coal]]+Tabel1[[#This Row],[Fossil Oil]]</f>
        <v>679.57999999999993</v>
      </c>
      <c r="S1787">
        <f>Tabel1[[#This Row],[Renewables]]+Tabel1[[#This Row],[Fossils]]</f>
        <v>919.41999999999985</v>
      </c>
    </row>
    <row r="1788" spans="1:19" x14ac:dyDescent="0.25">
      <c r="A1788" t="s">
        <v>1773</v>
      </c>
      <c r="B1788" t="s">
        <v>6</v>
      </c>
      <c r="C1788">
        <v>1912.81</v>
      </c>
      <c r="D1788">
        <v>47.83</v>
      </c>
      <c r="E1788">
        <v>268.54000000000002</v>
      </c>
      <c r="F1788">
        <v>638.09</v>
      </c>
      <c r="G1788">
        <v>4.05</v>
      </c>
      <c r="H1788">
        <v>2.23</v>
      </c>
      <c r="I1788">
        <v>5.4</v>
      </c>
      <c r="J1788">
        <v>0</v>
      </c>
      <c r="K1788">
        <v>90.59</v>
      </c>
      <c r="L1788">
        <v>150.72</v>
      </c>
      <c r="M1788">
        <v>13.32</v>
      </c>
      <c r="N1788">
        <v>1544</v>
      </c>
      <c r="O1788">
        <v>119</v>
      </c>
      <c r="P1788">
        <v>-937</v>
      </c>
      <c r="Q1788">
        <f>Tabel1[[#This Row],[Biomass]]+Tabel1[[#This Row],[Hydro Power]]+Tabel1[[#This Row],[Other Renewable]]+Tabel1[[#This Row],[Solar Power]]+Tabel1[[#This Row],[Onshore Wind Power]]+Tabel1[[#This Row],[Offshore Wind Power]]</f>
        <v>219.5</v>
      </c>
      <c r="R1788">
        <f>Tabel1[[#This Row],[Fossil Gas]]+Tabel1[[#This Row],[Fossil Hard Coal]]+Tabel1[[#This Row],[Fossil Oil]]</f>
        <v>910.68000000000006</v>
      </c>
      <c r="S1788">
        <f>Tabel1[[#This Row],[Renewables]]+Tabel1[[#This Row],[Fossils]]</f>
        <v>1130.18</v>
      </c>
    </row>
    <row r="1789" spans="1:19" x14ac:dyDescent="0.25">
      <c r="A1789" t="s">
        <v>1773</v>
      </c>
      <c r="B1789" t="s">
        <v>5</v>
      </c>
      <c r="C1789">
        <v>1394.2</v>
      </c>
      <c r="D1789">
        <v>28.3</v>
      </c>
      <c r="E1789">
        <v>445.05</v>
      </c>
      <c r="F1789">
        <v>193.9</v>
      </c>
      <c r="G1789">
        <v>8.57</v>
      </c>
      <c r="J1789">
        <v>0</v>
      </c>
      <c r="K1789">
        <v>48.76</v>
      </c>
      <c r="L1789">
        <v>81.540000000000006</v>
      </c>
      <c r="M1789">
        <v>80.19</v>
      </c>
      <c r="N1789">
        <v>600</v>
      </c>
      <c r="O1789">
        <v>-119</v>
      </c>
      <c r="P1789">
        <v>46</v>
      </c>
      <c r="Q1789">
        <f>Tabel1[[#This Row],[Biomass]]+Tabel1[[#This Row],[Hydro Power]]+Tabel1[[#This Row],[Other Renewable]]+Tabel1[[#This Row],[Solar Power]]+Tabel1[[#This Row],[Onshore Wind Power]]+Tabel1[[#This Row],[Offshore Wind Power]]</f>
        <v>190.03</v>
      </c>
      <c r="R1789">
        <f>Tabel1[[#This Row],[Fossil Gas]]+Tabel1[[#This Row],[Fossil Hard Coal]]+Tabel1[[#This Row],[Fossil Oil]]</f>
        <v>647.5200000000001</v>
      </c>
      <c r="S1789">
        <f>Tabel1[[#This Row],[Renewables]]+Tabel1[[#This Row],[Fossils]]</f>
        <v>837.55000000000007</v>
      </c>
    </row>
    <row r="1790" spans="1:19" x14ac:dyDescent="0.25">
      <c r="A1790" t="s">
        <v>1772</v>
      </c>
      <c r="B1790" t="s">
        <v>6</v>
      </c>
      <c r="C1790">
        <v>2001.89</v>
      </c>
      <c r="D1790">
        <v>47.58</v>
      </c>
      <c r="E1790">
        <v>277</v>
      </c>
      <c r="F1790">
        <v>639.45000000000005</v>
      </c>
      <c r="G1790">
        <v>4.05</v>
      </c>
      <c r="H1790">
        <v>2.2200000000000002</v>
      </c>
      <c r="I1790">
        <v>5.4</v>
      </c>
      <c r="J1790">
        <v>0</v>
      </c>
      <c r="K1790">
        <v>88.64</v>
      </c>
      <c r="L1790">
        <v>187.18</v>
      </c>
      <c r="M1790">
        <v>17.78</v>
      </c>
      <c r="N1790">
        <v>1568</v>
      </c>
      <c r="O1790">
        <v>-46</v>
      </c>
      <c r="P1790">
        <v>-757</v>
      </c>
      <c r="Q1790">
        <f>Tabel1[[#This Row],[Biomass]]+Tabel1[[#This Row],[Hydro Power]]+Tabel1[[#This Row],[Other Renewable]]+Tabel1[[#This Row],[Solar Power]]+Tabel1[[#This Row],[Onshore Wind Power]]+Tabel1[[#This Row],[Offshore Wind Power]]</f>
        <v>260.15999999999997</v>
      </c>
      <c r="R1790">
        <f>Tabel1[[#This Row],[Fossil Gas]]+Tabel1[[#This Row],[Fossil Hard Coal]]+Tabel1[[#This Row],[Fossil Oil]]</f>
        <v>920.5</v>
      </c>
      <c r="S1790">
        <f>Tabel1[[#This Row],[Renewables]]+Tabel1[[#This Row],[Fossils]]</f>
        <v>1180.6599999999999</v>
      </c>
    </row>
    <row r="1791" spans="1:19" x14ac:dyDescent="0.25">
      <c r="A1791" t="s">
        <v>1772</v>
      </c>
      <c r="B1791" t="s">
        <v>5</v>
      </c>
      <c r="C1791">
        <v>1465.56</v>
      </c>
      <c r="D1791">
        <v>27.33</v>
      </c>
      <c r="E1791">
        <v>446.75</v>
      </c>
      <c r="F1791">
        <v>196.51</v>
      </c>
      <c r="G1791">
        <v>8.58</v>
      </c>
      <c r="J1791">
        <v>0</v>
      </c>
      <c r="K1791">
        <v>49.68</v>
      </c>
      <c r="L1791">
        <v>70.430000000000007</v>
      </c>
      <c r="M1791">
        <v>48.22</v>
      </c>
      <c r="N1791">
        <v>600</v>
      </c>
      <c r="O1791">
        <v>46</v>
      </c>
      <c r="P1791">
        <v>-8</v>
      </c>
      <c r="Q1791">
        <f>Tabel1[[#This Row],[Biomass]]+Tabel1[[#This Row],[Hydro Power]]+Tabel1[[#This Row],[Other Renewable]]+Tabel1[[#This Row],[Solar Power]]+Tabel1[[#This Row],[Onshore Wind Power]]+Tabel1[[#This Row],[Offshore Wind Power]]</f>
        <v>145.98000000000002</v>
      </c>
      <c r="R1791">
        <f>Tabel1[[#This Row],[Fossil Gas]]+Tabel1[[#This Row],[Fossil Hard Coal]]+Tabel1[[#This Row],[Fossil Oil]]</f>
        <v>651.84</v>
      </c>
      <c r="S1791">
        <f>Tabel1[[#This Row],[Renewables]]+Tabel1[[#This Row],[Fossils]]</f>
        <v>797.82</v>
      </c>
    </row>
    <row r="1792" spans="1:19" x14ac:dyDescent="0.25">
      <c r="A1792" t="s">
        <v>1771</v>
      </c>
      <c r="B1792" t="s">
        <v>6</v>
      </c>
      <c r="C1792">
        <v>2158.54</v>
      </c>
      <c r="D1792">
        <v>47.32</v>
      </c>
      <c r="E1792">
        <v>278.06</v>
      </c>
      <c r="F1792">
        <v>626.35</v>
      </c>
      <c r="G1792">
        <v>3.71</v>
      </c>
      <c r="H1792">
        <v>2.23</v>
      </c>
      <c r="I1792">
        <v>5.34</v>
      </c>
      <c r="J1792">
        <v>0</v>
      </c>
      <c r="K1792">
        <v>88.74</v>
      </c>
      <c r="L1792">
        <v>281.02999999999997</v>
      </c>
      <c r="M1792">
        <v>7.03</v>
      </c>
      <c r="N1792">
        <v>1591</v>
      </c>
      <c r="O1792">
        <v>-309</v>
      </c>
      <c r="P1792">
        <v>-435</v>
      </c>
      <c r="Q1792">
        <f>Tabel1[[#This Row],[Biomass]]+Tabel1[[#This Row],[Hydro Power]]+Tabel1[[#This Row],[Other Renewable]]+Tabel1[[#This Row],[Solar Power]]+Tabel1[[#This Row],[Onshore Wind Power]]+Tabel1[[#This Row],[Offshore Wind Power]]</f>
        <v>342.94999999999993</v>
      </c>
      <c r="R1792">
        <f>Tabel1[[#This Row],[Fossil Gas]]+Tabel1[[#This Row],[Fossil Hard Coal]]+Tabel1[[#This Row],[Fossil Oil]]</f>
        <v>908.12000000000012</v>
      </c>
      <c r="S1792">
        <f>Tabel1[[#This Row],[Renewables]]+Tabel1[[#This Row],[Fossils]]</f>
        <v>1251.0700000000002</v>
      </c>
    </row>
    <row r="1793" spans="1:19" x14ac:dyDescent="0.25">
      <c r="A1793" t="s">
        <v>1771</v>
      </c>
      <c r="B1793" t="s">
        <v>5</v>
      </c>
      <c r="C1793">
        <v>1574.29</v>
      </c>
      <c r="D1793">
        <v>22.33</v>
      </c>
      <c r="E1793">
        <v>447.17</v>
      </c>
      <c r="F1793">
        <v>194.97</v>
      </c>
      <c r="G1793">
        <v>13.24</v>
      </c>
      <c r="J1793">
        <v>0</v>
      </c>
      <c r="K1793">
        <v>49.84</v>
      </c>
      <c r="L1793">
        <v>66.2</v>
      </c>
      <c r="M1793">
        <v>27.75</v>
      </c>
      <c r="N1793">
        <v>600</v>
      </c>
      <c r="O1793">
        <v>309</v>
      </c>
      <c r="P1793">
        <v>-145</v>
      </c>
      <c r="Q1793">
        <f>Tabel1[[#This Row],[Biomass]]+Tabel1[[#This Row],[Hydro Power]]+Tabel1[[#This Row],[Other Renewable]]+Tabel1[[#This Row],[Solar Power]]+Tabel1[[#This Row],[Onshore Wind Power]]+Tabel1[[#This Row],[Offshore Wind Power]]</f>
        <v>116.28</v>
      </c>
      <c r="R1793">
        <f>Tabel1[[#This Row],[Fossil Gas]]+Tabel1[[#This Row],[Fossil Hard Coal]]+Tabel1[[#This Row],[Fossil Oil]]</f>
        <v>655.38</v>
      </c>
      <c r="S1793">
        <f>Tabel1[[#This Row],[Renewables]]+Tabel1[[#This Row],[Fossils]]</f>
        <v>771.66</v>
      </c>
    </row>
    <row r="1794" spans="1:19" x14ac:dyDescent="0.25">
      <c r="A1794" t="s">
        <v>1770</v>
      </c>
      <c r="B1794" t="s">
        <v>6</v>
      </c>
      <c r="C1794">
        <v>2342.0300000000002</v>
      </c>
      <c r="D1794">
        <v>48.4</v>
      </c>
      <c r="E1794">
        <v>292.16000000000003</v>
      </c>
      <c r="F1794">
        <v>632.03</v>
      </c>
      <c r="G1794">
        <v>5.28</v>
      </c>
      <c r="H1794">
        <v>2.23</v>
      </c>
      <c r="I1794">
        <v>5.52</v>
      </c>
      <c r="J1794">
        <v>0.84</v>
      </c>
      <c r="K1794">
        <v>90.81</v>
      </c>
      <c r="L1794">
        <v>377.25</v>
      </c>
      <c r="M1794">
        <v>5.58</v>
      </c>
      <c r="N1794">
        <v>1583</v>
      </c>
      <c r="O1794">
        <v>-231</v>
      </c>
      <c r="P1794">
        <v>-441</v>
      </c>
      <c r="Q1794">
        <f>Tabel1[[#This Row],[Biomass]]+Tabel1[[#This Row],[Hydro Power]]+Tabel1[[#This Row],[Other Renewable]]+Tabel1[[#This Row],[Solar Power]]+Tabel1[[#This Row],[Onshore Wind Power]]+Tabel1[[#This Row],[Offshore Wind Power]]</f>
        <v>439.82</v>
      </c>
      <c r="R1794">
        <f>Tabel1[[#This Row],[Fossil Gas]]+Tabel1[[#This Row],[Fossil Hard Coal]]+Tabel1[[#This Row],[Fossil Oil]]</f>
        <v>929.47</v>
      </c>
      <c r="S1794">
        <f>Tabel1[[#This Row],[Renewables]]+Tabel1[[#This Row],[Fossils]]</f>
        <v>1369.29</v>
      </c>
    </row>
    <row r="1795" spans="1:19" x14ac:dyDescent="0.25">
      <c r="A1795" t="s">
        <v>1770</v>
      </c>
      <c r="B1795" t="s">
        <v>5</v>
      </c>
      <c r="C1795">
        <v>1698.02</v>
      </c>
      <c r="D1795">
        <v>20.37</v>
      </c>
      <c r="E1795">
        <v>455.07</v>
      </c>
      <c r="F1795">
        <v>235.6</v>
      </c>
      <c r="G1795">
        <v>20.36</v>
      </c>
      <c r="J1795">
        <v>1.1399999999999999</v>
      </c>
      <c r="K1795">
        <v>48.91</v>
      </c>
      <c r="L1795">
        <v>65.31</v>
      </c>
      <c r="M1795">
        <v>22.04</v>
      </c>
      <c r="N1795">
        <v>600</v>
      </c>
      <c r="O1795">
        <v>231</v>
      </c>
      <c r="P1795">
        <v>10</v>
      </c>
      <c r="Q1795">
        <f>Tabel1[[#This Row],[Biomass]]+Tabel1[[#This Row],[Hydro Power]]+Tabel1[[#This Row],[Other Renewable]]+Tabel1[[#This Row],[Solar Power]]+Tabel1[[#This Row],[Onshore Wind Power]]+Tabel1[[#This Row],[Offshore Wind Power]]</f>
        <v>108.86000000000001</v>
      </c>
      <c r="R1795">
        <f>Tabel1[[#This Row],[Fossil Gas]]+Tabel1[[#This Row],[Fossil Hard Coal]]+Tabel1[[#This Row],[Fossil Oil]]</f>
        <v>711.03</v>
      </c>
      <c r="S1795">
        <f>Tabel1[[#This Row],[Renewables]]+Tabel1[[#This Row],[Fossils]]</f>
        <v>819.89</v>
      </c>
    </row>
    <row r="1796" spans="1:19" x14ac:dyDescent="0.25">
      <c r="A1796" t="s">
        <v>1769</v>
      </c>
      <c r="B1796" t="s">
        <v>6</v>
      </c>
      <c r="C1796">
        <v>2429.02</v>
      </c>
      <c r="D1796">
        <v>48.11</v>
      </c>
      <c r="E1796">
        <v>295.64</v>
      </c>
      <c r="F1796">
        <v>758.85</v>
      </c>
      <c r="G1796">
        <v>6.53</v>
      </c>
      <c r="H1796">
        <v>2.23</v>
      </c>
      <c r="I1796">
        <v>5.62</v>
      </c>
      <c r="J1796">
        <v>24.01</v>
      </c>
      <c r="K1796">
        <v>91.24</v>
      </c>
      <c r="L1796">
        <v>431.22</v>
      </c>
      <c r="M1796">
        <v>52.51</v>
      </c>
      <c r="N1796">
        <v>1521</v>
      </c>
      <c r="O1796">
        <v>-324</v>
      </c>
      <c r="P1796">
        <v>-427</v>
      </c>
      <c r="Q1796">
        <f>Tabel1[[#This Row],[Biomass]]+Tabel1[[#This Row],[Hydro Power]]+Tabel1[[#This Row],[Other Renewable]]+Tabel1[[#This Row],[Solar Power]]+Tabel1[[#This Row],[Onshore Wind Power]]+Tabel1[[#This Row],[Offshore Wind Power]]</f>
        <v>563.70000000000005</v>
      </c>
      <c r="R1796">
        <f>Tabel1[[#This Row],[Fossil Gas]]+Tabel1[[#This Row],[Fossil Hard Coal]]+Tabel1[[#This Row],[Fossil Oil]]</f>
        <v>1061.02</v>
      </c>
      <c r="S1796">
        <f>Tabel1[[#This Row],[Renewables]]+Tabel1[[#This Row],[Fossils]]</f>
        <v>1624.72</v>
      </c>
    </row>
    <row r="1797" spans="1:19" x14ac:dyDescent="0.25">
      <c r="A1797" t="s">
        <v>1769</v>
      </c>
      <c r="B1797" t="s">
        <v>5</v>
      </c>
      <c r="C1797">
        <v>1809</v>
      </c>
      <c r="D1797">
        <v>24.7</v>
      </c>
      <c r="E1797">
        <v>426.97</v>
      </c>
      <c r="F1797">
        <v>237.28</v>
      </c>
      <c r="G1797">
        <v>22.46</v>
      </c>
      <c r="J1797">
        <v>17.68</v>
      </c>
      <c r="K1797">
        <v>50.12</v>
      </c>
      <c r="L1797">
        <v>63.52</v>
      </c>
      <c r="M1797">
        <v>28.33</v>
      </c>
      <c r="N1797">
        <v>600</v>
      </c>
      <c r="O1797">
        <v>324</v>
      </c>
      <c r="P1797">
        <v>40</v>
      </c>
      <c r="Q1797">
        <f>Tabel1[[#This Row],[Biomass]]+Tabel1[[#This Row],[Hydro Power]]+Tabel1[[#This Row],[Other Renewable]]+Tabel1[[#This Row],[Solar Power]]+Tabel1[[#This Row],[Onshore Wind Power]]+Tabel1[[#This Row],[Offshore Wind Power]]</f>
        <v>134.23000000000002</v>
      </c>
      <c r="R1797">
        <f>Tabel1[[#This Row],[Fossil Gas]]+Tabel1[[#This Row],[Fossil Hard Coal]]+Tabel1[[#This Row],[Fossil Oil]]</f>
        <v>686.71</v>
      </c>
      <c r="S1797">
        <f>Tabel1[[#This Row],[Renewables]]+Tabel1[[#This Row],[Fossils]]</f>
        <v>820.94</v>
      </c>
    </row>
    <row r="1798" spans="1:19" x14ac:dyDescent="0.25">
      <c r="A1798" t="s">
        <v>1768</v>
      </c>
      <c r="B1798" t="s">
        <v>6</v>
      </c>
      <c r="C1798">
        <v>2447.33</v>
      </c>
      <c r="D1798">
        <v>49.51</v>
      </c>
      <c r="E1798">
        <v>316.31</v>
      </c>
      <c r="F1798">
        <v>908.71</v>
      </c>
      <c r="G1798">
        <v>13</v>
      </c>
      <c r="H1798">
        <v>2.23</v>
      </c>
      <c r="I1798">
        <v>6.27</v>
      </c>
      <c r="J1798">
        <v>79.540000000000006</v>
      </c>
      <c r="K1798">
        <v>91.47</v>
      </c>
      <c r="L1798">
        <v>403.24</v>
      </c>
      <c r="M1798">
        <v>90.47</v>
      </c>
      <c r="N1798">
        <v>1513</v>
      </c>
      <c r="O1798">
        <v>-361</v>
      </c>
      <c r="P1798">
        <v>-515</v>
      </c>
      <c r="Q1798">
        <f>Tabel1[[#This Row],[Biomass]]+Tabel1[[#This Row],[Hydro Power]]+Tabel1[[#This Row],[Other Renewable]]+Tabel1[[#This Row],[Solar Power]]+Tabel1[[#This Row],[Onshore Wind Power]]+Tabel1[[#This Row],[Offshore Wind Power]]</f>
        <v>631.26</v>
      </c>
      <c r="R1798">
        <f>Tabel1[[#This Row],[Fossil Gas]]+Tabel1[[#This Row],[Fossil Hard Coal]]+Tabel1[[#This Row],[Fossil Oil]]</f>
        <v>1238.02</v>
      </c>
      <c r="S1798">
        <f>Tabel1[[#This Row],[Renewables]]+Tabel1[[#This Row],[Fossils]]</f>
        <v>1869.28</v>
      </c>
    </row>
    <row r="1799" spans="1:19" x14ac:dyDescent="0.25">
      <c r="A1799" t="s">
        <v>1768</v>
      </c>
      <c r="B1799" t="s">
        <v>5</v>
      </c>
      <c r="C1799">
        <v>1864.5</v>
      </c>
      <c r="D1799">
        <v>27.55</v>
      </c>
      <c r="E1799">
        <v>475.14</v>
      </c>
      <c r="F1799">
        <v>308.39</v>
      </c>
      <c r="G1799">
        <v>25.52</v>
      </c>
      <c r="J1799">
        <v>44.23</v>
      </c>
      <c r="K1799">
        <v>51.92</v>
      </c>
      <c r="L1799">
        <v>64.06</v>
      </c>
      <c r="M1799">
        <v>41.84</v>
      </c>
      <c r="N1799">
        <v>579</v>
      </c>
      <c r="O1799">
        <v>361</v>
      </c>
      <c r="P1799">
        <v>-61</v>
      </c>
      <c r="Q1799">
        <f>Tabel1[[#This Row],[Biomass]]+Tabel1[[#This Row],[Hydro Power]]+Tabel1[[#This Row],[Other Renewable]]+Tabel1[[#This Row],[Solar Power]]+Tabel1[[#This Row],[Onshore Wind Power]]+Tabel1[[#This Row],[Offshore Wind Power]]</f>
        <v>177.68</v>
      </c>
      <c r="R1799">
        <f>Tabel1[[#This Row],[Fossil Gas]]+Tabel1[[#This Row],[Fossil Hard Coal]]+Tabel1[[#This Row],[Fossil Oil]]</f>
        <v>809.05</v>
      </c>
      <c r="S1799">
        <f>Tabel1[[#This Row],[Renewables]]+Tabel1[[#This Row],[Fossils]]</f>
        <v>986.73</v>
      </c>
    </row>
    <row r="1800" spans="1:19" x14ac:dyDescent="0.25">
      <c r="A1800" t="s">
        <v>1767</v>
      </c>
      <c r="B1800" t="s">
        <v>6</v>
      </c>
      <c r="C1800">
        <v>2423.1999999999998</v>
      </c>
      <c r="D1800">
        <v>50.24</v>
      </c>
      <c r="E1800">
        <v>346.02</v>
      </c>
      <c r="F1800">
        <v>1052.4000000000001</v>
      </c>
      <c r="G1800">
        <v>20.93</v>
      </c>
      <c r="H1800">
        <v>2.23</v>
      </c>
      <c r="I1800">
        <v>7.09</v>
      </c>
      <c r="J1800">
        <v>134.91999999999999</v>
      </c>
      <c r="K1800">
        <v>93.94</v>
      </c>
      <c r="L1800">
        <v>310.33999999999997</v>
      </c>
      <c r="M1800">
        <v>105.43</v>
      </c>
      <c r="N1800">
        <v>1556</v>
      </c>
      <c r="O1800">
        <v>-545</v>
      </c>
      <c r="P1800">
        <v>-543</v>
      </c>
      <c r="Q1800">
        <f>Tabel1[[#This Row],[Biomass]]+Tabel1[[#This Row],[Hydro Power]]+Tabel1[[#This Row],[Other Renewable]]+Tabel1[[#This Row],[Solar Power]]+Tabel1[[#This Row],[Onshore Wind Power]]+Tabel1[[#This Row],[Offshore Wind Power]]</f>
        <v>610.25</v>
      </c>
      <c r="R1800">
        <f>Tabel1[[#This Row],[Fossil Gas]]+Tabel1[[#This Row],[Fossil Hard Coal]]+Tabel1[[#This Row],[Fossil Oil]]</f>
        <v>1419.3500000000001</v>
      </c>
      <c r="S1800">
        <f>Tabel1[[#This Row],[Renewables]]+Tabel1[[#This Row],[Fossils]]</f>
        <v>2029.6000000000001</v>
      </c>
    </row>
    <row r="1801" spans="1:19" x14ac:dyDescent="0.25">
      <c r="A1801" t="s">
        <v>1767</v>
      </c>
      <c r="B1801" t="s">
        <v>5</v>
      </c>
      <c r="C1801">
        <v>1861.14</v>
      </c>
      <c r="D1801">
        <v>28.82</v>
      </c>
      <c r="E1801">
        <v>484.42</v>
      </c>
      <c r="F1801">
        <v>342.08</v>
      </c>
      <c r="G1801">
        <v>27.74</v>
      </c>
      <c r="J1801">
        <v>65.180000000000007</v>
      </c>
      <c r="K1801">
        <v>52.54</v>
      </c>
      <c r="L1801">
        <v>62.63</v>
      </c>
      <c r="M1801">
        <v>18.04</v>
      </c>
      <c r="N1801">
        <v>112</v>
      </c>
      <c r="O1801">
        <v>545</v>
      </c>
      <c r="P1801">
        <v>196</v>
      </c>
      <c r="Q1801">
        <f>Tabel1[[#This Row],[Biomass]]+Tabel1[[#This Row],[Hydro Power]]+Tabel1[[#This Row],[Other Renewable]]+Tabel1[[#This Row],[Solar Power]]+Tabel1[[#This Row],[Onshore Wind Power]]+Tabel1[[#This Row],[Offshore Wind Power]]</f>
        <v>174.67</v>
      </c>
      <c r="R1801">
        <f>Tabel1[[#This Row],[Fossil Gas]]+Tabel1[[#This Row],[Fossil Hard Coal]]+Tabel1[[#This Row],[Fossil Oil]]</f>
        <v>854.24</v>
      </c>
      <c r="S1801">
        <f>Tabel1[[#This Row],[Renewables]]+Tabel1[[#This Row],[Fossils]]</f>
        <v>1028.9100000000001</v>
      </c>
    </row>
    <row r="1802" spans="1:19" x14ac:dyDescent="0.25">
      <c r="A1802" t="s">
        <v>1766</v>
      </c>
      <c r="B1802" t="s">
        <v>6</v>
      </c>
      <c r="C1802">
        <v>2344.86</v>
      </c>
      <c r="D1802">
        <v>52.43</v>
      </c>
      <c r="E1802">
        <v>397.82</v>
      </c>
      <c r="F1802">
        <v>1073.1099999999999</v>
      </c>
      <c r="G1802">
        <v>22.98</v>
      </c>
      <c r="H1802">
        <v>2.2200000000000002</v>
      </c>
      <c r="I1802">
        <v>7.3</v>
      </c>
      <c r="J1802">
        <v>157.97</v>
      </c>
      <c r="K1802">
        <v>96.31</v>
      </c>
      <c r="L1802">
        <v>226.45</v>
      </c>
      <c r="M1802">
        <v>183.09</v>
      </c>
      <c r="N1802">
        <v>912</v>
      </c>
      <c r="O1802">
        <v>-193</v>
      </c>
      <c r="P1802">
        <v>-381</v>
      </c>
      <c r="Q1802">
        <f>Tabel1[[#This Row],[Biomass]]+Tabel1[[#This Row],[Hydro Power]]+Tabel1[[#This Row],[Other Renewable]]+Tabel1[[#This Row],[Solar Power]]+Tabel1[[#This Row],[Onshore Wind Power]]+Tabel1[[#This Row],[Offshore Wind Power]]</f>
        <v>629.46</v>
      </c>
      <c r="R1802">
        <f>Tabel1[[#This Row],[Fossil Gas]]+Tabel1[[#This Row],[Fossil Hard Coal]]+Tabel1[[#This Row],[Fossil Oil]]</f>
        <v>1493.9099999999999</v>
      </c>
      <c r="S1802">
        <f>Tabel1[[#This Row],[Renewables]]+Tabel1[[#This Row],[Fossils]]</f>
        <v>2123.37</v>
      </c>
    </row>
    <row r="1803" spans="1:19" x14ac:dyDescent="0.25">
      <c r="A1803" t="s">
        <v>1766</v>
      </c>
      <c r="B1803" t="s">
        <v>5</v>
      </c>
      <c r="C1803">
        <v>1845.27</v>
      </c>
      <c r="D1803">
        <v>26.72</v>
      </c>
      <c r="E1803">
        <v>488.04</v>
      </c>
      <c r="F1803">
        <v>353.16</v>
      </c>
      <c r="G1803">
        <v>27.71</v>
      </c>
      <c r="J1803">
        <v>70.63</v>
      </c>
      <c r="K1803">
        <v>53.37</v>
      </c>
      <c r="L1803">
        <v>63.31</v>
      </c>
      <c r="M1803">
        <v>5.07</v>
      </c>
      <c r="N1803">
        <v>254</v>
      </c>
      <c r="O1803">
        <v>193</v>
      </c>
      <c r="P1803">
        <v>389</v>
      </c>
      <c r="Q1803">
        <f>Tabel1[[#This Row],[Biomass]]+Tabel1[[#This Row],[Hydro Power]]+Tabel1[[#This Row],[Other Renewable]]+Tabel1[[#This Row],[Solar Power]]+Tabel1[[#This Row],[Onshore Wind Power]]+Tabel1[[#This Row],[Offshore Wind Power]]</f>
        <v>165.73</v>
      </c>
      <c r="R1803">
        <f>Tabel1[[#This Row],[Fossil Gas]]+Tabel1[[#This Row],[Fossil Hard Coal]]+Tabel1[[#This Row],[Fossil Oil]]</f>
        <v>868.91000000000008</v>
      </c>
      <c r="S1803">
        <f>Tabel1[[#This Row],[Renewables]]+Tabel1[[#This Row],[Fossils]]</f>
        <v>1034.6400000000001</v>
      </c>
    </row>
    <row r="1804" spans="1:19" x14ac:dyDescent="0.25">
      <c r="A1804" t="s">
        <v>1765</v>
      </c>
      <c r="B1804" t="s">
        <v>6</v>
      </c>
      <c r="C1804">
        <v>2294.15</v>
      </c>
      <c r="D1804">
        <v>50.59</v>
      </c>
      <c r="E1804">
        <v>394.68</v>
      </c>
      <c r="F1804">
        <v>1023.76</v>
      </c>
      <c r="G1804">
        <v>20.329999999999998</v>
      </c>
      <c r="H1804">
        <v>2.23</v>
      </c>
      <c r="I1804">
        <v>6.99</v>
      </c>
      <c r="J1804">
        <v>141.74</v>
      </c>
      <c r="K1804">
        <v>97.15</v>
      </c>
      <c r="L1804">
        <v>212.61</v>
      </c>
      <c r="M1804">
        <v>249.88</v>
      </c>
      <c r="N1804">
        <v>1548</v>
      </c>
      <c r="O1804">
        <v>-564</v>
      </c>
      <c r="P1804">
        <v>-685</v>
      </c>
      <c r="Q1804">
        <f>Tabel1[[#This Row],[Biomass]]+Tabel1[[#This Row],[Hydro Power]]+Tabel1[[#This Row],[Other Renewable]]+Tabel1[[#This Row],[Solar Power]]+Tabel1[[#This Row],[Onshore Wind Power]]+Tabel1[[#This Row],[Offshore Wind Power]]</f>
        <v>664.04</v>
      </c>
      <c r="R1804">
        <f>Tabel1[[#This Row],[Fossil Gas]]+Tabel1[[#This Row],[Fossil Hard Coal]]+Tabel1[[#This Row],[Fossil Oil]]</f>
        <v>1438.77</v>
      </c>
      <c r="S1804">
        <f>Tabel1[[#This Row],[Renewables]]+Tabel1[[#This Row],[Fossils]]</f>
        <v>2102.81</v>
      </c>
    </row>
    <row r="1805" spans="1:19" x14ac:dyDescent="0.25">
      <c r="A1805" t="s">
        <v>1765</v>
      </c>
      <c r="B1805" t="s">
        <v>5</v>
      </c>
      <c r="C1805">
        <v>1827.73</v>
      </c>
      <c r="D1805">
        <v>27.26</v>
      </c>
      <c r="E1805">
        <v>486.09</v>
      </c>
      <c r="F1805">
        <v>363.86</v>
      </c>
      <c r="G1805">
        <v>26.51</v>
      </c>
      <c r="J1805">
        <v>60.19</v>
      </c>
      <c r="K1805">
        <v>52.83</v>
      </c>
      <c r="L1805">
        <v>64.459999999999994</v>
      </c>
      <c r="M1805">
        <v>0.02</v>
      </c>
      <c r="N1805">
        <v>127</v>
      </c>
      <c r="O1805">
        <v>564</v>
      </c>
      <c r="P1805">
        <v>127</v>
      </c>
      <c r="Q1805">
        <f>Tabel1[[#This Row],[Biomass]]+Tabel1[[#This Row],[Hydro Power]]+Tabel1[[#This Row],[Other Renewable]]+Tabel1[[#This Row],[Solar Power]]+Tabel1[[#This Row],[Onshore Wind Power]]+Tabel1[[#This Row],[Offshore Wind Power]]</f>
        <v>151.93</v>
      </c>
      <c r="R1805">
        <f>Tabel1[[#This Row],[Fossil Gas]]+Tabel1[[#This Row],[Fossil Hard Coal]]+Tabel1[[#This Row],[Fossil Oil]]</f>
        <v>876.46</v>
      </c>
      <c r="S1805">
        <f>Tabel1[[#This Row],[Renewables]]+Tabel1[[#This Row],[Fossils]]</f>
        <v>1028.3900000000001</v>
      </c>
    </row>
    <row r="1806" spans="1:19" x14ac:dyDescent="0.25">
      <c r="A1806" t="s">
        <v>1764</v>
      </c>
      <c r="B1806" t="s">
        <v>6</v>
      </c>
      <c r="C1806">
        <v>2294.4299999999998</v>
      </c>
      <c r="D1806">
        <v>50.46</v>
      </c>
      <c r="E1806">
        <v>385.04</v>
      </c>
      <c r="F1806">
        <v>919.66</v>
      </c>
      <c r="G1806">
        <v>18.21</v>
      </c>
      <c r="H1806">
        <v>2.23</v>
      </c>
      <c r="I1806">
        <v>6.37</v>
      </c>
      <c r="J1806">
        <v>90.1</v>
      </c>
      <c r="K1806">
        <v>95.73</v>
      </c>
      <c r="L1806">
        <v>251</v>
      </c>
      <c r="M1806">
        <v>224.33</v>
      </c>
      <c r="N1806">
        <v>1594</v>
      </c>
      <c r="O1806">
        <v>-547</v>
      </c>
      <c r="P1806">
        <v>-670</v>
      </c>
      <c r="Q1806">
        <f>Tabel1[[#This Row],[Biomass]]+Tabel1[[#This Row],[Hydro Power]]+Tabel1[[#This Row],[Other Renewable]]+Tabel1[[#This Row],[Solar Power]]+Tabel1[[#This Row],[Onshore Wind Power]]+Tabel1[[#This Row],[Offshore Wind Power]]</f>
        <v>624.49</v>
      </c>
      <c r="R1806">
        <f>Tabel1[[#This Row],[Fossil Gas]]+Tabel1[[#This Row],[Fossil Hard Coal]]+Tabel1[[#This Row],[Fossil Oil]]</f>
        <v>1322.91</v>
      </c>
      <c r="S1806">
        <f>Tabel1[[#This Row],[Renewables]]+Tabel1[[#This Row],[Fossils]]</f>
        <v>1947.4</v>
      </c>
    </row>
    <row r="1807" spans="1:19" x14ac:dyDescent="0.25">
      <c r="A1807" t="s">
        <v>1764</v>
      </c>
      <c r="B1807" t="s">
        <v>5</v>
      </c>
      <c r="C1807">
        <v>1824.57</v>
      </c>
      <c r="D1807">
        <v>26.9</v>
      </c>
      <c r="E1807">
        <v>479.65</v>
      </c>
      <c r="F1807">
        <v>383.62</v>
      </c>
      <c r="G1807">
        <v>24</v>
      </c>
      <c r="J1807">
        <v>37.950000000000003</v>
      </c>
      <c r="K1807">
        <v>51.09</v>
      </c>
      <c r="L1807">
        <v>66.88</v>
      </c>
      <c r="M1807">
        <v>0.02</v>
      </c>
      <c r="N1807">
        <v>578</v>
      </c>
      <c r="O1807">
        <v>547</v>
      </c>
      <c r="P1807">
        <v>-325</v>
      </c>
      <c r="Q1807">
        <f>Tabel1[[#This Row],[Biomass]]+Tabel1[[#This Row],[Hydro Power]]+Tabel1[[#This Row],[Other Renewable]]+Tabel1[[#This Row],[Solar Power]]+Tabel1[[#This Row],[Onshore Wind Power]]+Tabel1[[#This Row],[Offshore Wind Power]]</f>
        <v>131.75</v>
      </c>
      <c r="R1807">
        <f>Tabel1[[#This Row],[Fossil Gas]]+Tabel1[[#This Row],[Fossil Hard Coal]]+Tabel1[[#This Row],[Fossil Oil]]</f>
        <v>887.27</v>
      </c>
      <c r="S1807">
        <f>Tabel1[[#This Row],[Renewables]]+Tabel1[[#This Row],[Fossils]]</f>
        <v>1019.02</v>
      </c>
    </row>
    <row r="1808" spans="1:19" x14ac:dyDescent="0.25">
      <c r="A1808" t="s">
        <v>1763</v>
      </c>
      <c r="B1808" t="s">
        <v>6</v>
      </c>
      <c r="C1808">
        <v>2354.6</v>
      </c>
      <c r="D1808">
        <v>49.23</v>
      </c>
      <c r="E1808">
        <v>361.98</v>
      </c>
      <c r="F1808">
        <v>859.8</v>
      </c>
      <c r="G1808">
        <v>9.59</v>
      </c>
      <c r="H1808">
        <v>2.23</v>
      </c>
      <c r="I1808">
        <v>6</v>
      </c>
      <c r="J1808">
        <v>30.09</v>
      </c>
      <c r="K1808">
        <v>91.79</v>
      </c>
      <c r="L1808">
        <v>345.16</v>
      </c>
      <c r="M1808">
        <v>162.97999999999999</v>
      </c>
      <c r="N1808">
        <v>1576</v>
      </c>
      <c r="O1808">
        <v>-589</v>
      </c>
      <c r="P1808">
        <v>-482</v>
      </c>
      <c r="Q1808">
        <f>Tabel1[[#This Row],[Biomass]]+Tabel1[[#This Row],[Hydro Power]]+Tabel1[[#This Row],[Other Renewable]]+Tabel1[[#This Row],[Solar Power]]+Tabel1[[#This Row],[Onshore Wind Power]]+Tabel1[[#This Row],[Offshore Wind Power]]</f>
        <v>595.69000000000005</v>
      </c>
      <c r="R1808">
        <f>Tabel1[[#This Row],[Fossil Gas]]+Tabel1[[#This Row],[Fossil Hard Coal]]+Tabel1[[#This Row],[Fossil Oil]]</f>
        <v>1231.3699999999999</v>
      </c>
      <c r="S1808">
        <f>Tabel1[[#This Row],[Renewables]]+Tabel1[[#This Row],[Fossils]]</f>
        <v>1827.06</v>
      </c>
    </row>
    <row r="1809" spans="1:19" x14ac:dyDescent="0.25">
      <c r="A1809" t="s">
        <v>1763</v>
      </c>
      <c r="B1809" t="s">
        <v>5</v>
      </c>
      <c r="C1809">
        <v>1846.06</v>
      </c>
      <c r="D1809">
        <v>25.19</v>
      </c>
      <c r="E1809">
        <v>483.56</v>
      </c>
      <c r="F1809">
        <v>353.58</v>
      </c>
      <c r="G1809">
        <v>22.66</v>
      </c>
      <c r="J1809">
        <v>12.38</v>
      </c>
      <c r="K1809">
        <v>49.75</v>
      </c>
      <c r="L1809">
        <v>73.180000000000007</v>
      </c>
      <c r="M1809">
        <v>0.4</v>
      </c>
      <c r="N1809">
        <v>600</v>
      </c>
      <c r="O1809">
        <v>589</v>
      </c>
      <c r="P1809">
        <v>-342</v>
      </c>
      <c r="Q1809">
        <f>Tabel1[[#This Row],[Biomass]]+Tabel1[[#This Row],[Hydro Power]]+Tabel1[[#This Row],[Other Renewable]]+Tabel1[[#This Row],[Solar Power]]+Tabel1[[#This Row],[Onshore Wind Power]]+Tabel1[[#This Row],[Offshore Wind Power]]</f>
        <v>111.15</v>
      </c>
      <c r="R1809">
        <f>Tabel1[[#This Row],[Fossil Gas]]+Tabel1[[#This Row],[Fossil Hard Coal]]+Tabel1[[#This Row],[Fossil Oil]]</f>
        <v>859.8</v>
      </c>
      <c r="S1809">
        <f>Tabel1[[#This Row],[Renewables]]+Tabel1[[#This Row],[Fossils]]</f>
        <v>970.94999999999993</v>
      </c>
    </row>
    <row r="1810" spans="1:19" x14ac:dyDescent="0.25">
      <c r="A1810" t="s">
        <v>1762</v>
      </c>
      <c r="B1810" t="s">
        <v>6</v>
      </c>
      <c r="C1810">
        <v>2566.42</v>
      </c>
      <c r="D1810">
        <v>48.43</v>
      </c>
      <c r="E1810">
        <v>375.85</v>
      </c>
      <c r="F1810">
        <v>872.89</v>
      </c>
      <c r="G1810">
        <v>4.7</v>
      </c>
      <c r="H1810">
        <v>2.23</v>
      </c>
      <c r="I1810">
        <v>5.28</v>
      </c>
      <c r="J1810">
        <v>1.57</v>
      </c>
      <c r="K1810">
        <v>89.62</v>
      </c>
      <c r="L1810">
        <v>471.43</v>
      </c>
      <c r="M1810">
        <v>150</v>
      </c>
      <c r="N1810">
        <v>1022</v>
      </c>
      <c r="O1810">
        <v>-563</v>
      </c>
      <c r="P1810">
        <v>163</v>
      </c>
      <c r="Q1810">
        <f>Tabel1[[#This Row],[Biomass]]+Tabel1[[#This Row],[Hydro Power]]+Tabel1[[#This Row],[Other Renewable]]+Tabel1[[#This Row],[Solar Power]]+Tabel1[[#This Row],[Onshore Wind Power]]+Tabel1[[#This Row],[Offshore Wind Power]]</f>
        <v>678.94</v>
      </c>
      <c r="R1810">
        <f>Tabel1[[#This Row],[Fossil Gas]]+Tabel1[[#This Row],[Fossil Hard Coal]]+Tabel1[[#This Row],[Fossil Oil]]</f>
        <v>1253.44</v>
      </c>
      <c r="S1810">
        <f>Tabel1[[#This Row],[Renewables]]+Tabel1[[#This Row],[Fossils]]</f>
        <v>1932.38</v>
      </c>
    </row>
    <row r="1811" spans="1:19" x14ac:dyDescent="0.25">
      <c r="A1811" t="s">
        <v>1762</v>
      </c>
      <c r="B1811" t="s">
        <v>5</v>
      </c>
      <c r="C1811">
        <v>2017.98</v>
      </c>
      <c r="D1811">
        <v>22.76</v>
      </c>
      <c r="E1811">
        <v>474.96</v>
      </c>
      <c r="F1811">
        <v>366.51</v>
      </c>
      <c r="G1811">
        <v>23.1</v>
      </c>
      <c r="J1811">
        <v>0.79</v>
      </c>
      <c r="K1811">
        <v>49.19</v>
      </c>
      <c r="L1811">
        <v>80.8</v>
      </c>
      <c r="M1811">
        <v>1.17</v>
      </c>
      <c r="N1811">
        <v>574</v>
      </c>
      <c r="O1811">
        <v>563</v>
      </c>
      <c r="P1811">
        <v>-125</v>
      </c>
      <c r="Q1811">
        <f>Tabel1[[#This Row],[Biomass]]+Tabel1[[#This Row],[Hydro Power]]+Tabel1[[#This Row],[Other Renewable]]+Tabel1[[#This Row],[Solar Power]]+Tabel1[[#This Row],[Onshore Wind Power]]+Tabel1[[#This Row],[Offshore Wind Power]]</f>
        <v>105.52</v>
      </c>
      <c r="R1811">
        <f>Tabel1[[#This Row],[Fossil Gas]]+Tabel1[[#This Row],[Fossil Hard Coal]]+Tabel1[[#This Row],[Fossil Oil]]</f>
        <v>864.57</v>
      </c>
      <c r="S1811">
        <f>Tabel1[[#This Row],[Renewables]]+Tabel1[[#This Row],[Fossils]]</f>
        <v>970.09</v>
      </c>
    </row>
    <row r="1812" spans="1:19" x14ac:dyDescent="0.25">
      <c r="A1812" t="s">
        <v>1761</v>
      </c>
      <c r="B1812" t="s">
        <v>6</v>
      </c>
      <c r="C1812">
        <v>2876.22</v>
      </c>
      <c r="D1812">
        <v>49.15</v>
      </c>
      <c r="E1812">
        <v>398.22</v>
      </c>
      <c r="F1812">
        <v>1035.3900000000001</v>
      </c>
      <c r="G1812">
        <v>9.32</v>
      </c>
      <c r="H1812">
        <v>2.2200000000000002</v>
      </c>
      <c r="I1812">
        <v>5.54</v>
      </c>
      <c r="J1812">
        <v>0.01</v>
      </c>
      <c r="K1812">
        <v>92.54</v>
      </c>
      <c r="L1812">
        <v>537.97</v>
      </c>
      <c r="M1812">
        <v>125.57</v>
      </c>
      <c r="N1812">
        <v>-188</v>
      </c>
      <c r="O1812">
        <v>-348</v>
      </c>
      <c r="P1812">
        <v>1198</v>
      </c>
      <c r="Q1812">
        <f>Tabel1[[#This Row],[Biomass]]+Tabel1[[#This Row],[Hydro Power]]+Tabel1[[#This Row],[Other Renewable]]+Tabel1[[#This Row],[Solar Power]]+Tabel1[[#This Row],[Onshore Wind Power]]+Tabel1[[#This Row],[Offshore Wind Power]]</f>
        <v>720.46</v>
      </c>
      <c r="R1812">
        <f>Tabel1[[#This Row],[Fossil Gas]]+Tabel1[[#This Row],[Fossil Hard Coal]]+Tabel1[[#This Row],[Fossil Oil]]</f>
        <v>1442.93</v>
      </c>
      <c r="S1812">
        <f>Tabel1[[#This Row],[Renewables]]+Tabel1[[#This Row],[Fossils]]</f>
        <v>2163.3900000000003</v>
      </c>
    </row>
    <row r="1813" spans="1:19" x14ac:dyDescent="0.25">
      <c r="A1813" t="s">
        <v>1761</v>
      </c>
      <c r="B1813" t="s">
        <v>5</v>
      </c>
      <c r="C1813">
        <v>2202.58</v>
      </c>
      <c r="D1813">
        <v>22.63</v>
      </c>
      <c r="E1813">
        <v>475.23</v>
      </c>
      <c r="F1813">
        <v>365.48</v>
      </c>
      <c r="G1813">
        <v>25.79</v>
      </c>
      <c r="J1813">
        <v>0</v>
      </c>
      <c r="K1813">
        <v>49.38</v>
      </c>
      <c r="L1813">
        <v>83.29</v>
      </c>
      <c r="M1813">
        <v>2.1</v>
      </c>
      <c r="N1813">
        <v>30</v>
      </c>
      <c r="O1813">
        <v>348</v>
      </c>
      <c r="P1813">
        <v>814</v>
      </c>
      <c r="Q1813">
        <f>Tabel1[[#This Row],[Biomass]]+Tabel1[[#This Row],[Hydro Power]]+Tabel1[[#This Row],[Other Renewable]]+Tabel1[[#This Row],[Solar Power]]+Tabel1[[#This Row],[Onshore Wind Power]]+Tabel1[[#This Row],[Offshore Wind Power]]</f>
        <v>108.02</v>
      </c>
      <c r="R1813">
        <f>Tabel1[[#This Row],[Fossil Gas]]+Tabel1[[#This Row],[Fossil Hard Coal]]+Tabel1[[#This Row],[Fossil Oil]]</f>
        <v>866.5</v>
      </c>
      <c r="S1813">
        <f>Tabel1[[#This Row],[Renewables]]+Tabel1[[#This Row],[Fossils]]</f>
        <v>974.52</v>
      </c>
    </row>
    <row r="1814" spans="1:19" x14ac:dyDescent="0.25">
      <c r="A1814" t="s">
        <v>1760</v>
      </c>
      <c r="B1814" t="s">
        <v>6</v>
      </c>
      <c r="C1814">
        <v>2804.32</v>
      </c>
      <c r="D1814">
        <v>47.86</v>
      </c>
      <c r="E1814">
        <v>407.84</v>
      </c>
      <c r="F1814">
        <v>1149.75</v>
      </c>
      <c r="G1814">
        <v>6.86</v>
      </c>
      <c r="H1814">
        <v>2.21</v>
      </c>
      <c r="I1814">
        <v>5.74</v>
      </c>
      <c r="J1814">
        <v>0</v>
      </c>
      <c r="K1814">
        <v>91.27</v>
      </c>
      <c r="L1814">
        <v>570.20000000000005</v>
      </c>
      <c r="M1814">
        <v>166.15</v>
      </c>
      <c r="N1814">
        <v>-1070</v>
      </c>
      <c r="O1814">
        <v>-286</v>
      </c>
      <c r="P1814">
        <v>1755</v>
      </c>
      <c r="Q1814">
        <f>Tabel1[[#This Row],[Biomass]]+Tabel1[[#This Row],[Hydro Power]]+Tabel1[[#This Row],[Other Renewable]]+Tabel1[[#This Row],[Solar Power]]+Tabel1[[#This Row],[Onshore Wind Power]]+Tabel1[[#This Row],[Offshore Wind Power]]</f>
        <v>792.16</v>
      </c>
      <c r="R1814">
        <f>Tabel1[[#This Row],[Fossil Gas]]+Tabel1[[#This Row],[Fossil Hard Coal]]+Tabel1[[#This Row],[Fossil Oil]]</f>
        <v>1564.4499999999998</v>
      </c>
      <c r="S1814">
        <f>Tabel1[[#This Row],[Renewables]]+Tabel1[[#This Row],[Fossils]]</f>
        <v>2356.6099999999997</v>
      </c>
    </row>
    <row r="1815" spans="1:19" x14ac:dyDescent="0.25">
      <c r="A1815" t="s">
        <v>1760</v>
      </c>
      <c r="B1815" t="s">
        <v>5</v>
      </c>
      <c r="C1815">
        <v>2180.36</v>
      </c>
      <c r="D1815">
        <v>22.84</v>
      </c>
      <c r="E1815">
        <v>473.72</v>
      </c>
      <c r="F1815">
        <v>363.21</v>
      </c>
      <c r="G1815">
        <v>25.9</v>
      </c>
      <c r="J1815">
        <v>0</v>
      </c>
      <c r="K1815">
        <v>50.32</v>
      </c>
      <c r="L1815">
        <v>80.59</v>
      </c>
      <c r="M1815">
        <v>2.92</v>
      </c>
      <c r="N1815">
        <v>2</v>
      </c>
      <c r="O1815">
        <v>286</v>
      </c>
      <c r="P1815">
        <v>889</v>
      </c>
      <c r="Q1815">
        <f>Tabel1[[#This Row],[Biomass]]+Tabel1[[#This Row],[Hydro Power]]+Tabel1[[#This Row],[Other Renewable]]+Tabel1[[#This Row],[Solar Power]]+Tabel1[[#This Row],[Onshore Wind Power]]+Tabel1[[#This Row],[Offshore Wind Power]]</f>
        <v>106.35000000000001</v>
      </c>
      <c r="R1815">
        <f>Tabel1[[#This Row],[Fossil Gas]]+Tabel1[[#This Row],[Fossil Hard Coal]]+Tabel1[[#This Row],[Fossil Oil]]</f>
        <v>862.83</v>
      </c>
      <c r="S1815">
        <f>Tabel1[[#This Row],[Renewables]]+Tabel1[[#This Row],[Fossils]]</f>
        <v>969.18000000000006</v>
      </c>
    </row>
    <row r="1816" spans="1:19" x14ac:dyDescent="0.25">
      <c r="A1816" t="s">
        <v>1759</v>
      </c>
      <c r="B1816" t="s">
        <v>6</v>
      </c>
      <c r="C1816">
        <v>2645.88</v>
      </c>
      <c r="D1816">
        <v>48.35</v>
      </c>
      <c r="E1816">
        <v>401.19</v>
      </c>
      <c r="F1816">
        <v>1040.96</v>
      </c>
      <c r="G1816">
        <v>6.77</v>
      </c>
      <c r="H1816">
        <v>2.21</v>
      </c>
      <c r="I1816">
        <v>5.71</v>
      </c>
      <c r="J1816">
        <v>0</v>
      </c>
      <c r="K1816">
        <v>91.04</v>
      </c>
      <c r="L1816">
        <v>566.4</v>
      </c>
      <c r="M1816">
        <v>232.28</v>
      </c>
      <c r="N1816">
        <v>-1188</v>
      </c>
      <c r="O1816">
        <v>-554</v>
      </c>
      <c r="P1816">
        <v>2037</v>
      </c>
      <c r="Q1816">
        <f>Tabel1[[#This Row],[Biomass]]+Tabel1[[#This Row],[Hydro Power]]+Tabel1[[#This Row],[Other Renewable]]+Tabel1[[#This Row],[Solar Power]]+Tabel1[[#This Row],[Onshore Wind Power]]+Tabel1[[#This Row],[Offshore Wind Power]]</f>
        <v>854.94999999999993</v>
      </c>
      <c r="R1816">
        <f>Tabel1[[#This Row],[Fossil Gas]]+Tabel1[[#This Row],[Fossil Hard Coal]]+Tabel1[[#This Row],[Fossil Oil]]</f>
        <v>1448.92</v>
      </c>
      <c r="S1816">
        <f>Tabel1[[#This Row],[Renewables]]+Tabel1[[#This Row],[Fossils]]</f>
        <v>2303.87</v>
      </c>
    </row>
    <row r="1817" spans="1:19" x14ac:dyDescent="0.25">
      <c r="A1817" t="s">
        <v>1759</v>
      </c>
      <c r="B1817" t="s">
        <v>5</v>
      </c>
      <c r="C1817">
        <v>2053.6</v>
      </c>
      <c r="D1817">
        <v>23.14</v>
      </c>
      <c r="E1817">
        <v>471.75</v>
      </c>
      <c r="F1817">
        <v>347.86</v>
      </c>
      <c r="G1817">
        <v>22.22</v>
      </c>
      <c r="J1817">
        <v>0</v>
      </c>
      <c r="K1817">
        <v>50.18</v>
      </c>
      <c r="L1817">
        <v>80.92</v>
      </c>
      <c r="M1817">
        <v>8.4</v>
      </c>
      <c r="N1817">
        <v>-61</v>
      </c>
      <c r="O1817">
        <v>554</v>
      </c>
      <c r="P1817">
        <v>572</v>
      </c>
      <c r="Q1817">
        <f>Tabel1[[#This Row],[Biomass]]+Tabel1[[#This Row],[Hydro Power]]+Tabel1[[#This Row],[Other Renewable]]+Tabel1[[#This Row],[Solar Power]]+Tabel1[[#This Row],[Onshore Wind Power]]+Tabel1[[#This Row],[Offshore Wind Power]]</f>
        <v>112.46000000000001</v>
      </c>
      <c r="R1817">
        <f>Tabel1[[#This Row],[Fossil Gas]]+Tabel1[[#This Row],[Fossil Hard Coal]]+Tabel1[[#This Row],[Fossil Oil]]</f>
        <v>841.83</v>
      </c>
      <c r="S1817">
        <f>Tabel1[[#This Row],[Renewables]]+Tabel1[[#This Row],[Fossils]]</f>
        <v>954.29000000000008</v>
      </c>
    </row>
    <row r="1818" spans="1:19" x14ac:dyDescent="0.25">
      <c r="A1818" t="s">
        <v>1758</v>
      </c>
      <c r="B1818" t="s">
        <v>6</v>
      </c>
      <c r="C1818">
        <v>2475.38</v>
      </c>
      <c r="D1818">
        <v>47.43</v>
      </c>
      <c r="E1818">
        <v>386.95</v>
      </c>
      <c r="F1818">
        <v>972.85</v>
      </c>
      <c r="G1818">
        <v>5.7</v>
      </c>
      <c r="H1818">
        <v>2.21</v>
      </c>
      <c r="I1818">
        <v>5.58</v>
      </c>
      <c r="J1818">
        <v>0</v>
      </c>
      <c r="K1818">
        <v>91.16</v>
      </c>
      <c r="L1818">
        <v>595.52</v>
      </c>
      <c r="M1818">
        <v>254.95</v>
      </c>
      <c r="N1818">
        <v>-1306</v>
      </c>
      <c r="O1818">
        <v>-524</v>
      </c>
      <c r="P1818">
        <v>1990</v>
      </c>
      <c r="Q1818">
        <f>Tabel1[[#This Row],[Biomass]]+Tabel1[[#This Row],[Hydro Power]]+Tabel1[[#This Row],[Other Renewable]]+Tabel1[[#This Row],[Solar Power]]+Tabel1[[#This Row],[Onshore Wind Power]]+Tabel1[[#This Row],[Offshore Wind Power]]</f>
        <v>905.69</v>
      </c>
      <c r="R1818">
        <f>Tabel1[[#This Row],[Fossil Gas]]+Tabel1[[#This Row],[Fossil Hard Coal]]+Tabel1[[#This Row],[Fossil Oil]]</f>
        <v>1365.5</v>
      </c>
      <c r="S1818">
        <f>Tabel1[[#This Row],[Renewables]]+Tabel1[[#This Row],[Fossils]]</f>
        <v>2271.19</v>
      </c>
    </row>
    <row r="1819" spans="1:19" x14ac:dyDescent="0.25">
      <c r="A1819" t="s">
        <v>1758</v>
      </c>
      <c r="B1819" t="s">
        <v>5</v>
      </c>
      <c r="C1819">
        <v>1914.67</v>
      </c>
      <c r="D1819">
        <v>19.79</v>
      </c>
      <c r="E1819">
        <v>470.07</v>
      </c>
      <c r="F1819">
        <v>290.14999999999998</v>
      </c>
      <c r="G1819">
        <v>19.79</v>
      </c>
      <c r="J1819">
        <v>0</v>
      </c>
      <c r="K1819">
        <v>50.01</v>
      </c>
      <c r="L1819">
        <v>80.8</v>
      </c>
      <c r="M1819">
        <v>1.92</v>
      </c>
      <c r="N1819">
        <v>22</v>
      </c>
      <c r="O1819">
        <v>524</v>
      </c>
      <c r="P1819">
        <v>452</v>
      </c>
      <c r="Q1819">
        <f>Tabel1[[#This Row],[Biomass]]+Tabel1[[#This Row],[Hydro Power]]+Tabel1[[#This Row],[Other Renewable]]+Tabel1[[#This Row],[Solar Power]]+Tabel1[[#This Row],[Onshore Wind Power]]+Tabel1[[#This Row],[Offshore Wind Power]]</f>
        <v>102.51</v>
      </c>
      <c r="R1819">
        <f>Tabel1[[#This Row],[Fossil Gas]]+Tabel1[[#This Row],[Fossil Hard Coal]]+Tabel1[[#This Row],[Fossil Oil]]</f>
        <v>780.01</v>
      </c>
      <c r="S1819">
        <f>Tabel1[[#This Row],[Renewables]]+Tabel1[[#This Row],[Fossils]]</f>
        <v>882.52</v>
      </c>
    </row>
    <row r="1820" spans="1:19" x14ac:dyDescent="0.25">
      <c r="A1820" t="s">
        <v>1757</v>
      </c>
      <c r="B1820" t="s">
        <v>6</v>
      </c>
      <c r="C1820">
        <v>2295.6999999999998</v>
      </c>
      <c r="D1820">
        <v>47.73</v>
      </c>
      <c r="E1820">
        <v>357.09</v>
      </c>
      <c r="F1820">
        <v>931.83</v>
      </c>
      <c r="G1820">
        <v>3.86</v>
      </c>
      <c r="H1820">
        <v>2.21</v>
      </c>
      <c r="I1820">
        <v>5.38</v>
      </c>
      <c r="J1820">
        <v>0</v>
      </c>
      <c r="K1820">
        <v>89.56</v>
      </c>
      <c r="L1820">
        <v>558.26</v>
      </c>
      <c r="M1820">
        <v>268.93</v>
      </c>
      <c r="N1820">
        <v>-724</v>
      </c>
      <c r="O1820">
        <v>-479</v>
      </c>
      <c r="P1820">
        <v>1292</v>
      </c>
      <c r="Q1820">
        <f>Tabel1[[#This Row],[Biomass]]+Tabel1[[#This Row],[Hydro Power]]+Tabel1[[#This Row],[Other Renewable]]+Tabel1[[#This Row],[Solar Power]]+Tabel1[[#This Row],[Onshore Wind Power]]+Tabel1[[#This Row],[Offshore Wind Power]]</f>
        <v>882.51</v>
      </c>
      <c r="R1820">
        <f>Tabel1[[#This Row],[Fossil Gas]]+Tabel1[[#This Row],[Fossil Hard Coal]]+Tabel1[[#This Row],[Fossil Oil]]</f>
        <v>1292.78</v>
      </c>
      <c r="S1820">
        <f>Tabel1[[#This Row],[Renewables]]+Tabel1[[#This Row],[Fossils]]</f>
        <v>2175.29</v>
      </c>
    </row>
    <row r="1821" spans="1:19" x14ac:dyDescent="0.25">
      <c r="A1821" t="s">
        <v>1757</v>
      </c>
      <c r="B1821" t="s">
        <v>5</v>
      </c>
      <c r="C1821">
        <v>1814.19</v>
      </c>
      <c r="D1821">
        <v>19.920000000000002</v>
      </c>
      <c r="E1821">
        <v>466.85</v>
      </c>
      <c r="F1821">
        <v>287.10000000000002</v>
      </c>
      <c r="G1821">
        <v>19.5</v>
      </c>
      <c r="J1821">
        <v>0</v>
      </c>
      <c r="K1821">
        <v>50.03</v>
      </c>
      <c r="L1821">
        <v>85.15</v>
      </c>
      <c r="M1821">
        <v>1.8</v>
      </c>
      <c r="N1821">
        <v>519</v>
      </c>
      <c r="O1821">
        <v>479</v>
      </c>
      <c r="P1821">
        <v>-100</v>
      </c>
      <c r="Q1821">
        <f>Tabel1[[#This Row],[Biomass]]+Tabel1[[#This Row],[Hydro Power]]+Tabel1[[#This Row],[Other Renewable]]+Tabel1[[#This Row],[Solar Power]]+Tabel1[[#This Row],[Onshore Wind Power]]+Tabel1[[#This Row],[Offshore Wind Power]]</f>
        <v>106.87</v>
      </c>
      <c r="R1821">
        <f>Tabel1[[#This Row],[Fossil Gas]]+Tabel1[[#This Row],[Fossil Hard Coal]]+Tabel1[[#This Row],[Fossil Oil]]</f>
        <v>773.45</v>
      </c>
      <c r="S1821">
        <f>Tabel1[[#This Row],[Renewables]]+Tabel1[[#This Row],[Fossils]]</f>
        <v>880.32</v>
      </c>
    </row>
    <row r="1822" spans="1:19" x14ac:dyDescent="0.25">
      <c r="A1822" t="s">
        <v>1756</v>
      </c>
      <c r="B1822" t="s">
        <v>6</v>
      </c>
      <c r="C1822">
        <v>2138.11</v>
      </c>
      <c r="D1822">
        <v>48.23</v>
      </c>
      <c r="E1822">
        <v>342.86</v>
      </c>
      <c r="F1822">
        <v>866</v>
      </c>
      <c r="G1822">
        <v>5.67</v>
      </c>
      <c r="H1822">
        <v>2.21</v>
      </c>
      <c r="I1822">
        <v>5.49</v>
      </c>
      <c r="J1822">
        <v>0</v>
      </c>
      <c r="K1822">
        <v>90.38</v>
      </c>
      <c r="L1822">
        <v>522.09</v>
      </c>
      <c r="M1822">
        <v>235.61</v>
      </c>
      <c r="N1822">
        <v>-615</v>
      </c>
      <c r="O1822">
        <v>-142</v>
      </c>
      <c r="P1822">
        <v>817</v>
      </c>
      <c r="Q1822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1822">
        <f>Tabel1[[#This Row],[Fossil Gas]]+Tabel1[[#This Row],[Fossil Hard Coal]]+Tabel1[[#This Row],[Fossil Oil]]</f>
        <v>1214.5300000000002</v>
      </c>
      <c r="S1822">
        <f>Tabel1[[#This Row],[Renewables]]+Tabel1[[#This Row],[Fossils]]</f>
        <v>2028.1600000000003</v>
      </c>
    </row>
    <row r="1823" spans="1:19" x14ac:dyDescent="0.25">
      <c r="A1823" t="s">
        <v>1756</v>
      </c>
      <c r="B1823" t="s">
        <v>5</v>
      </c>
      <c r="C1823">
        <v>1676.93</v>
      </c>
      <c r="D1823">
        <v>22.16</v>
      </c>
      <c r="E1823">
        <v>409.8</v>
      </c>
      <c r="F1823">
        <v>286.8</v>
      </c>
      <c r="G1823">
        <v>19.510000000000002</v>
      </c>
      <c r="J1823">
        <v>0</v>
      </c>
      <c r="K1823">
        <v>49.57</v>
      </c>
      <c r="L1823">
        <v>81.239999999999995</v>
      </c>
      <c r="M1823">
        <v>1.81</v>
      </c>
      <c r="N1823">
        <v>47</v>
      </c>
      <c r="O1823">
        <v>142</v>
      </c>
      <c r="P1823">
        <v>631</v>
      </c>
      <c r="Q1823">
        <f>Tabel1[[#This Row],[Biomass]]+Tabel1[[#This Row],[Hydro Power]]+Tabel1[[#This Row],[Other Renewable]]+Tabel1[[#This Row],[Solar Power]]+Tabel1[[#This Row],[Onshore Wind Power]]+Tabel1[[#This Row],[Offshore Wind Power]]</f>
        <v>105.21</v>
      </c>
      <c r="R1823">
        <f>Tabel1[[#This Row],[Fossil Gas]]+Tabel1[[#This Row],[Fossil Hard Coal]]+Tabel1[[#This Row],[Fossil Oil]]</f>
        <v>716.11</v>
      </c>
      <c r="S1823">
        <f>Tabel1[[#This Row],[Renewables]]+Tabel1[[#This Row],[Fossils]]</f>
        <v>821.32</v>
      </c>
    </row>
    <row r="1824" spans="1:19" x14ac:dyDescent="0.25">
      <c r="A1824" t="s">
        <v>1755</v>
      </c>
      <c r="B1824" t="s">
        <v>6</v>
      </c>
      <c r="C1824">
        <v>2003.6</v>
      </c>
      <c r="D1824">
        <v>48.54</v>
      </c>
      <c r="E1824">
        <v>326.22000000000003</v>
      </c>
      <c r="F1824">
        <v>799.5</v>
      </c>
      <c r="G1824">
        <v>3.37</v>
      </c>
      <c r="H1824">
        <v>2.2200000000000002</v>
      </c>
      <c r="I1824">
        <v>5.29</v>
      </c>
      <c r="J1824">
        <v>0</v>
      </c>
      <c r="K1824">
        <v>88.6</v>
      </c>
      <c r="L1824">
        <v>520.52</v>
      </c>
      <c r="M1824">
        <v>291.11</v>
      </c>
      <c r="N1824">
        <v>189</v>
      </c>
      <c r="O1824">
        <v>-476</v>
      </c>
      <c r="P1824">
        <v>320</v>
      </c>
      <c r="Q1824">
        <f>Tabel1[[#This Row],[Biomass]]+Tabel1[[#This Row],[Hydro Power]]+Tabel1[[#This Row],[Other Renewable]]+Tabel1[[#This Row],[Solar Power]]+Tabel1[[#This Row],[Onshore Wind Power]]+Tabel1[[#This Row],[Offshore Wind Power]]</f>
        <v>867.68</v>
      </c>
      <c r="R1824">
        <f>Tabel1[[#This Row],[Fossil Gas]]+Tabel1[[#This Row],[Fossil Hard Coal]]+Tabel1[[#This Row],[Fossil Oil]]</f>
        <v>1129.0899999999999</v>
      </c>
      <c r="S1824">
        <f>Tabel1[[#This Row],[Renewables]]+Tabel1[[#This Row],[Fossils]]</f>
        <v>1996.77</v>
      </c>
    </row>
    <row r="1825" spans="1:19" x14ac:dyDescent="0.25">
      <c r="A1825" t="s">
        <v>1755</v>
      </c>
      <c r="B1825" t="s">
        <v>5</v>
      </c>
      <c r="C1825">
        <v>1562.78</v>
      </c>
      <c r="D1825">
        <v>22.93</v>
      </c>
      <c r="E1825">
        <v>406.03</v>
      </c>
      <c r="F1825">
        <v>282.39999999999998</v>
      </c>
      <c r="G1825">
        <v>19.5</v>
      </c>
      <c r="J1825">
        <v>0</v>
      </c>
      <c r="K1825">
        <v>48.51</v>
      </c>
      <c r="L1825">
        <v>87.14</v>
      </c>
      <c r="M1825">
        <v>2.4500000000000002</v>
      </c>
      <c r="N1825">
        <v>457</v>
      </c>
      <c r="O1825">
        <v>476</v>
      </c>
      <c r="P1825">
        <v>-217</v>
      </c>
      <c r="Q1825">
        <f>Tabel1[[#This Row],[Biomass]]+Tabel1[[#This Row],[Hydro Power]]+Tabel1[[#This Row],[Other Renewable]]+Tabel1[[#This Row],[Solar Power]]+Tabel1[[#This Row],[Onshore Wind Power]]+Tabel1[[#This Row],[Offshore Wind Power]]</f>
        <v>112.52</v>
      </c>
      <c r="R1825">
        <f>Tabel1[[#This Row],[Fossil Gas]]+Tabel1[[#This Row],[Fossil Hard Coal]]+Tabel1[[#This Row],[Fossil Oil]]</f>
        <v>707.93</v>
      </c>
      <c r="S1825">
        <f>Tabel1[[#This Row],[Renewables]]+Tabel1[[#This Row],[Fossils]]</f>
        <v>820.44999999999993</v>
      </c>
    </row>
    <row r="1826" spans="1:19" x14ac:dyDescent="0.25">
      <c r="A1826" t="s">
        <v>1754</v>
      </c>
      <c r="B1826" t="s">
        <v>6</v>
      </c>
      <c r="C1826">
        <v>1945.04</v>
      </c>
      <c r="D1826">
        <v>48.35</v>
      </c>
      <c r="E1826">
        <v>269.33999999999997</v>
      </c>
      <c r="F1826">
        <v>774.62</v>
      </c>
      <c r="G1826">
        <v>5.48</v>
      </c>
      <c r="H1826">
        <v>2.2200000000000002</v>
      </c>
      <c r="I1826">
        <v>5.49</v>
      </c>
      <c r="J1826">
        <v>0</v>
      </c>
      <c r="K1826">
        <v>87.73</v>
      </c>
      <c r="L1826">
        <v>462.5</v>
      </c>
      <c r="M1826">
        <v>324.8</v>
      </c>
      <c r="N1826">
        <v>752</v>
      </c>
      <c r="O1826">
        <v>-590</v>
      </c>
      <c r="P1826">
        <v>-146</v>
      </c>
      <c r="Q1826">
        <f>Tabel1[[#This Row],[Biomass]]+Tabel1[[#This Row],[Hydro Power]]+Tabel1[[#This Row],[Other Renewable]]+Tabel1[[#This Row],[Solar Power]]+Tabel1[[#This Row],[Onshore Wind Power]]+Tabel1[[#This Row],[Offshore Wind Power]]</f>
        <v>843.3599999999999</v>
      </c>
      <c r="R1826">
        <f>Tabel1[[#This Row],[Fossil Gas]]+Tabel1[[#This Row],[Fossil Hard Coal]]+Tabel1[[#This Row],[Fossil Oil]]</f>
        <v>1049.44</v>
      </c>
      <c r="S1826">
        <f>Tabel1[[#This Row],[Renewables]]+Tabel1[[#This Row],[Fossils]]</f>
        <v>1892.8</v>
      </c>
    </row>
    <row r="1827" spans="1:19" x14ac:dyDescent="0.25">
      <c r="A1827" t="s">
        <v>1754</v>
      </c>
      <c r="B1827" t="s">
        <v>5</v>
      </c>
      <c r="C1827">
        <v>1485.45</v>
      </c>
      <c r="D1827">
        <v>22.48</v>
      </c>
      <c r="E1827">
        <v>405.22</v>
      </c>
      <c r="F1827">
        <v>282.94</v>
      </c>
      <c r="G1827">
        <v>19.170000000000002</v>
      </c>
      <c r="J1827">
        <v>0</v>
      </c>
      <c r="K1827">
        <v>50.16</v>
      </c>
      <c r="L1827">
        <v>87.24</v>
      </c>
      <c r="M1827">
        <v>2.1800000000000002</v>
      </c>
      <c r="N1827">
        <v>597</v>
      </c>
      <c r="O1827">
        <v>590</v>
      </c>
      <c r="P1827">
        <v>-555</v>
      </c>
      <c r="Q1827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1827">
        <f>Tabel1[[#This Row],[Fossil Gas]]+Tabel1[[#This Row],[Fossil Hard Coal]]+Tabel1[[#This Row],[Fossil Oil]]</f>
        <v>707.33</v>
      </c>
      <c r="S1827">
        <f>Tabel1[[#This Row],[Renewables]]+Tabel1[[#This Row],[Fossils]]</f>
        <v>819.23</v>
      </c>
    </row>
    <row r="1828" spans="1:19" x14ac:dyDescent="0.25">
      <c r="A1828" t="s">
        <v>1753</v>
      </c>
      <c r="B1828" t="s">
        <v>6</v>
      </c>
      <c r="C1828">
        <v>1923.13</v>
      </c>
      <c r="D1828">
        <v>47.92</v>
      </c>
      <c r="E1828">
        <v>254.19</v>
      </c>
      <c r="F1828">
        <v>630.98</v>
      </c>
      <c r="G1828">
        <v>4.3099999999999996</v>
      </c>
      <c r="H1828">
        <v>2.2200000000000002</v>
      </c>
      <c r="I1828">
        <v>5.4</v>
      </c>
      <c r="J1828">
        <v>0</v>
      </c>
      <c r="K1828">
        <v>87.55</v>
      </c>
      <c r="L1828">
        <v>410.64</v>
      </c>
      <c r="M1828">
        <v>350.55</v>
      </c>
      <c r="N1828">
        <v>1487</v>
      </c>
      <c r="O1828">
        <v>-584</v>
      </c>
      <c r="P1828">
        <v>-729</v>
      </c>
      <c r="Q1828">
        <f>Tabel1[[#This Row],[Biomass]]+Tabel1[[#This Row],[Hydro Power]]+Tabel1[[#This Row],[Other Renewable]]+Tabel1[[#This Row],[Solar Power]]+Tabel1[[#This Row],[Onshore Wind Power]]+Tabel1[[#This Row],[Offshore Wind Power]]</f>
        <v>816.73</v>
      </c>
      <c r="R1828">
        <f>Tabel1[[#This Row],[Fossil Gas]]+Tabel1[[#This Row],[Fossil Hard Coal]]+Tabel1[[#This Row],[Fossil Oil]]</f>
        <v>889.48</v>
      </c>
      <c r="S1828">
        <f>Tabel1[[#This Row],[Renewables]]+Tabel1[[#This Row],[Fossils]]</f>
        <v>1706.21</v>
      </c>
    </row>
    <row r="1829" spans="1:19" x14ac:dyDescent="0.25">
      <c r="A1829" t="s">
        <v>1753</v>
      </c>
      <c r="B1829" t="s">
        <v>5</v>
      </c>
      <c r="C1829">
        <v>1429.92</v>
      </c>
      <c r="D1829">
        <v>22.63</v>
      </c>
      <c r="E1829">
        <v>406.73</v>
      </c>
      <c r="F1829">
        <v>280.63</v>
      </c>
      <c r="G1829">
        <v>18.940000000000001</v>
      </c>
      <c r="J1829">
        <v>0</v>
      </c>
      <c r="K1829">
        <v>47.85</v>
      </c>
      <c r="L1829">
        <v>90.37</v>
      </c>
      <c r="M1829">
        <v>2.25</v>
      </c>
      <c r="N1829">
        <v>600</v>
      </c>
      <c r="O1829">
        <v>584</v>
      </c>
      <c r="P1829">
        <v>-603</v>
      </c>
      <c r="Q1829">
        <f>Tabel1[[#This Row],[Biomass]]+Tabel1[[#This Row],[Hydro Power]]+Tabel1[[#This Row],[Other Renewable]]+Tabel1[[#This Row],[Solar Power]]+Tabel1[[#This Row],[Onshore Wind Power]]+Tabel1[[#This Row],[Offshore Wind Power]]</f>
        <v>115.25</v>
      </c>
      <c r="R1829">
        <f>Tabel1[[#This Row],[Fossil Gas]]+Tabel1[[#This Row],[Fossil Hard Coal]]+Tabel1[[#This Row],[Fossil Oil]]</f>
        <v>706.30000000000007</v>
      </c>
      <c r="S1829">
        <f>Tabel1[[#This Row],[Renewables]]+Tabel1[[#This Row],[Fossils]]</f>
        <v>821.55000000000007</v>
      </c>
    </row>
    <row r="1830" spans="1:19" x14ac:dyDescent="0.25">
      <c r="A1830" t="s">
        <v>1752</v>
      </c>
      <c r="B1830" t="s">
        <v>6</v>
      </c>
      <c r="C1830">
        <v>1943.36</v>
      </c>
      <c r="D1830">
        <v>48.13</v>
      </c>
      <c r="E1830">
        <v>259.58</v>
      </c>
      <c r="F1830">
        <v>748.94</v>
      </c>
      <c r="G1830">
        <v>4.79</v>
      </c>
      <c r="H1830">
        <v>2.2200000000000002</v>
      </c>
      <c r="I1830">
        <v>5.43</v>
      </c>
      <c r="J1830">
        <v>0</v>
      </c>
      <c r="K1830">
        <v>87.25</v>
      </c>
      <c r="L1830">
        <v>354.59</v>
      </c>
      <c r="M1830">
        <v>324.33999999999997</v>
      </c>
      <c r="N1830">
        <v>1601</v>
      </c>
      <c r="O1830">
        <v>-307</v>
      </c>
      <c r="P1830">
        <v>-1153</v>
      </c>
      <c r="Q1830">
        <f>Tabel1[[#This Row],[Biomass]]+Tabel1[[#This Row],[Hydro Power]]+Tabel1[[#This Row],[Other Renewable]]+Tabel1[[#This Row],[Solar Power]]+Tabel1[[#This Row],[Onshore Wind Power]]+Tabel1[[#This Row],[Offshore Wind Power]]</f>
        <v>734.71</v>
      </c>
      <c r="R1830">
        <f>Tabel1[[#This Row],[Fossil Gas]]+Tabel1[[#This Row],[Fossil Hard Coal]]+Tabel1[[#This Row],[Fossil Oil]]</f>
        <v>1013.31</v>
      </c>
      <c r="S1830">
        <f>Tabel1[[#This Row],[Renewables]]+Tabel1[[#This Row],[Fossils]]</f>
        <v>1748.02</v>
      </c>
    </row>
    <row r="1831" spans="1:19" x14ac:dyDescent="0.25">
      <c r="A1831" t="s">
        <v>1752</v>
      </c>
      <c r="B1831" t="s">
        <v>5</v>
      </c>
      <c r="C1831">
        <v>1407.46</v>
      </c>
      <c r="D1831">
        <v>22.99</v>
      </c>
      <c r="E1831">
        <v>406.1</v>
      </c>
      <c r="F1831">
        <v>284.60000000000002</v>
      </c>
      <c r="G1831">
        <v>18.899999999999999</v>
      </c>
      <c r="J1831">
        <v>0</v>
      </c>
      <c r="K1831">
        <v>47.82</v>
      </c>
      <c r="L1831">
        <v>87.38</v>
      </c>
      <c r="M1831">
        <v>2.52</v>
      </c>
      <c r="N1831">
        <v>600</v>
      </c>
      <c r="O1831">
        <v>307</v>
      </c>
      <c r="P1831">
        <v>-350</v>
      </c>
      <c r="Q1831">
        <f>Tabel1[[#This Row],[Biomass]]+Tabel1[[#This Row],[Hydro Power]]+Tabel1[[#This Row],[Other Renewable]]+Tabel1[[#This Row],[Solar Power]]+Tabel1[[#This Row],[Onshore Wind Power]]+Tabel1[[#This Row],[Offshore Wind Power]]</f>
        <v>112.88999999999999</v>
      </c>
      <c r="R1831">
        <f>Tabel1[[#This Row],[Fossil Gas]]+Tabel1[[#This Row],[Fossil Hard Coal]]+Tabel1[[#This Row],[Fossil Oil]]</f>
        <v>709.6</v>
      </c>
      <c r="S1831">
        <f>Tabel1[[#This Row],[Renewables]]+Tabel1[[#This Row],[Fossils]]</f>
        <v>822.49</v>
      </c>
    </row>
    <row r="1832" spans="1:19" x14ac:dyDescent="0.25">
      <c r="A1832" t="s">
        <v>1751</v>
      </c>
      <c r="B1832" t="s">
        <v>6</v>
      </c>
      <c r="C1832">
        <v>1952.31</v>
      </c>
      <c r="D1832">
        <v>49.3</v>
      </c>
      <c r="E1832">
        <v>261.82</v>
      </c>
      <c r="F1832">
        <v>741.44</v>
      </c>
      <c r="G1832">
        <v>4.43</v>
      </c>
      <c r="H1832">
        <v>2.21</v>
      </c>
      <c r="I1832">
        <v>5.37</v>
      </c>
      <c r="J1832">
        <v>0</v>
      </c>
      <c r="K1832">
        <v>87.17</v>
      </c>
      <c r="L1832">
        <v>299.17</v>
      </c>
      <c r="M1832">
        <v>229.07</v>
      </c>
      <c r="N1832">
        <v>1601</v>
      </c>
      <c r="O1832">
        <v>-131</v>
      </c>
      <c r="P1832">
        <v>-1166</v>
      </c>
      <c r="Q1832">
        <f>Tabel1[[#This Row],[Biomass]]+Tabel1[[#This Row],[Hydro Power]]+Tabel1[[#This Row],[Other Renewable]]+Tabel1[[#This Row],[Solar Power]]+Tabel1[[#This Row],[Onshore Wind Power]]+Tabel1[[#This Row],[Offshore Wind Power]]</f>
        <v>585.12</v>
      </c>
      <c r="R1832">
        <f>Tabel1[[#This Row],[Fossil Gas]]+Tabel1[[#This Row],[Fossil Hard Coal]]+Tabel1[[#This Row],[Fossil Oil]]</f>
        <v>1007.6899999999999</v>
      </c>
      <c r="S1832">
        <f>Tabel1[[#This Row],[Renewables]]+Tabel1[[#This Row],[Fossils]]</f>
        <v>1592.81</v>
      </c>
    </row>
    <row r="1833" spans="1:19" x14ac:dyDescent="0.25">
      <c r="A1833" t="s">
        <v>1751</v>
      </c>
      <c r="B1833" t="s">
        <v>5</v>
      </c>
      <c r="C1833">
        <v>1414.2</v>
      </c>
      <c r="D1833">
        <v>22.75</v>
      </c>
      <c r="E1833">
        <v>405.77</v>
      </c>
      <c r="F1833">
        <v>282.58</v>
      </c>
      <c r="G1833">
        <v>18.850000000000001</v>
      </c>
      <c r="J1833">
        <v>0</v>
      </c>
      <c r="K1833">
        <v>48.25</v>
      </c>
      <c r="L1833">
        <v>85.17</v>
      </c>
      <c r="M1833">
        <v>2.36</v>
      </c>
      <c r="N1833">
        <v>600</v>
      </c>
      <c r="O1833">
        <v>131</v>
      </c>
      <c r="P1833">
        <v>-165</v>
      </c>
      <c r="Q1833">
        <f>Tabel1[[#This Row],[Biomass]]+Tabel1[[#This Row],[Hydro Power]]+Tabel1[[#This Row],[Other Renewable]]+Tabel1[[#This Row],[Solar Power]]+Tabel1[[#This Row],[Onshore Wind Power]]+Tabel1[[#This Row],[Offshore Wind Power]]</f>
        <v>110.28</v>
      </c>
      <c r="R1833">
        <f>Tabel1[[#This Row],[Fossil Gas]]+Tabel1[[#This Row],[Fossil Hard Coal]]+Tabel1[[#This Row],[Fossil Oil]]</f>
        <v>707.19999999999993</v>
      </c>
      <c r="S1833">
        <f>Tabel1[[#This Row],[Renewables]]+Tabel1[[#This Row],[Fossils]]</f>
        <v>817.4799999999999</v>
      </c>
    </row>
    <row r="1834" spans="1:19" x14ac:dyDescent="0.25">
      <c r="A1834" t="s">
        <v>1750</v>
      </c>
      <c r="B1834" t="s">
        <v>6</v>
      </c>
      <c r="C1834">
        <v>1984.54</v>
      </c>
      <c r="D1834">
        <v>48.86</v>
      </c>
      <c r="E1834">
        <v>271.39999999999998</v>
      </c>
      <c r="F1834">
        <v>683.28</v>
      </c>
      <c r="G1834">
        <v>7.32</v>
      </c>
      <c r="H1834">
        <v>2.2200000000000002</v>
      </c>
      <c r="I1834">
        <v>5.66</v>
      </c>
      <c r="J1834">
        <v>0</v>
      </c>
      <c r="K1834">
        <v>87.42</v>
      </c>
      <c r="L1834">
        <v>275.05</v>
      </c>
      <c r="M1834">
        <v>150.11000000000001</v>
      </c>
      <c r="N1834">
        <v>1586</v>
      </c>
      <c r="O1834">
        <v>-483</v>
      </c>
      <c r="P1834">
        <v>-617</v>
      </c>
      <c r="Q1834">
        <f>Tabel1[[#This Row],[Biomass]]+Tabel1[[#This Row],[Hydro Power]]+Tabel1[[#This Row],[Other Renewable]]+Tabel1[[#This Row],[Solar Power]]+Tabel1[[#This Row],[Onshore Wind Power]]+Tabel1[[#This Row],[Offshore Wind Power]]</f>
        <v>481.90000000000003</v>
      </c>
      <c r="R1834">
        <f>Tabel1[[#This Row],[Fossil Gas]]+Tabel1[[#This Row],[Fossil Hard Coal]]+Tabel1[[#This Row],[Fossil Oil]]</f>
        <v>962</v>
      </c>
      <c r="S1834">
        <f>Tabel1[[#This Row],[Renewables]]+Tabel1[[#This Row],[Fossils]]</f>
        <v>1443.9</v>
      </c>
    </row>
    <row r="1835" spans="1:19" x14ac:dyDescent="0.25">
      <c r="A1835" t="s">
        <v>1750</v>
      </c>
      <c r="B1835" t="s">
        <v>5</v>
      </c>
      <c r="C1835">
        <v>1453.67</v>
      </c>
      <c r="D1835">
        <v>22.52</v>
      </c>
      <c r="E1835">
        <v>403.54</v>
      </c>
      <c r="F1835">
        <v>283.18</v>
      </c>
      <c r="G1835">
        <v>18.850000000000001</v>
      </c>
      <c r="J1835">
        <v>0</v>
      </c>
      <c r="K1835">
        <v>48.87</v>
      </c>
      <c r="L1835">
        <v>84.29</v>
      </c>
      <c r="M1835">
        <v>3.29</v>
      </c>
      <c r="N1835">
        <v>600</v>
      </c>
      <c r="O1835">
        <v>483</v>
      </c>
      <c r="P1835">
        <v>-476</v>
      </c>
      <c r="Q1835">
        <f>Tabel1[[#This Row],[Biomass]]+Tabel1[[#This Row],[Hydro Power]]+Tabel1[[#This Row],[Other Renewable]]+Tabel1[[#This Row],[Solar Power]]+Tabel1[[#This Row],[Onshore Wind Power]]+Tabel1[[#This Row],[Offshore Wind Power]]</f>
        <v>110.10000000000001</v>
      </c>
      <c r="R1835">
        <f>Tabel1[[#This Row],[Fossil Gas]]+Tabel1[[#This Row],[Fossil Hard Coal]]+Tabel1[[#This Row],[Fossil Oil]]</f>
        <v>705.57</v>
      </c>
      <c r="S1835">
        <f>Tabel1[[#This Row],[Renewables]]+Tabel1[[#This Row],[Fossils]]</f>
        <v>815.67000000000007</v>
      </c>
    </row>
    <row r="1836" spans="1:19" x14ac:dyDescent="0.25">
      <c r="A1836" t="s">
        <v>1749</v>
      </c>
      <c r="B1836" t="s">
        <v>6</v>
      </c>
      <c r="C1836">
        <v>2149.5100000000002</v>
      </c>
      <c r="D1836">
        <v>47.86</v>
      </c>
      <c r="E1836">
        <v>264.08</v>
      </c>
      <c r="F1836">
        <v>628.70000000000005</v>
      </c>
      <c r="G1836">
        <v>3.48</v>
      </c>
      <c r="H1836">
        <v>2.2200000000000002</v>
      </c>
      <c r="I1836">
        <v>5.34</v>
      </c>
      <c r="J1836">
        <v>0</v>
      </c>
      <c r="K1836">
        <v>86.24</v>
      </c>
      <c r="L1836">
        <v>276.79000000000002</v>
      </c>
      <c r="M1836">
        <v>120.49</v>
      </c>
      <c r="N1836">
        <v>1466</v>
      </c>
      <c r="O1836">
        <v>-549</v>
      </c>
      <c r="P1836">
        <v>-161</v>
      </c>
      <c r="Q1836">
        <f>Tabel1[[#This Row],[Biomass]]+Tabel1[[#This Row],[Hydro Power]]+Tabel1[[#This Row],[Other Renewable]]+Tabel1[[#This Row],[Solar Power]]+Tabel1[[#This Row],[Onshore Wind Power]]+Tabel1[[#This Row],[Offshore Wind Power]]</f>
        <v>452.70000000000005</v>
      </c>
      <c r="R1836">
        <f>Tabel1[[#This Row],[Fossil Gas]]+Tabel1[[#This Row],[Fossil Hard Coal]]+Tabel1[[#This Row],[Fossil Oil]]</f>
        <v>896.26</v>
      </c>
      <c r="S1836">
        <f>Tabel1[[#This Row],[Renewables]]+Tabel1[[#This Row],[Fossils]]</f>
        <v>1348.96</v>
      </c>
    </row>
    <row r="1837" spans="1:19" x14ac:dyDescent="0.25">
      <c r="A1837" t="s">
        <v>1749</v>
      </c>
      <c r="B1837" t="s">
        <v>5</v>
      </c>
      <c r="C1837">
        <v>1559.76</v>
      </c>
      <c r="D1837">
        <v>22.52</v>
      </c>
      <c r="E1837">
        <v>404.56</v>
      </c>
      <c r="F1837">
        <v>229.7</v>
      </c>
      <c r="G1837">
        <v>18.88</v>
      </c>
      <c r="J1837">
        <v>0</v>
      </c>
      <c r="K1837">
        <v>49.47</v>
      </c>
      <c r="L1837">
        <v>81.59</v>
      </c>
      <c r="M1837">
        <v>2.1800000000000002</v>
      </c>
      <c r="N1837">
        <v>554</v>
      </c>
      <c r="O1837">
        <v>549</v>
      </c>
      <c r="P1837">
        <v>-338</v>
      </c>
      <c r="Q1837">
        <f>Tabel1[[#This Row],[Biomass]]+Tabel1[[#This Row],[Hydro Power]]+Tabel1[[#This Row],[Other Renewable]]+Tabel1[[#This Row],[Solar Power]]+Tabel1[[#This Row],[Onshore Wind Power]]+Tabel1[[#This Row],[Offshore Wind Power]]</f>
        <v>106.29</v>
      </c>
      <c r="R1837">
        <f>Tabel1[[#This Row],[Fossil Gas]]+Tabel1[[#This Row],[Fossil Hard Coal]]+Tabel1[[#This Row],[Fossil Oil]]</f>
        <v>653.14</v>
      </c>
      <c r="S1837">
        <f>Tabel1[[#This Row],[Renewables]]+Tabel1[[#This Row],[Fossils]]</f>
        <v>759.43</v>
      </c>
    </row>
    <row r="1838" spans="1:19" x14ac:dyDescent="0.25">
      <c r="A1838" t="s">
        <v>1748</v>
      </c>
      <c r="B1838" t="s">
        <v>6</v>
      </c>
      <c r="C1838">
        <v>2556.86</v>
      </c>
      <c r="D1838">
        <v>49.55</v>
      </c>
      <c r="E1838">
        <v>342.61</v>
      </c>
      <c r="F1838">
        <v>918.37</v>
      </c>
      <c r="G1838">
        <v>10.28</v>
      </c>
      <c r="H1838">
        <v>2.21</v>
      </c>
      <c r="I1838">
        <v>5.99</v>
      </c>
      <c r="J1838">
        <v>0</v>
      </c>
      <c r="K1838">
        <v>100.12</v>
      </c>
      <c r="L1838">
        <v>227.45</v>
      </c>
      <c r="M1838">
        <v>51.94</v>
      </c>
      <c r="N1838">
        <v>421</v>
      </c>
      <c r="O1838">
        <v>-253</v>
      </c>
      <c r="P1838">
        <v>707</v>
      </c>
      <c r="Q1838">
        <f>Tabel1[[#This Row],[Biomass]]+Tabel1[[#This Row],[Hydro Power]]+Tabel1[[#This Row],[Other Renewable]]+Tabel1[[#This Row],[Solar Power]]+Tabel1[[#This Row],[Onshore Wind Power]]+Tabel1[[#This Row],[Offshore Wind Power]]</f>
        <v>337.14</v>
      </c>
      <c r="R1838">
        <f>Tabel1[[#This Row],[Fossil Gas]]+Tabel1[[#This Row],[Fossil Hard Coal]]+Tabel1[[#This Row],[Fossil Oil]]</f>
        <v>1271.26</v>
      </c>
      <c r="S1838">
        <f>Tabel1[[#This Row],[Renewables]]+Tabel1[[#This Row],[Fossils]]</f>
        <v>1608.4</v>
      </c>
    </row>
    <row r="1839" spans="1:19" x14ac:dyDescent="0.25">
      <c r="A1839" t="s">
        <v>1748</v>
      </c>
      <c r="B1839" t="s">
        <v>5</v>
      </c>
      <c r="C1839">
        <v>1819.39</v>
      </c>
      <c r="D1839">
        <v>22.64</v>
      </c>
      <c r="E1839">
        <v>407.68</v>
      </c>
      <c r="F1839">
        <v>239.75</v>
      </c>
      <c r="G1839">
        <v>18.87</v>
      </c>
      <c r="J1839">
        <v>0</v>
      </c>
      <c r="K1839">
        <v>48.71</v>
      </c>
      <c r="L1839">
        <v>84.21</v>
      </c>
      <c r="M1839">
        <v>2.09</v>
      </c>
      <c r="N1839">
        <v>9</v>
      </c>
      <c r="O1839">
        <v>253</v>
      </c>
      <c r="P1839">
        <v>747</v>
      </c>
      <c r="Q1839">
        <f>Tabel1[[#This Row],[Biomass]]+Tabel1[[#This Row],[Hydro Power]]+Tabel1[[#This Row],[Other Renewable]]+Tabel1[[#This Row],[Solar Power]]+Tabel1[[#This Row],[Onshore Wind Power]]+Tabel1[[#This Row],[Offshore Wind Power]]</f>
        <v>108.94</v>
      </c>
      <c r="R1839">
        <f>Tabel1[[#This Row],[Fossil Gas]]+Tabel1[[#This Row],[Fossil Hard Coal]]+Tabel1[[#This Row],[Fossil Oil]]</f>
        <v>666.30000000000007</v>
      </c>
      <c r="S1839">
        <f>Tabel1[[#This Row],[Renewables]]+Tabel1[[#This Row],[Fossils]]</f>
        <v>775.24</v>
      </c>
    </row>
    <row r="1840" spans="1:19" x14ac:dyDescent="0.25">
      <c r="A1840" t="s">
        <v>1747</v>
      </c>
      <c r="B1840" t="s">
        <v>6</v>
      </c>
      <c r="C1840">
        <v>3000.49</v>
      </c>
      <c r="D1840">
        <v>49.81</v>
      </c>
      <c r="E1840">
        <v>456.46</v>
      </c>
      <c r="F1840">
        <v>1102.71</v>
      </c>
      <c r="G1840">
        <v>8.92</v>
      </c>
      <c r="H1840">
        <v>2.44</v>
      </c>
      <c r="I1840">
        <v>5.66</v>
      </c>
      <c r="J1840">
        <v>0</v>
      </c>
      <c r="K1840">
        <v>122.17</v>
      </c>
      <c r="L1840">
        <v>206.37</v>
      </c>
      <c r="M1840">
        <v>31.55</v>
      </c>
      <c r="N1840">
        <v>27</v>
      </c>
      <c r="O1840">
        <v>-321</v>
      </c>
      <c r="P1840">
        <v>1335</v>
      </c>
      <c r="Q1840">
        <f>Tabel1[[#This Row],[Biomass]]+Tabel1[[#This Row],[Hydro Power]]+Tabel1[[#This Row],[Other Renewable]]+Tabel1[[#This Row],[Solar Power]]+Tabel1[[#This Row],[Onshore Wind Power]]+Tabel1[[#This Row],[Offshore Wind Power]]</f>
        <v>295.83</v>
      </c>
      <c r="R1840">
        <f>Tabel1[[#This Row],[Fossil Gas]]+Tabel1[[#This Row],[Fossil Hard Coal]]+Tabel1[[#This Row],[Fossil Oil]]</f>
        <v>1568.0900000000001</v>
      </c>
      <c r="S1840">
        <f>Tabel1[[#This Row],[Renewables]]+Tabel1[[#This Row],[Fossils]]</f>
        <v>1863.92</v>
      </c>
    </row>
    <row r="1841" spans="1:19" x14ac:dyDescent="0.25">
      <c r="A1841" t="s">
        <v>1747</v>
      </c>
      <c r="B1841" t="s">
        <v>5</v>
      </c>
      <c r="C1841">
        <v>2104.1</v>
      </c>
      <c r="D1841">
        <v>22.42</v>
      </c>
      <c r="E1841">
        <v>431.86</v>
      </c>
      <c r="F1841">
        <v>275.38</v>
      </c>
      <c r="G1841">
        <v>19.41</v>
      </c>
      <c r="J1841">
        <v>0.01</v>
      </c>
      <c r="K1841">
        <v>49.24</v>
      </c>
      <c r="L1841">
        <v>81.290000000000006</v>
      </c>
      <c r="M1841">
        <v>2.15</v>
      </c>
      <c r="N1841">
        <v>19</v>
      </c>
      <c r="O1841">
        <v>321</v>
      </c>
      <c r="P1841">
        <v>896</v>
      </c>
      <c r="Q1841">
        <f>Tabel1[[#This Row],[Biomass]]+Tabel1[[#This Row],[Hydro Power]]+Tabel1[[#This Row],[Other Renewable]]+Tabel1[[#This Row],[Solar Power]]+Tabel1[[#This Row],[Onshore Wind Power]]+Tabel1[[#This Row],[Offshore Wind Power]]</f>
        <v>105.87000000000002</v>
      </c>
      <c r="R1841">
        <f>Tabel1[[#This Row],[Fossil Gas]]+Tabel1[[#This Row],[Fossil Hard Coal]]+Tabel1[[#This Row],[Fossil Oil]]</f>
        <v>726.65</v>
      </c>
      <c r="S1841">
        <f>Tabel1[[#This Row],[Renewables]]+Tabel1[[#This Row],[Fossils]]</f>
        <v>832.52</v>
      </c>
    </row>
    <row r="1842" spans="1:19" x14ac:dyDescent="0.25">
      <c r="A1842" t="s">
        <v>1746</v>
      </c>
      <c r="B1842" t="s">
        <v>6</v>
      </c>
      <c r="C1842">
        <v>3177.91</v>
      </c>
      <c r="D1842">
        <v>48.62</v>
      </c>
      <c r="E1842">
        <v>469.53</v>
      </c>
      <c r="F1842">
        <v>1255.82</v>
      </c>
      <c r="G1842">
        <v>7.9</v>
      </c>
      <c r="H1842">
        <v>2.68</v>
      </c>
      <c r="I1842">
        <v>5.28</v>
      </c>
      <c r="J1842">
        <v>1.1200000000000001</v>
      </c>
      <c r="K1842">
        <v>122.12</v>
      </c>
      <c r="L1842">
        <v>177.91</v>
      </c>
      <c r="M1842">
        <v>39.85</v>
      </c>
      <c r="N1842">
        <v>-558</v>
      </c>
      <c r="O1842">
        <v>-372</v>
      </c>
      <c r="P1842">
        <v>2003</v>
      </c>
      <c r="Q1842">
        <f>Tabel1[[#This Row],[Biomass]]+Tabel1[[#This Row],[Hydro Power]]+Tabel1[[#This Row],[Other Renewable]]+Tabel1[[#This Row],[Solar Power]]+Tabel1[[#This Row],[Onshore Wind Power]]+Tabel1[[#This Row],[Offshore Wind Power]]</f>
        <v>275.45999999999998</v>
      </c>
      <c r="R1842">
        <f>Tabel1[[#This Row],[Fossil Gas]]+Tabel1[[#This Row],[Fossil Hard Coal]]+Tabel1[[#This Row],[Fossil Oil]]</f>
        <v>1733.25</v>
      </c>
      <c r="S1842">
        <f>Tabel1[[#This Row],[Renewables]]+Tabel1[[#This Row],[Fossils]]</f>
        <v>2008.71</v>
      </c>
    </row>
    <row r="1843" spans="1:19" x14ac:dyDescent="0.25">
      <c r="A1843" t="s">
        <v>1746</v>
      </c>
      <c r="B1843" t="s">
        <v>5</v>
      </c>
      <c r="C1843">
        <v>2183.1799999999998</v>
      </c>
      <c r="D1843">
        <v>22.58</v>
      </c>
      <c r="E1843">
        <v>480.85</v>
      </c>
      <c r="F1843">
        <v>344.49</v>
      </c>
      <c r="G1843">
        <v>19.55</v>
      </c>
      <c r="J1843">
        <v>1.41</v>
      </c>
      <c r="K1843">
        <v>50.7</v>
      </c>
      <c r="L1843">
        <v>78.39</v>
      </c>
      <c r="M1843">
        <v>1.28</v>
      </c>
      <c r="N1843">
        <v>-50</v>
      </c>
      <c r="O1843">
        <v>372</v>
      </c>
      <c r="P1843">
        <v>877</v>
      </c>
      <c r="Q1843">
        <f>Tabel1[[#This Row],[Biomass]]+Tabel1[[#This Row],[Hydro Power]]+Tabel1[[#This Row],[Other Renewable]]+Tabel1[[#This Row],[Solar Power]]+Tabel1[[#This Row],[Onshore Wind Power]]+Tabel1[[#This Row],[Offshore Wind Power]]</f>
        <v>103.66</v>
      </c>
      <c r="R1843">
        <f>Tabel1[[#This Row],[Fossil Gas]]+Tabel1[[#This Row],[Fossil Hard Coal]]+Tabel1[[#This Row],[Fossil Oil]]</f>
        <v>844.89</v>
      </c>
      <c r="S1843">
        <f>Tabel1[[#This Row],[Renewables]]+Tabel1[[#This Row],[Fossils]]</f>
        <v>948.55</v>
      </c>
    </row>
    <row r="1844" spans="1:19" x14ac:dyDescent="0.25">
      <c r="A1844" t="s">
        <v>1745</v>
      </c>
      <c r="B1844" t="s">
        <v>6</v>
      </c>
      <c r="C1844">
        <v>3145.69</v>
      </c>
      <c r="D1844">
        <v>49.09</v>
      </c>
      <c r="E1844">
        <v>485.96</v>
      </c>
      <c r="F1844">
        <v>1300.8699999999999</v>
      </c>
      <c r="G1844">
        <v>9.9700000000000006</v>
      </c>
      <c r="H1844">
        <v>2.67</v>
      </c>
      <c r="I1844">
        <v>5.48</v>
      </c>
      <c r="J1844">
        <v>23.97</v>
      </c>
      <c r="K1844">
        <v>124.46</v>
      </c>
      <c r="L1844">
        <v>149.08000000000001</v>
      </c>
      <c r="M1844">
        <v>28.47</v>
      </c>
      <c r="N1844">
        <v>-643</v>
      </c>
      <c r="O1844">
        <v>-535</v>
      </c>
      <c r="P1844">
        <v>2201</v>
      </c>
      <c r="Q1844">
        <f>Tabel1[[#This Row],[Biomass]]+Tabel1[[#This Row],[Hydro Power]]+Tabel1[[#This Row],[Other Renewable]]+Tabel1[[#This Row],[Solar Power]]+Tabel1[[#This Row],[Onshore Wind Power]]+Tabel1[[#This Row],[Offshore Wind Power]]</f>
        <v>258.76</v>
      </c>
      <c r="R1844">
        <f>Tabel1[[#This Row],[Fossil Gas]]+Tabel1[[#This Row],[Fossil Hard Coal]]+Tabel1[[#This Row],[Fossil Oil]]</f>
        <v>1796.8</v>
      </c>
      <c r="S1844">
        <f>Tabel1[[#This Row],[Renewables]]+Tabel1[[#This Row],[Fossils]]</f>
        <v>2055.56</v>
      </c>
    </row>
    <row r="1845" spans="1:19" x14ac:dyDescent="0.25">
      <c r="A1845" t="s">
        <v>1745</v>
      </c>
      <c r="B1845" t="s">
        <v>5</v>
      </c>
      <c r="C1845">
        <v>2194.96</v>
      </c>
      <c r="D1845">
        <v>22.93</v>
      </c>
      <c r="E1845">
        <v>518.09</v>
      </c>
      <c r="F1845">
        <v>456.13</v>
      </c>
      <c r="G1845">
        <v>20.82</v>
      </c>
      <c r="J1845">
        <v>15.84</v>
      </c>
      <c r="K1845">
        <v>50.62</v>
      </c>
      <c r="L1845">
        <v>73.53</v>
      </c>
      <c r="M1845">
        <v>0.75</v>
      </c>
      <c r="N1845">
        <v>-377</v>
      </c>
      <c r="O1845">
        <v>535</v>
      </c>
      <c r="P1845">
        <v>906</v>
      </c>
      <c r="Q1845">
        <f>Tabel1[[#This Row],[Biomass]]+Tabel1[[#This Row],[Hydro Power]]+Tabel1[[#This Row],[Other Renewable]]+Tabel1[[#This Row],[Solar Power]]+Tabel1[[#This Row],[Onshore Wind Power]]+Tabel1[[#This Row],[Offshore Wind Power]]</f>
        <v>113.05</v>
      </c>
      <c r="R1845">
        <f>Tabel1[[#This Row],[Fossil Gas]]+Tabel1[[#This Row],[Fossil Hard Coal]]+Tabel1[[#This Row],[Fossil Oil]]</f>
        <v>995.04000000000008</v>
      </c>
      <c r="S1845">
        <f>Tabel1[[#This Row],[Renewables]]+Tabel1[[#This Row],[Fossils]]</f>
        <v>1108.0900000000001</v>
      </c>
    </row>
    <row r="1846" spans="1:19" x14ac:dyDescent="0.25">
      <c r="A1846" t="s">
        <v>1744</v>
      </c>
      <c r="B1846" t="s">
        <v>6</v>
      </c>
      <c r="C1846">
        <v>3138.4</v>
      </c>
      <c r="D1846">
        <v>50.85</v>
      </c>
      <c r="E1846">
        <v>523.26</v>
      </c>
      <c r="F1846">
        <v>1390.41</v>
      </c>
      <c r="G1846">
        <v>16.05</v>
      </c>
      <c r="H1846">
        <v>2.67</v>
      </c>
      <c r="I1846">
        <v>6.96</v>
      </c>
      <c r="J1846">
        <v>79.94</v>
      </c>
      <c r="K1846">
        <v>125.45</v>
      </c>
      <c r="L1846">
        <v>117.59</v>
      </c>
      <c r="M1846">
        <v>16.43</v>
      </c>
      <c r="N1846">
        <v>-874</v>
      </c>
      <c r="O1846">
        <v>-386</v>
      </c>
      <c r="P1846">
        <v>2210</v>
      </c>
      <c r="Q1846">
        <f>Tabel1[[#This Row],[Biomass]]+Tabel1[[#This Row],[Hydro Power]]+Tabel1[[#This Row],[Other Renewable]]+Tabel1[[#This Row],[Solar Power]]+Tabel1[[#This Row],[Onshore Wind Power]]+Tabel1[[#This Row],[Offshore Wind Power]]</f>
        <v>274.44</v>
      </c>
      <c r="R1846">
        <f>Tabel1[[#This Row],[Fossil Gas]]+Tabel1[[#This Row],[Fossil Hard Coal]]+Tabel1[[#This Row],[Fossil Oil]]</f>
        <v>1929.72</v>
      </c>
      <c r="S1846">
        <f>Tabel1[[#This Row],[Renewables]]+Tabel1[[#This Row],[Fossils]]</f>
        <v>2204.16</v>
      </c>
    </row>
    <row r="1847" spans="1:19" x14ac:dyDescent="0.25">
      <c r="A1847" t="s">
        <v>1744</v>
      </c>
      <c r="B1847" t="s">
        <v>5</v>
      </c>
      <c r="C1847">
        <v>2176.65</v>
      </c>
      <c r="D1847">
        <v>22.38</v>
      </c>
      <c r="E1847">
        <v>542.67999999999995</v>
      </c>
      <c r="F1847">
        <v>588.16999999999996</v>
      </c>
      <c r="G1847">
        <v>23.25</v>
      </c>
      <c r="J1847">
        <v>39.979999999999997</v>
      </c>
      <c r="K1847">
        <v>48.92</v>
      </c>
      <c r="L1847">
        <v>72.680000000000007</v>
      </c>
      <c r="M1847">
        <v>0.76</v>
      </c>
      <c r="N1847">
        <v>-444</v>
      </c>
      <c r="O1847">
        <v>386</v>
      </c>
      <c r="P1847">
        <v>948</v>
      </c>
      <c r="Q1847">
        <f>Tabel1[[#This Row],[Biomass]]+Tabel1[[#This Row],[Hydro Power]]+Tabel1[[#This Row],[Other Renewable]]+Tabel1[[#This Row],[Solar Power]]+Tabel1[[#This Row],[Onshore Wind Power]]+Tabel1[[#This Row],[Offshore Wind Power]]</f>
        <v>135.80000000000001</v>
      </c>
      <c r="R1847">
        <f>Tabel1[[#This Row],[Fossil Gas]]+Tabel1[[#This Row],[Fossil Hard Coal]]+Tabel1[[#This Row],[Fossil Oil]]</f>
        <v>1154.0999999999999</v>
      </c>
      <c r="S1847">
        <f>Tabel1[[#This Row],[Renewables]]+Tabel1[[#This Row],[Fossils]]</f>
        <v>1289.8999999999999</v>
      </c>
    </row>
    <row r="1848" spans="1:19" x14ac:dyDescent="0.25">
      <c r="A1848" t="s">
        <v>1743</v>
      </c>
      <c r="B1848" t="s">
        <v>6</v>
      </c>
      <c r="C1848">
        <v>3071.82</v>
      </c>
      <c r="D1848">
        <v>51.5</v>
      </c>
      <c r="E1848">
        <v>525.94000000000005</v>
      </c>
      <c r="F1848">
        <v>1306.03</v>
      </c>
      <c r="G1848">
        <v>19.48</v>
      </c>
      <c r="H1848">
        <v>2.67</v>
      </c>
      <c r="I1848">
        <v>8.75</v>
      </c>
      <c r="J1848">
        <v>134.91999999999999</v>
      </c>
      <c r="K1848">
        <v>124.67</v>
      </c>
      <c r="L1848">
        <v>85.61</v>
      </c>
      <c r="M1848">
        <v>27.54</v>
      </c>
      <c r="N1848">
        <v>-961</v>
      </c>
      <c r="O1848">
        <v>-274</v>
      </c>
      <c r="P1848">
        <v>2210</v>
      </c>
      <c r="Q1848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1848">
        <f>Tabel1[[#This Row],[Fossil Gas]]+Tabel1[[#This Row],[Fossil Hard Coal]]+Tabel1[[#This Row],[Fossil Oil]]</f>
        <v>1851.45</v>
      </c>
      <c r="S1848">
        <f>Tabel1[[#This Row],[Renewables]]+Tabel1[[#This Row],[Fossils]]</f>
        <v>2162.44</v>
      </c>
    </row>
    <row r="1849" spans="1:19" x14ac:dyDescent="0.25">
      <c r="A1849" t="s">
        <v>1743</v>
      </c>
      <c r="B1849" t="s">
        <v>5</v>
      </c>
      <c r="C1849">
        <v>2121.4499999999998</v>
      </c>
      <c r="D1849">
        <v>23</v>
      </c>
      <c r="E1849">
        <v>532.86</v>
      </c>
      <c r="F1849">
        <v>604.48</v>
      </c>
      <c r="G1849">
        <v>24.2</v>
      </c>
      <c r="J1849">
        <v>58.67</v>
      </c>
      <c r="K1849">
        <v>47.57</v>
      </c>
      <c r="L1849">
        <v>72.349999999999994</v>
      </c>
      <c r="M1849">
        <v>1.91</v>
      </c>
      <c r="N1849">
        <v>-396</v>
      </c>
      <c r="O1849">
        <v>274</v>
      </c>
      <c r="P1849">
        <v>947</v>
      </c>
      <c r="Q1849">
        <f>Tabel1[[#This Row],[Biomass]]+Tabel1[[#This Row],[Hydro Power]]+Tabel1[[#This Row],[Other Renewable]]+Tabel1[[#This Row],[Solar Power]]+Tabel1[[#This Row],[Onshore Wind Power]]+Tabel1[[#This Row],[Offshore Wind Power]]</f>
        <v>155.92999999999998</v>
      </c>
      <c r="R1849">
        <f>Tabel1[[#This Row],[Fossil Gas]]+Tabel1[[#This Row],[Fossil Hard Coal]]+Tabel1[[#This Row],[Fossil Oil]]</f>
        <v>1161.5400000000002</v>
      </c>
      <c r="S1849">
        <f>Tabel1[[#This Row],[Renewables]]+Tabel1[[#This Row],[Fossils]]</f>
        <v>1317.4700000000003</v>
      </c>
    </row>
    <row r="1850" spans="1:19" x14ac:dyDescent="0.25">
      <c r="A1850" t="s">
        <v>1742</v>
      </c>
      <c r="B1850" t="s">
        <v>6</v>
      </c>
      <c r="C1850">
        <v>2992.02</v>
      </c>
      <c r="D1850">
        <v>51.8</v>
      </c>
      <c r="E1850">
        <v>537.38</v>
      </c>
      <c r="F1850">
        <v>1297.74</v>
      </c>
      <c r="G1850">
        <v>21.68</v>
      </c>
      <c r="H1850">
        <v>2.6</v>
      </c>
      <c r="I1850">
        <v>9.07</v>
      </c>
      <c r="J1850">
        <v>155.49</v>
      </c>
      <c r="K1850">
        <v>126.45</v>
      </c>
      <c r="L1850">
        <v>48.19</v>
      </c>
      <c r="M1850">
        <v>54.1</v>
      </c>
      <c r="N1850">
        <v>-1037</v>
      </c>
      <c r="O1850">
        <v>-280</v>
      </c>
      <c r="P1850">
        <v>2210</v>
      </c>
      <c r="Q1850">
        <f>Tabel1[[#This Row],[Biomass]]+Tabel1[[#This Row],[Hydro Power]]+Tabel1[[#This Row],[Other Renewable]]+Tabel1[[#This Row],[Solar Power]]+Tabel1[[#This Row],[Onshore Wind Power]]+Tabel1[[#This Row],[Offshore Wind Power]]</f>
        <v>321.25</v>
      </c>
      <c r="R1850">
        <f>Tabel1[[#This Row],[Fossil Gas]]+Tabel1[[#This Row],[Fossil Hard Coal]]+Tabel1[[#This Row],[Fossil Oil]]</f>
        <v>1856.8</v>
      </c>
      <c r="S1850">
        <f>Tabel1[[#This Row],[Renewables]]+Tabel1[[#This Row],[Fossils]]</f>
        <v>2178.0500000000002</v>
      </c>
    </row>
    <row r="1851" spans="1:19" x14ac:dyDescent="0.25">
      <c r="A1851" t="s">
        <v>1742</v>
      </c>
      <c r="B1851" t="s">
        <v>5</v>
      </c>
      <c r="C1851">
        <v>2101.0300000000002</v>
      </c>
      <c r="D1851">
        <v>22.75</v>
      </c>
      <c r="E1851">
        <v>532.39</v>
      </c>
      <c r="F1851">
        <v>682.06</v>
      </c>
      <c r="G1851">
        <v>26.06</v>
      </c>
      <c r="J1851">
        <v>65.510000000000005</v>
      </c>
      <c r="K1851">
        <v>52.21</v>
      </c>
      <c r="L1851">
        <v>70.760000000000005</v>
      </c>
      <c r="M1851">
        <v>1.64</v>
      </c>
      <c r="N1851">
        <v>-392</v>
      </c>
      <c r="O1851">
        <v>280</v>
      </c>
      <c r="P1851">
        <v>834</v>
      </c>
      <c r="Q1851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1851">
        <f>Tabel1[[#This Row],[Fossil Gas]]+Tabel1[[#This Row],[Fossil Hard Coal]]+Tabel1[[#This Row],[Fossil Oil]]</f>
        <v>1240.5099999999998</v>
      </c>
      <c r="S1851">
        <f>Tabel1[[#This Row],[Renewables]]+Tabel1[[#This Row],[Fossils]]</f>
        <v>1401.1699999999998</v>
      </c>
    </row>
    <row r="1852" spans="1:19" x14ac:dyDescent="0.25">
      <c r="A1852" t="s">
        <v>1741</v>
      </c>
      <c r="B1852" t="s">
        <v>6</v>
      </c>
      <c r="C1852">
        <v>2997.95</v>
      </c>
      <c r="D1852">
        <v>52.09</v>
      </c>
      <c r="E1852">
        <v>519.24</v>
      </c>
      <c r="F1852">
        <v>1191.73</v>
      </c>
      <c r="G1852">
        <v>19.78</v>
      </c>
      <c r="H1852">
        <v>2.59</v>
      </c>
      <c r="I1852">
        <v>8.86</v>
      </c>
      <c r="J1852">
        <v>139.12</v>
      </c>
      <c r="K1852">
        <v>130.13</v>
      </c>
      <c r="L1852">
        <v>37.61</v>
      </c>
      <c r="M1852">
        <v>59.17</v>
      </c>
      <c r="N1852">
        <v>-849</v>
      </c>
      <c r="O1852">
        <v>-349</v>
      </c>
      <c r="P1852">
        <v>2210</v>
      </c>
      <c r="Q1852">
        <f>Tabel1[[#This Row],[Biomass]]+Tabel1[[#This Row],[Hydro Power]]+Tabel1[[#This Row],[Other Renewable]]+Tabel1[[#This Row],[Solar Power]]+Tabel1[[#This Row],[Onshore Wind Power]]+Tabel1[[#This Row],[Offshore Wind Power]]</f>
        <v>299.44000000000005</v>
      </c>
      <c r="R1852">
        <f>Tabel1[[#This Row],[Fossil Gas]]+Tabel1[[#This Row],[Fossil Hard Coal]]+Tabel1[[#This Row],[Fossil Oil]]</f>
        <v>1730.75</v>
      </c>
      <c r="S1852">
        <f>Tabel1[[#This Row],[Renewables]]+Tabel1[[#This Row],[Fossils]]</f>
        <v>2030.19</v>
      </c>
    </row>
    <row r="1853" spans="1:19" x14ac:dyDescent="0.25">
      <c r="A1853" t="s">
        <v>1741</v>
      </c>
      <c r="B1853" t="s">
        <v>5</v>
      </c>
      <c r="C1853">
        <v>2087.91</v>
      </c>
      <c r="D1853">
        <v>23.69</v>
      </c>
      <c r="E1853">
        <v>530.38</v>
      </c>
      <c r="F1853">
        <v>628.19000000000005</v>
      </c>
      <c r="G1853">
        <v>26.06</v>
      </c>
      <c r="J1853">
        <v>57.03</v>
      </c>
      <c r="K1853">
        <v>51.99</v>
      </c>
      <c r="L1853">
        <v>70.27</v>
      </c>
      <c r="M1853">
        <v>2.5099999999999998</v>
      </c>
      <c r="N1853">
        <v>-436</v>
      </c>
      <c r="O1853">
        <v>349</v>
      </c>
      <c r="P1853">
        <v>850</v>
      </c>
      <c r="Q1853">
        <f>Tabel1[[#This Row],[Biomass]]+Tabel1[[#This Row],[Hydro Power]]+Tabel1[[#This Row],[Other Renewable]]+Tabel1[[#This Row],[Solar Power]]+Tabel1[[#This Row],[Onshore Wind Power]]+Tabel1[[#This Row],[Offshore Wind Power]]</f>
        <v>153.5</v>
      </c>
      <c r="R1853">
        <f>Tabel1[[#This Row],[Fossil Gas]]+Tabel1[[#This Row],[Fossil Hard Coal]]+Tabel1[[#This Row],[Fossil Oil]]</f>
        <v>1184.6300000000001</v>
      </c>
      <c r="S1853">
        <f>Tabel1[[#This Row],[Renewables]]+Tabel1[[#This Row],[Fossils]]</f>
        <v>1338.13</v>
      </c>
    </row>
    <row r="1854" spans="1:19" x14ac:dyDescent="0.25">
      <c r="A1854" t="s">
        <v>1740</v>
      </c>
      <c r="B1854" t="s">
        <v>6</v>
      </c>
      <c r="C1854">
        <v>2987</v>
      </c>
      <c r="D1854">
        <v>49.56</v>
      </c>
      <c r="E1854">
        <v>458.95</v>
      </c>
      <c r="F1854">
        <v>1048.6600000000001</v>
      </c>
      <c r="G1854">
        <v>16.11</v>
      </c>
      <c r="H1854">
        <v>2.59</v>
      </c>
      <c r="I1854">
        <v>8.5</v>
      </c>
      <c r="J1854">
        <v>90.72</v>
      </c>
      <c r="K1854">
        <v>125.88</v>
      </c>
      <c r="L1854">
        <v>37.92</v>
      </c>
      <c r="M1854">
        <v>69.86</v>
      </c>
      <c r="N1854">
        <v>-502</v>
      </c>
      <c r="O1854">
        <v>-486</v>
      </c>
      <c r="P1854">
        <v>2210</v>
      </c>
      <c r="Q1854">
        <f>Tabel1[[#This Row],[Biomass]]+Tabel1[[#This Row],[Hydro Power]]+Tabel1[[#This Row],[Other Renewable]]+Tabel1[[#This Row],[Solar Power]]+Tabel1[[#This Row],[Onshore Wind Power]]+Tabel1[[#This Row],[Offshore Wind Power]]</f>
        <v>259.15000000000003</v>
      </c>
      <c r="R1854">
        <f>Tabel1[[#This Row],[Fossil Gas]]+Tabel1[[#This Row],[Fossil Hard Coal]]+Tabel1[[#This Row],[Fossil Oil]]</f>
        <v>1523.72</v>
      </c>
      <c r="S1854">
        <f>Tabel1[[#This Row],[Renewables]]+Tabel1[[#This Row],[Fossils]]</f>
        <v>1782.8700000000001</v>
      </c>
    </row>
    <row r="1855" spans="1:19" x14ac:dyDescent="0.25">
      <c r="A1855" t="s">
        <v>1740</v>
      </c>
      <c r="B1855" t="s">
        <v>5</v>
      </c>
      <c r="C1855">
        <v>2073.33</v>
      </c>
      <c r="D1855">
        <v>23.17</v>
      </c>
      <c r="E1855">
        <v>516.75</v>
      </c>
      <c r="F1855">
        <v>606.71</v>
      </c>
      <c r="G1855">
        <v>24.15</v>
      </c>
      <c r="J1855">
        <v>35.130000000000003</v>
      </c>
      <c r="K1855">
        <v>51.43</v>
      </c>
      <c r="L1855">
        <v>70.569999999999993</v>
      </c>
      <c r="M1855">
        <v>6.26</v>
      </c>
      <c r="N1855">
        <v>-581</v>
      </c>
      <c r="O1855">
        <v>486</v>
      </c>
      <c r="P1855">
        <v>879</v>
      </c>
      <c r="Q1855">
        <f>Tabel1[[#This Row],[Biomass]]+Tabel1[[#This Row],[Hydro Power]]+Tabel1[[#This Row],[Other Renewable]]+Tabel1[[#This Row],[Solar Power]]+Tabel1[[#This Row],[Onshore Wind Power]]+Tabel1[[#This Row],[Offshore Wind Power]]</f>
        <v>135.13</v>
      </c>
      <c r="R1855">
        <f>Tabel1[[#This Row],[Fossil Gas]]+Tabel1[[#This Row],[Fossil Hard Coal]]+Tabel1[[#This Row],[Fossil Oil]]</f>
        <v>1147.6100000000001</v>
      </c>
      <c r="S1855">
        <f>Tabel1[[#This Row],[Renewables]]+Tabel1[[#This Row],[Fossils]]</f>
        <v>1282.7400000000002</v>
      </c>
    </row>
    <row r="1856" spans="1:19" x14ac:dyDescent="0.25">
      <c r="A1856" t="s">
        <v>1739</v>
      </c>
      <c r="B1856" t="s">
        <v>6</v>
      </c>
      <c r="C1856">
        <v>2930.02</v>
      </c>
      <c r="D1856">
        <v>48.61</v>
      </c>
      <c r="E1856">
        <v>417.25</v>
      </c>
      <c r="F1856">
        <v>915.97</v>
      </c>
      <c r="G1856">
        <v>7.78</v>
      </c>
      <c r="H1856">
        <v>2.59</v>
      </c>
      <c r="I1856">
        <v>7.66</v>
      </c>
      <c r="J1856">
        <v>31.1</v>
      </c>
      <c r="K1856">
        <v>121.21</v>
      </c>
      <c r="L1856">
        <v>49.97</v>
      </c>
      <c r="M1856">
        <v>95.87</v>
      </c>
      <c r="N1856">
        <v>-299</v>
      </c>
      <c r="O1856">
        <v>-580</v>
      </c>
      <c r="P1856">
        <v>2206</v>
      </c>
      <c r="Q1856">
        <f>Tabel1[[#This Row],[Biomass]]+Tabel1[[#This Row],[Hydro Power]]+Tabel1[[#This Row],[Other Renewable]]+Tabel1[[#This Row],[Solar Power]]+Tabel1[[#This Row],[Onshore Wind Power]]+Tabel1[[#This Row],[Offshore Wind Power]]</f>
        <v>235.8</v>
      </c>
      <c r="R1856">
        <f>Tabel1[[#This Row],[Fossil Gas]]+Tabel1[[#This Row],[Fossil Hard Coal]]+Tabel1[[#This Row],[Fossil Oil]]</f>
        <v>1341</v>
      </c>
      <c r="S1856">
        <f>Tabel1[[#This Row],[Renewables]]+Tabel1[[#This Row],[Fossils]]</f>
        <v>1576.8</v>
      </c>
    </row>
    <row r="1857" spans="1:19" x14ac:dyDescent="0.25">
      <c r="A1857" t="s">
        <v>1739</v>
      </c>
      <c r="B1857" t="s">
        <v>5</v>
      </c>
      <c r="C1857">
        <v>2075.19</v>
      </c>
      <c r="D1857">
        <v>22.58</v>
      </c>
      <c r="E1857">
        <v>478.99</v>
      </c>
      <c r="F1857">
        <v>630.63</v>
      </c>
      <c r="G1857">
        <v>22.26</v>
      </c>
      <c r="J1857">
        <v>12.41</v>
      </c>
      <c r="K1857">
        <v>50.71</v>
      </c>
      <c r="L1857">
        <v>70.760000000000005</v>
      </c>
      <c r="M1857">
        <v>24.43</v>
      </c>
      <c r="N1857">
        <v>-585</v>
      </c>
      <c r="O1857">
        <v>580</v>
      </c>
      <c r="P1857">
        <v>789</v>
      </c>
      <c r="Q1857">
        <f>Tabel1[[#This Row],[Biomass]]+Tabel1[[#This Row],[Hydro Power]]+Tabel1[[#This Row],[Other Renewable]]+Tabel1[[#This Row],[Solar Power]]+Tabel1[[#This Row],[Onshore Wind Power]]+Tabel1[[#This Row],[Offshore Wind Power]]</f>
        <v>130.18</v>
      </c>
      <c r="R1857">
        <f>Tabel1[[#This Row],[Fossil Gas]]+Tabel1[[#This Row],[Fossil Hard Coal]]+Tabel1[[#This Row],[Fossil Oil]]</f>
        <v>1131.8799999999999</v>
      </c>
      <c r="S1857">
        <f>Tabel1[[#This Row],[Renewables]]+Tabel1[[#This Row],[Fossils]]</f>
        <v>1262.06</v>
      </c>
    </row>
    <row r="1858" spans="1:19" x14ac:dyDescent="0.25">
      <c r="A1858" t="s">
        <v>1738</v>
      </c>
      <c r="B1858" t="s">
        <v>6</v>
      </c>
      <c r="C1858">
        <v>3109.65</v>
      </c>
      <c r="D1858">
        <v>47.97</v>
      </c>
      <c r="E1858">
        <v>382.55</v>
      </c>
      <c r="F1858">
        <v>860.84</v>
      </c>
      <c r="G1858">
        <v>4.49</v>
      </c>
      <c r="H1858">
        <v>2.59</v>
      </c>
      <c r="I1858">
        <v>7.34</v>
      </c>
      <c r="J1858">
        <v>1.71</v>
      </c>
      <c r="K1858">
        <v>104.41</v>
      </c>
      <c r="L1858">
        <v>97.54</v>
      </c>
      <c r="M1858">
        <v>127.75</v>
      </c>
      <c r="N1858">
        <v>53</v>
      </c>
      <c r="O1858">
        <v>-586</v>
      </c>
      <c r="P1858">
        <v>2109</v>
      </c>
      <c r="Q1858">
        <f>Tabel1[[#This Row],[Biomass]]+Tabel1[[#This Row],[Hydro Power]]+Tabel1[[#This Row],[Other Renewable]]+Tabel1[[#This Row],[Solar Power]]+Tabel1[[#This Row],[Onshore Wind Power]]+Tabel1[[#This Row],[Offshore Wind Power]]</f>
        <v>284.89999999999998</v>
      </c>
      <c r="R1858">
        <f>Tabel1[[#This Row],[Fossil Gas]]+Tabel1[[#This Row],[Fossil Hard Coal]]+Tabel1[[#This Row],[Fossil Oil]]</f>
        <v>1247.8800000000001</v>
      </c>
      <c r="S1858">
        <f>Tabel1[[#This Row],[Renewables]]+Tabel1[[#This Row],[Fossils]]</f>
        <v>1532.7800000000002</v>
      </c>
    </row>
    <row r="1859" spans="1:19" x14ac:dyDescent="0.25">
      <c r="A1859" t="s">
        <v>1738</v>
      </c>
      <c r="B1859" t="s">
        <v>5</v>
      </c>
      <c r="C1859">
        <v>2141.52</v>
      </c>
      <c r="D1859">
        <v>23</v>
      </c>
      <c r="E1859">
        <v>476.18</v>
      </c>
      <c r="F1859">
        <v>667.42</v>
      </c>
      <c r="G1859">
        <v>22.19</v>
      </c>
      <c r="J1859">
        <v>0.71</v>
      </c>
      <c r="K1859">
        <v>49.6</v>
      </c>
      <c r="L1859">
        <v>71.510000000000005</v>
      </c>
      <c r="M1859">
        <v>47.57</v>
      </c>
      <c r="N1859">
        <v>-584</v>
      </c>
      <c r="O1859">
        <v>586</v>
      </c>
      <c r="P1859">
        <v>793</v>
      </c>
      <c r="Q1859">
        <f>Tabel1[[#This Row],[Biomass]]+Tabel1[[#This Row],[Hydro Power]]+Tabel1[[#This Row],[Other Renewable]]+Tabel1[[#This Row],[Solar Power]]+Tabel1[[#This Row],[Onshore Wind Power]]+Tabel1[[#This Row],[Offshore Wind Power]]</f>
        <v>142.79</v>
      </c>
      <c r="R1859">
        <f>Tabel1[[#This Row],[Fossil Gas]]+Tabel1[[#This Row],[Fossil Hard Coal]]+Tabel1[[#This Row],[Fossil Oil]]</f>
        <v>1165.79</v>
      </c>
      <c r="S1859">
        <f>Tabel1[[#This Row],[Renewables]]+Tabel1[[#This Row],[Fossils]]</f>
        <v>1308.58</v>
      </c>
    </row>
    <row r="1860" spans="1:19" x14ac:dyDescent="0.25">
      <c r="A1860" t="s">
        <v>1737</v>
      </c>
      <c r="B1860" t="s">
        <v>6</v>
      </c>
      <c r="C1860">
        <v>3324.01</v>
      </c>
      <c r="D1860">
        <v>48.15</v>
      </c>
      <c r="E1860">
        <v>410.65</v>
      </c>
      <c r="F1860">
        <v>979.8</v>
      </c>
      <c r="G1860">
        <v>7.28</v>
      </c>
      <c r="H1860">
        <v>2.59</v>
      </c>
      <c r="I1860">
        <v>7.6</v>
      </c>
      <c r="J1860">
        <v>0.01</v>
      </c>
      <c r="K1860">
        <v>117.48</v>
      </c>
      <c r="L1860">
        <v>165.33</v>
      </c>
      <c r="M1860">
        <v>193.52</v>
      </c>
      <c r="N1860">
        <v>-8</v>
      </c>
      <c r="O1860">
        <v>-571</v>
      </c>
      <c r="P1860">
        <v>2017</v>
      </c>
      <c r="Q1860">
        <f>Tabel1[[#This Row],[Biomass]]+Tabel1[[#This Row],[Hydro Power]]+Tabel1[[#This Row],[Other Renewable]]+Tabel1[[#This Row],[Solar Power]]+Tabel1[[#This Row],[Onshore Wind Power]]+Tabel1[[#This Row],[Offshore Wind Power]]</f>
        <v>417.20000000000005</v>
      </c>
      <c r="R1860">
        <f>Tabel1[[#This Row],[Fossil Gas]]+Tabel1[[#This Row],[Fossil Hard Coal]]+Tabel1[[#This Row],[Fossil Oil]]</f>
        <v>1397.7299999999998</v>
      </c>
      <c r="S1860">
        <f>Tabel1[[#This Row],[Renewables]]+Tabel1[[#This Row],[Fossils]]</f>
        <v>1814.9299999999998</v>
      </c>
    </row>
    <row r="1861" spans="1:19" x14ac:dyDescent="0.25">
      <c r="A1861" t="s">
        <v>1737</v>
      </c>
      <c r="B1861" t="s">
        <v>5</v>
      </c>
      <c r="C1861">
        <v>2354.79</v>
      </c>
      <c r="D1861">
        <v>22.82</v>
      </c>
      <c r="E1861">
        <v>477.55</v>
      </c>
      <c r="F1861">
        <v>678.7</v>
      </c>
      <c r="G1861">
        <v>24.37</v>
      </c>
      <c r="J1861">
        <v>0</v>
      </c>
      <c r="K1861">
        <v>49.97</v>
      </c>
      <c r="L1861">
        <v>72.25</v>
      </c>
      <c r="M1861">
        <v>86.97</v>
      </c>
      <c r="N1861">
        <v>-539</v>
      </c>
      <c r="O1861">
        <v>571</v>
      </c>
      <c r="P1861">
        <v>920</v>
      </c>
      <c r="Q1861">
        <f>Tabel1[[#This Row],[Biomass]]+Tabel1[[#This Row],[Hydro Power]]+Tabel1[[#This Row],[Other Renewable]]+Tabel1[[#This Row],[Solar Power]]+Tabel1[[#This Row],[Onshore Wind Power]]+Tabel1[[#This Row],[Offshore Wind Power]]</f>
        <v>182.04</v>
      </c>
      <c r="R1861">
        <f>Tabel1[[#This Row],[Fossil Gas]]+Tabel1[[#This Row],[Fossil Hard Coal]]+Tabel1[[#This Row],[Fossil Oil]]</f>
        <v>1180.6199999999999</v>
      </c>
      <c r="S1861">
        <f>Tabel1[[#This Row],[Renewables]]+Tabel1[[#This Row],[Fossils]]</f>
        <v>1362.6599999999999</v>
      </c>
    </row>
    <row r="1862" spans="1:19" x14ac:dyDescent="0.25">
      <c r="A1862" t="s">
        <v>1736</v>
      </c>
      <c r="B1862" t="s">
        <v>6</v>
      </c>
      <c r="C1862">
        <v>3156.74</v>
      </c>
      <c r="D1862">
        <v>48.6</v>
      </c>
      <c r="E1862">
        <v>445.79</v>
      </c>
      <c r="F1862">
        <v>1257.1600000000001</v>
      </c>
      <c r="G1862">
        <v>6.78</v>
      </c>
      <c r="H1862">
        <v>2.5</v>
      </c>
      <c r="I1862">
        <v>7.57</v>
      </c>
      <c r="J1862">
        <v>0</v>
      </c>
      <c r="K1862">
        <v>120.93</v>
      </c>
      <c r="L1862">
        <v>268.41000000000003</v>
      </c>
      <c r="M1862">
        <v>245.31</v>
      </c>
      <c r="N1862">
        <v>-389</v>
      </c>
      <c r="O1862">
        <v>-284</v>
      </c>
      <c r="P1862">
        <v>1472</v>
      </c>
      <c r="Q1862">
        <f>Tabel1[[#This Row],[Biomass]]+Tabel1[[#This Row],[Hydro Power]]+Tabel1[[#This Row],[Other Renewable]]+Tabel1[[#This Row],[Solar Power]]+Tabel1[[#This Row],[Onshore Wind Power]]+Tabel1[[#This Row],[Offshore Wind Power]]</f>
        <v>572.3900000000001</v>
      </c>
      <c r="R1862">
        <f>Tabel1[[#This Row],[Fossil Gas]]+Tabel1[[#This Row],[Fossil Hard Coal]]+Tabel1[[#This Row],[Fossil Oil]]</f>
        <v>1709.73</v>
      </c>
      <c r="S1862">
        <f>Tabel1[[#This Row],[Renewables]]+Tabel1[[#This Row],[Fossils]]</f>
        <v>2282.12</v>
      </c>
    </row>
    <row r="1863" spans="1:19" x14ac:dyDescent="0.25">
      <c r="A1863" t="s">
        <v>1736</v>
      </c>
      <c r="B1863" t="s">
        <v>5</v>
      </c>
      <c r="C1863">
        <v>2265.36</v>
      </c>
      <c r="D1863">
        <v>22.75</v>
      </c>
      <c r="E1863">
        <v>474.62</v>
      </c>
      <c r="F1863">
        <v>623.33000000000004</v>
      </c>
      <c r="G1863">
        <v>23.24</v>
      </c>
      <c r="J1863">
        <v>0</v>
      </c>
      <c r="K1863">
        <v>50.44</v>
      </c>
      <c r="L1863">
        <v>73.33</v>
      </c>
      <c r="M1863">
        <v>121.82</v>
      </c>
      <c r="N1863">
        <v>-404</v>
      </c>
      <c r="O1863">
        <v>284</v>
      </c>
      <c r="P1863">
        <v>1005</v>
      </c>
      <c r="Q1863">
        <f>Tabel1[[#This Row],[Biomass]]+Tabel1[[#This Row],[Hydro Power]]+Tabel1[[#This Row],[Other Renewable]]+Tabel1[[#This Row],[Solar Power]]+Tabel1[[#This Row],[Onshore Wind Power]]+Tabel1[[#This Row],[Offshore Wind Power]]</f>
        <v>217.89999999999998</v>
      </c>
      <c r="R1863">
        <f>Tabel1[[#This Row],[Fossil Gas]]+Tabel1[[#This Row],[Fossil Hard Coal]]+Tabel1[[#This Row],[Fossil Oil]]</f>
        <v>1121.19</v>
      </c>
      <c r="S1863">
        <f>Tabel1[[#This Row],[Renewables]]+Tabel1[[#This Row],[Fossils]]</f>
        <v>1339.0900000000001</v>
      </c>
    </row>
    <row r="1864" spans="1:19" x14ac:dyDescent="0.25">
      <c r="A1864" t="s">
        <v>1735</v>
      </c>
      <c r="B1864" t="s">
        <v>6</v>
      </c>
      <c r="C1864">
        <v>2948.02</v>
      </c>
      <c r="D1864">
        <v>48.11</v>
      </c>
      <c r="E1864">
        <v>417.38</v>
      </c>
      <c r="F1864">
        <v>972.39</v>
      </c>
      <c r="G1864">
        <v>6.49</v>
      </c>
      <c r="H1864">
        <v>2.4900000000000002</v>
      </c>
      <c r="I1864">
        <v>7.53</v>
      </c>
      <c r="J1864">
        <v>0</v>
      </c>
      <c r="K1864">
        <v>121.41</v>
      </c>
      <c r="L1864">
        <v>412.95</v>
      </c>
      <c r="M1864">
        <v>310.2</v>
      </c>
      <c r="N1864">
        <v>123</v>
      </c>
      <c r="O1864">
        <v>-300</v>
      </c>
      <c r="P1864">
        <v>860</v>
      </c>
      <c r="Q1864">
        <f>Tabel1[[#This Row],[Biomass]]+Tabel1[[#This Row],[Hydro Power]]+Tabel1[[#This Row],[Other Renewable]]+Tabel1[[#This Row],[Solar Power]]+Tabel1[[#This Row],[Onshore Wind Power]]+Tabel1[[#This Row],[Offshore Wind Power]]</f>
        <v>781.28</v>
      </c>
      <c r="R1864">
        <f>Tabel1[[#This Row],[Fossil Gas]]+Tabel1[[#This Row],[Fossil Hard Coal]]+Tabel1[[#This Row],[Fossil Oil]]</f>
        <v>1396.26</v>
      </c>
      <c r="S1864">
        <f>Tabel1[[#This Row],[Renewables]]+Tabel1[[#This Row],[Fossils]]</f>
        <v>2177.54</v>
      </c>
    </row>
    <row r="1865" spans="1:19" x14ac:dyDescent="0.25">
      <c r="A1865" t="s">
        <v>1735</v>
      </c>
      <c r="B1865" t="s">
        <v>5</v>
      </c>
      <c r="C1865">
        <v>2082.16</v>
      </c>
      <c r="D1865">
        <v>22.9</v>
      </c>
      <c r="E1865">
        <v>471.4</v>
      </c>
      <c r="F1865">
        <v>602.51</v>
      </c>
      <c r="G1865">
        <v>21.71</v>
      </c>
      <c r="J1865">
        <v>0</v>
      </c>
      <c r="K1865">
        <v>49.93</v>
      </c>
      <c r="L1865">
        <v>74.75</v>
      </c>
      <c r="M1865">
        <v>154.31</v>
      </c>
      <c r="N1865">
        <v>-7</v>
      </c>
      <c r="O1865">
        <v>300</v>
      </c>
      <c r="P1865">
        <v>401</v>
      </c>
      <c r="Q1865">
        <f>Tabel1[[#This Row],[Biomass]]+Tabel1[[#This Row],[Hydro Power]]+Tabel1[[#This Row],[Other Renewable]]+Tabel1[[#This Row],[Solar Power]]+Tabel1[[#This Row],[Onshore Wind Power]]+Tabel1[[#This Row],[Offshore Wind Power]]</f>
        <v>251.96</v>
      </c>
      <c r="R1865">
        <f>Tabel1[[#This Row],[Fossil Gas]]+Tabel1[[#This Row],[Fossil Hard Coal]]+Tabel1[[#This Row],[Fossil Oil]]</f>
        <v>1095.6199999999999</v>
      </c>
      <c r="S1865">
        <f>Tabel1[[#This Row],[Renewables]]+Tabel1[[#This Row],[Fossils]]</f>
        <v>1347.58</v>
      </c>
    </row>
    <row r="1866" spans="1:19" x14ac:dyDescent="0.25">
      <c r="A1866" t="s">
        <v>1734</v>
      </c>
      <c r="B1866" t="s">
        <v>6</v>
      </c>
      <c r="C1866">
        <v>2769.89</v>
      </c>
      <c r="D1866">
        <v>48.2</v>
      </c>
      <c r="E1866">
        <v>377.65</v>
      </c>
      <c r="F1866">
        <v>836.57</v>
      </c>
      <c r="G1866">
        <v>5.38</v>
      </c>
      <c r="H1866">
        <v>2.4900000000000002</v>
      </c>
      <c r="I1866">
        <v>7.43</v>
      </c>
      <c r="J1866">
        <v>0</v>
      </c>
      <c r="K1866">
        <v>99.92</v>
      </c>
      <c r="L1866">
        <v>576.69000000000005</v>
      </c>
      <c r="M1866">
        <v>348.08</v>
      </c>
      <c r="N1866">
        <v>1038</v>
      </c>
      <c r="O1866">
        <v>-586</v>
      </c>
      <c r="P1866">
        <v>57</v>
      </c>
      <c r="Q1866">
        <f>Tabel1[[#This Row],[Biomass]]+Tabel1[[#This Row],[Hydro Power]]+Tabel1[[#This Row],[Other Renewable]]+Tabel1[[#This Row],[Solar Power]]+Tabel1[[#This Row],[Onshore Wind Power]]+Tabel1[[#This Row],[Offshore Wind Power]]</f>
        <v>982.8900000000001</v>
      </c>
      <c r="R1866">
        <f>Tabel1[[#This Row],[Fossil Gas]]+Tabel1[[#This Row],[Fossil Hard Coal]]+Tabel1[[#This Row],[Fossil Oil]]</f>
        <v>1219.6000000000001</v>
      </c>
      <c r="S1866">
        <f>Tabel1[[#This Row],[Renewables]]+Tabel1[[#This Row],[Fossils]]</f>
        <v>2202.4900000000002</v>
      </c>
    </row>
    <row r="1867" spans="1:19" x14ac:dyDescent="0.25">
      <c r="A1867" t="s">
        <v>1734</v>
      </c>
      <c r="B1867" t="s">
        <v>5</v>
      </c>
      <c r="C1867">
        <v>1920.46</v>
      </c>
      <c r="D1867">
        <v>22.37</v>
      </c>
      <c r="E1867">
        <v>467.67</v>
      </c>
      <c r="F1867">
        <v>560.15</v>
      </c>
      <c r="G1867">
        <v>21.62</v>
      </c>
      <c r="J1867">
        <v>0</v>
      </c>
      <c r="K1867">
        <v>49.91</v>
      </c>
      <c r="L1867">
        <v>76.97</v>
      </c>
      <c r="M1867">
        <v>220.25</v>
      </c>
      <c r="N1867">
        <v>329</v>
      </c>
      <c r="O1867">
        <v>586</v>
      </c>
      <c r="P1867">
        <v>-403</v>
      </c>
      <c r="Q1867">
        <f>Tabel1[[#This Row],[Biomass]]+Tabel1[[#This Row],[Hydro Power]]+Tabel1[[#This Row],[Other Renewable]]+Tabel1[[#This Row],[Solar Power]]+Tabel1[[#This Row],[Onshore Wind Power]]+Tabel1[[#This Row],[Offshore Wind Power]]</f>
        <v>319.59000000000003</v>
      </c>
      <c r="R1867">
        <f>Tabel1[[#This Row],[Fossil Gas]]+Tabel1[[#This Row],[Fossil Hard Coal]]+Tabel1[[#This Row],[Fossil Oil]]</f>
        <v>1049.4399999999998</v>
      </c>
      <c r="S1867">
        <f>Tabel1[[#This Row],[Renewables]]+Tabel1[[#This Row],[Fossils]]</f>
        <v>1369.0299999999997</v>
      </c>
    </row>
    <row r="1868" spans="1:19" x14ac:dyDescent="0.25">
      <c r="A1868" t="s">
        <v>1733</v>
      </c>
      <c r="B1868" t="s">
        <v>6</v>
      </c>
      <c r="C1868">
        <v>2575.4</v>
      </c>
      <c r="D1868">
        <v>46.66</v>
      </c>
      <c r="E1868">
        <v>343.27</v>
      </c>
      <c r="F1868">
        <v>694.47</v>
      </c>
      <c r="G1868">
        <v>3.26</v>
      </c>
      <c r="H1868">
        <v>2.38</v>
      </c>
      <c r="I1868">
        <v>7.21</v>
      </c>
      <c r="J1868">
        <v>0</v>
      </c>
      <c r="K1868">
        <v>90.5</v>
      </c>
      <c r="L1868">
        <v>779.21</v>
      </c>
      <c r="M1868">
        <v>400.13</v>
      </c>
      <c r="N1868">
        <v>1422</v>
      </c>
      <c r="O1868">
        <v>-590</v>
      </c>
      <c r="P1868">
        <v>-519</v>
      </c>
      <c r="Q1868">
        <f>Tabel1[[#This Row],[Biomass]]+Tabel1[[#This Row],[Hydro Power]]+Tabel1[[#This Row],[Other Renewable]]+Tabel1[[#This Row],[Solar Power]]+Tabel1[[#This Row],[Onshore Wind Power]]+Tabel1[[#This Row],[Offshore Wind Power]]</f>
        <v>1235.5900000000001</v>
      </c>
      <c r="R1868">
        <f>Tabel1[[#This Row],[Fossil Gas]]+Tabel1[[#This Row],[Fossil Hard Coal]]+Tabel1[[#This Row],[Fossil Oil]]</f>
        <v>1041</v>
      </c>
      <c r="S1868">
        <f>Tabel1[[#This Row],[Renewables]]+Tabel1[[#This Row],[Fossils]]</f>
        <v>2276.59</v>
      </c>
    </row>
    <row r="1869" spans="1:19" x14ac:dyDescent="0.25">
      <c r="A1869" t="s">
        <v>1733</v>
      </c>
      <c r="B1869" t="s">
        <v>5</v>
      </c>
      <c r="C1869">
        <v>1768.34</v>
      </c>
      <c r="D1869">
        <v>22.95</v>
      </c>
      <c r="E1869">
        <v>468.2</v>
      </c>
      <c r="F1869">
        <v>543.54</v>
      </c>
      <c r="G1869">
        <v>21.42</v>
      </c>
      <c r="J1869">
        <v>0</v>
      </c>
      <c r="K1869">
        <v>49.21</v>
      </c>
      <c r="L1869">
        <v>80.41</v>
      </c>
      <c r="M1869">
        <v>275.08999999999997</v>
      </c>
      <c r="N1869">
        <v>61</v>
      </c>
      <c r="O1869">
        <v>590</v>
      </c>
      <c r="P1869">
        <v>-334</v>
      </c>
      <c r="Q1869">
        <f>Tabel1[[#This Row],[Biomass]]+Tabel1[[#This Row],[Hydro Power]]+Tabel1[[#This Row],[Other Renewable]]+Tabel1[[#This Row],[Solar Power]]+Tabel1[[#This Row],[Onshore Wind Power]]+Tabel1[[#This Row],[Offshore Wind Power]]</f>
        <v>378.45</v>
      </c>
      <c r="R1869">
        <f>Tabel1[[#This Row],[Fossil Gas]]+Tabel1[[#This Row],[Fossil Hard Coal]]+Tabel1[[#This Row],[Fossil Oil]]</f>
        <v>1033.1600000000001</v>
      </c>
      <c r="S1869">
        <f>Tabel1[[#This Row],[Renewables]]+Tabel1[[#This Row],[Fossils]]</f>
        <v>1411.6100000000001</v>
      </c>
    </row>
    <row r="1870" spans="1:19" x14ac:dyDescent="0.25">
      <c r="A1870" t="s">
        <v>1732</v>
      </c>
      <c r="B1870" t="s">
        <v>6</v>
      </c>
      <c r="C1870">
        <v>2395.98</v>
      </c>
      <c r="D1870">
        <v>48.48</v>
      </c>
      <c r="E1870">
        <v>336.4</v>
      </c>
      <c r="F1870">
        <v>731.46</v>
      </c>
      <c r="G1870">
        <v>5.43</v>
      </c>
      <c r="H1870">
        <v>2.34</v>
      </c>
      <c r="I1870">
        <v>7.43</v>
      </c>
      <c r="J1870">
        <v>0</v>
      </c>
      <c r="K1870">
        <v>92.24</v>
      </c>
      <c r="L1870">
        <v>903.39</v>
      </c>
      <c r="M1870">
        <v>432.25</v>
      </c>
      <c r="N1870">
        <v>1510</v>
      </c>
      <c r="O1870">
        <v>-561</v>
      </c>
      <c r="P1870">
        <v>-1041</v>
      </c>
      <c r="Q1870">
        <f>Tabel1[[#This Row],[Biomass]]+Tabel1[[#This Row],[Hydro Power]]+Tabel1[[#This Row],[Other Renewable]]+Tabel1[[#This Row],[Solar Power]]+Tabel1[[#This Row],[Onshore Wind Power]]+Tabel1[[#This Row],[Offshore Wind Power]]</f>
        <v>1393.8899999999999</v>
      </c>
      <c r="R1870">
        <f>Tabel1[[#This Row],[Fossil Gas]]+Tabel1[[#This Row],[Fossil Hard Coal]]+Tabel1[[#This Row],[Fossil Oil]]</f>
        <v>1073.2900000000002</v>
      </c>
      <c r="S1870">
        <f>Tabel1[[#This Row],[Renewables]]+Tabel1[[#This Row],[Fossils]]</f>
        <v>2467.1800000000003</v>
      </c>
    </row>
    <row r="1871" spans="1:19" x14ac:dyDescent="0.25">
      <c r="A1871" t="s">
        <v>1732</v>
      </c>
      <c r="B1871" t="s">
        <v>5</v>
      </c>
      <c r="C1871">
        <v>1575.09</v>
      </c>
      <c r="D1871">
        <v>22.07</v>
      </c>
      <c r="E1871">
        <v>471.36</v>
      </c>
      <c r="F1871">
        <v>542.45000000000005</v>
      </c>
      <c r="G1871">
        <v>20.89</v>
      </c>
      <c r="J1871">
        <v>0</v>
      </c>
      <c r="K1871">
        <v>46.57</v>
      </c>
      <c r="L1871">
        <v>86.38</v>
      </c>
      <c r="M1871">
        <v>269.72000000000003</v>
      </c>
      <c r="N1871">
        <v>30</v>
      </c>
      <c r="O1871">
        <v>561</v>
      </c>
      <c r="P1871">
        <v>-464</v>
      </c>
      <c r="Q1871">
        <f>Tabel1[[#This Row],[Biomass]]+Tabel1[[#This Row],[Hydro Power]]+Tabel1[[#This Row],[Other Renewable]]+Tabel1[[#This Row],[Solar Power]]+Tabel1[[#This Row],[Onshore Wind Power]]+Tabel1[[#This Row],[Offshore Wind Power]]</f>
        <v>378.17</v>
      </c>
      <c r="R1871">
        <f>Tabel1[[#This Row],[Fossil Gas]]+Tabel1[[#This Row],[Fossil Hard Coal]]+Tabel1[[#This Row],[Fossil Oil]]</f>
        <v>1034.7</v>
      </c>
      <c r="S1871">
        <f>Tabel1[[#This Row],[Renewables]]+Tabel1[[#This Row],[Fossils]]</f>
        <v>1412.8700000000001</v>
      </c>
    </row>
    <row r="1872" spans="1:19" x14ac:dyDescent="0.25">
      <c r="A1872" t="s">
        <v>1731</v>
      </c>
      <c r="B1872" t="s">
        <v>6</v>
      </c>
      <c r="C1872">
        <v>2206.4299999999998</v>
      </c>
      <c r="D1872">
        <v>48.05</v>
      </c>
      <c r="E1872">
        <v>324.47000000000003</v>
      </c>
      <c r="F1872">
        <v>657.19</v>
      </c>
      <c r="G1872">
        <v>3.83</v>
      </c>
      <c r="H1872">
        <v>2.34</v>
      </c>
      <c r="I1872">
        <v>7.27</v>
      </c>
      <c r="J1872">
        <v>0</v>
      </c>
      <c r="K1872">
        <v>91.17</v>
      </c>
      <c r="L1872">
        <v>941.86</v>
      </c>
      <c r="M1872">
        <v>437.48</v>
      </c>
      <c r="N1872">
        <v>1501</v>
      </c>
      <c r="O1872">
        <v>-218</v>
      </c>
      <c r="P1872">
        <v>-1512</v>
      </c>
      <c r="Q1872">
        <f>Tabel1[[#This Row],[Biomass]]+Tabel1[[#This Row],[Hydro Power]]+Tabel1[[#This Row],[Other Renewable]]+Tabel1[[#This Row],[Solar Power]]+Tabel1[[#This Row],[Onshore Wind Power]]+Tabel1[[#This Row],[Offshore Wind Power]]</f>
        <v>1437</v>
      </c>
      <c r="R1872">
        <f>Tabel1[[#This Row],[Fossil Gas]]+Tabel1[[#This Row],[Fossil Hard Coal]]+Tabel1[[#This Row],[Fossil Oil]]</f>
        <v>985.49000000000012</v>
      </c>
      <c r="S1872">
        <f>Tabel1[[#This Row],[Renewables]]+Tabel1[[#This Row],[Fossils]]</f>
        <v>2422.4900000000002</v>
      </c>
    </row>
    <row r="1873" spans="1:19" x14ac:dyDescent="0.25">
      <c r="A1873" t="s">
        <v>1731</v>
      </c>
      <c r="B1873" t="s">
        <v>5</v>
      </c>
      <c r="C1873">
        <v>1415.64</v>
      </c>
      <c r="D1873">
        <v>22.66</v>
      </c>
      <c r="E1873">
        <v>452.79</v>
      </c>
      <c r="F1873">
        <v>545.38</v>
      </c>
      <c r="G1873">
        <v>20.39</v>
      </c>
      <c r="J1873">
        <v>0</v>
      </c>
      <c r="K1873">
        <v>47.09</v>
      </c>
      <c r="L1873">
        <v>89.64</v>
      </c>
      <c r="M1873">
        <v>262.83999999999997</v>
      </c>
      <c r="N1873">
        <v>572</v>
      </c>
      <c r="O1873">
        <v>218</v>
      </c>
      <c r="P1873">
        <v>-804</v>
      </c>
      <c r="Q1873">
        <f>Tabel1[[#This Row],[Biomass]]+Tabel1[[#This Row],[Hydro Power]]+Tabel1[[#This Row],[Other Renewable]]+Tabel1[[#This Row],[Solar Power]]+Tabel1[[#This Row],[Onshore Wind Power]]+Tabel1[[#This Row],[Offshore Wind Power]]</f>
        <v>375.14</v>
      </c>
      <c r="R1873">
        <f>Tabel1[[#This Row],[Fossil Gas]]+Tabel1[[#This Row],[Fossil Hard Coal]]+Tabel1[[#This Row],[Fossil Oil]]</f>
        <v>1018.5600000000001</v>
      </c>
      <c r="S1873">
        <f>Tabel1[[#This Row],[Renewables]]+Tabel1[[#This Row],[Fossils]]</f>
        <v>1393.7</v>
      </c>
    </row>
    <row r="1874" spans="1:19" x14ac:dyDescent="0.25">
      <c r="A1874" t="s">
        <v>1730</v>
      </c>
      <c r="B1874" t="s">
        <v>6</v>
      </c>
      <c r="C1874">
        <v>2099.91</v>
      </c>
      <c r="D1874">
        <v>48.19</v>
      </c>
      <c r="E1874">
        <v>257.41000000000003</v>
      </c>
      <c r="F1874">
        <v>583.16999999999996</v>
      </c>
      <c r="G1874">
        <v>2.84</v>
      </c>
      <c r="H1874">
        <v>2.34</v>
      </c>
      <c r="I1874">
        <v>7.17</v>
      </c>
      <c r="J1874">
        <v>0</v>
      </c>
      <c r="K1874">
        <v>87.2</v>
      </c>
      <c r="L1874">
        <v>1068.77</v>
      </c>
      <c r="M1874">
        <v>487.38</v>
      </c>
      <c r="N1874">
        <v>1499</v>
      </c>
      <c r="O1874">
        <v>128</v>
      </c>
      <c r="P1874">
        <v>-1968</v>
      </c>
      <c r="Q1874">
        <f>Tabel1[[#This Row],[Biomass]]+Tabel1[[#This Row],[Hydro Power]]+Tabel1[[#This Row],[Other Renewable]]+Tabel1[[#This Row],[Solar Power]]+Tabel1[[#This Row],[Onshore Wind Power]]+Tabel1[[#This Row],[Offshore Wind Power]]</f>
        <v>1613.85</v>
      </c>
      <c r="R1874">
        <f>Tabel1[[#This Row],[Fossil Gas]]+Tabel1[[#This Row],[Fossil Hard Coal]]+Tabel1[[#This Row],[Fossil Oil]]</f>
        <v>843.42</v>
      </c>
      <c r="S1874">
        <f>Tabel1[[#This Row],[Renewables]]+Tabel1[[#This Row],[Fossils]]</f>
        <v>2457.27</v>
      </c>
    </row>
    <row r="1875" spans="1:19" x14ac:dyDescent="0.25">
      <c r="A1875" t="s">
        <v>1730</v>
      </c>
      <c r="B1875" t="s">
        <v>5</v>
      </c>
      <c r="C1875">
        <v>1308.92</v>
      </c>
      <c r="D1875">
        <v>22.99</v>
      </c>
      <c r="E1875">
        <v>412.55</v>
      </c>
      <c r="F1875">
        <v>561.83000000000004</v>
      </c>
      <c r="G1875">
        <v>20.36</v>
      </c>
      <c r="J1875">
        <v>0</v>
      </c>
      <c r="K1875">
        <v>38.729999999999997</v>
      </c>
      <c r="L1875">
        <v>92.49</v>
      </c>
      <c r="M1875">
        <v>255.19</v>
      </c>
      <c r="N1875">
        <v>600</v>
      </c>
      <c r="O1875">
        <v>-128</v>
      </c>
      <c r="P1875">
        <v>-554</v>
      </c>
      <c r="Q1875">
        <f>Tabel1[[#This Row],[Biomass]]+Tabel1[[#This Row],[Hydro Power]]+Tabel1[[#This Row],[Other Renewable]]+Tabel1[[#This Row],[Solar Power]]+Tabel1[[#This Row],[Onshore Wind Power]]+Tabel1[[#This Row],[Offshore Wind Power]]</f>
        <v>370.66999999999996</v>
      </c>
      <c r="R1875">
        <f>Tabel1[[#This Row],[Fossil Gas]]+Tabel1[[#This Row],[Fossil Hard Coal]]+Tabel1[[#This Row],[Fossil Oil]]</f>
        <v>994.74000000000012</v>
      </c>
      <c r="S1875">
        <f>Tabel1[[#This Row],[Renewables]]+Tabel1[[#This Row],[Fossils]]</f>
        <v>1365.41</v>
      </c>
    </row>
    <row r="1876" spans="1:19" x14ac:dyDescent="0.25">
      <c r="A1876" t="s">
        <v>1729</v>
      </c>
      <c r="B1876" t="s">
        <v>6</v>
      </c>
      <c r="C1876">
        <v>2049.5100000000002</v>
      </c>
      <c r="D1876">
        <v>47.67</v>
      </c>
      <c r="E1876">
        <v>250.02</v>
      </c>
      <c r="F1876">
        <v>555.20000000000005</v>
      </c>
      <c r="G1876">
        <v>2.61</v>
      </c>
      <c r="H1876">
        <v>2.34</v>
      </c>
      <c r="I1876">
        <v>7.15</v>
      </c>
      <c r="J1876">
        <v>0</v>
      </c>
      <c r="K1876">
        <v>86.84</v>
      </c>
      <c r="L1876">
        <v>1198.9100000000001</v>
      </c>
      <c r="M1876">
        <v>526.98</v>
      </c>
      <c r="N1876">
        <v>1563</v>
      </c>
      <c r="O1876">
        <v>-82</v>
      </c>
      <c r="P1876">
        <v>-2006</v>
      </c>
      <c r="Q1876">
        <f>Tabel1[[#This Row],[Biomass]]+Tabel1[[#This Row],[Hydro Power]]+Tabel1[[#This Row],[Other Renewable]]+Tabel1[[#This Row],[Solar Power]]+Tabel1[[#This Row],[Onshore Wind Power]]+Tabel1[[#This Row],[Offshore Wind Power]]</f>
        <v>1783.0500000000002</v>
      </c>
      <c r="R1876">
        <f>Tabel1[[#This Row],[Fossil Gas]]+Tabel1[[#This Row],[Fossil Hard Coal]]+Tabel1[[#This Row],[Fossil Oil]]</f>
        <v>807.83</v>
      </c>
      <c r="S1876">
        <f>Tabel1[[#This Row],[Renewables]]+Tabel1[[#This Row],[Fossils]]</f>
        <v>2590.88</v>
      </c>
    </row>
    <row r="1877" spans="1:19" x14ac:dyDescent="0.25">
      <c r="A1877" t="s">
        <v>1729</v>
      </c>
      <c r="B1877" t="s">
        <v>5</v>
      </c>
      <c r="C1877">
        <v>1220.93</v>
      </c>
      <c r="D1877">
        <v>22.72</v>
      </c>
      <c r="E1877">
        <v>395.49</v>
      </c>
      <c r="F1877">
        <v>560.03</v>
      </c>
      <c r="G1877">
        <v>20.34</v>
      </c>
      <c r="J1877">
        <v>0</v>
      </c>
      <c r="K1877">
        <v>36.130000000000003</v>
      </c>
      <c r="L1877">
        <v>98.06</v>
      </c>
      <c r="M1877">
        <v>300.12</v>
      </c>
      <c r="N1877">
        <v>594</v>
      </c>
      <c r="O1877">
        <v>82</v>
      </c>
      <c r="P1877">
        <v>-869</v>
      </c>
      <c r="Q1877">
        <f>Tabel1[[#This Row],[Biomass]]+Tabel1[[#This Row],[Hydro Power]]+Tabel1[[#This Row],[Other Renewable]]+Tabel1[[#This Row],[Solar Power]]+Tabel1[[#This Row],[Onshore Wind Power]]+Tabel1[[#This Row],[Offshore Wind Power]]</f>
        <v>420.9</v>
      </c>
      <c r="R1877">
        <f>Tabel1[[#This Row],[Fossil Gas]]+Tabel1[[#This Row],[Fossil Hard Coal]]+Tabel1[[#This Row],[Fossil Oil]]</f>
        <v>975.86</v>
      </c>
      <c r="S1877">
        <f>Tabel1[[#This Row],[Renewables]]+Tabel1[[#This Row],[Fossils]]</f>
        <v>1396.76</v>
      </c>
    </row>
    <row r="1878" spans="1:19" x14ac:dyDescent="0.25">
      <c r="A1878" t="s">
        <v>1728</v>
      </c>
      <c r="B1878" t="s">
        <v>6</v>
      </c>
      <c r="C1878">
        <v>2044.74</v>
      </c>
      <c r="D1878">
        <v>48.95</v>
      </c>
      <c r="E1878">
        <v>249.69</v>
      </c>
      <c r="F1878">
        <v>456.03</v>
      </c>
      <c r="G1878">
        <v>3.93</v>
      </c>
      <c r="H1878">
        <v>2.34</v>
      </c>
      <c r="I1878">
        <v>7.28</v>
      </c>
      <c r="J1878">
        <v>0</v>
      </c>
      <c r="K1878">
        <v>82.08</v>
      </c>
      <c r="L1878">
        <v>1359.16</v>
      </c>
      <c r="M1878">
        <v>534.87</v>
      </c>
      <c r="N1878">
        <v>1563</v>
      </c>
      <c r="O1878">
        <v>-73</v>
      </c>
      <c r="P1878">
        <v>-2089</v>
      </c>
      <c r="Q1878">
        <f>Tabel1[[#This Row],[Biomass]]+Tabel1[[#This Row],[Hydro Power]]+Tabel1[[#This Row],[Other Renewable]]+Tabel1[[#This Row],[Solar Power]]+Tabel1[[#This Row],[Onshore Wind Power]]+Tabel1[[#This Row],[Offshore Wind Power]]</f>
        <v>1952.6</v>
      </c>
      <c r="R1878">
        <f>Tabel1[[#This Row],[Fossil Gas]]+Tabel1[[#This Row],[Fossil Hard Coal]]+Tabel1[[#This Row],[Fossil Oil]]</f>
        <v>709.65</v>
      </c>
      <c r="S1878">
        <f>Tabel1[[#This Row],[Renewables]]+Tabel1[[#This Row],[Fossils]]</f>
        <v>2662.25</v>
      </c>
    </row>
    <row r="1879" spans="1:19" x14ac:dyDescent="0.25">
      <c r="A1879" t="s">
        <v>1728</v>
      </c>
      <c r="B1879" t="s">
        <v>5</v>
      </c>
      <c r="C1879">
        <v>1155.29</v>
      </c>
      <c r="D1879">
        <v>22.56</v>
      </c>
      <c r="E1879">
        <v>387.07</v>
      </c>
      <c r="F1879">
        <v>526.20000000000005</v>
      </c>
      <c r="G1879">
        <v>18.809999999999999</v>
      </c>
      <c r="J1879">
        <v>0</v>
      </c>
      <c r="K1879">
        <v>35.840000000000003</v>
      </c>
      <c r="L1879">
        <v>105</v>
      </c>
      <c r="M1879">
        <v>311.7</v>
      </c>
      <c r="N1879">
        <v>371</v>
      </c>
      <c r="O1879">
        <v>73</v>
      </c>
      <c r="P1879">
        <v>-674</v>
      </c>
      <c r="Q1879">
        <f>Tabel1[[#This Row],[Biomass]]+Tabel1[[#This Row],[Hydro Power]]+Tabel1[[#This Row],[Other Renewable]]+Tabel1[[#This Row],[Solar Power]]+Tabel1[[#This Row],[Onshore Wind Power]]+Tabel1[[#This Row],[Offshore Wind Power]]</f>
        <v>439.26</v>
      </c>
      <c r="R1879">
        <f>Tabel1[[#This Row],[Fossil Gas]]+Tabel1[[#This Row],[Fossil Hard Coal]]+Tabel1[[#This Row],[Fossil Oil]]</f>
        <v>932.07999999999993</v>
      </c>
      <c r="S1879">
        <f>Tabel1[[#This Row],[Renewables]]+Tabel1[[#This Row],[Fossils]]</f>
        <v>1371.34</v>
      </c>
    </row>
    <row r="1880" spans="1:19" x14ac:dyDescent="0.25">
      <c r="A1880" t="s">
        <v>1727</v>
      </c>
      <c r="B1880" t="s">
        <v>6</v>
      </c>
      <c r="C1880">
        <v>2054.2800000000002</v>
      </c>
      <c r="D1880">
        <v>48.06</v>
      </c>
      <c r="E1880">
        <v>250.91</v>
      </c>
      <c r="F1880">
        <v>422.13</v>
      </c>
      <c r="G1880">
        <v>3.87</v>
      </c>
      <c r="H1880">
        <v>2.34</v>
      </c>
      <c r="I1880">
        <v>7.27</v>
      </c>
      <c r="J1880">
        <v>0</v>
      </c>
      <c r="K1880">
        <v>77.11</v>
      </c>
      <c r="L1880">
        <v>1477</v>
      </c>
      <c r="M1880">
        <v>564.38</v>
      </c>
      <c r="N1880">
        <v>1564</v>
      </c>
      <c r="O1880">
        <v>-141</v>
      </c>
      <c r="P1880">
        <v>-2055</v>
      </c>
      <c r="Q1880">
        <f>Tabel1[[#This Row],[Biomass]]+Tabel1[[#This Row],[Hydro Power]]+Tabel1[[#This Row],[Other Renewable]]+Tabel1[[#This Row],[Solar Power]]+Tabel1[[#This Row],[Onshore Wind Power]]+Tabel1[[#This Row],[Offshore Wind Power]]</f>
        <v>2099.0500000000002</v>
      </c>
      <c r="R1880">
        <f>Tabel1[[#This Row],[Fossil Gas]]+Tabel1[[#This Row],[Fossil Hard Coal]]+Tabel1[[#This Row],[Fossil Oil]]</f>
        <v>676.91</v>
      </c>
      <c r="S1880">
        <f>Tabel1[[#This Row],[Renewables]]+Tabel1[[#This Row],[Fossils]]</f>
        <v>2775.96</v>
      </c>
    </row>
    <row r="1881" spans="1:19" x14ac:dyDescent="0.25">
      <c r="A1881" t="s">
        <v>1727</v>
      </c>
      <c r="B1881" t="s">
        <v>5</v>
      </c>
      <c r="C1881">
        <v>1138.6099999999999</v>
      </c>
      <c r="D1881">
        <v>22.63</v>
      </c>
      <c r="E1881">
        <v>387.9</v>
      </c>
      <c r="F1881">
        <v>513.4</v>
      </c>
      <c r="G1881">
        <v>18.670000000000002</v>
      </c>
      <c r="J1881">
        <v>0</v>
      </c>
      <c r="K1881">
        <v>35.57</v>
      </c>
      <c r="L1881">
        <v>111.79</v>
      </c>
      <c r="M1881">
        <v>332.27</v>
      </c>
      <c r="N1881">
        <v>310</v>
      </c>
      <c r="O1881">
        <v>141</v>
      </c>
      <c r="P1881">
        <v>-708</v>
      </c>
      <c r="Q1881">
        <f>Tabel1[[#This Row],[Biomass]]+Tabel1[[#This Row],[Hydro Power]]+Tabel1[[#This Row],[Other Renewable]]+Tabel1[[#This Row],[Solar Power]]+Tabel1[[#This Row],[Onshore Wind Power]]+Tabel1[[#This Row],[Offshore Wind Power]]</f>
        <v>466.69</v>
      </c>
      <c r="R1881">
        <f>Tabel1[[#This Row],[Fossil Gas]]+Tabel1[[#This Row],[Fossil Hard Coal]]+Tabel1[[#This Row],[Fossil Oil]]</f>
        <v>919.96999999999991</v>
      </c>
      <c r="S1881">
        <f>Tabel1[[#This Row],[Renewables]]+Tabel1[[#This Row],[Fossils]]</f>
        <v>1386.6599999999999</v>
      </c>
    </row>
    <row r="1882" spans="1:19" x14ac:dyDescent="0.25">
      <c r="A1882" t="s">
        <v>1726</v>
      </c>
      <c r="B1882" t="s">
        <v>6</v>
      </c>
      <c r="C1882">
        <v>2067.14</v>
      </c>
      <c r="D1882">
        <v>48.19</v>
      </c>
      <c r="E1882">
        <v>260.64</v>
      </c>
      <c r="F1882">
        <v>467.6</v>
      </c>
      <c r="G1882">
        <v>6.4</v>
      </c>
      <c r="H1882">
        <v>2.34</v>
      </c>
      <c r="I1882">
        <v>7.53</v>
      </c>
      <c r="J1882">
        <v>0</v>
      </c>
      <c r="K1882">
        <v>77.8</v>
      </c>
      <c r="L1882">
        <v>1547.53</v>
      </c>
      <c r="M1882">
        <v>527.17999999999995</v>
      </c>
      <c r="N1882">
        <v>1396</v>
      </c>
      <c r="O1882">
        <v>-163</v>
      </c>
      <c r="P1882">
        <v>-2002</v>
      </c>
      <c r="Q1882">
        <f>Tabel1[[#This Row],[Biomass]]+Tabel1[[#This Row],[Hydro Power]]+Tabel1[[#This Row],[Other Renewable]]+Tabel1[[#This Row],[Solar Power]]+Tabel1[[#This Row],[Onshore Wind Power]]+Tabel1[[#This Row],[Offshore Wind Power]]</f>
        <v>2132.77</v>
      </c>
      <c r="R1882">
        <f>Tabel1[[#This Row],[Fossil Gas]]+Tabel1[[#This Row],[Fossil Hard Coal]]+Tabel1[[#This Row],[Fossil Oil]]</f>
        <v>734.64</v>
      </c>
      <c r="S1882">
        <f>Tabel1[[#This Row],[Renewables]]+Tabel1[[#This Row],[Fossils]]</f>
        <v>2867.41</v>
      </c>
    </row>
    <row r="1883" spans="1:19" x14ac:dyDescent="0.25">
      <c r="A1883" t="s">
        <v>1726</v>
      </c>
      <c r="B1883" t="s">
        <v>5</v>
      </c>
      <c r="C1883">
        <v>1124.5999999999999</v>
      </c>
      <c r="D1883">
        <v>22.53</v>
      </c>
      <c r="E1883">
        <v>386.26</v>
      </c>
      <c r="F1883">
        <v>517.16999999999996</v>
      </c>
      <c r="G1883">
        <v>18.649999999999999</v>
      </c>
      <c r="J1883">
        <v>0</v>
      </c>
      <c r="K1883">
        <v>35.520000000000003</v>
      </c>
      <c r="L1883">
        <v>109.77</v>
      </c>
      <c r="M1883">
        <v>324.42</v>
      </c>
      <c r="N1883">
        <v>210</v>
      </c>
      <c r="O1883">
        <v>163</v>
      </c>
      <c r="P1883">
        <v>-637</v>
      </c>
      <c r="Q1883">
        <f>Tabel1[[#This Row],[Biomass]]+Tabel1[[#This Row],[Hydro Power]]+Tabel1[[#This Row],[Other Renewable]]+Tabel1[[#This Row],[Solar Power]]+Tabel1[[#This Row],[Onshore Wind Power]]+Tabel1[[#This Row],[Offshore Wind Power]]</f>
        <v>456.72</v>
      </c>
      <c r="R1883">
        <f>Tabel1[[#This Row],[Fossil Gas]]+Tabel1[[#This Row],[Fossil Hard Coal]]+Tabel1[[#This Row],[Fossil Oil]]</f>
        <v>922.07999999999993</v>
      </c>
      <c r="S1883">
        <f>Tabel1[[#This Row],[Renewables]]+Tabel1[[#This Row],[Fossils]]</f>
        <v>1378.8</v>
      </c>
    </row>
    <row r="1884" spans="1:19" x14ac:dyDescent="0.25">
      <c r="A1884" t="s">
        <v>1725</v>
      </c>
      <c r="B1884" t="s">
        <v>6</v>
      </c>
      <c r="C1884">
        <v>2217.7199999999998</v>
      </c>
      <c r="D1884">
        <v>47.74</v>
      </c>
      <c r="E1884">
        <v>250.3</v>
      </c>
      <c r="F1884">
        <v>608.86</v>
      </c>
      <c r="G1884">
        <v>2.89</v>
      </c>
      <c r="H1884">
        <v>2.34</v>
      </c>
      <c r="I1884">
        <v>7.18</v>
      </c>
      <c r="J1884">
        <v>0</v>
      </c>
      <c r="K1884">
        <v>74.09</v>
      </c>
      <c r="L1884">
        <v>1692.37</v>
      </c>
      <c r="M1884">
        <v>534.65</v>
      </c>
      <c r="N1884">
        <v>1375</v>
      </c>
      <c r="O1884">
        <v>-99</v>
      </c>
      <c r="P1884">
        <v>-2154</v>
      </c>
      <c r="Q1884">
        <f>Tabel1[[#This Row],[Biomass]]+Tabel1[[#This Row],[Hydro Power]]+Tabel1[[#This Row],[Other Renewable]]+Tabel1[[#This Row],[Solar Power]]+Tabel1[[#This Row],[Onshore Wind Power]]+Tabel1[[#This Row],[Offshore Wind Power]]</f>
        <v>2284.2799999999997</v>
      </c>
      <c r="R1884">
        <f>Tabel1[[#This Row],[Fossil Gas]]+Tabel1[[#This Row],[Fossil Hard Coal]]+Tabel1[[#This Row],[Fossil Oil]]</f>
        <v>862.05000000000007</v>
      </c>
      <c r="S1884">
        <f>Tabel1[[#This Row],[Renewables]]+Tabel1[[#This Row],[Fossils]]</f>
        <v>3146.33</v>
      </c>
    </row>
    <row r="1885" spans="1:19" x14ac:dyDescent="0.25">
      <c r="A1885" t="s">
        <v>1725</v>
      </c>
      <c r="B1885" t="s">
        <v>5</v>
      </c>
      <c r="C1885">
        <v>1192.17</v>
      </c>
      <c r="D1885">
        <v>22.63</v>
      </c>
      <c r="E1885">
        <v>387.38</v>
      </c>
      <c r="F1885">
        <v>524.29</v>
      </c>
      <c r="G1885">
        <v>18.809999999999999</v>
      </c>
      <c r="J1885">
        <v>0</v>
      </c>
      <c r="K1885">
        <v>34.950000000000003</v>
      </c>
      <c r="L1885">
        <v>119.45</v>
      </c>
      <c r="M1885">
        <v>346.19</v>
      </c>
      <c r="N1885">
        <v>300</v>
      </c>
      <c r="O1885">
        <v>99</v>
      </c>
      <c r="P1885">
        <v>-638</v>
      </c>
      <c r="Q1885">
        <f>Tabel1[[#This Row],[Biomass]]+Tabel1[[#This Row],[Hydro Power]]+Tabel1[[#This Row],[Other Renewable]]+Tabel1[[#This Row],[Solar Power]]+Tabel1[[#This Row],[Onshore Wind Power]]+Tabel1[[#This Row],[Offshore Wind Power]]</f>
        <v>488.27</v>
      </c>
      <c r="R1885">
        <f>Tabel1[[#This Row],[Fossil Gas]]+Tabel1[[#This Row],[Fossil Hard Coal]]+Tabel1[[#This Row],[Fossil Oil]]</f>
        <v>930.4799999999999</v>
      </c>
      <c r="S1885">
        <f>Tabel1[[#This Row],[Renewables]]+Tabel1[[#This Row],[Fossils]]</f>
        <v>1418.75</v>
      </c>
    </row>
    <row r="1886" spans="1:19" x14ac:dyDescent="0.25">
      <c r="A1886" t="s">
        <v>1724</v>
      </c>
      <c r="B1886" t="s">
        <v>6</v>
      </c>
      <c r="C1886">
        <v>2579.4499999999998</v>
      </c>
      <c r="D1886">
        <v>48.57</v>
      </c>
      <c r="E1886">
        <v>301.61</v>
      </c>
      <c r="F1886">
        <v>856.81</v>
      </c>
      <c r="G1886">
        <v>3.02</v>
      </c>
      <c r="H1886">
        <v>2.34</v>
      </c>
      <c r="I1886">
        <v>7.19</v>
      </c>
      <c r="J1886">
        <v>0</v>
      </c>
      <c r="K1886">
        <v>85.85</v>
      </c>
      <c r="L1886">
        <v>1820.35</v>
      </c>
      <c r="M1886">
        <v>675.41</v>
      </c>
      <c r="N1886">
        <v>1189</v>
      </c>
      <c r="O1886">
        <v>-502</v>
      </c>
      <c r="P1886">
        <v>-1752</v>
      </c>
      <c r="Q1886">
        <f>Tabel1[[#This Row],[Biomass]]+Tabel1[[#This Row],[Hydro Power]]+Tabel1[[#This Row],[Other Renewable]]+Tabel1[[#This Row],[Solar Power]]+Tabel1[[#This Row],[Onshore Wind Power]]+Tabel1[[#This Row],[Offshore Wind Power]]</f>
        <v>2553.8599999999997</v>
      </c>
      <c r="R1886">
        <f>Tabel1[[#This Row],[Fossil Gas]]+Tabel1[[#This Row],[Fossil Hard Coal]]+Tabel1[[#This Row],[Fossil Oil]]</f>
        <v>1161.44</v>
      </c>
      <c r="S1886">
        <f>Tabel1[[#This Row],[Renewables]]+Tabel1[[#This Row],[Fossils]]</f>
        <v>3715.2999999999997</v>
      </c>
    </row>
    <row r="1887" spans="1:19" x14ac:dyDescent="0.25">
      <c r="A1887" t="s">
        <v>1724</v>
      </c>
      <c r="B1887" t="s">
        <v>5</v>
      </c>
      <c r="C1887">
        <v>1431.87</v>
      </c>
      <c r="D1887">
        <v>22.55</v>
      </c>
      <c r="E1887">
        <v>402.81</v>
      </c>
      <c r="F1887">
        <v>505.89</v>
      </c>
      <c r="G1887">
        <v>23.3</v>
      </c>
      <c r="J1887">
        <v>0</v>
      </c>
      <c r="K1887">
        <v>35.549999999999997</v>
      </c>
      <c r="L1887">
        <v>122.39</v>
      </c>
      <c r="M1887">
        <v>358.57</v>
      </c>
      <c r="N1887">
        <v>-128</v>
      </c>
      <c r="O1887">
        <v>502</v>
      </c>
      <c r="P1887">
        <v>-396</v>
      </c>
      <c r="Q1887">
        <f>Tabel1[[#This Row],[Biomass]]+Tabel1[[#This Row],[Hydro Power]]+Tabel1[[#This Row],[Other Renewable]]+Tabel1[[#This Row],[Solar Power]]+Tabel1[[#This Row],[Onshore Wind Power]]+Tabel1[[#This Row],[Offshore Wind Power]]</f>
        <v>503.51</v>
      </c>
      <c r="R1887">
        <f>Tabel1[[#This Row],[Fossil Gas]]+Tabel1[[#This Row],[Fossil Hard Coal]]+Tabel1[[#This Row],[Fossil Oil]]</f>
        <v>932</v>
      </c>
      <c r="S1887">
        <f>Tabel1[[#This Row],[Renewables]]+Tabel1[[#This Row],[Fossils]]</f>
        <v>1435.51</v>
      </c>
    </row>
    <row r="1888" spans="1:19" x14ac:dyDescent="0.25">
      <c r="A1888" t="s">
        <v>1723</v>
      </c>
      <c r="B1888" t="s">
        <v>6</v>
      </c>
      <c r="C1888">
        <v>2999.85</v>
      </c>
      <c r="D1888">
        <v>49.04</v>
      </c>
      <c r="E1888">
        <v>443.13</v>
      </c>
      <c r="F1888">
        <v>840.05</v>
      </c>
      <c r="G1888">
        <v>9.6199999999999992</v>
      </c>
      <c r="H1888">
        <v>2.34</v>
      </c>
      <c r="I1888">
        <v>7.85</v>
      </c>
      <c r="J1888">
        <v>0</v>
      </c>
      <c r="K1888">
        <v>90.38</v>
      </c>
      <c r="L1888">
        <v>1985.95</v>
      </c>
      <c r="M1888">
        <v>770.29</v>
      </c>
      <c r="N1888">
        <v>395</v>
      </c>
      <c r="O1888">
        <v>-268</v>
      </c>
      <c r="P1888">
        <v>-1166</v>
      </c>
      <c r="Q1888">
        <f>Tabel1[[#This Row],[Biomass]]+Tabel1[[#This Row],[Hydro Power]]+Tabel1[[#This Row],[Other Renewable]]+Tabel1[[#This Row],[Solar Power]]+Tabel1[[#This Row],[Onshore Wind Power]]+Tabel1[[#This Row],[Offshore Wind Power]]</f>
        <v>2815.4700000000003</v>
      </c>
      <c r="R1888">
        <f>Tabel1[[#This Row],[Fossil Gas]]+Tabel1[[#This Row],[Fossil Hard Coal]]+Tabel1[[#This Row],[Fossil Oil]]</f>
        <v>1292.7999999999997</v>
      </c>
      <c r="S1888">
        <f>Tabel1[[#This Row],[Renewables]]+Tabel1[[#This Row],[Fossils]]</f>
        <v>4108.2700000000004</v>
      </c>
    </row>
    <row r="1889" spans="1:19" x14ac:dyDescent="0.25">
      <c r="A1889" t="s">
        <v>1723</v>
      </c>
      <c r="B1889" t="s">
        <v>5</v>
      </c>
      <c r="C1889">
        <v>1701.33</v>
      </c>
      <c r="D1889">
        <v>22.57</v>
      </c>
      <c r="E1889">
        <v>434.77</v>
      </c>
      <c r="F1889">
        <v>464.17</v>
      </c>
      <c r="G1889">
        <v>26.72</v>
      </c>
      <c r="J1889">
        <v>0.02</v>
      </c>
      <c r="K1889">
        <v>35.340000000000003</v>
      </c>
      <c r="L1889">
        <v>133.13999999999999</v>
      </c>
      <c r="M1889">
        <v>360.09</v>
      </c>
      <c r="N1889">
        <v>-566</v>
      </c>
      <c r="O1889">
        <v>268</v>
      </c>
      <c r="P1889">
        <v>542</v>
      </c>
      <c r="Q1889">
        <f>Tabel1[[#This Row],[Biomass]]+Tabel1[[#This Row],[Hydro Power]]+Tabel1[[#This Row],[Other Renewable]]+Tabel1[[#This Row],[Solar Power]]+Tabel1[[#This Row],[Onshore Wind Power]]+Tabel1[[#This Row],[Offshore Wind Power]]</f>
        <v>515.81999999999994</v>
      </c>
      <c r="R1889">
        <f>Tabel1[[#This Row],[Fossil Gas]]+Tabel1[[#This Row],[Fossil Hard Coal]]+Tabel1[[#This Row],[Fossil Oil]]</f>
        <v>925.66000000000008</v>
      </c>
      <c r="S1889">
        <f>Tabel1[[#This Row],[Renewables]]+Tabel1[[#This Row],[Fossils]]</f>
        <v>1441.48</v>
      </c>
    </row>
    <row r="1890" spans="1:19" x14ac:dyDescent="0.25">
      <c r="A1890" t="s">
        <v>1722</v>
      </c>
      <c r="B1890" t="s">
        <v>6</v>
      </c>
      <c r="C1890">
        <v>3168.45</v>
      </c>
      <c r="D1890">
        <v>48.35</v>
      </c>
      <c r="E1890">
        <v>399.55</v>
      </c>
      <c r="F1890">
        <v>782.78</v>
      </c>
      <c r="G1890">
        <v>3.34</v>
      </c>
      <c r="H1890">
        <v>2.34</v>
      </c>
      <c r="I1890">
        <v>7.22</v>
      </c>
      <c r="J1890">
        <v>0.86</v>
      </c>
      <c r="K1890">
        <v>76.069999999999993</v>
      </c>
      <c r="L1890">
        <v>2073.11</v>
      </c>
      <c r="M1890">
        <v>776.32</v>
      </c>
      <c r="N1890">
        <v>381</v>
      </c>
      <c r="O1890">
        <v>-572</v>
      </c>
      <c r="P1890">
        <v>-595</v>
      </c>
      <c r="Q1890">
        <f>Tabel1[[#This Row],[Biomass]]+Tabel1[[#This Row],[Hydro Power]]+Tabel1[[#This Row],[Other Renewable]]+Tabel1[[#This Row],[Solar Power]]+Tabel1[[#This Row],[Onshore Wind Power]]+Tabel1[[#This Row],[Offshore Wind Power]]</f>
        <v>2908.2000000000003</v>
      </c>
      <c r="R1890">
        <f>Tabel1[[#This Row],[Fossil Gas]]+Tabel1[[#This Row],[Fossil Hard Coal]]+Tabel1[[#This Row],[Fossil Oil]]</f>
        <v>1185.6699999999998</v>
      </c>
      <c r="S1890">
        <f>Tabel1[[#This Row],[Renewables]]+Tabel1[[#This Row],[Fossils]]</f>
        <v>4093.87</v>
      </c>
    </row>
    <row r="1891" spans="1:19" x14ac:dyDescent="0.25">
      <c r="A1891" t="s">
        <v>1722</v>
      </c>
      <c r="B1891" t="s">
        <v>5</v>
      </c>
      <c r="C1891">
        <v>1730.63</v>
      </c>
      <c r="D1891">
        <v>22.58</v>
      </c>
      <c r="E1891">
        <v>448.87</v>
      </c>
      <c r="F1891">
        <v>530.95000000000005</v>
      </c>
      <c r="G1891">
        <v>27.15</v>
      </c>
      <c r="J1891">
        <v>1.64</v>
      </c>
      <c r="K1891">
        <v>35.75</v>
      </c>
      <c r="L1891">
        <v>123.21</v>
      </c>
      <c r="M1891">
        <v>358.68</v>
      </c>
      <c r="N1891">
        <v>-585</v>
      </c>
      <c r="O1891">
        <v>572</v>
      </c>
      <c r="P1891">
        <v>213</v>
      </c>
      <c r="Q1891">
        <f>Tabel1[[#This Row],[Biomass]]+Tabel1[[#This Row],[Hydro Power]]+Tabel1[[#This Row],[Other Renewable]]+Tabel1[[#This Row],[Solar Power]]+Tabel1[[#This Row],[Onshore Wind Power]]+Tabel1[[#This Row],[Offshore Wind Power]]</f>
        <v>506.11</v>
      </c>
      <c r="R1891">
        <f>Tabel1[[#This Row],[Fossil Gas]]+Tabel1[[#This Row],[Fossil Hard Coal]]+Tabel1[[#This Row],[Fossil Oil]]</f>
        <v>1006.97</v>
      </c>
      <c r="S1891">
        <f>Tabel1[[#This Row],[Renewables]]+Tabel1[[#This Row],[Fossils]]</f>
        <v>1513.08</v>
      </c>
    </row>
    <row r="1892" spans="1:19" x14ac:dyDescent="0.25">
      <c r="A1892" t="s">
        <v>1721</v>
      </c>
      <c r="B1892" t="s">
        <v>6</v>
      </c>
      <c r="C1892">
        <v>3075.61</v>
      </c>
      <c r="D1892">
        <v>48.02</v>
      </c>
      <c r="E1892">
        <v>365.3</v>
      </c>
      <c r="F1892">
        <v>680.17</v>
      </c>
      <c r="G1892">
        <v>8.2899999999999991</v>
      </c>
      <c r="H1892">
        <v>1.6</v>
      </c>
      <c r="I1892">
        <v>7.72</v>
      </c>
      <c r="J1892">
        <v>23.34</v>
      </c>
      <c r="K1892">
        <v>79.06</v>
      </c>
      <c r="L1892">
        <v>1943.28</v>
      </c>
      <c r="M1892">
        <v>669.37</v>
      </c>
      <c r="N1892">
        <v>616</v>
      </c>
      <c r="O1892">
        <v>-585</v>
      </c>
      <c r="P1892">
        <v>-434</v>
      </c>
      <c r="Q1892">
        <f>Tabel1[[#This Row],[Biomass]]+Tabel1[[#This Row],[Hydro Power]]+Tabel1[[#This Row],[Other Renewable]]+Tabel1[[#This Row],[Solar Power]]+Tabel1[[#This Row],[Onshore Wind Power]]+Tabel1[[#This Row],[Offshore Wind Power]]</f>
        <v>2693.33</v>
      </c>
      <c r="R1892">
        <f>Tabel1[[#This Row],[Fossil Gas]]+Tabel1[[#This Row],[Fossil Hard Coal]]+Tabel1[[#This Row],[Fossil Oil]]</f>
        <v>1053.76</v>
      </c>
      <c r="S1892">
        <f>Tabel1[[#This Row],[Renewables]]+Tabel1[[#This Row],[Fossils]]</f>
        <v>3747.09</v>
      </c>
    </row>
    <row r="1893" spans="1:19" x14ac:dyDescent="0.25">
      <c r="A1893" t="s">
        <v>1721</v>
      </c>
      <c r="B1893" t="s">
        <v>5</v>
      </c>
      <c r="C1893">
        <v>1802.66</v>
      </c>
      <c r="D1893">
        <v>26.11</v>
      </c>
      <c r="E1893">
        <v>456.09</v>
      </c>
      <c r="F1893">
        <v>507.97</v>
      </c>
      <c r="G1893">
        <v>26.69</v>
      </c>
      <c r="J1893">
        <v>18.66</v>
      </c>
      <c r="K1893">
        <v>36.450000000000003</v>
      </c>
      <c r="L1893">
        <v>242.78</v>
      </c>
      <c r="M1893">
        <v>365.51</v>
      </c>
      <c r="N1893">
        <v>-585</v>
      </c>
      <c r="O1893">
        <v>585</v>
      </c>
      <c r="P1893">
        <v>169</v>
      </c>
      <c r="Q1893">
        <f>Tabel1[[#This Row],[Biomass]]+Tabel1[[#This Row],[Hydro Power]]+Tabel1[[#This Row],[Other Renewable]]+Tabel1[[#This Row],[Solar Power]]+Tabel1[[#This Row],[Onshore Wind Power]]+Tabel1[[#This Row],[Offshore Wind Power]]</f>
        <v>653.05999999999995</v>
      </c>
      <c r="R1893">
        <f>Tabel1[[#This Row],[Fossil Gas]]+Tabel1[[#This Row],[Fossil Hard Coal]]+Tabel1[[#This Row],[Fossil Oil]]</f>
        <v>990.75</v>
      </c>
      <c r="S1893">
        <f>Tabel1[[#This Row],[Renewables]]+Tabel1[[#This Row],[Fossils]]</f>
        <v>1643.81</v>
      </c>
    </row>
    <row r="1894" spans="1:19" x14ac:dyDescent="0.25">
      <c r="A1894" t="s">
        <v>1720</v>
      </c>
      <c r="B1894" t="s">
        <v>6</v>
      </c>
      <c r="C1894">
        <v>3100.31</v>
      </c>
      <c r="D1894">
        <v>50.13</v>
      </c>
      <c r="E1894">
        <v>392.17</v>
      </c>
      <c r="F1894">
        <v>650.02</v>
      </c>
      <c r="G1894">
        <v>15.13</v>
      </c>
      <c r="H1894">
        <v>2.39</v>
      </c>
      <c r="I1894">
        <v>8.4</v>
      </c>
      <c r="J1894">
        <v>77.08</v>
      </c>
      <c r="K1894">
        <v>80.650000000000006</v>
      </c>
      <c r="L1894">
        <v>2011.5</v>
      </c>
      <c r="M1894">
        <v>716.37</v>
      </c>
      <c r="N1894">
        <v>596</v>
      </c>
      <c r="O1894">
        <v>-588</v>
      </c>
      <c r="P1894">
        <v>-481</v>
      </c>
      <c r="Q1894">
        <f>Tabel1[[#This Row],[Biomass]]+Tabel1[[#This Row],[Hydro Power]]+Tabel1[[#This Row],[Other Renewable]]+Tabel1[[#This Row],[Solar Power]]+Tabel1[[#This Row],[Onshore Wind Power]]+Tabel1[[#This Row],[Offshore Wind Power]]</f>
        <v>2865.87</v>
      </c>
      <c r="R1894">
        <f>Tabel1[[#This Row],[Fossil Gas]]+Tabel1[[#This Row],[Fossil Hard Coal]]+Tabel1[[#This Row],[Fossil Oil]]</f>
        <v>1057.3200000000002</v>
      </c>
      <c r="S1894">
        <f>Tabel1[[#This Row],[Renewables]]+Tabel1[[#This Row],[Fossils]]</f>
        <v>3923.19</v>
      </c>
    </row>
    <row r="1895" spans="1:19" x14ac:dyDescent="0.25">
      <c r="A1895" t="s">
        <v>1720</v>
      </c>
      <c r="B1895" t="s">
        <v>5</v>
      </c>
      <c r="C1895">
        <v>1933.19</v>
      </c>
      <c r="D1895">
        <v>28.55</v>
      </c>
      <c r="E1895">
        <v>471.2</v>
      </c>
      <c r="F1895">
        <v>530.20000000000005</v>
      </c>
      <c r="G1895">
        <v>28.97</v>
      </c>
      <c r="J1895">
        <v>42.19</v>
      </c>
      <c r="K1895">
        <v>38.51</v>
      </c>
      <c r="L1895">
        <v>395.64</v>
      </c>
      <c r="M1895">
        <v>366.15</v>
      </c>
      <c r="N1895">
        <v>-585</v>
      </c>
      <c r="O1895">
        <v>588</v>
      </c>
      <c r="P1895">
        <v>101</v>
      </c>
      <c r="Q1895">
        <f>Tabel1[[#This Row],[Biomass]]+Tabel1[[#This Row],[Hydro Power]]+Tabel1[[#This Row],[Other Renewable]]+Tabel1[[#This Row],[Solar Power]]+Tabel1[[#This Row],[Onshore Wind Power]]+Tabel1[[#This Row],[Offshore Wind Power]]</f>
        <v>832.53</v>
      </c>
      <c r="R1895">
        <f>Tabel1[[#This Row],[Fossil Gas]]+Tabel1[[#This Row],[Fossil Hard Coal]]+Tabel1[[#This Row],[Fossil Oil]]</f>
        <v>1030.3700000000001</v>
      </c>
      <c r="S1895">
        <f>Tabel1[[#This Row],[Renewables]]+Tabel1[[#This Row],[Fossils]]</f>
        <v>1862.9</v>
      </c>
    </row>
    <row r="1896" spans="1:19" x14ac:dyDescent="0.25">
      <c r="A1896" t="s">
        <v>1719</v>
      </c>
      <c r="B1896" t="s">
        <v>6</v>
      </c>
      <c r="C1896">
        <v>3013.95</v>
      </c>
      <c r="D1896">
        <v>50.89</v>
      </c>
      <c r="E1896">
        <v>389.46</v>
      </c>
      <c r="F1896">
        <v>626.76</v>
      </c>
      <c r="G1896">
        <v>16.850000000000001</v>
      </c>
      <c r="H1896">
        <v>2.39</v>
      </c>
      <c r="I1896">
        <v>8.57</v>
      </c>
      <c r="J1896">
        <v>130.66</v>
      </c>
      <c r="K1896">
        <v>84.3</v>
      </c>
      <c r="L1896">
        <v>2109.7800000000002</v>
      </c>
      <c r="M1896">
        <v>679.06</v>
      </c>
      <c r="N1896">
        <v>532</v>
      </c>
      <c r="O1896">
        <v>-588</v>
      </c>
      <c r="P1896">
        <v>-463</v>
      </c>
      <c r="Q1896">
        <f>Tabel1[[#This Row],[Biomass]]+Tabel1[[#This Row],[Hydro Power]]+Tabel1[[#This Row],[Other Renewable]]+Tabel1[[#This Row],[Solar Power]]+Tabel1[[#This Row],[Onshore Wind Power]]+Tabel1[[#This Row],[Offshore Wind Power]]</f>
        <v>2981.35</v>
      </c>
      <c r="R1896">
        <f>Tabel1[[#This Row],[Fossil Gas]]+Tabel1[[#This Row],[Fossil Hard Coal]]+Tabel1[[#This Row],[Fossil Oil]]</f>
        <v>1033.07</v>
      </c>
      <c r="S1896">
        <f>Tabel1[[#This Row],[Renewables]]+Tabel1[[#This Row],[Fossils]]</f>
        <v>4014.42</v>
      </c>
    </row>
    <row r="1897" spans="1:19" x14ac:dyDescent="0.25">
      <c r="A1897" t="s">
        <v>1719</v>
      </c>
      <c r="B1897" t="s">
        <v>5</v>
      </c>
      <c r="C1897">
        <v>1906.53</v>
      </c>
      <c r="D1897">
        <v>29.84</v>
      </c>
      <c r="E1897">
        <v>479.53</v>
      </c>
      <c r="F1897">
        <v>553.76</v>
      </c>
      <c r="G1897">
        <v>30.48</v>
      </c>
      <c r="J1897">
        <v>63.6</v>
      </c>
      <c r="K1897">
        <v>39.43</v>
      </c>
      <c r="L1897">
        <v>401.14</v>
      </c>
      <c r="M1897">
        <v>366.36</v>
      </c>
      <c r="N1897">
        <v>-585</v>
      </c>
      <c r="O1897">
        <v>588</v>
      </c>
      <c r="P1897">
        <v>34</v>
      </c>
      <c r="Q1897">
        <f>Tabel1[[#This Row],[Biomass]]+Tabel1[[#This Row],[Hydro Power]]+Tabel1[[#This Row],[Other Renewable]]+Tabel1[[#This Row],[Solar Power]]+Tabel1[[#This Row],[Onshore Wind Power]]+Tabel1[[#This Row],[Offshore Wind Power]]</f>
        <v>860.94</v>
      </c>
      <c r="R1897">
        <f>Tabel1[[#This Row],[Fossil Gas]]+Tabel1[[#This Row],[Fossil Hard Coal]]+Tabel1[[#This Row],[Fossil Oil]]</f>
        <v>1063.77</v>
      </c>
      <c r="S1897">
        <f>Tabel1[[#This Row],[Renewables]]+Tabel1[[#This Row],[Fossils]]</f>
        <v>1924.71</v>
      </c>
    </row>
    <row r="1898" spans="1:19" x14ac:dyDescent="0.25">
      <c r="A1898" t="s">
        <v>1718</v>
      </c>
      <c r="B1898" t="s">
        <v>6</v>
      </c>
      <c r="C1898">
        <v>2937.44</v>
      </c>
      <c r="D1898">
        <v>48.44</v>
      </c>
      <c r="E1898">
        <v>360.2</v>
      </c>
      <c r="F1898">
        <v>648.26</v>
      </c>
      <c r="G1898">
        <v>17.97</v>
      </c>
      <c r="H1898">
        <v>2.39</v>
      </c>
      <c r="I1898">
        <v>8.6199999999999992</v>
      </c>
      <c r="J1898">
        <v>145.56</v>
      </c>
      <c r="K1898">
        <v>85.16</v>
      </c>
      <c r="L1898">
        <v>2159.54</v>
      </c>
      <c r="M1898">
        <v>775.37</v>
      </c>
      <c r="N1898">
        <v>532</v>
      </c>
      <c r="O1898">
        <v>-590</v>
      </c>
      <c r="P1898">
        <v>-793</v>
      </c>
      <c r="Q1898">
        <f>Tabel1[[#This Row],[Biomass]]+Tabel1[[#This Row],[Hydro Power]]+Tabel1[[#This Row],[Other Renewable]]+Tabel1[[#This Row],[Solar Power]]+Tabel1[[#This Row],[Onshore Wind Power]]+Tabel1[[#This Row],[Offshore Wind Power]]</f>
        <v>3139.92</v>
      </c>
      <c r="R1898">
        <f>Tabel1[[#This Row],[Fossil Gas]]+Tabel1[[#This Row],[Fossil Hard Coal]]+Tabel1[[#This Row],[Fossil Oil]]</f>
        <v>1026.43</v>
      </c>
      <c r="S1898">
        <f>Tabel1[[#This Row],[Renewables]]+Tabel1[[#This Row],[Fossils]]</f>
        <v>4166.3500000000004</v>
      </c>
    </row>
    <row r="1899" spans="1:19" x14ac:dyDescent="0.25">
      <c r="A1899" t="s">
        <v>1718</v>
      </c>
      <c r="B1899" t="s">
        <v>5</v>
      </c>
      <c r="C1899">
        <v>1871.23</v>
      </c>
      <c r="D1899">
        <v>28.74</v>
      </c>
      <c r="E1899">
        <v>480.17</v>
      </c>
      <c r="F1899">
        <v>547.09</v>
      </c>
      <c r="G1899">
        <v>30.49</v>
      </c>
      <c r="J1899">
        <v>62.11</v>
      </c>
      <c r="K1899">
        <v>38.94</v>
      </c>
      <c r="L1899">
        <v>402.08</v>
      </c>
      <c r="M1899">
        <v>366.12</v>
      </c>
      <c r="N1899">
        <v>-585</v>
      </c>
      <c r="O1899">
        <v>590</v>
      </c>
      <c r="P1899">
        <v>2</v>
      </c>
      <c r="Q1899">
        <f>Tabel1[[#This Row],[Biomass]]+Tabel1[[#This Row],[Hydro Power]]+Tabel1[[#This Row],[Other Renewable]]+Tabel1[[#This Row],[Solar Power]]+Tabel1[[#This Row],[Onshore Wind Power]]+Tabel1[[#This Row],[Offshore Wind Power]]</f>
        <v>859.05</v>
      </c>
      <c r="R1899">
        <f>Tabel1[[#This Row],[Fossil Gas]]+Tabel1[[#This Row],[Fossil Hard Coal]]+Tabel1[[#This Row],[Fossil Oil]]</f>
        <v>1057.75</v>
      </c>
      <c r="S1899">
        <f>Tabel1[[#This Row],[Renewables]]+Tabel1[[#This Row],[Fossils]]</f>
        <v>1916.8</v>
      </c>
    </row>
    <row r="1900" spans="1:19" x14ac:dyDescent="0.25">
      <c r="A1900" t="s">
        <v>1717</v>
      </c>
      <c r="B1900" t="s">
        <v>6</v>
      </c>
      <c r="C1900">
        <v>2955.66</v>
      </c>
      <c r="D1900">
        <v>49.63</v>
      </c>
      <c r="E1900">
        <v>352.42</v>
      </c>
      <c r="F1900">
        <v>618.75</v>
      </c>
      <c r="G1900">
        <v>14.55</v>
      </c>
      <c r="H1900">
        <v>2.39</v>
      </c>
      <c r="I1900">
        <v>8.26</v>
      </c>
      <c r="J1900">
        <v>118.12</v>
      </c>
      <c r="K1900">
        <v>82.46</v>
      </c>
      <c r="L1900">
        <v>2327.06</v>
      </c>
      <c r="M1900">
        <v>775.08</v>
      </c>
      <c r="N1900">
        <v>379</v>
      </c>
      <c r="O1900">
        <v>-590</v>
      </c>
      <c r="P1900">
        <v>-810</v>
      </c>
      <c r="Q1900">
        <f>Tabel1[[#This Row],[Biomass]]+Tabel1[[#This Row],[Hydro Power]]+Tabel1[[#This Row],[Other Renewable]]+Tabel1[[#This Row],[Solar Power]]+Tabel1[[#This Row],[Onshore Wind Power]]+Tabel1[[#This Row],[Offshore Wind Power]]</f>
        <v>3280.54</v>
      </c>
      <c r="R1900">
        <f>Tabel1[[#This Row],[Fossil Gas]]+Tabel1[[#This Row],[Fossil Hard Coal]]+Tabel1[[#This Row],[Fossil Oil]]</f>
        <v>985.72</v>
      </c>
      <c r="S1900">
        <f>Tabel1[[#This Row],[Renewables]]+Tabel1[[#This Row],[Fossils]]</f>
        <v>4266.26</v>
      </c>
    </row>
    <row r="1901" spans="1:19" x14ac:dyDescent="0.25">
      <c r="A1901" t="s">
        <v>1717</v>
      </c>
      <c r="B1901" t="s">
        <v>5</v>
      </c>
      <c r="C1901">
        <v>1873.85</v>
      </c>
      <c r="D1901">
        <v>29.28</v>
      </c>
      <c r="E1901">
        <v>473.67</v>
      </c>
      <c r="F1901">
        <v>528.47</v>
      </c>
      <c r="G1901">
        <v>28.42</v>
      </c>
      <c r="J1901">
        <v>39.74</v>
      </c>
      <c r="K1901">
        <v>38.549999999999997</v>
      </c>
      <c r="L1901">
        <v>400.81</v>
      </c>
      <c r="M1901">
        <v>366.68</v>
      </c>
      <c r="N1901">
        <v>-585</v>
      </c>
      <c r="O1901">
        <v>590</v>
      </c>
      <c r="P1901">
        <v>33</v>
      </c>
      <c r="Q1901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901">
        <f>Tabel1[[#This Row],[Fossil Gas]]+Tabel1[[#This Row],[Fossil Hard Coal]]+Tabel1[[#This Row],[Fossil Oil]]</f>
        <v>1030.5600000000002</v>
      </c>
      <c r="S1901">
        <f>Tabel1[[#This Row],[Renewables]]+Tabel1[[#This Row],[Fossils]]</f>
        <v>1867.0700000000002</v>
      </c>
    </row>
    <row r="1902" spans="1:19" x14ac:dyDescent="0.25">
      <c r="A1902" t="s">
        <v>1716</v>
      </c>
      <c r="B1902" t="s">
        <v>6</v>
      </c>
      <c r="C1902">
        <v>2884.97</v>
      </c>
      <c r="D1902">
        <v>47.95</v>
      </c>
      <c r="E1902">
        <v>377.48</v>
      </c>
      <c r="F1902">
        <v>572.30999999999995</v>
      </c>
      <c r="G1902">
        <v>8.27</v>
      </c>
      <c r="H1902">
        <v>2.39</v>
      </c>
      <c r="I1902">
        <v>7.64</v>
      </c>
      <c r="J1902">
        <v>60.32</v>
      </c>
      <c r="K1902">
        <v>80.91</v>
      </c>
      <c r="L1902">
        <v>2309.0700000000002</v>
      </c>
      <c r="M1902">
        <v>776.33</v>
      </c>
      <c r="N1902">
        <v>322</v>
      </c>
      <c r="O1902">
        <v>-590</v>
      </c>
      <c r="P1902">
        <v>-835</v>
      </c>
      <c r="Q1902">
        <f>Tabel1[[#This Row],[Biomass]]+Tabel1[[#This Row],[Hydro Power]]+Tabel1[[#This Row],[Other Renewable]]+Tabel1[[#This Row],[Solar Power]]+Tabel1[[#This Row],[Onshore Wind Power]]+Tabel1[[#This Row],[Offshore Wind Power]]</f>
        <v>3203.7000000000003</v>
      </c>
      <c r="R1902">
        <f>Tabel1[[#This Row],[Fossil Gas]]+Tabel1[[#This Row],[Fossil Hard Coal]]+Tabel1[[#This Row],[Fossil Oil]]</f>
        <v>958.06</v>
      </c>
      <c r="S1902">
        <f>Tabel1[[#This Row],[Renewables]]+Tabel1[[#This Row],[Fossils]]</f>
        <v>4161.76</v>
      </c>
    </row>
    <row r="1903" spans="1:19" x14ac:dyDescent="0.25">
      <c r="A1903" t="s">
        <v>1716</v>
      </c>
      <c r="B1903" t="s">
        <v>5</v>
      </c>
      <c r="C1903">
        <v>1856.5</v>
      </c>
      <c r="D1903">
        <v>29.37</v>
      </c>
      <c r="E1903">
        <v>477.3</v>
      </c>
      <c r="F1903">
        <v>505.62</v>
      </c>
      <c r="G1903">
        <v>26.19</v>
      </c>
      <c r="J1903">
        <v>24.78</v>
      </c>
      <c r="K1903">
        <v>37.78</v>
      </c>
      <c r="L1903">
        <v>390.51</v>
      </c>
      <c r="M1903">
        <v>366.6</v>
      </c>
      <c r="N1903">
        <v>-585</v>
      </c>
      <c r="O1903">
        <v>590</v>
      </c>
      <c r="P1903">
        <v>50</v>
      </c>
      <c r="Q1903">
        <f>Tabel1[[#This Row],[Biomass]]+Tabel1[[#This Row],[Hydro Power]]+Tabel1[[#This Row],[Other Renewable]]+Tabel1[[#This Row],[Solar Power]]+Tabel1[[#This Row],[Onshore Wind Power]]+Tabel1[[#This Row],[Offshore Wind Power]]</f>
        <v>811.26</v>
      </c>
      <c r="R1903">
        <f>Tabel1[[#This Row],[Fossil Gas]]+Tabel1[[#This Row],[Fossil Hard Coal]]+Tabel1[[#This Row],[Fossil Oil]]</f>
        <v>1009.1100000000001</v>
      </c>
      <c r="S1903">
        <f>Tabel1[[#This Row],[Renewables]]+Tabel1[[#This Row],[Fossils]]</f>
        <v>1820.3700000000001</v>
      </c>
    </row>
    <row r="1904" spans="1:19" x14ac:dyDescent="0.25">
      <c r="A1904" t="s">
        <v>1715</v>
      </c>
      <c r="B1904" t="s">
        <v>6</v>
      </c>
      <c r="C1904">
        <v>2826.38</v>
      </c>
      <c r="D1904">
        <v>47.32</v>
      </c>
      <c r="E1904">
        <v>393.49</v>
      </c>
      <c r="F1904">
        <v>614.65</v>
      </c>
      <c r="G1904">
        <v>4.04</v>
      </c>
      <c r="H1904">
        <v>2.19</v>
      </c>
      <c r="I1904">
        <v>7.21</v>
      </c>
      <c r="J1904">
        <v>15.62</v>
      </c>
      <c r="K1904">
        <v>78.430000000000007</v>
      </c>
      <c r="L1904">
        <v>2305.7600000000002</v>
      </c>
      <c r="M1904">
        <v>777.24</v>
      </c>
      <c r="N1904">
        <v>210</v>
      </c>
      <c r="O1904">
        <v>-590</v>
      </c>
      <c r="P1904">
        <v>-817</v>
      </c>
      <c r="Q1904">
        <f>Tabel1[[#This Row],[Biomass]]+Tabel1[[#This Row],[Hydro Power]]+Tabel1[[#This Row],[Other Renewable]]+Tabel1[[#This Row],[Solar Power]]+Tabel1[[#This Row],[Onshore Wind Power]]+Tabel1[[#This Row],[Offshore Wind Power]]</f>
        <v>3155.34</v>
      </c>
      <c r="R1904">
        <f>Tabel1[[#This Row],[Fossil Gas]]+Tabel1[[#This Row],[Fossil Hard Coal]]+Tabel1[[#This Row],[Fossil Oil]]</f>
        <v>1012.18</v>
      </c>
      <c r="S1904">
        <f>Tabel1[[#This Row],[Renewables]]+Tabel1[[#This Row],[Fossils]]</f>
        <v>4167.5200000000004</v>
      </c>
    </row>
    <row r="1905" spans="1:19" x14ac:dyDescent="0.25">
      <c r="A1905" t="s">
        <v>1715</v>
      </c>
      <c r="B1905" t="s">
        <v>5</v>
      </c>
      <c r="C1905">
        <v>1844.75</v>
      </c>
      <c r="D1905">
        <v>29.28</v>
      </c>
      <c r="E1905">
        <v>463.17</v>
      </c>
      <c r="F1905">
        <v>508.91</v>
      </c>
      <c r="G1905">
        <v>25.06</v>
      </c>
      <c r="J1905">
        <v>9.9499999999999993</v>
      </c>
      <c r="K1905">
        <v>37.159999999999997</v>
      </c>
      <c r="L1905">
        <v>384.91</v>
      </c>
      <c r="M1905">
        <v>366.43</v>
      </c>
      <c r="N1905">
        <v>-585</v>
      </c>
      <c r="O1905">
        <v>590</v>
      </c>
      <c r="P1905">
        <v>55</v>
      </c>
      <c r="Q1905">
        <f>Tabel1[[#This Row],[Biomass]]+Tabel1[[#This Row],[Hydro Power]]+Tabel1[[#This Row],[Other Renewable]]+Tabel1[[#This Row],[Solar Power]]+Tabel1[[#This Row],[Onshore Wind Power]]+Tabel1[[#This Row],[Offshore Wind Power]]</f>
        <v>790.57</v>
      </c>
      <c r="R1905">
        <f>Tabel1[[#This Row],[Fossil Gas]]+Tabel1[[#This Row],[Fossil Hard Coal]]+Tabel1[[#This Row],[Fossil Oil]]</f>
        <v>997.14</v>
      </c>
      <c r="S1905">
        <f>Tabel1[[#This Row],[Renewables]]+Tabel1[[#This Row],[Fossils]]</f>
        <v>1787.71</v>
      </c>
    </row>
    <row r="1906" spans="1:19" x14ac:dyDescent="0.25">
      <c r="A1906" t="s">
        <v>1714</v>
      </c>
      <c r="B1906" t="s">
        <v>6</v>
      </c>
      <c r="C1906">
        <v>2917.79</v>
      </c>
      <c r="D1906">
        <v>45.82</v>
      </c>
      <c r="E1906">
        <v>410.37</v>
      </c>
      <c r="F1906">
        <v>684.16</v>
      </c>
      <c r="G1906">
        <v>3.37</v>
      </c>
      <c r="H1906">
        <v>2.19</v>
      </c>
      <c r="I1906">
        <v>7.12</v>
      </c>
      <c r="J1906">
        <v>0.79</v>
      </c>
      <c r="K1906">
        <v>86.35</v>
      </c>
      <c r="L1906">
        <v>2327.34</v>
      </c>
      <c r="M1906">
        <v>779.87</v>
      </c>
      <c r="N1906">
        <v>11</v>
      </c>
      <c r="O1906">
        <v>-591</v>
      </c>
      <c r="P1906">
        <v>-620</v>
      </c>
      <c r="Q1906">
        <f>Tabel1[[#This Row],[Biomass]]+Tabel1[[#This Row],[Hydro Power]]+Tabel1[[#This Row],[Other Renewable]]+Tabel1[[#This Row],[Solar Power]]+Tabel1[[#This Row],[Onshore Wind Power]]+Tabel1[[#This Row],[Offshore Wind Power]]</f>
        <v>3163.13</v>
      </c>
      <c r="R1906">
        <f>Tabel1[[#This Row],[Fossil Gas]]+Tabel1[[#This Row],[Fossil Hard Coal]]+Tabel1[[#This Row],[Fossil Oil]]</f>
        <v>1097.8999999999999</v>
      </c>
      <c r="S1906">
        <f>Tabel1[[#This Row],[Renewables]]+Tabel1[[#This Row],[Fossils]]</f>
        <v>4261.03</v>
      </c>
    </row>
    <row r="1907" spans="1:19" x14ac:dyDescent="0.25">
      <c r="A1907" t="s">
        <v>1714</v>
      </c>
      <c r="B1907" t="s">
        <v>5</v>
      </c>
      <c r="C1907">
        <v>1966.47</v>
      </c>
      <c r="D1907">
        <v>28.86</v>
      </c>
      <c r="E1907">
        <v>460.21</v>
      </c>
      <c r="F1907">
        <v>509.1</v>
      </c>
      <c r="G1907">
        <v>24.47</v>
      </c>
      <c r="J1907">
        <v>0.5</v>
      </c>
      <c r="K1907">
        <v>36.549999999999997</v>
      </c>
      <c r="L1907">
        <v>365.66</v>
      </c>
      <c r="M1907">
        <v>366.53</v>
      </c>
      <c r="N1907">
        <v>-585</v>
      </c>
      <c r="O1907">
        <v>591</v>
      </c>
      <c r="P1907">
        <v>201</v>
      </c>
      <c r="Q1907">
        <f>Tabel1[[#This Row],[Biomass]]+Tabel1[[#This Row],[Hydro Power]]+Tabel1[[#This Row],[Other Renewable]]+Tabel1[[#This Row],[Solar Power]]+Tabel1[[#This Row],[Onshore Wind Power]]+Tabel1[[#This Row],[Offshore Wind Power]]</f>
        <v>761.55</v>
      </c>
      <c r="R1907">
        <f>Tabel1[[#This Row],[Fossil Gas]]+Tabel1[[#This Row],[Fossil Hard Coal]]+Tabel1[[#This Row],[Fossil Oil]]</f>
        <v>993.78</v>
      </c>
      <c r="S1907">
        <f>Tabel1[[#This Row],[Renewables]]+Tabel1[[#This Row],[Fossils]]</f>
        <v>1755.33</v>
      </c>
    </row>
    <row r="1908" spans="1:19" x14ac:dyDescent="0.25">
      <c r="A1908" t="s">
        <v>1713</v>
      </c>
      <c r="B1908" t="s">
        <v>6</v>
      </c>
      <c r="C1908">
        <v>3146.56</v>
      </c>
      <c r="D1908">
        <v>46.4</v>
      </c>
      <c r="E1908">
        <v>417.43</v>
      </c>
      <c r="F1908">
        <v>654.38</v>
      </c>
      <c r="G1908">
        <v>3.38</v>
      </c>
      <c r="H1908">
        <v>2.19</v>
      </c>
      <c r="I1908">
        <v>7.09</v>
      </c>
      <c r="J1908">
        <v>0</v>
      </c>
      <c r="K1908">
        <v>88.32</v>
      </c>
      <c r="L1908">
        <v>2356.3000000000002</v>
      </c>
      <c r="M1908">
        <v>797.61</v>
      </c>
      <c r="N1908">
        <v>-149</v>
      </c>
      <c r="O1908">
        <v>-592</v>
      </c>
      <c r="P1908">
        <v>-286</v>
      </c>
      <c r="Q1908">
        <f>Tabel1[[#This Row],[Biomass]]+Tabel1[[#This Row],[Hydro Power]]+Tabel1[[#This Row],[Other Renewable]]+Tabel1[[#This Row],[Solar Power]]+Tabel1[[#This Row],[Onshore Wind Power]]+Tabel1[[#This Row],[Offshore Wind Power]]</f>
        <v>3209.59</v>
      </c>
      <c r="R1908">
        <f>Tabel1[[#This Row],[Fossil Gas]]+Tabel1[[#This Row],[Fossil Hard Coal]]+Tabel1[[#This Row],[Fossil Oil]]</f>
        <v>1075.19</v>
      </c>
      <c r="S1908">
        <f>Tabel1[[#This Row],[Renewables]]+Tabel1[[#This Row],[Fossils]]</f>
        <v>4284.7800000000007</v>
      </c>
    </row>
    <row r="1909" spans="1:19" x14ac:dyDescent="0.25">
      <c r="A1909" t="s">
        <v>1713</v>
      </c>
      <c r="B1909" t="s">
        <v>5</v>
      </c>
      <c r="C1909">
        <v>2122.64</v>
      </c>
      <c r="D1909">
        <v>28.24</v>
      </c>
      <c r="E1909">
        <v>457.97</v>
      </c>
      <c r="F1909">
        <v>505.78</v>
      </c>
      <c r="G1909">
        <v>26.55</v>
      </c>
      <c r="J1909">
        <v>0</v>
      </c>
      <c r="K1909">
        <v>36.31</v>
      </c>
      <c r="L1909">
        <v>354.18</v>
      </c>
      <c r="M1909">
        <v>364.32</v>
      </c>
      <c r="N1909">
        <v>-585</v>
      </c>
      <c r="O1909">
        <v>592</v>
      </c>
      <c r="P1909">
        <v>375</v>
      </c>
      <c r="Q1909">
        <f>Tabel1[[#This Row],[Biomass]]+Tabel1[[#This Row],[Hydro Power]]+Tabel1[[#This Row],[Other Renewable]]+Tabel1[[#This Row],[Solar Power]]+Tabel1[[#This Row],[Onshore Wind Power]]+Tabel1[[#This Row],[Offshore Wind Power]]</f>
        <v>746.74</v>
      </c>
      <c r="R1909">
        <f>Tabel1[[#This Row],[Fossil Gas]]+Tabel1[[#This Row],[Fossil Hard Coal]]+Tabel1[[#This Row],[Fossil Oil]]</f>
        <v>990.3</v>
      </c>
      <c r="S1909">
        <f>Tabel1[[#This Row],[Renewables]]+Tabel1[[#This Row],[Fossils]]</f>
        <v>1737.04</v>
      </c>
    </row>
    <row r="1910" spans="1:19" x14ac:dyDescent="0.25">
      <c r="A1910" t="s">
        <v>1712</v>
      </c>
      <c r="B1910" t="s">
        <v>6</v>
      </c>
      <c r="C1910">
        <v>3002.47</v>
      </c>
      <c r="D1910">
        <v>46.11</v>
      </c>
      <c r="E1910">
        <v>417.92</v>
      </c>
      <c r="F1910">
        <v>777.75</v>
      </c>
      <c r="G1910">
        <v>6.05</v>
      </c>
      <c r="H1910">
        <v>2.19</v>
      </c>
      <c r="I1910">
        <v>7.33</v>
      </c>
      <c r="J1910">
        <v>0</v>
      </c>
      <c r="K1910">
        <v>89.67</v>
      </c>
      <c r="L1910">
        <v>2255.08</v>
      </c>
      <c r="M1910">
        <v>780.41</v>
      </c>
      <c r="N1910">
        <v>-606</v>
      </c>
      <c r="O1910">
        <v>-592</v>
      </c>
      <c r="P1910">
        <v>-37</v>
      </c>
      <c r="Q1910">
        <f>Tabel1[[#This Row],[Biomass]]+Tabel1[[#This Row],[Hydro Power]]+Tabel1[[#This Row],[Other Renewable]]+Tabel1[[#This Row],[Solar Power]]+Tabel1[[#This Row],[Onshore Wind Power]]+Tabel1[[#This Row],[Offshore Wind Power]]</f>
        <v>3091.12</v>
      </c>
      <c r="R1910">
        <f>Tabel1[[#This Row],[Fossil Gas]]+Tabel1[[#This Row],[Fossil Hard Coal]]+Tabel1[[#This Row],[Fossil Oil]]</f>
        <v>1201.72</v>
      </c>
      <c r="S1910">
        <f>Tabel1[[#This Row],[Renewables]]+Tabel1[[#This Row],[Fossils]]</f>
        <v>4292.84</v>
      </c>
    </row>
    <row r="1911" spans="1:19" x14ac:dyDescent="0.25">
      <c r="A1911" t="s">
        <v>1712</v>
      </c>
      <c r="B1911" t="s">
        <v>5</v>
      </c>
      <c r="C1911">
        <v>2057.9499999999998</v>
      </c>
      <c r="D1911">
        <v>28.77</v>
      </c>
      <c r="E1911">
        <v>459.04</v>
      </c>
      <c r="F1911">
        <v>504.81</v>
      </c>
      <c r="G1911">
        <v>24.62</v>
      </c>
      <c r="J1911">
        <v>0</v>
      </c>
      <c r="K1911">
        <v>36.9</v>
      </c>
      <c r="L1911">
        <v>336.48</v>
      </c>
      <c r="M1911">
        <v>361.91</v>
      </c>
      <c r="N1911">
        <v>-585</v>
      </c>
      <c r="O1911">
        <v>592</v>
      </c>
      <c r="P1911">
        <v>329</v>
      </c>
      <c r="Q1911">
        <f>Tabel1[[#This Row],[Biomass]]+Tabel1[[#This Row],[Hydro Power]]+Tabel1[[#This Row],[Other Renewable]]+Tabel1[[#This Row],[Solar Power]]+Tabel1[[#This Row],[Onshore Wind Power]]+Tabel1[[#This Row],[Offshore Wind Power]]</f>
        <v>727.16000000000008</v>
      </c>
      <c r="R1911">
        <f>Tabel1[[#This Row],[Fossil Gas]]+Tabel1[[#This Row],[Fossil Hard Coal]]+Tabel1[[#This Row],[Fossil Oil]]</f>
        <v>988.47</v>
      </c>
      <c r="S1911">
        <f>Tabel1[[#This Row],[Renewables]]+Tabel1[[#This Row],[Fossils]]</f>
        <v>1715.63</v>
      </c>
    </row>
    <row r="1912" spans="1:19" x14ac:dyDescent="0.25">
      <c r="A1912" t="s">
        <v>1711</v>
      </c>
      <c r="B1912" t="s">
        <v>6</v>
      </c>
      <c r="C1912">
        <v>2821.38</v>
      </c>
      <c r="D1912">
        <v>48.65</v>
      </c>
      <c r="E1912">
        <v>427.93</v>
      </c>
      <c r="F1912">
        <v>604.82000000000005</v>
      </c>
      <c r="G1912">
        <v>9.5500000000000007</v>
      </c>
      <c r="H1912">
        <v>2.19</v>
      </c>
      <c r="I1912">
        <v>7.7</v>
      </c>
      <c r="J1912">
        <v>0</v>
      </c>
      <c r="K1912">
        <v>90.63</v>
      </c>
      <c r="L1912">
        <v>2097.73</v>
      </c>
      <c r="M1912">
        <v>796.32</v>
      </c>
      <c r="N1912">
        <v>-571</v>
      </c>
      <c r="O1912">
        <v>-590</v>
      </c>
      <c r="P1912">
        <v>75</v>
      </c>
      <c r="Q1912">
        <f>Tabel1[[#This Row],[Biomass]]+Tabel1[[#This Row],[Hydro Power]]+Tabel1[[#This Row],[Other Renewable]]+Tabel1[[#This Row],[Solar Power]]+Tabel1[[#This Row],[Onshore Wind Power]]+Tabel1[[#This Row],[Offshore Wind Power]]</f>
        <v>2952.59</v>
      </c>
      <c r="R1912">
        <f>Tabel1[[#This Row],[Fossil Gas]]+Tabel1[[#This Row],[Fossil Hard Coal]]+Tabel1[[#This Row],[Fossil Oil]]</f>
        <v>1042.3</v>
      </c>
      <c r="S1912">
        <f>Tabel1[[#This Row],[Renewables]]+Tabel1[[#This Row],[Fossils]]</f>
        <v>3994.8900000000003</v>
      </c>
    </row>
    <row r="1913" spans="1:19" x14ac:dyDescent="0.25">
      <c r="A1913" t="s">
        <v>1711</v>
      </c>
      <c r="B1913" t="s">
        <v>5</v>
      </c>
      <c r="C1913">
        <v>1907.78</v>
      </c>
      <c r="D1913">
        <v>28.37</v>
      </c>
      <c r="E1913">
        <v>457.74</v>
      </c>
      <c r="F1913">
        <v>503.74</v>
      </c>
      <c r="G1913">
        <v>23.84</v>
      </c>
      <c r="J1913">
        <v>0</v>
      </c>
      <c r="K1913">
        <v>37.14</v>
      </c>
      <c r="L1913">
        <v>309.14999999999998</v>
      </c>
      <c r="M1913">
        <v>354.52</v>
      </c>
      <c r="N1913">
        <v>-585</v>
      </c>
      <c r="O1913">
        <v>590</v>
      </c>
      <c r="P1913">
        <v>220</v>
      </c>
      <c r="Q1913">
        <f>Tabel1[[#This Row],[Biomass]]+Tabel1[[#This Row],[Hydro Power]]+Tabel1[[#This Row],[Other Renewable]]+Tabel1[[#This Row],[Solar Power]]+Tabel1[[#This Row],[Onshore Wind Power]]+Tabel1[[#This Row],[Offshore Wind Power]]</f>
        <v>692.04</v>
      </c>
      <c r="R1913">
        <f>Tabel1[[#This Row],[Fossil Gas]]+Tabel1[[#This Row],[Fossil Hard Coal]]+Tabel1[[#This Row],[Fossil Oil]]</f>
        <v>985.32</v>
      </c>
      <c r="S1913">
        <f>Tabel1[[#This Row],[Renewables]]+Tabel1[[#This Row],[Fossils]]</f>
        <v>1677.3600000000001</v>
      </c>
    </row>
    <row r="1914" spans="1:19" x14ac:dyDescent="0.25">
      <c r="A1914" t="s">
        <v>1710</v>
      </c>
      <c r="B1914" t="s">
        <v>6</v>
      </c>
      <c r="C1914">
        <v>2620.89</v>
      </c>
      <c r="D1914">
        <v>49.52</v>
      </c>
      <c r="E1914">
        <v>399.59</v>
      </c>
      <c r="F1914">
        <v>617.08000000000004</v>
      </c>
      <c r="G1914">
        <v>6.63</v>
      </c>
      <c r="H1914">
        <v>2.19</v>
      </c>
      <c r="I1914">
        <v>7.41</v>
      </c>
      <c r="J1914">
        <v>0</v>
      </c>
      <c r="K1914">
        <v>89.39</v>
      </c>
      <c r="L1914">
        <v>1756.86</v>
      </c>
      <c r="M1914">
        <v>773.11</v>
      </c>
      <c r="N1914">
        <v>-586</v>
      </c>
      <c r="O1914">
        <v>-590</v>
      </c>
      <c r="P1914">
        <v>223</v>
      </c>
      <c r="Q1914">
        <f>Tabel1[[#This Row],[Biomass]]+Tabel1[[#This Row],[Hydro Power]]+Tabel1[[#This Row],[Other Renewable]]+Tabel1[[#This Row],[Solar Power]]+Tabel1[[#This Row],[Onshore Wind Power]]+Tabel1[[#This Row],[Offshore Wind Power]]</f>
        <v>2589.09</v>
      </c>
      <c r="R1914">
        <f>Tabel1[[#This Row],[Fossil Gas]]+Tabel1[[#This Row],[Fossil Hard Coal]]+Tabel1[[#This Row],[Fossil Oil]]</f>
        <v>1023.3000000000001</v>
      </c>
      <c r="S1914">
        <f>Tabel1[[#This Row],[Renewables]]+Tabel1[[#This Row],[Fossils]]</f>
        <v>3612.3900000000003</v>
      </c>
    </row>
    <row r="1915" spans="1:19" x14ac:dyDescent="0.25">
      <c r="A1915" t="s">
        <v>1710</v>
      </c>
      <c r="B1915" t="s">
        <v>5</v>
      </c>
      <c r="C1915">
        <v>1760.76</v>
      </c>
      <c r="D1915">
        <v>27.86</v>
      </c>
      <c r="E1915">
        <v>455.78</v>
      </c>
      <c r="F1915">
        <v>498.94</v>
      </c>
      <c r="G1915">
        <v>23.51</v>
      </c>
      <c r="J1915">
        <v>0</v>
      </c>
      <c r="K1915">
        <v>36.64</v>
      </c>
      <c r="L1915">
        <v>296.87</v>
      </c>
      <c r="M1915">
        <v>350.87</v>
      </c>
      <c r="N1915">
        <v>-585</v>
      </c>
      <c r="O1915">
        <v>590</v>
      </c>
      <c r="P1915">
        <v>96</v>
      </c>
      <c r="Q1915">
        <f>Tabel1[[#This Row],[Biomass]]+Tabel1[[#This Row],[Hydro Power]]+Tabel1[[#This Row],[Other Renewable]]+Tabel1[[#This Row],[Solar Power]]+Tabel1[[#This Row],[Onshore Wind Power]]+Tabel1[[#This Row],[Offshore Wind Power]]</f>
        <v>675.6</v>
      </c>
      <c r="R1915">
        <f>Tabel1[[#This Row],[Fossil Gas]]+Tabel1[[#This Row],[Fossil Hard Coal]]+Tabel1[[#This Row],[Fossil Oil]]</f>
        <v>978.23</v>
      </c>
      <c r="S1915">
        <f>Tabel1[[#This Row],[Renewables]]+Tabel1[[#This Row],[Fossils]]</f>
        <v>1653.83</v>
      </c>
    </row>
    <row r="1916" spans="1:19" x14ac:dyDescent="0.25">
      <c r="A1916" t="s">
        <v>1709</v>
      </c>
      <c r="B1916" t="s">
        <v>6</v>
      </c>
      <c r="C1916">
        <v>2427.5100000000002</v>
      </c>
      <c r="D1916">
        <v>51.5</v>
      </c>
      <c r="E1916">
        <v>424.6</v>
      </c>
      <c r="F1916">
        <v>998.95</v>
      </c>
      <c r="G1916">
        <v>11.87</v>
      </c>
      <c r="H1916">
        <v>2.19</v>
      </c>
      <c r="I1916">
        <v>7.93</v>
      </c>
      <c r="J1916">
        <v>0</v>
      </c>
      <c r="K1916">
        <v>92.15</v>
      </c>
      <c r="L1916">
        <v>1571.09</v>
      </c>
      <c r="M1916">
        <v>765.5</v>
      </c>
      <c r="N1916">
        <v>-1037</v>
      </c>
      <c r="O1916">
        <v>-563</v>
      </c>
      <c r="P1916">
        <v>232</v>
      </c>
      <c r="Q1916">
        <f>Tabel1[[#This Row],[Biomass]]+Tabel1[[#This Row],[Hydro Power]]+Tabel1[[#This Row],[Other Renewable]]+Tabel1[[#This Row],[Solar Power]]+Tabel1[[#This Row],[Onshore Wind Power]]+Tabel1[[#This Row],[Offshore Wind Power]]</f>
        <v>2398.21</v>
      </c>
      <c r="R1916">
        <f>Tabel1[[#This Row],[Fossil Gas]]+Tabel1[[#This Row],[Fossil Hard Coal]]+Tabel1[[#This Row],[Fossil Oil]]</f>
        <v>1435.42</v>
      </c>
      <c r="S1916">
        <f>Tabel1[[#This Row],[Renewables]]+Tabel1[[#This Row],[Fossils]]</f>
        <v>3833.63</v>
      </c>
    </row>
    <row r="1917" spans="1:19" x14ac:dyDescent="0.25">
      <c r="A1917" t="s">
        <v>1709</v>
      </c>
      <c r="B1917" t="s">
        <v>5</v>
      </c>
      <c r="C1917">
        <v>1640.44</v>
      </c>
      <c r="D1917">
        <v>28.94</v>
      </c>
      <c r="E1917">
        <v>404.42</v>
      </c>
      <c r="F1917">
        <v>504</v>
      </c>
      <c r="G1917">
        <v>22.79</v>
      </c>
      <c r="J1917">
        <v>0</v>
      </c>
      <c r="K1917">
        <v>36.909999999999997</v>
      </c>
      <c r="L1917">
        <v>271.54000000000002</v>
      </c>
      <c r="M1917">
        <v>323.39</v>
      </c>
      <c r="N1917">
        <v>-585</v>
      </c>
      <c r="O1917">
        <v>563</v>
      </c>
      <c r="P1917">
        <v>102</v>
      </c>
      <c r="Q1917">
        <f>Tabel1[[#This Row],[Biomass]]+Tabel1[[#This Row],[Hydro Power]]+Tabel1[[#This Row],[Other Renewable]]+Tabel1[[#This Row],[Solar Power]]+Tabel1[[#This Row],[Onshore Wind Power]]+Tabel1[[#This Row],[Offshore Wind Power]]</f>
        <v>623.87</v>
      </c>
      <c r="R1917">
        <f>Tabel1[[#This Row],[Fossil Gas]]+Tabel1[[#This Row],[Fossil Hard Coal]]+Tabel1[[#This Row],[Fossil Oil]]</f>
        <v>931.21</v>
      </c>
      <c r="S1917">
        <f>Tabel1[[#This Row],[Renewables]]+Tabel1[[#This Row],[Fossils]]</f>
        <v>1555.08</v>
      </c>
    </row>
    <row r="1918" spans="1:19" x14ac:dyDescent="0.25">
      <c r="A1918" t="s">
        <v>1708</v>
      </c>
      <c r="B1918" t="s">
        <v>6</v>
      </c>
      <c r="C1918">
        <v>2262.9699999999998</v>
      </c>
      <c r="D1918">
        <v>48.81</v>
      </c>
      <c r="E1918">
        <v>388.87</v>
      </c>
      <c r="F1918">
        <v>768.71</v>
      </c>
      <c r="G1918">
        <v>4.63</v>
      </c>
      <c r="H1918">
        <v>2.19</v>
      </c>
      <c r="I1918">
        <v>6.36</v>
      </c>
      <c r="J1918">
        <v>0</v>
      </c>
      <c r="K1918">
        <v>91.91</v>
      </c>
      <c r="L1918">
        <v>1397.88</v>
      </c>
      <c r="M1918">
        <v>741.64</v>
      </c>
      <c r="N1918">
        <v>-1268</v>
      </c>
      <c r="O1918">
        <v>-180</v>
      </c>
      <c r="P1918">
        <v>424</v>
      </c>
      <c r="Q1918">
        <f>Tabel1[[#This Row],[Biomass]]+Tabel1[[#This Row],[Hydro Power]]+Tabel1[[#This Row],[Other Renewable]]+Tabel1[[#This Row],[Solar Power]]+Tabel1[[#This Row],[Onshore Wind Power]]+Tabel1[[#This Row],[Offshore Wind Power]]</f>
        <v>2196.88</v>
      </c>
      <c r="R1918">
        <f>Tabel1[[#This Row],[Fossil Gas]]+Tabel1[[#This Row],[Fossil Hard Coal]]+Tabel1[[#This Row],[Fossil Oil]]</f>
        <v>1162.21</v>
      </c>
      <c r="S1918">
        <f>Tabel1[[#This Row],[Renewables]]+Tabel1[[#This Row],[Fossils]]</f>
        <v>3359.09</v>
      </c>
    </row>
    <row r="1919" spans="1:19" x14ac:dyDescent="0.25">
      <c r="A1919" t="s">
        <v>1708</v>
      </c>
      <c r="B1919" t="s">
        <v>5</v>
      </c>
      <c r="C1919">
        <v>1476.69</v>
      </c>
      <c r="D1919">
        <v>28</v>
      </c>
      <c r="E1919">
        <v>392.44</v>
      </c>
      <c r="F1919">
        <v>514.02</v>
      </c>
      <c r="G1919">
        <v>21.52</v>
      </c>
      <c r="J1919">
        <v>0</v>
      </c>
      <c r="K1919">
        <v>36.76</v>
      </c>
      <c r="L1919">
        <v>233.57</v>
      </c>
      <c r="M1919">
        <v>272.74</v>
      </c>
      <c r="N1919">
        <v>-585</v>
      </c>
      <c r="O1919">
        <v>180</v>
      </c>
      <c r="P1919">
        <v>412</v>
      </c>
      <c r="Q1919">
        <f>Tabel1[[#This Row],[Biomass]]+Tabel1[[#This Row],[Hydro Power]]+Tabel1[[#This Row],[Other Renewable]]+Tabel1[[#This Row],[Solar Power]]+Tabel1[[#This Row],[Onshore Wind Power]]+Tabel1[[#This Row],[Offshore Wind Power]]</f>
        <v>534.30999999999995</v>
      </c>
      <c r="R1919">
        <f>Tabel1[[#This Row],[Fossil Gas]]+Tabel1[[#This Row],[Fossil Hard Coal]]+Tabel1[[#This Row],[Fossil Oil]]</f>
        <v>927.98</v>
      </c>
      <c r="S1919">
        <f>Tabel1[[#This Row],[Renewables]]+Tabel1[[#This Row],[Fossils]]</f>
        <v>1462.29</v>
      </c>
    </row>
    <row r="1920" spans="1:19" x14ac:dyDescent="0.25">
      <c r="A1920" t="s">
        <v>1707</v>
      </c>
      <c r="B1920" t="s">
        <v>6</v>
      </c>
      <c r="C1920">
        <v>2076.81</v>
      </c>
      <c r="D1920">
        <v>48.51</v>
      </c>
      <c r="E1920">
        <v>375.56</v>
      </c>
      <c r="F1920">
        <v>604.54</v>
      </c>
      <c r="G1920">
        <v>3.54</v>
      </c>
      <c r="H1920">
        <v>2.19</v>
      </c>
      <c r="I1920">
        <v>6.07</v>
      </c>
      <c r="J1920">
        <v>0</v>
      </c>
      <c r="K1920">
        <v>91.77</v>
      </c>
      <c r="L1920">
        <v>1351.92</v>
      </c>
      <c r="M1920">
        <v>712.05</v>
      </c>
      <c r="N1920">
        <v>-1455</v>
      </c>
      <c r="O1920">
        <v>22</v>
      </c>
      <c r="P1920">
        <v>478</v>
      </c>
      <c r="Q1920">
        <f>Tabel1[[#This Row],[Biomass]]+Tabel1[[#This Row],[Hydro Power]]+Tabel1[[#This Row],[Other Renewable]]+Tabel1[[#This Row],[Solar Power]]+Tabel1[[#This Row],[Onshore Wind Power]]+Tabel1[[#This Row],[Offshore Wind Power]]</f>
        <v>2120.7399999999998</v>
      </c>
      <c r="R1920">
        <f>Tabel1[[#This Row],[Fossil Gas]]+Tabel1[[#This Row],[Fossil Hard Coal]]+Tabel1[[#This Row],[Fossil Oil]]</f>
        <v>983.63999999999987</v>
      </c>
      <c r="S1920">
        <f>Tabel1[[#This Row],[Renewables]]+Tabel1[[#This Row],[Fossils]]</f>
        <v>3104.3799999999997</v>
      </c>
    </row>
    <row r="1921" spans="1:19" x14ac:dyDescent="0.25">
      <c r="A1921" t="s">
        <v>1707</v>
      </c>
      <c r="B1921" t="s">
        <v>5</v>
      </c>
      <c r="C1921">
        <v>1345.49</v>
      </c>
      <c r="D1921">
        <v>28.55</v>
      </c>
      <c r="E1921">
        <v>391.05</v>
      </c>
      <c r="F1921">
        <v>471.88</v>
      </c>
      <c r="G1921">
        <v>21.56</v>
      </c>
      <c r="J1921">
        <v>0</v>
      </c>
      <c r="K1921">
        <v>37.04</v>
      </c>
      <c r="L1921">
        <v>234.08</v>
      </c>
      <c r="M1921">
        <v>250.96</v>
      </c>
      <c r="N1921">
        <v>-584</v>
      </c>
      <c r="O1921">
        <v>-22</v>
      </c>
      <c r="P1921">
        <v>547</v>
      </c>
      <c r="Q1921">
        <f>Tabel1[[#This Row],[Biomass]]+Tabel1[[#This Row],[Hydro Power]]+Tabel1[[#This Row],[Other Renewable]]+Tabel1[[#This Row],[Solar Power]]+Tabel1[[#This Row],[Onshore Wind Power]]+Tabel1[[#This Row],[Offshore Wind Power]]</f>
        <v>513.59</v>
      </c>
      <c r="R1921">
        <f>Tabel1[[#This Row],[Fossil Gas]]+Tabel1[[#This Row],[Fossil Hard Coal]]+Tabel1[[#This Row],[Fossil Oil]]</f>
        <v>884.49</v>
      </c>
      <c r="S1921">
        <f>Tabel1[[#This Row],[Renewables]]+Tabel1[[#This Row],[Fossils]]</f>
        <v>1398.08</v>
      </c>
    </row>
    <row r="1922" spans="1:19" x14ac:dyDescent="0.25">
      <c r="A1922" t="s">
        <v>1706</v>
      </c>
      <c r="B1922" t="s">
        <v>6</v>
      </c>
      <c r="C1922">
        <v>1944.95</v>
      </c>
      <c r="D1922">
        <v>49.05</v>
      </c>
      <c r="E1922">
        <v>279.52</v>
      </c>
      <c r="F1922">
        <v>497.73</v>
      </c>
      <c r="G1922">
        <v>3.72</v>
      </c>
      <c r="H1922">
        <v>2.19</v>
      </c>
      <c r="I1922">
        <v>6.2</v>
      </c>
      <c r="J1922">
        <v>0</v>
      </c>
      <c r="K1922">
        <v>87.1</v>
      </c>
      <c r="L1922">
        <v>1344.86</v>
      </c>
      <c r="M1922">
        <v>677.46</v>
      </c>
      <c r="N1922">
        <v>-1424</v>
      </c>
      <c r="O1922">
        <v>83</v>
      </c>
      <c r="P1922">
        <v>479</v>
      </c>
      <c r="Q1922">
        <f>Tabel1[[#This Row],[Biomass]]+Tabel1[[#This Row],[Hydro Power]]+Tabel1[[#This Row],[Other Renewable]]+Tabel1[[#This Row],[Solar Power]]+Tabel1[[#This Row],[Onshore Wind Power]]+Tabel1[[#This Row],[Offshore Wind Power]]</f>
        <v>2079.7600000000002</v>
      </c>
      <c r="R1922">
        <f>Tabel1[[#This Row],[Fossil Gas]]+Tabel1[[#This Row],[Fossil Hard Coal]]+Tabel1[[#This Row],[Fossil Oil]]</f>
        <v>780.97</v>
      </c>
      <c r="S1922">
        <f>Tabel1[[#This Row],[Renewables]]+Tabel1[[#This Row],[Fossils]]</f>
        <v>2860.7300000000005</v>
      </c>
    </row>
    <row r="1923" spans="1:19" x14ac:dyDescent="0.25">
      <c r="A1923" t="s">
        <v>1706</v>
      </c>
      <c r="B1923" t="s">
        <v>5</v>
      </c>
      <c r="C1923">
        <v>1259.54</v>
      </c>
      <c r="D1923">
        <v>31.97</v>
      </c>
      <c r="E1923">
        <v>380.44</v>
      </c>
      <c r="F1923">
        <v>438.23</v>
      </c>
      <c r="G1923">
        <v>21.43</v>
      </c>
      <c r="J1923">
        <v>0</v>
      </c>
      <c r="K1923">
        <v>37.5</v>
      </c>
      <c r="L1923">
        <v>220</v>
      </c>
      <c r="M1923">
        <v>265.07</v>
      </c>
      <c r="N1923">
        <v>-540</v>
      </c>
      <c r="O1923">
        <v>-83</v>
      </c>
      <c r="P1923">
        <v>520</v>
      </c>
      <c r="Q1923">
        <f>Tabel1[[#This Row],[Biomass]]+Tabel1[[#This Row],[Hydro Power]]+Tabel1[[#This Row],[Other Renewable]]+Tabel1[[#This Row],[Solar Power]]+Tabel1[[#This Row],[Onshore Wind Power]]+Tabel1[[#This Row],[Offshore Wind Power]]</f>
        <v>517.04</v>
      </c>
      <c r="R1923">
        <f>Tabel1[[#This Row],[Fossil Gas]]+Tabel1[[#This Row],[Fossil Hard Coal]]+Tabel1[[#This Row],[Fossil Oil]]</f>
        <v>840.1</v>
      </c>
      <c r="S1923">
        <f>Tabel1[[#This Row],[Renewables]]+Tabel1[[#This Row],[Fossils]]</f>
        <v>1357.1399999999999</v>
      </c>
    </row>
    <row r="1924" spans="1:19" x14ac:dyDescent="0.25">
      <c r="A1924" t="s">
        <v>1705</v>
      </c>
      <c r="B1924" t="s">
        <v>6</v>
      </c>
      <c r="C1924">
        <v>1890.5</v>
      </c>
      <c r="D1924">
        <v>49.6</v>
      </c>
      <c r="E1924">
        <v>274.01</v>
      </c>
      <c r="F1924">
        <v>544.55999999999995</v>
      </c>
      <c r="G1924">
        <v>6.49</v>
      </c>
      <c r="H1924">
        <v>2.19</v>
      </c>
      <c r="I1924">
        <v>6.48</v>
      </c>
      <c r="J1924">
        <v>0</v>
      </c>
      <c r="K1924">
        <v>88.79</v>
      </c>
      <c r="L1924">
        <v>1321.77</v>
      </c>
      <c r="M1924">
        <v>637.6</v>
      </c>
      <c r="N1924">
        <v>-838</v>
      </c>
      <c r="O1924">
        <v>67</v>
      </c>
      <c r="P1924">
        <v>-139</v>
      </c>
      <c r="Q1924">
        <f>Tabel1[[#This Row],[Biomass]]+Tabel1[[#This Row],[Hydro Power]]+Tabel1[[#This Row],[Other Renewable]]+Tabel1[[#This Row],[Solar Power]]+Tabel1[[#This Row],[Onshore Wind Power]]+Tabel1[[#This Row],[Offshore Wind Power]]</f>
        <v>2017.6399999999999</v>
      </c>
      <c r="R1924">
        <f>Tabel1[[#This Row],[Fossil Gas]]+Tabel1[[#This Row],[Fossil Hard Coal]]+Tabel1[[#This Row],[Fossil Oil]]</f>
        <v>825.06</v>
      </c>
      <c r="S1924">
        <f>Tabel1[[#This Row],[Renewables]]+Tabel1[[#This Row],[Fossils]]</f>
        <v>2842.7</v>
      </c>
    </row>
    <row r="1925" spans="1:19" x14ac:dyDescent="0.25">
      <c r="A1925" t="s">
        <v>1705</v>
      </c>
      <c r="B1925" t="s">
        <v>5</v>
      </c>
      <c r="C1925">
        <v>1204.21</v>
      </c>
      <c r="D1925">
        <v>32.36</v>
      </c>
      <c r="E1925">
        <v>380.32</v>
      </c>
      <c r="F1925">
        <v>441.65</v>
      </c>
      <c r="G1925">
        <v>21.46</v>
      </c>
      <c r="J1925">
        <v>0</v>
      </c>
      <c r="K1925">
        <v>36.9</v>
      </c>
      <c r="L1925">
        <v>190.11</v>
      </c>
      <c r="M1925">
        <v>197.98</v>
      </c>
      <c r="N1925">
        <v>-347</v>
      </c>
      <c r="O1925">
        <v>-67</v>
      </c>
      <c r="P1925">
        <v>349</v>
      </c>
      <c r="Q1925">
        <f>Tabel1[[#This Row],[Biomass]]+Tabel1[[#This Row],[Hydro Power]]+Tabel1[[#This Row],[Other Renewable]]+Tabel1[[#This Row],[Solar Power]]+Tabel1[[#This Row],[Onshore Wind Power]]+Tabel1[[#This Row],[Offshore Wind Power]]</f>
        <v>420.45000000000005</v>
      </c>
      <c r="R1925">
        <f>Tabel1[[#This Row],[Fossil Gas]]+Tabel1[[#This Row],[Fossil Hard Coal]]+Tabel1[[#This Row],[Fossil Oil]]</f>
        <v>843.43000000000006</v>
      </c>
      <c r="S1925">
        <f>Tabel1[[#This Row],[Renewables]]+Tabel1[[#This Row],[Fossils]]</f>
        <v>1263.8800000000001</v>
      </c>
    </row>
    <row r="1926" spans="1:19" x14ac:dyDescent="0.25">
      <c r="A1926" t="s">
        <v>1704</v>
      </c>
      <c r="B1926" t="s">
        <v>6</v>
      </c>
      <c r="C1926">
        <v>1868.93</v>
      </c>
      <c r="D1926">
        <v>48.97</v>
      </c>
      <c r="E1926">
        <v>273.38</v>
      </c>
      <c r="F1926">
        <v>518.42999999999995</v>
      </c>
      <c r="G1926">
        <v>6.13</v>
      </c>
      <c r="H1926">
        <v>2.2000000000000002</v>
      </c>
      <c r="I1926">
        <v>6.44</v>
      </c>
      <c r="J1926">
        <v>0</v>
      </c>
      <c r="K1926">
        <v>89.1</v>
      </c>
      <c r="L1926">
        <v>1225.8399999999999</v>
      </c>
      <c r="M1926">
        <v>603.30999999999995</v>
      </c>
      <c r="N1926">
        <v>-131</v>
      </c>
      <c r="O1926">
        <v>0</v>
      </c>
      <c r="P1926">
        <v>-666</v>
      </c>
      <c r="Q1926">
        <f>Tabel1[[#This Row],[Biomass]]+Tabel1[[#This Row],[Hydro Power]]+Tabel1[[#This Row],[Other Renewable]]+Tabel1[[#This Row],[Solar Power]]+Tabel1[[#This Row],[Onshore Wind Power]]+Tabel1[[#This Row],[Offshore Wind Power]]</f>
        <v>1886.7599999999998</v>
      </c>
      <c r="R1926">
        <f>Tabel1[[#This Row],[Fossil Gas]]+Tabel1[[#This Row],[Fossil Hard Coal]]+Tabel1[[#This Row],[Fossil Oil]]</f>
        <v>797.93999999999994</v>
      </c>
      <c r="S1926">
        <f>Tabel1[[#This Row],[Renewables]]+Tabel1[[#This Row],[Fossils]]</f>
        <v>2684.7</v>
      </c>
    </row>
    <row r="1927" spans="1:19" x14ac:dyDescent="0.25">
      <c r="A1927" t="s">
        <v>1704</v>
      </c>
      <c r="B1927" t="s">
        <v>5</v>
      </c>
      <c r="C1927">
        <v>1194.44</v>
      </c>
      <c r="D1927">
        <v>32.79</v>
      </c>
      <c r="E1927">
        <v>361.71</v>
      </c>
      <c r="F1927">
        <v>439.69</v>
      </c>
      <c r="G1927">
        <v>21.43</v>
      </c>
      <c r="J1927">
        <v>0</v>
      </c>
      <c r="K1927">
        <v>36.9</v>
      </c>
      <c r="L1927">
        <v>151.61000000000001</v>
      </c>
      <c r="M1927">
        <v>128.06</v>
      </c>
      <c r="N1927">
        <v>62</v>
      </c>
      <c r="O1927">
        <v>0</v>
      </c>
      <c r="P1927">
        <v>-13</v>
      </c>
      <c r="Q1927">
        <f>Tabel1[[#This Row],[Biomass]]+Tabel1[[#This Row],[Hydro Power]]+Tabel1[[#This Row],[Other Renewable]]+Tabel1[[#This Row],[Solar Power]]+Tabel1[[#This Row],[Onshore Wind Power]]+Tabel1[[#This Row],[Offshore Wind Power]]</f>
        <v>312.46000000000004</v>
      </c>
      <c r="R1927">
        <f>Tabel1[[#This Row],[Fossil Gas]]+Tabel1[[#This Row],[Fossil Hard Coal]]+Tabel1[[#This Row],[Fossil Oil]]</f>
        <v>822.82999999999993</v>
      </c>
      <c r="S1927">
        <f>Tabel1[[#This Row],[Renewables]]+Tabel1[[#This Row],[Fossils]]</f>
        <v>1135.29</v>
      </c>
    </row>
    <row r="1928" spans="1:19" x14ac:dyDescent="0.25">
      <c r="A1928" t="s">
        <v>1703</v>
      </c>
      <c r="B1928" t="s">
        <v>6</v>
      </c>
      <c r="C1928">
        <v>1885.25</v>
      </c>
      <c r="D1928">
        <v>48.57</v>
      </c>
      <c r="E1928">
        <v>267.72000000000003</v>
      </c>
      <c r="F1928">
        <v>529.35</v>
      </c>
      <c r="G1928">
        <v>3.66</v>
      </c>
      <c r="H1928">
        <v>2.2000000000000002</v>
      </c>
      <c r="I1928">
        <v>6.19</v>
      </c>
      <c r="J1928">
        <v>0</v>
      </c>
      <c r="K1928">
        <v>89.68</v>
      </c>
      <c r="L1928">
        <v>1053.48</v>
      </c>
      <c r="M1928">
        <v>592.08000000000004</v>
      </c>
      <c r="N1928">
        <v>248</v>
      </c>
      <c r="O1928">
        <v>0</v>
      </c>
      <c r="P1928">
        <v>-854</v>
      </c>
      <c r="Q1928">
        <f>Tabel1[[#This Row],[Biomass]]+Tabel1[[#This Row],[Hydro Power]]+Tabel1[[#This Row],[Other Renewable]]+Tabel1[[#This Row],[Solar Power]]+Tabel1[[#This Row],[Onshore Wind Power]]+Tabel1[[#This Row],[Offshore Wind Power]]</f>
        <v>1702.52</v>
      </c>
      <c r="R1928">
        <f>Tabel1[[#This Row],[Fossil Gas]]+Tabel1[[#This Row],[Fossil Hard Coal]]+Tabel1[[#This Row],[Fossil Oil]]</f>
        <v>800.73</v>
      </c>
      <c r="S1928">
        <f>Tabel1[[#This Row],[Renewables]]+Tabel1[[#This Row],[Fossils]]</f>
        <v>2503.25</v>
      </c>
    </row>
    <row r="1929" spans="1:19" x14ac:dyDescent="0.25">
      <c r="A1929" t="s">
        <v>1703</v>
      </c>
      <c r="B1929" t="s">
        <v>5</v>
      </c>
      <c r="C1929">
        <v>1211.5899999999999</v>
      </c>
      <c r="D1929">
        <v>32.14</v>
      </c>
      <c r="E1929">
        <v>365.17</v>
      </c>
      <c r="F1929">
        <v>441.75</v>
      </c>
      <c r="G1929">
        <v>21.44</v>
      </c>
      <c r="J1929">
        <v>0</v>
      </c>
      <c r="K1929">
        <v>36.869999999999997</v>
      </c>
      <c r="L1929">
        <v>135.1</v>
      </c>
      <c r="M1929">
        <v>97.33</v>
      </c>
      <c r="N1929">
        <v>-97</v>
      </c>
      <c r="O1929">
        <v>0</v>
      </c>
      <c r="P1929">
        <v>210</v>
      </c>
      <c r="Q1929">
        <f>Tabel1[[#This Row],[Biomass]]+Tabel1[[#This Row],[Hydro Power]]+Tabel1[[#This Row],[Other Renewable]]+Tabel1[[#This Row],[Solar Power]]+Tabel1[[#This Row],[Onshore Wind Power]]+Tabel1[[#This Row],[Offshore Wind Power]]</f>
        <v>264.57</v>
      </c>
      <c r="R1929">
        <f>Tabel1[[#This Row],[Fossil Gas]]+Tabel1[[#This Row],[Fossil Hard Coal]]+Tabel1[[#This Row],[Fossil Oil]]</f>
        <v>828.36000000000013</v>
      </c>
      <c r="S1929">
        <f>Tabel1[[#This Row],[Renewables]]+Tabel1[[#This Row],[Fossils]]</f>
        <v>1092.93</v>
      </c>
    </row>
    <row r="1930" spans="1:19" x14ac:dyDescent="0.25">
      <c r="A1930" t="s">
        <v>1702</v>
      </c>
      <c r="B1930" t="s">
        <v>6</v>
      </c>
      <c r="C1930">
        <v>1942.41</v>
      </c>
      <c r="D1930">
        <v>49.35</v>
      </c>
      <c r="E1930">
        <v>284.73</v>
      </c>
      <c r="F1930">
        <v>539.13</v>
      </c>
      <c r="G1930">
        <v>6.81</v>
      </c>
      <c r="H1930">
        <v>2.2000000000000002</v>
      </c>
      <c r="I1930">
        <v>6.51</v>
      </c>
      <c r="J1930">
        <v>0</v>
      </c>
      <c r="K1930">
        <v>92.71</v>
      </c>
      <c r="L1930">
        <v>873.47</v>
      </c>
      <c r="M1930">
        <v>609.72</v>
      </c>
      <c r="N1930">
        <v>69</v>
      </c>
      <c r="O1930">
        <v>-148</v>
      </c>
      <c r="P1930">
        <v>-352</v>
      </c>
      <c r="Q1930">
        <f>Tabel1[[#This Row],[Biomass]]+Tabel1[[#This Row],[Hydro Power]]+Tabel1[[#This Row],[Other Renewable]]+Tabel1[[#This Row],[Solar Power]]+Tabel1[[#This Row],[Onshore Wind Power]]+Tabel1[[#This Row],[Offshore Wind Power]]</f>
        <v>1541.25</v>
      </c>
      <c r="R1930">
        <f>Tabel1[[#This Row],[Fossil Gas]]+Tabel1[[#This Row],[Fossil Hard Coal]]+Tabel1[[#This Row],[Fossil Oil]]</f>
        <v>830.67</v>
      </c>
      <c r="S1930">
        <f>Tabel1[[#This Row],[Renewables]]+Tabel1[[#This Row],[Fossils]]</f>
        <v>2371.92</v>
      </c>
    </row>
    <row r="1931" spans="1:19" x14ac:dyDescent="0.25">
      <c r="A1931" t="s">
        <v>1702</v>
      </c>
      <c r="B1931" t="s">
        <v>5</v>
      </c>
      <c r="C1931">
        <v>1259.2</v>
      </c>
      <c r="D1931">
        <v>30.74</v>
      </c>
      <c r="E1931">
        <v>369.99</v>
      </c>
      <c r="F1931">
        <v>448.81</v>
      </c>
      <c r="G1931">
        <v>21.85</v>
      </c>
      <c r="J1931">
        <v>0</v>
      </c>
      <c r="K1931">
        <v>36.950000000000003</v>
      </c>
      <c r="L1931">
        <v>102.59</v>
      </c>
      <c r="M1931">
        <v>45.15</v>
      </c>
      <c r="N1931">
        <v>75</v>
      </c>
      <c r="O1931">
        <v>148</v>
      </c>
      <c r="P1931">
        <v>9</v>
      </c>
      <c r="Q1931">
        <f>Tabel1[[#This Row],[Biomass]]+Tabel1[[#This Row],[Hydro Power]]+Tabel1[[#This Row],[Other Renewable]]+Tabel1[[#This Row],[Solar Power]]+Tabel1[[#This Row],[Onshore Wind Power]]+Tabel1[[#This Row],[Offshore Wind Power]]</f>
        <v>178.48000000000002</v>
      </c>
      <c r="R1931">
        <f>Tabel1[[#This Row],[Fossil Gas]]+Tabel1[[#This Row],[Fossil Hard Coal]]+Tabel1[[#This Row],[Fossil Oil]]</f>
        <v>840.65</v>
      </c>
      <c r="S1931">
        <f>Tabel1[[#This Row],[Renewables]]+Tabel1[[#This Row],[Fossils]]</f>
        <v>1019.13</v>
      </c>
    </row>
    <row r="1932" spans="1:19" x14ac:dyDescent="0.25">
      <c r="A1932" t="s">
        <v>1701</v>
      </c>
      <c r="B1932" t="s">
        <v>6</v>
      </c>
      <c r="C1932">
        <v>2112.48</v>
      </c>
      <c r="D1932">
        <v>49.46</v>
      </c>
      <c r="E1932">
        <v>289.99</v>
      </c>
      <c r="F1932">
        <v>712.73</v>
      </c>
      <c r="G1932">
        <v>6.73</v>
      </c>
      <c r="H1932">
        <v>2.19</v>
      </c>
      <c r="I1932">
        <v>6.96</v>
      </c>
      <c r="J1932">
        <v>0</v>
      </c>
      <c r="K1932">
        <v>96.77</v>
      </c>
      <c r="L1932">
        <v>792.06</v>
      </c>
      <c r="M1932">
        <v>540.19000000000005</v>
      </c>
      <c r="N1932">
        <v>-856</v>
      </c>
      <c r="O1932">
        <v>93</v>
      </c>
      <c r="P1932">
        <v>468</v>
      </c>
      <c r="Q1932">
        <f>Tabel1[[#This Row],[Biomass]]+Tabel1[[#This Row],[Hydro Power]]+Tabel1[[#This Row],[Other Renewable]]+Tabel1[[#This Row],[Solar Power]]+Tabel1[[#This Row],[Onshore Wind Power]]+Tabel1[[#This Row],[Offshore Wind Power]]</f>
        <v>1390.8600000000001</v>
      </c>
      <c r="R1932">
        <f>Tabel1[[#This Row],[Fossil Gas]]+Tabel1[[#This Row],[Fossil Hard Coal]]+Tabel1[[#This Row],[Fossil Oil]]</f>
        <v>1009.45</v>
      </c>
      <c r="S1932">
        <f>Tabel1[[#This Row],[Renewables]]+Tabel1[[#This Row],[Fossils]]</f>
        <v>2400.3100000000004</v>
      </c>
    </row>
    <row r="1933" spans="1:19" x14ac:dyDescent="0.25">
      <c r="A1933" t="s">
        <v>1701</v>
      </c>
      <c r="B1933" t="s">
        <v>5</v>
      </c>
      <c r="C1933">
        <v>1382</v>
      </c>
      <c r="D1933">
        <v>32.07</v>
      </c>
      <c r="E1933">
        <v>394.76</v>
      </c>
      <c r="F1933">
        <v>483.29</v>
      </c>
      <c r="G1933">
        <v>22.9</v>
      </c>
      <c r="J1933">
        <v>0</v>
      </c>
      <c r="K1933">
        <v>36.85</v>
      </c>
      <c r="L1933">
        <v>95.11</v>
      </c>
      <c r="M1933">
        <v>71.849999999999994</v>
      </c>
      <c r="N1933">
        <v>-272</v>
      </c>
      <c r="O1933">
        <v>-93</v>
      </c>
      <c r="P1933">
        <v>639</v>
      </c>
      <c r="Q1933">
        <f>Tabel1[[#This Row],[Biomass]]+Tabel1[[#This Row],[Hydro Power]]+Tabel1[[#This Row],[Other Renewable]]+Tabel1[[#This Row],[Solar Power]]+Tabel1[[#This Row],[Onshore Wind Power]]+Tabel1[[#This Row],[Offshore Wind Power]]</f>
        <v>199.03</v>
      </c>
      <c r="R1933">
        <f>Tabel1[[#This Row],[Fossil Gas]]+Tabel1[[#This Row],[Fossil Hard Coal]]+Tabel1[[#This Row],[Fossil Oil]]</f>
        <v>900.94999999999993</v>
      </c>
      <c r="S1933">
        <f>Tabel1[[#This Row],[Renewables]]+Tabel1[[#This Row],[Fossils]]</f>
        <v>1099.98</v>
      </c>
    </row>
    <row r="1934" spans="1:19" x14ac:dyDescent="0.25">
      <c r="A1934" t="s">
        <v>1700</v>
      </c>
      <c r="B1934" t="s">
        <v>6</v>
      </c>
      <c r="C1934">
        <v>2502.92</v>
      </c>
      <c r="D1934">
        <v>50.54</v>
      </c>
      <c r="E1934">
        <v>330.92</v>
      </c>
      <c r="F1934">
        <v>1134.73</v>
      </c>
      <c r="G1934">
        <v>11.78</v>
      </c>
      <c r="H1934">
        <v>2.19</v>
      </c>
      <c r="I1934">
        <v>7.87</v>
      </c>
      <c r="J1934">
        <v>0</v>
      </c>
      <c r="K1934">
        <v>114.29</v>
      </c>
      <c r="L1934">
        <v>756.69</v>
      </c>
      <c r="M1934">
        <v>504.91</v>
      </c>
      <c r="N1934">
        <v>-1296</v>
      </c>
      <c r="O1934">
        <v>12</v>
      </c>
      <c r="P1934">
        <v>945</v>
      </c>
      <c r="Q1934">
        <f>Tabel1[[#This Row],[Biomass]]+Tabel1[[#This Row],[Hydro Power]]+Tabel1[[#This Row],[Other Renewable]]+Tabel1[[#This Row],[Solar Power]]+Tabel1[[#This Row],[Onshore Wind Power]]+Tabel1[[#This Row],[Offshore Wind Power]]</f>
        <v>1322.2</v>
      </c>
      <c r="R1934">
        <f>Tabel1[[#This Row],[Fossil Gas]]+Tabel1[[#This Row],[Fossil Hard Coal]]+Tabel1[[#This Row],[Fossil Oil]]</f>
        <v>1477.43</v>
      </c>
      <c r="S1934">
        <f>Tabel1[[#This Row],[Renewables]]+Tabel1[[#This Row],[Fossils]]</f>
        <v>2799.63</v>
      </c>
    </row>
    <row r="1935" spans="1:19" x14ac:dyDescent="0.25">
      <c r="A1935" t="s">
        <v>1700</v>
      </c>
      <c r="B1935" t="s">
        <v>5</v>
      </c>
      <c r="C1935">
        <v>1664.02</v>
      </c>
      <c r="D1935">
        <v>32.369999999999997</v>
      </c>
      <c r="E1935">
        <v>430.4</v>
      </c>
      <c r="F1935">
        <v>502.55</v>
      </c>
      <c r="G1935">
        <v>23.74</v>
      </c>
      <c r="J1935">
        <v>0</v>
      </c>
      <c r="K1935">
        <v>43.17</v>
      </c>
      <c r="L1935">
        <v>86.99</v>
      </c>
      <c r="M1935">
        <v>65.81</v>
      </c>
      <c r="N1935">
        <v>-562</v>
      </c>
      <c r="O1935">
        <v>-12</v>
      </c>
      <c r="P1935">
        <v>1077</v>
      </c>
      <c r="Q1935">
        <f>Tabel1[[#This Row],[Biomass]]+Tabel1[[#This Row],[Hydro Power]]+Tabel1[[#This Row],[Other Renewable]]+Tabel1[[#This Row],[Solar Power]]+Tabel1[[#This Row],[Onshore Wind Power]]+Tabel1[[#This Row],[Offshore Wind Power]]</f>
        <v>185.17</v>
      </c>
      <c r="R1935">
        <f>Tabel1[[#This Row],[Fossil Gas]]+Tabel1[[#This Row],[Fossil Hard Coal]]+Tabel1[[#This Row],[Fossil Oil]]</f>
        <v>956.69</v>
      </c>
      <c r="S1935">
        <f>Tabel1[[#This Row],[Renewables]]+Tabel1[[#This Row],[Fossils]]</f>
        <v>1141.8600000000001</v>
      </c>
    </row>
    <row r="1936" spans="1:19" x14ac:dyDescent="0.25">
      <c r="A1936" t="s">
        <v>1699</v>
      </c>
      <c r="B1936" t="s">
        <v>6</v>
      </c>
      <c r="C1936">
        <v>2935.52</v>
      </c>
      <c r="D1936">
        <v>49.94</v>
      </c>
      <c r="E1936">
        <v>503.38</v>
      </c>
      <c r="F1936">
        <v>1446.87</v>
      </c>
      <c r="G1936">
        <v>15.47</v>
      </c>
      <c r="H1936">
        <v>2.36</v>
      </c>
      <c r="I1936">
        <v>8.24</v>
      </c>
      <c r="J1936">
        <v>0</v>
      </c>
      <c r="K1936">
        <v>136.05000000000001</v>
      </c>
      <c r="L1936">
        <v>698.58</v>
      </c>
      <c r="M1936">
        <v>469.01</v>
      </c>
      <c r="N1936">
        <v>-1473</v>
      </c>
      <c r="O1936">
        <v>-492</v>
      </c>
      <c r="P1936">
        <v>1635</v>
      </c>
      <c r="Q1936">
        <f>Tabel1[[#This Row],[Biomass]]+Tabel1[[#This Row],[Hydro Power]]+Tabel1[[#This Row],[Other Renewable]]+Tabel1[[#This Row],[Solar Power]]+Tabel1[[#This Row],[Onshore Wind Power]]+Tabel1[[#This Row],[Offshore Wind Power]]</f>
        <v>1228.1300000000001</v>
      </c>
      <c r="R1936">
        <f>Tabel1[[#This Row],[Fossil Gas]]+Tabel1[[#This Row],[Fossil Hard Coal]]+Tabel1[[#This Row],[Fossil Oil]]</f>
        <v>1965.72</v>
      </c>
      <c r="S1936">
        <f>Tabel1[[#This Row],[Renewables]]+Tabel1[[#This Row],[Fossils]]</f>
        <v>3193.8500000000004</v>
      </c>
    </row>
    <row r="1937" spans="1:19" x14ac:dyDescent="0.25">
      <c r="A1937" t="s">
        <v>1699</v>
      </c>
      <c r="B1937" t="s">
        <v>5</v>
      </c>
      <c r="C1937">
        <v>1941.5</v>
      </c>
      <c r="D1937">
        <v>32.61</v>
      </c>
      <c r="E1937">
        <v>524.12</v>
      </c>
      <c r="F1937">
        <v>588.74</v>
      </c>
      <c r="G1937">
        <v>30.07</v>
      </c>
      <c r="J1937">
        <v>0</v>
      </c>
      <c r="K1937">
        <v>45.32</v>
      </c>
      <c r="L1937">
        <v>64.05</v>
      </c>
      <c r="M1937">
        <v>60.47</v>
      </c>
      <c r="N1937">
        <v>-219</v>
      </c>
      <c r="O1937">
        <v>492</v>
      </c>
      <c r="P1937">
        <v>339</v>
      </c>
      <c r="Q1937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937">
        <f>Tabel1[[#This Row],[Fossil Gas]]+Tabel1[[#This Row],[Fossil Hard Coal]]+Tabel1[[#This Row],[Fossil Oil]]</f>
        <v>1142.93</v>
      </c>
      <c r="S1937">
        <f>Tabel1[[#This Row],[Renewables]]+Tabel1[[#This Row],[Fossils]]</f>
        <v>1300.06</v>
      </c>
    </row>
    <row r="1938" spans="1:19" x14ac:dyDescent="0.25">
      <c r="A1938" t="s">
        <v>1698</v>
      </c>
      <c r="B1938" t="s">
        <v>6</v>
      </c>
      <c r="C1938">
        <v>3060.87</v>
      </c>
      <c r="D1938">
        <v>48</v>
      </c>
      <c r="E1938">
        <v>608.20000000000005</v>
      </c>
      <c r="F1938">
        <v>1523.76</v>
      </c>
      <c r="G1938">
        <v>13.98</v>
      </c>
      <c r="H1938">
        <v>2.59</v>
      </c>
      <c r="I1938">
        <v>7.8</v>
      </c>
      <c r="J1938">
        <v>0.31</v>
      </c>
      <c r="K1938">
        <v>147.41999999999999</v>
      </c>
      <c r="L1938">
        <v>611.78</v>
      </c>
      <c r="M1938">
        <v>420.39</v>
      </c>
      <c r="N1938">
        <v>-1316</v>
      </c>
      <c r="O1938">
        <v>-430</v>
      </c>
      <c r="P1938">
        <v>1484</v>
      </c>
      <c r="Q1938">
        <f>Tabel1[[#This Row],[Biomass]]+Tabel1[[#This Row],[Hydro Power]]+Tabel1[[#This Row],[Other Renewable]]+Tabel1[[#This Row],[Solar Power]]+Tabel1[[#This Row],[Onshore Wind Power]]+Tabel1[[#This Row],[Offshore Wind Power]]</f>
        <v>1090.8699999999999</v>
      </c>
      <c r="R1938">
        <f>Tabel1[[#This Row],[Fossil Gas]]+Tabel1[[#This Row],[Fossil Hard Coal]]+Tabel1[[#This Row],[Fossil Oil]]</f>
        <v>2145.94</v>
      </c>
      <c r="S1938">
        <f>Tabel1[[#This Row],[Renewables]]+Tabel1[[#This Row],[Fossils]]</f>
        <v>3236.81</v>
      </c>
    </row>
    <row r="1939" spans="1:19" x14ac:dyDescent="0.25">
      <c r="A1939" t="s">
        <v>1698</v>
      </c>
      <c r="B1939" t="s">
        <v>5</v>
      </c>
      <c r="C1939">
        <v>2033.64</v>
      </c>
      <c r="D1939">
        <v>33.880000000000003</v>
      </c>
      <c r="E1939">
        <v>596.71</v>
      </c>
      <c r="F1939">
        <v>786.21</v>
      </c>
      <c r="G1939">
        <v>32.72</v>
      </c>
      <c r="J1939">
        <v>0.36</v>
      </c>
      <c r="K1939">
        <v>45.45</v>
      </c>
      <c r="L1939">
        <v>62.02</v>
      </c>
      <c r="M1939">
        <v>42.79</v>
      </c>
      <c r="N1939">
        <v>40</v>
      </c>
      <c r="O1939">
        <v>430</v>
      </c>
      <c r="P1939">
        <v>-16</v>
      </c>
      <c r="Q1939">
        <f>Tabel1[[#This Row],[Biomass]]+Tabel1[[#This Row],[Hydro Power]]+Tabel1[[#This Row],[Other Renewable]]+Tabel1[[#This Row],[Solar Power]]+Tabel1[[#This Row],[Onshore Wind Power]]+Tabel1[[#This Row],[Offshore Wind Power]]</f>
        <v>139.05000000000001</v>
      </c>
      <c r="R1939">
        <f>Tabel1[[#This Row],[Fossil Gas]]+Tabel1[[#This Row],[Fossil Hard Coal]]+Tabel1[[#This Row],[Fossil Oil]]</f>
        <v>1415.64</v>
      </c>
      <c r="S1939">
        <f>Tabel1[[#This Row],[Renewables]]+Tabel1[[#This Row],[Fossils]]</f>
        <v>1554.69</v>
      </c>
    </row>
    <row r="1940" spans="1:19" x14ac:dyDescent="0.25">
      <c r="A1940" t="s">
        <v>1697</v>
      </c>
      <c r="B1940" t="s">
        <v>6</v>
      </c>
      <c r="C1940">
        <v>3062.97</v>
      </c>
      <c r="D1940">
        <v>51.09</v>
      </c>
      <c r="E1940">
        <v>627.71</v>
      </c>
      <c r="F1940">
        <v>1440.86</v>
      </c>
      <c r="G1940">
        <v>11.92</v>
      </c>
      <c r="H1940">
        <v>2.59</v>
      </c>
      <c r="I1940">
        <v>7.57</v>
      </c>
      <c r="J1940">
        <v>3.23</v>
      </c>
      <c r="K1940">
        <v>145.34</v>
      </c>
      <c r="L1940">
        <v>542.44000000000005</v>
      </c>
      <c r="M1940">
        <v>411.47</v>
      </c>
      <c r="N1940">
        <v>-1295</v>
      </c>
      <c r="O1940">
        <v>-323</v>
      </c>
      <c r="P1940">
        <v>1496</v>
      </c>
      <c r="Q1940">
        <f>Tabel1[[#This Row],[Biomass]]+Tabel1[[#This Row],[Hydro Power]]+Tabel1[[#This Row],[Other Renewable]]+Tabel1[[#This Row],[Solar Power]]+Tabel1[[#This Row],[Onshore Wind Power]]+Tabel1[[#This Row],[Offshore Wind Power]]</f>
        <v>1018.3900000000001</v>
      </c>
      <c r="R1940">
        <f>Tabel1[[#This Row],[Fossil Gas]]+Tabel1[[#This Row],[Fossil Hard Coal]]+Tabel1[[#This Row],[Fossil Oil]]</f>
        <v>2080.4899999999998</v>
      </c>
      <c r="S1940">
        <f>Tabel1[[#This Row],[Renewables]]+Tabel1[[#This Row],[Fossils]]</f>
        <v>3098.88</v>
      </c>
    </row>
    <row r="1941" spans="1:19" x14ac:dyDescent="0.25">
      <c r="A1941" t="s">
        <v>1697</v>
      </c>
      <c r="B1941" t="s">
        <v>5</v>
      </c>
      <c r="C1941">
        <v>2046.14</v>
      </c>
      <c r="D1941">
        <v>32.770000000000003</v>
      </c>
      <c r="E1941">
        <v>591.96</v>
      </c>
      <c r="F1941">
        <v>694.17</v>
      </c>
      <c r="G1941">
        <v>32.33</v>
      </c>
      <c r="J1941">
        <v>1.57</v>
      </c>
      <c r="K1941">
        <v>46.22</v>
      </c>
      <c r="L1941">
        <v>51.32</v>
      </c>
      <c r="M1941">
        <v>31.38</v>
      </c>
      <c r="N1941">
        <v>211</v>
      </c>
      <c r="O1941">
        <v>323</v>
      </c>
      <c r="P1941">
        <v>51</v>
      </c>
      <c r="Q1941">
        <f>Tabel1[[#This Row],[Biomass]]+Tabel1[[#This Row],[Hydro Power]]+Tabel1[[#This Row],[Other Renewable]]+Tabel1[[#This Row],[Solar Power]]+Tabel1[[#This Row],[Onshore Wind Power]]+Tabel1[[#This Row],[Offshore Wind Power]]</f>
        <v>117.03999999999999</v>
      </c>
      <c r="R1941">
        <f>Tabel1[[#This Row],[Fossil Gas]]+Tabel1[[#This Row],[Fossil Hard Coal]]+Tabel1[[#This Row],[Fossil Oil]]</f>
        <v>1318.46</v>
      </c>
      <c r="S1941">
        <f>Tabel1[[#This Row],[Renewables]]+Tabel1[[#This Row],[Fossils]]</f>
        <v>1435.5</v>
      </c>
    </row>
    <row r="1942" spans="1:19" x14ac:dyDescent="0.25">
      <c r="A1942" t="s">
        <v>1696</v>
      </c>
      <c r="B1942" t="s">
        <v>6</v>
      </c>
      <c r="C1942">
        <v>3129.1</v>
      </c>
      <c r="D1942">
        <v>49.59</v>
      </c>
      <c r="E1942">
        <v>591.13</v>
      </c>
      <c r="F1942">
        <v>1370.06</v>
      </c>
      <c r="G1942">
        <v>9.2899999999999991</v>
      </c>
      <c r="H1942">
        <v>2.59</v>
      </c>
      <c r="I1942">
        <v>7.3</v>
      </c>
      <c r="J1942">
        <v>11.65</v>
      </c>
      <c r="K1942">
        <v>134.06</v>
      </c>
      <c r="L1942">
        <v>460.11</v>
      </c>
      <c r="M1942">
        <v>412.2</v>
      </c>
      <c r="N1942">
        <v>-1271</v>
      </c>
      <c r="O1942">
        <v>-119</v>
      </c>
      <c r="P1942">
        <v>1531</v>
      </c>
      <c r="Q1942">
        <f>Tabel1[[#This Row],[Biomass]]+Tabel1[[#This Row],[Hydro Power]]+Tabel1[[#This Row],[Other Renewable]]+Tabel1[[#This Row],[Solar Power]]+Tabel1[[#This Row],[Onshore Wind Power]]+Tabel1[[#This Row],[Offshore Wind Power]]</f>
        <v>943.44</v>
      </c>
      <c r="R1942">
        <f>Tabel1[[#This Row],[Fossil Gas]]+Tabel1[[#This Row],[Fossil Hard Coal]]+Tabel1[[#This Row],[Fossil Oil]]</f>
        <v>1970.48</v>
      </c>
      <c r="S1942">
        <f>Tabel1[[#This Row],[Renewables]]+Tabel1[[#This Row],[Fossils]]</f>
        <v>2913.92</v>
      </c>
    </row>
    <row r="1943" spans="1:19" x14ac:dyDescent="0.25">
      <c r="A1943" t="s">
        <v>1696</v>
      </c>
      <c r="B1943" t="s">
        <v>5</v>
      </c>
      <c r="C1943">
        <v>2079.73</v>
      </c>
      <c r="D1943">
        <v>32.299999999999997</v>
      </c>
      <c r="E1943">
        <v>569.88</v>
      </c>
      <c r="F1943">
        <v>592.23</v>
      </c>
      <c r="G1943">
        <v>37.92</v>
      </c>
      <c r="J1943">
        <v>6.15</v>
      </c>
      <c r="K1943">
        <v>44.81</v>
      </c>
      <c r="L1943">
        <v>59.65</v>
      </c>
      <c r="M1943">
        <v>36.49</v>
      </c>
      <c r="N1943">
        <v>481</v>
      </c>
      <c r="O1943">
        <v>119</v>
      </c>
      <c r="P1943">
        <v>130</v>
      </c>
      <c r="Q1943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1943">
        <f>Tabel1[[#This Row],[Fossil Gas]]+Tabel1[[#This Row],[Fossil Hard Coal]]+Tabel1[[#This Row],[Fossil Oil]]</f>
        <v>1200.0300000000002</v>
      </c>
      <c r="S1943">
        <f>Tabel1[[#This Row],[Renewables]]+Tabel1[[#This Row],[Fossils]]</f>
        <v>1334.6200000000001</v>
      </c>
    </row>
    <row r="1944" spans="1:19" x14ac:dyDescent="0.25">
      <c r="A1944" t="s">
        <v>1695</v>
      </c>
      <c r="B1944" t="s">
        <v>6</v>
      </c>
      <c r="C1944">
        <v>3129.47</v>
      </c>
      <c r="D1944">
        <v>49.08</v>
      </c>
      <c r="E1944">
        <v>597.16</v>
      </c>
      <c r="F1944">
        <v>1381.61</v>
      </c>
      <c r="G1944">
        <v>10.3</v>
      </c>
      <c r="H1944">
        <v>2.59</v>
      </c>
      <c r="I1944">
        <v>7.42</v>
      </c>
      <c r="J1944">
        <v>19.399999999999999</v>
      </c>
      <c r="K1944">
        <v>130.25</v>
      </c>
      <c r="L1944">
        <v>419.04</v>
      </c>
      <c r="M1944">
        <v>423.56</v>
      </c>
      <c r="N1944">
        <v>-1410</v>
      </c>
      <c r="O1944">
        <v>45</v>
      </c>
      <c r="P1944">
        <v>1521</v>
      </c>
      <c r="Q1944">
        <f>Tabel1[[#This Row],[Biomass]]+Tabel1[[#This Row],[Hydro Power]]+Tabel1[[#This Row],[Other Renewable]]+Tabel1[[#This Row],[Solar Power]]+Tabel1[[#This Row],[Onshore Wind Power]]+Tabel1[[#This Row],[Offshore Wind Power]]</f>
        <v>921.09</v>
      </c>
      <c r="R1944">
        <f>Tabel1[[#This Row],[Fossil Gas]]+Tabel1[[#This Row],[Fossil Hard Coal]]+Tabel1[[#This Row],[Fossil Oil]]</f>
        <v>1989.07</v>
      </c>
      <c r="S1944">
        <f>Tabel1[[#This Row],[Renewables]]+Tabel1[[#This Row],[Fossils]]</f>
        <v>2910.16</v>
      </c>
    </row>
    <row r="1945" spans="1:19" x14ac:dyDescent="0.25">
      <c r="A1945" t="s">
        <v>1695</v>
      </c>
      <c r="B1945" t="s">
        <v>5</v>
      </c>
      <c r="C1945">
        <v>2105.94</v>
      </c>
      <c r="D1945">
        <v>32.799999999999997</v>
      </c>
      <c r="E1945">
        <v>586.48</v>
      </c>
      <c r="F1945">
        <v>617.57000000000005</v>
      </c>
      <c r="G1945">
        <v>31.44</v>
      </c>
      <c r="J1945">
        <v>7.02</v>
      </c>
      <c r="K1945">
        <v>45.38</v>
      </c>
      <c r="L1945">
        <v>58.63</v>
      </c>
      <c r="M1945">
        <v>31.93</v>
      </c>
      <c r="N1945">
        <v>114</v>
      </c>
      <c r="O1945">
        <v>-45</v>
      </c>
      <c r="P1945">
        <v>654</v>
      </c>
      <c r="Q1945">
        <f>Tabel1[[#This Row],[Biomass]]+Tabel1[[#This Row],[Hydro Power]]+Tabel1[[#This Row],[Other Renewable]]+Tabel1[[#This Row],[Solar Power]]+Tabel1[[#This Row],[Onshore Wind Power]]+Tabel1[[#This Row],[Offshore Wind Power]]</f>
        <v>130.38</v>
      </c>
      <c r="R1945">
        <f>Tabel1[[#This Row],[Fossil Gas]]+Tabel1[[#This Row],[Fossil Hard Coal]]+Tabel1[[#This Row],[Fossil Oil]]</f>
        <v>1235.4900000000002</v>
      </c>
      <c r="S1945">
        <f>Tabel1[[#This Row],[Renewables]]+Tabel1[[#This Row],[Fossils]]</f>
        <v>1365.8700000000003</v>
      </c>
    </row>
    <row r="1946" spans="1:19" x14ac:dyDescent="0.25">
      <c r="A1946" t="s">
        <v>1694</v>
      </c>
      <c r="B1946" t="s">
        <v>6</v>
      </c>
      <c r="C1946">
        <v>3046.02</v>
      </c>
      <c r="D1946">
        <v>51</v>
      </c>
      <c r="E1946">
        <v>601.64</v>
      </c>
      <c r="F1946">
        <v>1379.65</v>
      </c>
      <c r="G1946">
        <v>14.3</v>
      </c>
      <c r="H1946">
        <v>2.59</v>
      </c>
      <c r="I1946">
        <v>7.79</v>
      </c>
      <c r="J1946">
        <v>30.19</v>
      </c>
      <c r="K1946">
        <v>134.59</v>
      </c>
      <c r="L1946">
        <v>426.49</v>
      </c>
      <c r="M1946">
        <v>363.06</v>
      </c>
      <c r="N1946">
        <v>-1241</v>
      </c>
      <c r="O1946">
        <v>4</v>
      </c>
      <c r="P1946">
        <v>1380</v>
      </c>
      <c r="Q1946">
        <f>Tabel1[[#This Row],[Biomass]]+Tabel1[[#This Row],[Hydro Power]]+Tabel1[[#This Row],[Other Renewable]]+Tabel1[[#This Row],[Solar Power]]+Tabel1[[#This Row],[Onshore Wind Power]]+Tabel1[[#This Row],[Offshore Wind Power]]</f>
        <v>881.12000000000012</v>
      </c>
      <c r="R1946">
        <f>Tabel1[[#This Row],[Fossil Gas]]+Tabel1[[#This Row],[Fossil Hard Coal]]+Tabel1[[#This Row],[Fossil Oil]]</f>
        <v>1995.59</v>
      </c>
      <c r="S1946">
        <f>Tabel1[[#This Row],[Renewables]]+Tabel1[[#This Row],[Fossils]]</f>
        <v>2876.71</v>
      </c>
    </row>
    <row r="1947" spans="1:19" x14ac:dyDescent="0.25">
      <c r="A1947" t="s">
        <v>1694</v>
      </c>
      <c r="B1947" t="s">
        <v>5</v>
      </c>
      <c r="C1947">
        <v>2119.31</v>
      </c>
      <c r="D1947">
        <v>31.37</v>
      </c>
      <c r="E1947">
        <v>592.91</v>
      </c>
      <c r="F1947">
        <v>577.03</v>
      </c>
      <c r="G1947">
        <v>31.2</v>
      </c>
      <c r="J1947">
        <v>13.13</v>
      </c>
      <c r="K1947">
        <v>45.69</v>
      </c>
      <c r="L1947">
        <v>52.06</v>
      </c>
      <c r="M1947">
        <v>6.18</v>
      </c>
      <c r="N1947">
        <v>467</v>
      </c>
      <c r="O1947">
        <v>-4</v>
      </c>
      <c r="P1947">
        <v>337</v>
      </c>
      <c r="Q1947">
        <f>Tabel1[[#This Row],[Biomass]]+Tabel1[[#This Row],[Hydro Power]]+Tabel1[[#This Row],[Other Renewable]]+Tabel1[[#This Row],[Solar Power]]+Tabel1[[#This Row],[Onshore Wind Power]]+Tabel1[[#This Row],[Offshore Wind Power]]</f>
        <v>102.74000000000001</v>
      </c>
      <c r="R1947">
        <f>Tabel1[[#This Row],[Fossil Gas]]+Tabel1[[#This Row],[Fossil Hard Coal]]+Tabel1[[#This Row],[Fossil Oil]]</f>
        <v>1201.1400000000001</v>
      </c>
      <c r="S1947">
        <f>Tabel1[[#This Row],[Renewables]]+Tabel1[[#This Row],[Fossils]]</f>
        <v>1303.8800000000001</v>
      </c>
    </row>
    <row r="1948" spans="1:19" x14ac:dyDescent="0.25">
      <c r="A1948" t="s">
        <v>1693</v>
      </c>
      <c r="B1948" t="s">
        <v>6</v>
      </c>
      <c r="C1948">
        <v>3065.62</v>
      </c>
      <c r="D1948">
        <v>49.81</v>
      </c>
      <c r="E1948">
        <v>584.34</v>
      </c>
      <c r="F1948">
        <v>1384.05</v>
      </c>
      <c r="G1948">
        <v>12.36</v>
      </c>
      <c r="H1948">
        <v>2.59</v>
      </c>
      <c r="I1948">
        <v>7.77</v>
      </c>
      <c r="J1948">
        <v>36.119999999999997</v>
      </c>
      <c r="K1948">
        <v>134.72999999999999</v>
      </c>
      <c r="L1948">
        <v>373.8</v>
      </c>
      <c r="M1948">
        <v>370.85</v>
      </c>
      <c r="N1948">
        <v>-1295</v>
      </c>
      <c r="O1948">
        <v>0</v>
      </c>
      <c r="P1948">
        <v>1487</v>
      </c>
      <c r="Q1948">
        <f>Tabel1[[#This Row],[Biomass]]+Tabel1[[#This Row],[Hydro Power]]+Tabel1[[#This Row],[Other Renewable]]+Tabel1[[#This Row],[Solar Power]]+Tabel1[[#This Row],[Onshore Wind Power]]+Tabel1[[#This Row],[Offshore Wind Power]]</f>
        <v>840.94</v>
      </c>
      <c r="R1948">
        <f>Tabel1[[#This Row],[Fossil Gas]]+Tabel1[[#This Row],[Fossil Hard Coal]]+Tabel1[[#This Row],[Fossil Oil]]</f>
        <v>1980.7499999999998</v>
      </c>
      <c r="S1948">
        <f>Tabel1[[#This Row],[Renewables]]+Tabel1[[#This Row],[Fossils]]</f>
        <v>2821.6899999999996</v>
      </c>
    </row>
    <row r="1949" spans="1:19" x14ac:dyDescent="0.25">
      <c r="A1949" t="s">
        <v>1693</v>
      </c>
      <c r="B1949" t="s">
        <v>5</v>
      </c>
      <c r="C1949">
        <v>2098.1</v>
      </c>
      <c r="D1949">
        <v>30.66</v>
      </c>
      <c r="E1949">
        <v>608.04999999999995</v>
      </c>
      <c r="F1949">
        <v>584.98</v>
      </c>
      <c r="G1949">
        <v>28.83</v>
      </c>
      <c r="J1949">
        <v>19.489999999999998</v>
      </c>
      <c r="K1949">
        <v>46.14</v>
      </c>
      <c r="L1949">
        <v>40.520000000000003</v>
      </c>
      <c r="M1949">
        <v>55.67</v>
      </c>
      <c r="N1949">
        <v>429</v>
      </c>
      <c r="O1949">
        <v>0</v>
      </c>
      <c r="P1949">
        <v>286</v>
      </c>
      <c r="Q1949">
        <f>Tabel1[[#This Row],[Biomass]]+Tabel1[[#This Row],[Hydro Power]]+Tabel1[[#This Row],[Other Renewable]]+Tabel1[[#This Row],[Solar Power]]+Tabel1[[#This Row],[Onshore Wind Power]]+Tabel1[[#This Row],[Offshore Wind Power]]</f>
        <v>146.34</v>
      </c>
      <c r="R1949">
        <f>Tabel1[[#This Row],[Fossil Gas]]+Tabel1[[#This Row],[Fossil Hard Coal]]+Tabel1[[#This Row],[Fossil Oil]]</f>
        <v>1221.8599999999999</v>
      </c>
      <c r="S1949">
        <f>Tabel1[[#This Row],[Renewables]]+Tabel1[[#This Row],[Fossils]]</f>
        <v>1368.1999999999998</v>
      </c>
    </row>
    <row r="1950" spans="1:19" x14ac:dyDescent="0.25">
      <c r="A1950" t="s">
        <v>1692</v>
      </c>
      <c r="B1950" t="s">
        <v>6</v>
      </c>
      <c r="C1950">
        <v>2992.07</v>
      </c>
      <c r="D1950">
        <v>51.66</v>
      </c>
      <c r="E1950">
        <v>620.29</v>
      </c>
      <c r="F1950">
        <v>1349.32</v>
      </c>
      <c r="G1950">
        <v>18.2</v>
      </c>
      <c r="H1950">
        <v>2.59</v>
      </c>
      <c r="I1950">
        <v>8.23</v>
      </c>
      <c r="J1950">
        <v>26.5</v>
      </c>
      <c r="K1950">
        <v>135.09</v>
      </c>
      <c r="L1950">
        <v>340.83</v>
      </c>
      <c r="M1950">
        <v>326.74</v>
      </c>
      <c r="N1950">
        <v>-1238</v>
      </c>
      <c r="O1950">
        <v>-1</v>
      </c>
      <c r="P1950">
        <v>1426</v>
      </c>
      <c r="Q1950">
        <f>Tabel1[[#This Row],[Biomass]]+Tabel1[[#This Row],[Hydro Power]]+Tabel1[[#This Row],[Other Renewable]]+Tabel1[[#This Row],[Solar Power]]+Tabel1[[#This Row],[Onshore Wind Power]]+Tabel1[[#This Row],[Offshore Wind Power]]</f>
        <v>756.55</v>
      </c>
      <c r="R1950">
        <f>Tabel1[[#This Row],[Fossil Gas]]+Tabel1[[#This Row],[Fossil Hard Coal]]+Tabel1[[#This Row],[Fossil Oil]]</f>
        <v>1987.81</v>
      </c>
      <c r="S1950">
        <f>Tabel1[[#This Row],[Renewables]]+Tabel1[[#This Row],[Fossils]]</f>
        <v>2744.3599999999997</v>
      </c>
    </row>
    <row r="1951" spans="1:19" x14ac:dyDescent="0.25">
      <c r="A1951" t="s">
        <v>1692</v>
      </c>
      <c r="B1951" t="s">
        <v>5</v>
      </c>
      <c r="C1951">
        <v>2053.36</v>
      </c>
      <c r="D1951">
        <v>32.35</v>
      </c>
      <c r="E1951">
        <v>595.83000000000004</v>
      </c>
      <c r="F1951">
        <v>629.27</v>
      </c>
      <c r="G1951">
        <v>28.31</v>
      </c>
      <c r="J1951">
        <v>12.84</v>
      </c>
      <c r="K1951">
        <v>49.7</v>
      </c>
      <c r="L1951">
        <v>62.59</v>
      </c>
      <c r="M1951">
        <v>44.66</v>
      </c>
      <c r="N1951">
        <v>-53</v>
      </c>
      <c r="O1951">
        <v>1</v>
      </c>
      <c r="P1951">
        <v>679</v>
      </c>
      <c r="Q1951">
        <f>Tabel1[[#This Row],[Biomass]]+Tabel1[[#This Row],[Hydro Power]]+Tabel1[[#This Row],[Other Renewable]]+Tabel1[[#This Row],[Solar Power]]+Tabel1[[#This Row],[Onshore Wind Power]]+Tabel1[[#This Row],[Offshore Wind Power]]</f>
        <v>152.44</v>
      </c>
      <c r="R1951">
        <f>Tabel1[[#This Row],[Fossil Gas]]+Tabel1[[#This Row],[Fossil Hard Coal]]+Tabel1[[#This Row],[Fossil Oil]]</f>
        <v>1253.4099999999999</v>
      </c>
      <c r="S1951">
        <f>Tabel1[[#This Row],[Renewables]]+Tabel1[[#This Row],[Fossils]]</f>
        <v>1405.85</v>
      </c>
    </row>
    <row r="1952" spans="1:19" x14ac:dyDescent="0.25">
      <c r="A1952" t="s">
        <v>1691</v>
      </c>
      <c r="B1952" t="s">
        <v>6</v>
      </c>
      <c r="C1952">
        <v>2936.72</v>
      </c>
      <c r="D1952">
        <v>49.53</v>
      </c>
      <c r="E1952">
        <v>604.26</v>
      </c>
      <c r="F1952">
        <v>1392.01</v>
      </c>
      <c r="G1952">
        <v>9.4600000000000009</v>
      </c>
      <c r="H1952">
        <v>2.59</v>
      </c>
      <c r="I1952">
        <v>7.33</v>
      </c>
      <c r="J1952">
        <v>8.19</v>
      </c>
      <c r="K1952">
        <v>131.33000000000001</v>
      </c>
      <c r="L1952">
        <v>338.65</v>
      </c>
      <c r="M1952">
        <v>415.07</v>
      </c>
      <c r="N1952">
        <v>-1416</v>
      </c>
      <c r="O1952">
        <v>-43</v>
      </c>
      <c r="P1952">
        <v>1525</v>
      </c>
      <c r="Q1952">
        <f>Tabel1[[#This Row],[Biomass]]+Tabel1[[#This Row],[Hydro Power]]+Tabel1[[#This Row],[Other Renewable]]+Tabel1[[#This Row],[Solar Power]]+Tabel1[[#This Row],[Onshore Wind Power]]+Tabel1[[#This Row],[Offshore Wind Power]]</f>
        <v>821.3599999999999</v>
      </c>
      <c r="R1952">
        <f>Tabel1[[#This Row],[Fossil Gas]]+Tabel1[[#This Row],[Fossil Hard Coal]]+Tabel1[[#This Row],[Fossil Oil]]</f>
        <v>2005.73</v>
      </c>
      <c r="S1952">
        <f>Tabel1[[#This Row],[Renewables]]+Tabel1[[#This Row],[Fossils]]</f>
        <v>2827.09</v>
      </c>
    </row>
    <row r="1953" spans="1:19" x14ac:dyDescent="0.25">
      <c r="A1953" t="s">
        <v>1691</v>
      </c>
      <c r="B1953" t="s">
        <v>5</v>
      </c>
      <c r="C1953">
        <v>2025.47</v>
      </c>
      <c r="D1953">
        <v>32.58</v>
      </c>
      <c r="E1953">
        <v>589.69000000000005</v>
      </c>
      <c r="F1953">
        <v>673.07</v>
      </c>
      <c r="G1953">
        <v>28.45</v>
      </c>
      <c r="J1953">
        <v>3.5</v>
      </c>
      <c r="K1953">
        <v>46.88</v>
      </c>
      <c r="L1953">
        <v>69.97</v>
      </c>
      <c r="M1953">
        <v>30.94</v>
      </c>
      <c r="N1953">
        <v>-334</v>
      </c>
      <c r="O1953">
        <v>43</v>
      </c>
      <c r="P1953">
        <v>867</v>
      </c>
      <c r="Q1953">
        <f>Tabel1[[#This Row],[Biomass]]+Tabel1[[#This Row],[Hydro Power]]+Tabel1[[#This Row],[Other Renewable]]+Tabel1[[#This Row],[Solar Power]]+Tabel1[[#This Row],[Onshore Wind Power]]+Tabel1[[#This Row],[Offshore Wind Power]]</f>
        <v>136.99</v>
      </c>
      <c r="R1953">
        <f>Tabel1[[#This Row],[Fossil Gas]]+Tabel1[[#This Row],[Fossil Hard Coal]]+Tabel1[[#This Row],[Fossil Oil]]</f>
        <v>1291.2100000000003</v>
      </c>
      <c r="S1953">
        <f>Tabel1[[#This Row],[Renewables]]+Tabel1[[#This Row],[Fossils]]</f>
        <v>1428.2000000000003</v>
      </c>
    </row>
    <row r="1954" spans="1:19" x14ac:dyDescent="0.25">
      <c r="A1954" t="s">
        <v>1690</v>
      </c>
      <c r="B1954" t="s">
        <v>6</v>
      </c>
      <c r="C1954">
        <v>2997.83</v>
      </c>
      <c r="D1954">
        <v>50.61</v>
      </c>
      <c r="E1954">
        <v>596.04</v>
      </c>
      <c r="F1954">
        <v>1379.95</v>
      </c>
      <c r="G1954">
        <v>7.53</v>
      </c>
      <c r="H1954">
        <v>2.58</v>
      </c>
      <c r="I1954">
        <v>7.16</v>
      </c>
      <c r="J1954">
        <v>0.75</v>
      </c>
      <c r="K1954">
        <v>113.62</v>
      </c>
      <c r="L1954">
        <v>391.73</v>
      </c>
      <c r="M1954">
        <v>480.76</v>
      </c>
      <c r="N1954">
        <v>-1195</v>
      </c>
      <c r="O1954">
        <v>-323</v>
      </c>
      <c r="P1954">
        <v>1632</v>
      </c>
      <c r="Q1954">
        <f>Tabel1[[#This Row],[Biomass]]+Tabel1[[#This Row],[Hydro Power]]+Tabel1[[#This Row],[Other Renewable]]+Tabel1[[#This Row],[Solar Power]]+Tabel1[[#This Row],[Onshore Wind Power]]+Tabel1[[#This Row],[Offshore Wind Power]]</f>
        <v>933.59</v>
      </c>
      <c r="R1954">
        <f>Tabel1[[#This Row],[Fossil Gas]]+Tabel1[[#This Row],[Fossil Hard Coal]]+Tabel1[[#This Row],[Fossil Oil]]</f>
        <v>1983.52</v>
      </c>
      <c r="S1954">
        <f>Tabel1[[#This Row],[Renewables]]+Tabel1[[#This Row],[Fossils]]</f>
        <v>2917.11</v>
      </c>
    </row>
    <row r="1955" spans="1:19" x14ac:dyDescent="0.25">
      <c r="A1955" t="s">
        <v>1690</v>
      </c>
      <c r="B1955" t="s">
        <v>5</v>
      </c>
      <c r="C1955">
        <v>2129.1799999999998</v>
      </c>
      <c r="D1955">
        <v>32.409999999999997</v>
      </c>
      <c r="E1955">
        <v>588.37</v>
      </c>
      <c r="F1955">
        <v>670.22</v>
      </c>
      <c r="G1955">
        <v>30.89</v>
      </c>
      <c r="J1955">
        <v>0.36</v>
      </c>
      <c r="K1955">
        <v>54.66</v>
      </c>
      <c r="L1955">
        <v>69.680000000000007</v>
      </c>
      <c r="M1955">
        <v>33.130000000000003</v>
      </c>
      <c r="N1955">
        <v>215</v>
      </c>
      <c r="O1955">
        <v>323</v>
      </c>
      <c r="P1955">
        <v>129</v>
      </c>
      <c r="Q1955">
        <f>Tabel1[[#This Row],[Biomass]]+Tabel1[[#This Row],[Hydro Power]]+Tabel1[[#This Row],[Other Renewable]]+Tabel1[[#This Row],[Solar Power]]+Tabel1[[#This Row],[Onshore Wind Power]]+Tabel1[[#This Row],[Offshore Wind Power]]</f>
        <v>135.58000000000001</v>
      </c>
      <c r="R1955">
        <f>Tabel1[[#This Row],[Fossil Gas]]+Tabel1[[#This Row],[Fossil Hard Coal]]+Tabel1[[#This Row],[Fossil Oil]]</f>
        <v>1289.4800000000002</v>
      </c>
      <c r="S1955">
        <f>Tabel1[[#This Row],[Renewables]]+Tabel1[[#This Row],[Fossils]]</f>
        <v>1425.0600000000002</v>
      </c>
    </row>
    <row r="1956" spans="1:19" x14ac:dyDescent="0.25">
      <c r="A1956" t="s">
        <v>1689</v>
      </c>
      <c r="B1956" t="s">
        <v>6</v>
      </c>
      <c r="C1956">
        <v>3190.8</v>
      </c>
      <c r="D1956">
        <v>49.91</v>
      </c>
      <c r="E1956">
        <v>589.76</v>
      </c>
      <c r="F1956">
        <v>1352.16</v>
      </c>
      <c r="G1956">
        <v>7.68</v>
      </c>
      <c r="H1956">
        <v>2.58</v>
      </c>
      <c r="I1956">
        <v>7.62</v>
      </c>
      <c r="J1956">
        <v>0.01</v>
      </c>
      <c r="K1956">
        <v>104.44</v>
      </c>
      <c r="L1956">
        <v>477.94</v>
      </c>
      <c r="M1956">
        <v>516.25</v>
      </c>
      <c r="N1956">
        <v>-883</v>
      </c>
      <c r="O1956">
        <v>-413</v>
      </c>
      <c r="P1956">
        <v>1494</v>
      </c>
      <c r="Q1956">
        <f>Tabel1[[#This Row],[Biomass]]+Tabel1[[#This Row],[Hydro Power]]+Tabel1[[#This Row],[Other Renewable]]+Tabel1[[#This Row],[Solar Power]]+Tabel1[[#This Row],[Onshore Wind Power]]+Tabel1[[#This Row],[Offshore Wind Power]]</f>
        <v>1054.31</v>
      </c>
      <c r="R1956">
        <f>Tabel1[[#This Row],[Fossil Gas]]+Tabel1[[#This Row],[Fossil Hard Coal]]+Tabel1[[#This Row],[Fossil Oil]]</f>
        <v>1949.6000000000001</v>
      </c>
      <c r="S1956">
        <f>Tabel1[[#This Row],[Renewables]]+Tabel1[[#This Row],[Fossils]]</f>
        <v>3003.91</v>
      </c>
    </row>
    <row r="1957" spans="1:19" x14ac:dyDescent="0.25">
      <c r="A1957" t="s">
        <v>1689</v>
      </c>
      <c r="B1957" t="s">
        <v>5</v>
      </c>
      <c r="C1957">
        <v>2281.37</v>
      </c>
      <c r="D1957">
        <v>32.75</v>
      </c>
      <c r="E1957">
        <v>596.17999999999995</v>
      </c>
      <c r="F1957">
        <v>726.41</v>
      </c>
      <c r="G1957">
        <v>34.19</v>
      </c>
      <c r="J1957">
        <v>0</v>
      </c>
      <c r="K1957">
        <v>63.33</v>
      </c>
      <c r="L1957">
        <v>72.819999999999993</v>
      </c>
      <c r="M1957">
        <v>42.94</v>
      </c>
      <c r="N1957">
        <v>565</v>
      </c>
      <c r="O1957">
        <v>413</v>
      </c>
      <c r="P1957">
        <v>-246</v>
      </c>
      <c r="Q1957">
        <f>Tabel1[[#This Row],[Biomass]]+Tabel1[[#This Row],[Hydro Power]]+Tabel1[[#This Row],[Other Renewable]]+Tabel1[[#This Row],[Solar Power]]+Tabel1[[#This Row],[Onshore Wind Power]]+Tabel1[[#This Row],[Offshore Wind Power]]</f>
        <v>148.51</v>
      </c>
      <c r="R1957">
        <f>Tabel1[[#This Row],[Fossil Gas]]+Tabel1[[#This Row],[Fossil Hard Coal]]+Tabel1[[#This Row],[Fossil Oil]]</f>
        <v>1356.78</v>
      </c>
      <c r="S1957">
        <f>Tabel1[[#This Row],[Renewables]]+Tabel1[[#This Row],[Fossils]]</f>
        <v>1505.29</v>
      </c>
    </row>
    <row r="1958" spans="1:19" x14ac:dyDescent="0.25">
      <c r="A1958" t="s">
        <v>1688</v>
      </c>
      <c r="B1958" t="s">
        <v>6</v>
      </c>
      <c r="C1958">
        <v>3032.35</v>
      </c>
      <c r="D1958">
        <v>50.85</v>
      </c>
      <c r="E1958">
        <v>605.15</v>
      </c>
      <c r="F1958">
        <v>1381.79</v>
      </c>
      <c r="G1958">
        <v>14.5</v>
      </c>
      <c r="H1958">
        <v>2.58</v>
      </c>
      <c r="I1958">
        <v>8.2899999999999991</v>
      </c>
      <c r="J1958">
        <v>0</v>
      </c>
      <c r="K1958">
        <v>109.57</v>
      </c>
      <c r="L1958">
        <v>450.86</v>
      </c>
      <c r="M1958">
        <v>402.27</v>
      </c>
      <c r="N1958">
        <v>-942</v>
      </c>
      <c r="O1958">
        <v>-534</v>
      </c>
      <c r="P1958">
        <v>1535</v>
      </c>
      <c r="Q1958">
        <f>Tabel1[[#This Row],[Biomass]]+Tabel1[[#This Row],[Hydro Power]]+Tabel1[[#This Row],[Other Renewable]]+Tabel1[[#This Row],[Solar Power]]+Tabel1[[#This Row],[Onshore Wind Power]]+Tabel1[[#This Row],[Offshore Wind Power]]</f>
        <v>914.85</v>
      </c>
      <c r="R1958">
        <f>Tabel1[[#This Row],[Fossil Gas]]+Tabel1[[#This Row],[Fossil Hard Coal]]+Tabel1[[#This Row],[Fossil Oil]]</f>
        <v>2001.44</v>
      </c>
      <c r="S1958">
        <f>Tabel1[[#This Row],[Renewables]]+Tabel1[[#This Row],[Fossils]]</f>
        <v>2916.29</v>
      </c>
    </row>
    <row r="1959" spans="1:19" x14ac:dyDescent="0.25">
      <c r="A1959" t="s">
        <v>1688</v>
      </c>
      <c r="B1959" t="s">
        <v>5</v>
      </c>
      <c r="C1959">
        <v>2181.23</v>
      </c>
      <c r="D1959">
        <v>32.729999999999997</v>
      </c>
      <c r="E1959">
        <v>588.16999999999996</v>
      </c>
      <c r="F1959">
        <v>615.04999999999995</v>
      </c>
      <c r="G1959">
        <v>32.630000000000003</v>
      </c>
      <c r="J1959">
        <v>0</v>
      </c>
      <c r="K1959">
        <v>62.08</v>
      </c>
      <c r="L1959">
        <v>64.63</v>
      </c>
      <c r="M1959">
        <v>36.549999999999997</v>
      </c>
      <c r="N1959">
        <v>88</v>
      </c>
      <c r="O1959">
        <v>534</v>
      </c>
      <c r="P1959">
        <v>143</v>
      </c>
      <c r="Q1959">
        <f>Tabel1[[#This Row],[Biomass]]+Tabel1[[#This Row],[Hydro Power]]+Tabel1[[#This Row],[Other Renewable]]+Tabel1[[#This Row],[Solar Power]]+Tabel1[[#This Row],[Onshore Wind Power]]+Tabel1[[#This Row],[Offshore Wind Power]]</f>
        <v>133.90999999999997</v>
      </c>
      <c r="R1959">
        <f>Tabel1[[#This Row],[Fossil Gas]]+Tabel1[[#This Row],[Fossil Hard Coal]]+Tabel1[[#This Row],[Fossil Oil]]</f>
        <v>1235.8499999999999</v>
      </c>
      <c r="S1959">
        <f>Tabel1[[#This Row],[Renewables]]+Tabel1[[#This Row],[Fossils]]</f>
        <v>1369.7599999999998</v>
      </c>
    </row>
    <row r="1960" spans="1:19" x14ac:dyDescent="0.25">
      <c r="A1960" t="s">
        <v>1687</v>
      </c>
      <c r="B1960" t="s">
        <v>6</v>
      </c>
      <c r="C1960">
        <v>2844.42</v>
      </c>
      <c r="D1960">
        <v>41.94</v>
      </c>
      <c r="E1960">
        <v>587.99</v>
      </c>
      <c r="F1960">
        <v>1412.1</v>
      </c>
      <c r="G1960">
        <v>16.52</v>
      </c>
      <c r="H1960">
        <v>2.58</v>
      </c>
      <c r="I1960">
        <v>8.5</v>
      </c>
      <c r="J1960">
        <v>0.01</v>
      </c>
      <c r="K1960">
        <v>109.35</v>
      </c>
      <c r="L1960">
        <v>365.14</v>
      </c>
      <c r="M1960">
        <v>277.13</v>
      </c>
      <c r="N1960">
        <v>-1304</v>
      </c>
      <c r="O1960">
        <v>-520</v>
      </c>
      <c r="P1960">
        <v>1900</v>
      </c>
      <c r="Q1960">
        <f>Tabel1[[#This Row],[Biomass]]+Tabel1[[#This Row],[Hydro Power]]+Tabel1[[#This Row],[Other Renewable]]+Tabel1[[#This Row],[Solar Power]]+Tabel1[[#This Row],[Onshore Wind Power]]+Tabel1[[#This Row],[Offshore Wind Power]]</f>
        <v>695.3</v>
      </c>
      <c r="R1960">
        <f>Tabel1[[#This Row],[Fossil Gas]]+Tabel1[[#This Row],[Fossil Hard Coal]]+Tabel1[[#This Row],[Fossil Oil]]</f>
        <v>2016.61</v>
      </c>
      <c r="S1960">
        <f>Tabel1[[#This Row],[Renewables]]+Tabel1[[#This Row],[Fossils]]</f>
        <v>2711.91</v>
      </c>
    </row>
    <row r="1961" spans="1:19" x14ac:dyDescent="0.25">
      <c r="A1961" t="s">
        <v>1687</v>
      </c>
      <c r="B1961" t="s">
        <v>5</v>
      </c>
      <c r="C1961">
        <v>2046.37</v>
      </c>
      <c r="D1961">
        <v>31.73</v>
      </c>
      <c r="E1961">
        <v>584.1</v>
      </c>
      <c r="F1961">
        <v>537.45000000000005</v>
      </c>
      <c r="G1961">
        <v>28.93</v>
      </c>
      <c r="J1961">
        <v>0</v>
      </c>
      <c r="K1961">
        <v>61.72</v>
      </c>
      <c r="L1961">
        <v>52.69</v>
      </c>
      <c r="M1961">
        <v>16.39</v>
      </c>
      <c r="N1961">
        <v>-463</v>
      </c>
      <c r="O1961">
        <v>520</v>
      </c>
      <c r="P1961">
        <v>688</v>
      </c>
      <c r="Q1961">
        <f>Tabel1[[#This Row],[Biomass]]+Tabel1[[#This Row],[Hydro Power]]+Tabel1[[#This Row],[Other Renewable]]+Tabel1[[#This Row],[Solar Power]]+Tabel1[[#This Row],[Onshore Wind Power]]+Tabel1[[#This Row],[Offshore Wind Power]]</f>
        <v>100.81</v>
      </c>
      <c r="R1961">
        <f>Tabel1[[#This Row],[Fossil Gas]]+Tabel1[[#This Row],[Fossil Hard Coal]]+Tabel1[[#This Row],[Fossil Oil]]</f>
        <v>1150.4800000000002</v>
      </c>
      <c r="S1961">
        <f>Tabel1[[#This Row],[Renewables]]+Tabel1[[#This Row],[Fossils]]</f>
        <v>1251.2900000000002</v>
      </c>
    </row>
    <row r="1962" spans="1:19" x14ac:dyDescent="0.25">
      <c r="A1962" t="s">
        <v>1686</v>
      </c>
      <c r="B1962" t="s">
        <v>6</v>
      </c>
      <c r="C1962">
        <v>2679.79</v>
      </c>
      <c r="D1962">
        <v>35.770000000000003</v>
      </c>
      <c r="E1962">
        <v>526.36</v>
      </c>
      <c r="F1962">
        <v>1129.6500000000001</v>
      </c>
      <c r="G1962">
        <v>8.57</v>
      </c>
      <c r="H1962">
        <v>2.58</v>
      </c>
      <c r="I1962">
        <v>7.64</v>
      </c>
      <c r="J1962">
        <v>0</v>
      </c>
      <c r="K1962">
        <v>107.87</v>
      </c>
      <c r="L1962">
        <v>450.49</v>
      </c>
      <c r="M1962">
        <v>227.49</v>
      </c>
      <c r="N1962">
        <v>-1421</v>
      </c>
      <c r="O1962">
        <v>-530</v>
      </c>
      <c r="P1962">
        <v>2179</v>
      </c>
      <c r="Q1962">
        <f>Tabel1[[#This Row],[Biomass]]+Tabel1[[#This Row],[Hydro Power]]+Tabel1[[#This Row],[Other Renewable]]+Tabel1[[#This Row],[Solar Power]]+Tabel1[[#This Row],[Onshore Wind Power]]+Tabel1[[#This Row],[Offshore Wind Power]]</f>
        <v>723.97</v>
      </c>
      <c r="R1962">
        <f>Tabel1[[#This Row],[Fossil Gas]]+Tabel1[[#This Row],[Fossil Hard Coal]]+Tabel1[[#This Row],[Fossil Oil]]</f>
        <v>1664.5800000000002</v>
      </c>
      <c r="S1962">
        <f>Tabel1[[#This Row],[Renewables]]+Tabel1[[#This Row],[Fossils]]</f>
        <v>2388.5500000000002</v>
      </c>
    </row>
    <row r="1963" spans="1:19" x14ac:dyDescent="0.25">
      <c r="A1963" t="s">
        <v>1686</v>
      </c>
      <c r="B1963" t="s">
        <v>5</v>
      </c>
      <c r="C1963">
        <v>1924.42</v>
      </c>
      <c r="D1963">
        <v>31.41</v>
      </c>
      <c r="E1963">
        <v>535.22</v>
      </c>
      <c r="F1963">
        <v>577.83000000000004</v>
      </c>
      <c r="G1963">
        <v>25.69</v>
      </c>
      <c r="J1963">
        <v>0</v>
      </c>
      <c r="K1963">
        <v>61.74</v>
      </c>
      <c r="L1963">
        <v>51.33</v>
      </c>
      <c r="M1963">
        <v>22.55</v>
      </c>
      <c r="N1963">
        <v>-477</v>
      </c>
      <c r="O1963">
        <v>530</v>
      </c>
      <c r="P1963">
        <v>579</v>
      </c>
      <c r="Q1963">
        <f>Tabel1[[#This Row],[Biomass]]+Tabel1[[#This Row],[Hydro Power]]+Tabel1[[#This Row],[Other Renewable]]+Tabel1[[#This Row],[Solar Power]]+Tabel1[[#This Row],[Onshore Wind Power]]+Tabel1[[#This Row],[Offshore Wind Power]]</f>
        <v>105.28999999999999</v>
      </c>
      <c r="R1963">
        <f>Tabel1[[#This Row],[Fossil Gas]]+Tabel1[[#This Row],[Fossil Hard Coal]]+Tabel1[[#This Row],[Fossil Oil]]</f>
        <v>1138.7400000000002</v>
      </c>
      <c r="S1963">
        <f>Tabel1[[#This Row],[Renewables]]+Tabel1[[#This Row],[Fossils]]</f>
        <v>1244.0300000000002</v>
      </c>
    </row>
    <row r="1964" spans="1:19" x14ac:dyDescent="0.25">
      <c r="A1964" t="s">
        <v>1685</v>
      </c>
      <c r="B1964" t="s">
        <v>6</v>
      </c>
      <c r="C1964">
        <v>2507.87</v>
      </c>
      <c r="D1964">
        <v>49.53</v>
      </c>
      <c r="E1964">
        <v>485</v>
      </c>
      <c r="F1964">
        <v>994.39</v>
      </c>
      <c r="G1964">
        <v>7.63</v>
      </c>
      <c r="H1964">
        <v>2.59</v>
      </c>
      <c r="I1964">
        <v>7.52</v>
      </c>
      <c r="J1964">
        <v>0</v>
      </c>
      <c r="K1964">
        <v>106.83</v>
      </c>
      <c r="L1964">
        <v>428.41</v>
      </c>
      <c r="M1964">
        <v>216.83</v>
      </c>
      <c r="N1964">
        <v>-1458</v>
      </c>
      <c r="O1964">
        <v>-421</v>
      </c>
      <c r="P1964">
        <v>2148</v>
      </c>
      <c r="Q1964">
        <f>Tabel1[[#This Row],[Biomass]]+Tabel1[[#This Row],[Hydro Power]]+Tabel1[[#This Row],[Other Renewable]]+Tabel1[[#This Row],[Solar Power]]+Tabel1[[#This Row],[Onshore Wind Power]]+Tabel1[[#This Row],[Offshore Wind Power]]</f>
        <v>704.88</v>
      </c>
      <c r="R1964">
        <f>Tabel1[[#This Row],[Fossil Gas]]+Tabel1[[#This Row],[Fossil Hard Coal]]+Tabel1[[#This Row],[Fossil Oil]]</f>
        <v>1487.02</v>
      </c>
      <c r="S1964">
        <f>Tabel1[[#This Row],[Renewables]]+Tabel1[[#This Row],[Fossils]]</f>
        <v>2191.9</v>
      </c>
    </row>
    <row r="1965" spans="1:19" x14ac:dyDescent="0.25">
      <c r="A1965" t="s">
        <v>1685</v>
      </c>
      <c r="B1965" t="s">
        <v>5</v>
      </c>
      <c r="C1965">
        <v>1779.86</v>
      </c>
      <c r="D1965">
        <v>31.5</v>
      </c>
      <c r="E1965">
        <v>513.16999999999996</v>
      </c>
      <c r="F1965">
        <v>512.92999999999995</v>
      </c>
      <c r="G1965">
        <v>23.99</v>
      </c>
      <c r="J1965">
        <v>0</v>
      </c>
      <c r="K1965">
        <v>61.63</v>
      </c>
      <c r="L1965">
        <v>52.79</v>
      </c>
      <c r="M1965">
        <v>30.8</v>
      </c>
      <c r="N1965">
        <v>-582</v>
      </c>
      <c r="O1965">
        <v>421</v>
      </c>
      <c r="P1965">
        <v>727</v>
      </c>
      <c r="Q1965">
        <f>Tabel1[[#This Row],[Biomass]]+Tabel1[[#This Row],[Hydro Power]]+Tabel1[[#This Row],[Other Renewable]]+Tabel1[[#This Row],[Solar Power]]+Tabel1[[#This Row],[Onshore Wind Power]]+Tabel1[[#This Row],[Offshore Wind Power]]</f>
        <v>115.08999999999999</v>
      </c>
      <c r="R1965">
        <f>Tabel1[[#This Row],[Fossil Gas]]+Tabel1[[#This Row],[Fossil Hard Coal]]+Tabel1[[#This Row],[Fossil Oil]]</f>
        <v>1050.0899999999999</v>
      </c>
      <c r="S1965">
        <f>Tabel1[[#This Row],[Renewables]]+Tabel1[[#This Row],[Fossils]]</f>
        <v>1165.1799999999998</v>
      </c>
    </row>
    <row r="1966" spans="1:19" x14ac:dyDescent="0.25">
      <c r="A1966" t="s">
        <v>1684</v>
      </c>
      <c r="B1966" t="s">
        <v>6</v>
      </c>
      <c r="C1966">
        <v>2315.96</v>
      </c>
      <c r="D1966">
        <v>50.51</v>
      </c>
      <c r="E1966">
        <v>441.03</v>
      </c>
      <c r="F1966">
        <v>695.23</v>
      </c>
      <c r="G1966">
        <v>8.9600000000000009</v>
      </c>
      <c r="H1966">
        <v>2.2000000000000002</v>
      </c>
      <c r="I1966">
        <v>7.65</v>
      </c>
      <c r="J1966">
        <v>0</v>
      </c>
      <c r="K1966">
        <v>104.74</v>
      </c>
      <c r="L1966">
        <v>353.88</v>
      </c>
      <c r="M1966">
        <v>248.15</v>
      </c>
      <c r="N1966">
        <v>-1464</v>
      </c>
      <c r="O1966">
        <v>-296</v>
      </c>
      <c r="P1966">
        <v>2205</v>
      </c>
      <c r="Q1966">
        <f>Tabel1[[#This Row],[Biomass]]+Tabel1[[#This Row],[Hydro Power]]+Tabel1[[#This Row],[Other Renewable]]+Tabel1[[#This Row],[Solar Power]]+Tabel1[[#This Row],[Onshore Wind Power]]+Tabel1[[#This Row],[Offshore Wind Power]]</f>
        <v>662.39</v>
      </c>
      <c r="R1966">
        <f>Tabel1[[#This Row],[Fossil Gas]]+Tabel1[[#This Row],[Fossil Hard Coal]]+Tabel1[[#This Row],[Fossil Oil]]</f>
        <v>1145.22</v>
      </c>
      <c r="S1966">
        <f>Tabel1[[#This Row],[Renewables]]+Tabel1[[#This Row],[Fossils]]</f>
        <v>1807.6100000000001</v>
      </c>
    </row>
    <row r="1967" spans="1:19" x14ac:dyDescent="0.25">
      <c r="A1967" t="s">
        <v>1684</v>
      </c>
      <c r="B1967" t="s">
        <v>5</v>
      </c>
      <c r="C1967">
        <v>1622.18</v>
      </c>
      <c r="D1967">
        <v>30.54</v>
      </c>
      <c r="E1967">
        <v>513.69000000000005</v>
      </c>
      <c r="F1967">
        <v>424.51</v>
      </c>
      <c r="G1967">
        <v>23.47</v>
      </c>
      <c r="J1967">
        <v>0</v>
      </c>
      <c r="K1967">
        <v>61.6</v>
      </c>
      <c r="L1967">
        <v>42.17</v>
      </c>
      <c r="M1967">
        <v>21.43</v>
      </c>
      <c r="N1967">
        <v>-585</v>
      </c>
      <c r="O1967">
        <v>296</v>
      </c>
      <c r="P1967">
        <v>807</v>
      </c>
      <c r="Q1967">
        <f>Tabel1[[#This Row],[Biomass]]+Tabel1[[#This Row],[Hydro Power]]+Tabel1[[#This Row],[Other Renewable]]+Tabel1[[#This Row],[Solar Power]]+Tabel1[[#This Row],[Onshore Wind Power]]+Tabel1[[#This Row],[Offshore Wind Power]]</f>
        <v>94.140000000000015</v>
      </c>
      <c r="R1967">
        <f>Tabel1[[#This Row],[Fossil Gas]]+Tabel1[[#This Row],[Fossil Hard Coal]]+Tabel1[[#This Row],[Fossil Oil]]</f>
        <v>961.67000000000007</v>
      </c>
      <c r="S1967">
        <f>Tabel1[[#This Row],[Renewables]]+Tabel1[[#This Row],[Fossils]]</f>
        <v>1055.8100000000002</v>
      </c>
    </row>
    <row r="1968" spans="1:19" x14ac:dyDescent="0.25">
      <c r="A1968" t="s">
        <v>1683</v>
      </c>
      <c r="B1968" t="s">
        <v>6</v>
      </c>
      <c r="C1968">
        <v>2145.15</v>
      </c>
      <c r="D1968">
        <v>49.86</v>
      </c>
      <c r="E1968">
        <v>328.79</v>
      </c>
      <c r="F1968">
        <v>587.99</v>
      </c>
      <c r="G1968">
        <v>4.24</v>
      </c>
      <c r="H1968">
        <v>2.2000000000000002</v>
      </c>
      <c r="I1968">
        <v>7.18</v>
      </c>
      <c r="J1968">
        <v>0</v>
      </c>
      <c r="K1968">
        <v>99.6</v>
      </c>
      <c r="L1968">
        <v>298.01</v>
      </c>
      <c r="M1968">
        <v>276.33</v>
      </c>
      <c r="N1968">
        <v>-1462</v>
      </c>
      <c r="O1968">
        <v>-196</v>
      </c>
      <c r="P1968">
        <v>2211</v>
      </c>
      <c r="Q1968">
        <f>Tabel1[[#This Row],[Biomass]]+Tabel1[[#This Row],[Hydro Power]]+Tabel1[[#This Row],[Other Renewable]]+Tabel1[[#This Row],[Solar Power]]+Tabel1[[#This Row],[Onshore Wind Power]]+Tabel1[[#This Row],[Offshore Wind Power]]</f>
        <v>633.57999999999993</v>
      </c>
      <c r="R1968">
        <f>Tabel1[[#This Row],[Fossil Gas]]+Tabel1[[#This Row],[Fossil Hard Coal]]+Tabel1[[#This Row],[Fossil Oil]]</f>
        <v>921.02</v>
      </c>
      <c r="S1968">
        <f>Tabel1[[#This Row],[Renewables]]+Tabel1[[#This Row],[Fossils]]</f>
        <v>1554.6</v>
      </c>
    </row>
    <row r="1969" spans="1:19" x14ac:dyDescent="0.25">
      <c r="A1969" t="s">
        <v>1683</v>
      </c>
      <c r="B1969" t="s">
        <v>5</v>
      </c>
      <c r="C1969">
        <v>1476.2</v>
      </c>
      <c r="D1969">
        <v>32.24</v>
      </c>
      <c r="E1969">
        <v>498.24</v>
      </c>
      <c r="F1969">
        <v>421.42</v>
      </c>
      <c r="G1969">
        <v>21.94</v>
      </c>
      <c r="J1969">
        <v>0</v>
      </c>
      <c r="K1969">
        <v>61.19</v>
      </c>
      <c r="L1969">
        <v>40.950000000000003</v>
      </c>
      <c r="M1969">
        <v>6.35</v>
      </c>
      <c r="N1969">
        <v>-585</v>
      </c>
      <c r="O1969">
        <v>196</v>
      </c>
      <c r="P1969">
        <v>795</v>
      </c>
      <c r="Q1969">
        <f>Tabel1[[#This Row],[Biomass]]+Tabel1[[#This Row],[Hydro Power]]+Tabel1[[#This Row],[Other Renewable]]+Tabel1[[#This Row],[Solar Power]]+Tabel1[[#This Row],[Onshore Wind Power]]+Tabel1[[#This Row],[Offshore Wind Power]]</f>
        <v>79.539999999999992</v>
      </c>
      <c r="R1969">
        <f>Tabel1[[#This Row],[Fossil Gas]]+Tabel1[[#This Row],[Fossil Hard Coal]]+Tabel1[[#This Row],[Fossil Oil]]</f>
        <v>941.60000000000014</v>
      </c>
      <c r="S1969">
        <f>Tabel1[[#This Row],[Renewables]]+Tabel1[[#This Row],[Fossils]]</f>
        <v>1021.1400000000001</v>
      </c>
    </row>
    <row r="1970" spans="1:19" x14ac:dyDescent="0.25">
      <c r="A1970" t="s">
        <v>1682</v>
      </c>
      <c r="B1970" t="s">
        <v>6</v>
      </c>
      <c r="C1970">
        <v>2024.65</v>
      </c>
      <c r="D1970">
        <v>50.06</v>
      </c>
      <c r="E1970">
        <v>285.24</v>
      </c>
      <c r="F1970">
        <v>552.16999999999996</v>
      </c>
      <c r="G1970">
        <v>5.41</v>
      </c>
      <c r="H1970">
        <v>2.19</v>
      </c>
      <c r="I1970">
        <v>7.3</v>
      </c>
      <c r="J1970">
        <v>0</v>
      </c>
      <c r="K1970">
        <v>100.61</v>
      </c>
      <c r="L1970">
        <v>277.76</v>
      </c>
      <c r="M1970">
        <v>257.58999999999997</v>
      </c>
      <c r="N1970">
        <v>-1478</v>
      </c>
      <c r="O1970">
        <v>-89</v>
      </c>
      <c r="P1970">
        <v>2087</v>
      </c>
      <c r="Q1970">
        <f>Tabel1[[#This Row],[Biomass]]+Tabel1[[#This Row],[Hydro Power]]+Tabel1[[#This Row],[Other Renewable]]+Tabel1[[#This Row],[Solar Power]]+Tabel1[[#This Row],[Onshore Wind Power]]+Tabel1[[#This Row],[Offshore Wind Power]]</f>
        <v>594.9</v>
      </c>
      <c r="R1970">
        <f>Tabel1[[#This Row],[Fossil Gas]]+Tabel1[[#This Row],[Fossil Hard Coal]]+Tabel1[[#This Row],[Fossil Oil]]</f>
        <v>842.81999999999994</v>
      </c>
      <c r="S1970">
        <f>Tabel1[[#This Row],[Renewables]]+Tabel1[[#This Row],[Fossils]]</f>
        <v>1437.7199999999998</v>
      </c>
    </row>
    <row r="1971" spans="1:19" x14ac:dyDescent="0.25">
      <c r="A1971" t="s">
        <v>1682</v>
      </c>
      <c r="B1971" t="s">
        <v>5</v>
      </c>
      <c r="C1971">
        <v>1382.54</v>
      </c>
      <c r="D1971">
        <v>32.119999999999997</v>
      </c>
      <c r="E1971">
        <v>393.65</v>
      </c>
      <c r="F1971">
        <v>447.89</v>
      </c>
      <c r="G1971">
        <v>21.46</v>
      </c>
      <c r="J1971">
        <v>0</v>
      </c>
      <c r="K1971">
        <v>60.6</v>
      </c>
      <c r="L1971">
        <v>39.04</v>
      </c>
      <c r="M1971">
        <v>0.95</v>
      </c>
      <c r="N1971">
        <v>-585</v>
      </c>
      <c r="O1971">
        <v>89</v>
      </c>
      <c r="P1971">
        <v>899</v>
      </c>
      <c r="Q1971">
        <f>Tabel1[[#This Row],[Biomass]]+Tabel1[[#This Row],[Hydro Power]]+Tabel1[[#This Row],[Other Renewable]]+Tabel1[[#This Row],[Solar Power]]+Tabel1[[#This Row],[Onshore Wind Power]]+Tabel1[[#This Row],[Offshore Wind Power]]</f>
        <v>72.11</v>
      </c>
      <c r="R1971">
        <f>Tabel1[[#This Row],[Fossil Gas]]+Tabel1[[#This Row],[Fossil Hard Coal]]+Tabel1[[#This Row],[Fossil Oil]]</f>
        <v>863</v>
      </c>
      <c r="S1971">
        <f>Tabel1[[#This Row],[Renewables]]+Tabel1[[#This Row],[Fossils]]</f>
        <v>935.11</v>
      </c>
    </row>
    <row r="1972" spans="1:19" x14ac:dyDescent="0.25">
      <c r="A1972" t="s">
        <v>1681</v>
      </c>
      <c r="B1972" t="s">
        <v>6</v>
      </c>
      <c r="C1972">
        <v>1971.2</v>
      </c>
      <c r="D1972">
        <v>50.49</v>
      </c>
      <c r="E1972">
        <v>292.39999999999998</v>
      </c>
      <c r="F1972">
        <v>608.26</v>
      </c>
      <c r="G1972">
        <v>9.48</v>
      </c>
      <c r="H1972">
        <v>2.19</v>
      </c>
      <c r="I1972">
        <v>7.71</v>
      </c>
      <c r="J1972">
        <v>0</v>
      </c>
      <c r="K1972">
        <v>104.77</v>
      </c>
      <c r="L1972">
        <v>242.64</v>
      </c>
      <c r="M1972">
        <v>224.95</v>
      </c>
      <c r="N1972">
        <v>-1499</v>
      </c>
      <c r="O1972">
        <v>-28</v>
      </c>
      <c r="P1972">
        <v>1985</v>
      </c>
      <c r="Q1972">
        <f>Tabel1[[#This Row],[Biomass]]+Tabel1[[#This Row],[Hydro Power]]+Tabel1[[#This Row],[Other Renewable]]+Tabel1[[#This Row],[Solar Power]]+Tabel1[[#This Row],[Onshore Wind Power]]+Tabel1[[#This Row],[Offshore Wind Power]]</f>
        <v>527.98</v>
      </c>
      <c r="R1972">
        <f>Tabel1[[#This Row],[Fossil Gas]]+Tabel1[[#This Row],[Fossil Hard Coal]]+Tabel1[[#This Row],[Fossil Oil]]</f>
        <v>910.14</v>
      </c>
      <c r="S1972">
        <f>Tabel1[[#This Row],[Renewables]]+Tabel1[[#This Row],[Fossils]]</f>
        <v>1438.12</v>
      </c>
    </row>
    <row r="1973" spans="1:19" x14ac:dyDescent="0.25">
      <c r="A1973" t="s">
        <v>1681</v>
      </c>
      <c r="B1973" t="s">
        <v>5</v>
      </c>
      <c r="C1973">
        <v>1320.76</v>
      </c>
      <c r="D1973">
        <v>31.95</v>
      </c>
      <c r="E1973">
        <v>374.15</v>
      </c>
      <c r="F1973">
        <v>454.03</v>
      </c>
      <c r="G1973">
        <v>21.42</v>
      </c>
      <c r="J1973">
        <v>0</v>
      </c>
      <c r="K1973">
        <v>61.57</v>
      </c>
      <c r="L1973">
        <v>38.6</v>
      </c>
      <c r="M1973">
        <v>0.91</v>
      </c>
      <c r="N1973">
        <v>-585</v>
      </c>
      <c r="O1973">
        <v>28</v>
      </c>
      <c r="P1973">
        <v>907</v>
      </c>
      <c r="Q1973">
        <f>Tabel1[[#This Row],[Biomass]]+Tabel1[[#This Row],[Hydro Power]]+Tabel1[[#This Row],[Other Renewable]]+Tabel1[[#This Row],[Solar Power]]+Tabel1[[#This Row],[Onshore Wind Power]]+Tabel1[[#This Row],[Offshore Wind Power]]</f>
        <v>71.459999999999994</v>
      </c>
      <c r="R1973">
        <f>Tabel1[[#This Row],[Fossil Gas]]+Tabel1[[#This Row],[Fossil Hard Coal]]+Tabel1[[#This Row],[Fossil Oil]]</f>
        <v>849.59999999999991</v>
      </c>
      <c r="S1973">
        <f>Tabel1[[#This Row],[Renewables]]+Tabel1[[#This Row],[Fossils]]</f>
        <v>921.06</v>
      </c>
    </row>
    <row r="1974" spans="1:19" x14ac:dyDescent="0.25">
      <c r="A1974" t="s">
        <v>1680</v>
      </c>
      <c r="B1974" t="s">
        <v>6</v>
      </c>
      <c r="C1974">
        <v>1945.03</v>
      </c>
      <c r="D1974">
        <v>49.65</v>
      </c>
      <c r="E1974">
        <v>284.73</v>
      </c>
      <c r="F1974">
        <v>618.21</v>
      </c>
      <c r="G1974">
        <v>8.6999999999999993</v>
      </c>
      <c r="H1974">
        <v>2.19</v>
      </c>
      <c r="I1974">
        <v>7.63</v>
      </c>
      <c r="J1974">
        <v>0</v>
      </c>
      <c r="K1974">
        <v>105.22</v>
      </c>
      <c r="L1974">
        <v>240.6</v>
      </c>
      <c r="M1974">
        <v>196.69</v>
      </c>
      <c r="N1974">
        <v>-1516</v>
      </c>
      <c r="O1974">
        <v>-49</v>
      </c>
      <c r="P1974">
        <v>2030</v>
      </c>
      <c r="Q1974">
        <f>Tabel1[[#This Row],[Biomass]]+Tabel1[[#This Row],[Hydro Power]]+Tabel1[[#This Row],[Other Renewable]]+Tabel1[[#This Row],[Solar Power]]+Tabel1[[#This Row],[Onshore Wind Power]]+Tabel1[[#This Row],[Offshore Wind Power]]</f>
        <v>496.76</v>
      </c>
      <c r="R1974">
        <f>Tabel1[[#This Row],[Fossil Gas]]+Tabel1[[#This Row],[Fossil Hard Coal]]+Tabel1[[#This Row],[Fossil Oil]]</f>
        <v>911.6400000000001</v>
      </c>
      <c r="S1974">
        <f>Tabel1[[#This Row],[Renewables]]+Tabel1[[#This Row],[Fossils]]</f>
        <v>1408.4</v>
      </c>
    </row>
    <row r="1975" spans="1:19" x14ac:dyDescent="0.25">
      <c r="A1975" t="s">
        <v>1680</v>
      </c>
      <c r="B1975" t="s">
        <v>5</v>
      </c>
      <c r="C1975">
        <v>1294.53</v>
      </c>
      <c r="D1975">
        <v>32.299999999999997</v>
      </c>
      <c r="E1975">
        <v>375.43</v>
      </c>
      <c r="F1975">
        <v>450.57</v>
      </c>
      <c r="G1975">
        <v>21.26</v>
      </c>
      <c r="J1975">
        <v>0</v>
      </c>
      <c r="K1975">
        <v>61.06</v>
      </c>
      <c r="L1975">
        <v>38.619999999999997</v>
      </c>
      <c r="M1975">
        <v>6.77</v>
      </c>
      <c r="N1975">
        <v>-585</v>
      </c>
      <c r="O1975">
        <v>49</v>
      </c>
      <c r="P1975">
        <v>856</v>
      </c>
      <c r="Q1975">
        <f>Tabel1[[#This Row],[Biomass]]+Tabel1[[#This Row],[Hydro Power]]+Tabel1[[#This Row],[Other Renewable]]+Tabel1[[#This Row],[Solar Power]]+Tabel1[[#This Row],[Onshore Wind Power]]+Tabel1[[#This Row],[Offshore Wind Power]]</f>
        <v>77.689999999999984</v>
      </c>
      <c r="R1975">
        <f>Tabel1[[#This Row],[Fossil Gas]]+Tabel1[[#This Row],[Fossil Hard Coal]]+Tabel1[[#This Row],[Fossil Oil]]</f>
        <v>847.26</v>
      </c>
      <c r="S1975">
        <f>Tabel1[[#This Row],[Renewables]]+Tabel1[[#This Row],[Fossils]]</f>
        <v>924.94999999999993</v>
      </c>
    </row>
    <row r="1976" spans="1:19" x14ac:dyDescent="0.25">
      <c r="A1976" t="s">
        <v>1679</v>
      </c>
      <c r="B1976" t="s">
        <v>6</v>
      </c>
      <c r="C1976">
        <v>1951.13</v>
      </c>
      <c r="D1976">
        <v>49.79</v>
      </c>
      <c r="E1976">
        <v>275.31</v>
      </c>
      <c r="F1976">
        <v>619.84</v>
      </c>
      <c r="G1976">
        <v>5.08</v>
      </c>
      <c r="H1976">
        <v>2.19</v>
      </c>
      <c r="I1976">
        <v>7.26</v>
      </c>
      <c r="J1976">
        <v>0</v>
      </c>
      <c r="K1976">
        <v>103.34</v>
      </c>
      <c r="L1976">
        <v>254.76</v>
      </c>
      <c r="M1976">
        <v>191.72</v>
      </c>
      <c r="N1976">
        <v>-1526</v>
      </c>
      <c r="O1976">
        <v>-85</v>
      </c>
      <c r="P1976">
        <v>2082</v>
      </c>
      <c r="Q1976">
        <f>Tabel1[[#This Row],[Biomass]]+Tabel1[[#This Row],[Hydro Power]]+Tabel1[[#This Row],[Other Renewable]]+Tabel1[[#This Row],[Solar Power]]+Tabel1[[#This Row],[Onshore Wind Power]]+Tabel1[[#This Row],[Offshore Wind Power]]</f>
        <v>505.72</v>
      </c>
      <c r="R1976">
        <f>Tabel1[[#This Row],[Fossil Gas]]+Tabel1[[#This Row],[Fossil Hard Coal]]+Tabel1[[#This Row],[Fossil Oil]]</f>
        <v>900.23000000000013</v>
      </c>
      <c r="S1976">
        <f>Tabel1[[#This Row],[Renewables]]+Tabel1[[#This Row],[Fossils]]</f>
        <v>1405.9500000000003</v>
      </c>
    </row>
    <row r="1977" spans="1:19" x14ac:dyDescent="0.25">
      <c r="A1977" t="s">
        <v>1679</v>
      </c>
      <c r="B1977" t="s">
        <v>5</v>
      </c>
      <c r="C1977">
        <v>1290.26</v>
      </c>
      <c r="D1977">
        <v>28</v>
      </c>
      <c r="E1977">
        <v>373.94</v>
      </c>
      <c r="F1977">
        <v>420.11</v>
      </c>
      <c r="G1977">
        <v>21.26</v>
      </c>
      <c r="J1977">
        <v>0</v>
      </c>
      <c r="K1977">
        <v>61.53</v>
      </c>
      <c r="L1977">
        <v>45.78</v>
      </c>
      <c r="M1977">
        <v>24.24</v>
      </c>
      <c r="N1977">
        <v>-585</v>
      </c>
      <c r="O1977">
        <v>85</v>
      </c>
      <c r="P1977">
        <v>828</v>
      </c>
      <c r="Q1977">
        <f>Tabel1[[#This Row],[Biomass]]+Tabel1[[#This Row],[Hydro Power]]+Tabel1[[#This Row],[Other Renewable]]+Tabel1[[#This Row],[Solar Power]]+Tabel1[[#This Row],[Onshore Wind Power]]+Tabel1[[#This Row],[Offshore Wind Power]]</f>
        <v>98.02</v>
      </c>
      <c r="R1977">
        <f>Tabel1[[#This Row],[Fossil Gas]]+Tabel1[[#This Row],[Fossil Hard Coal]]+Tabel1[[#This Row],[Fossil Oil]]</f>
        <v>815.31</v>
      </c>
      <c r="S1977">
        <f>Tabel1[[#This Row],[Renewables]]+Tabel1[[#This Row],[Fossils]]</f>
        <v>913.32999999999993</v>
      </c>
    </row>
    <row r="1978" spans="1:19" x14ac:dyDescent="0.25">
      <c r="A1978" t="s">
        <v>1678</v>
      </c>
      <c r="B1978" t="s">
        <v>6</v>
      </c>
      <c r="C1978">
        <v>1988.34</v>
      </c>
      <c r="D1978">
        <v>49.64</v>
      </c>
      <c r="E1978">
        <v>293.39</v>
      </c>
      <c r="F1978">
        <v>589.41999999999996</v>
      </c>
      <c r="G1978">
        <v>5.86</v>
      </c>
      <c r="H1978">
        <v>2.19</v>
      </c>
      <c r="I1978">
        <v>7.34</v>
      </c>
      <c r="J1978">
        <v>0</v>
      </c>
      <c r="K1978">
        <v>104.46</v>
      </c>
      <c r="L1978">
        <v>262.55</v>
      </c>
      <c r="M1978">
        <v>160.69999999999999</v>
      </c>
      <c r="N1978">
        <v>-1503</v>
      </c>
      <c r="O1978">
        <v>-59</v>
      </c>
      <c r="P1978">
        <v>2103</v>
      </c>
      <c r="Q1978">
        <f>Tabel1[[#This Row],[Biomass]]+Tabel1[[#This Row],[Hydro Power]]+Tabel1[[#This Row],[Other Renewable]]+Tabel1[[#This Row],[Solar Power]]+Tabel1[[#This Row],[Onshore Wind Power]]+Tabel1[[#This Row],[Offshore Wind Power]]</f>
        <v>482.42</v>
      </c>
      <c r="R1978">
        <f>Tabel1[[#This Row],[Fossil Gas]]+Tabel1[[#This Row],[Fossil Hard Coal]]+Tabel1[[#This Row],[Fossil Oil]]</f>
        <v>888.67</v>
      </c>
      <c r="S1978">
        <f>Tabel1[[#This Row],[Renewables]]+Tabel1[[#This Row],[Fossils]]</f>
        <v>1371.09</v>
      </c>
    </row>
    <row r="1979" spans="1:19" x14ac:dyDescent="0.25">
      <c r="A1979" t="s">
        <v>1678</v>
      </c>
      <c r="B1979" t="s">
        <v>5</v>
      </c>
      <c r="C1979">
        <v>1314.27</v>
      </c>
      <c r="D1979">
        <v>27.89</v>
      </c>
      <c r="E1979">
        <v>389.92</v>
      </c>
      <c r="F1979">
        <v>410.7</v>
      </c>
      <c r="G1979">
        <v>21.63</v>
      </c>
      <c r="J1979">
        <v>0</v>
      </c>
      <c r="K1979">
        <v>61.57</v>
      </c>
      <c r="L1979">
        <v>44.11</v>
      </c>
      <c r="M1979">
        <v>24.69</v>
      </c>
      <c r="N1979">
        <v>-585</v>
      </c>
      <c r="O1979">
        <v>59</v>
      </c>
      <c r="P1979">
        <v>871</v>
      </c>
      <c r="Q1979">
        <f>Tabel1[[#This Row],[Biomass]]+Tabel1[[#This Row],[Hydro Power]]+Tabel1[[#This Row],[Other Renewable]]+Tabel1[[#This Row],[Solar Power]]+Tabel1[[#This Row],[Onshore Wind Power]]+Tabel1[[#This Row],[Offshore Wind Power]]</f>
        <v>96.69</v>
      </c>
      <c r="R1979">
        <f>Tabel1[[#This Row],[Fossil Gas]]+Tabel1[[#This Row],[Fossil Hard Coal]]+Tabel1[[#This Row],[Fossil Oil]]</f>
        <v>822.25</v>
      </c>
      <c r="S1979">
        <f>Tabel1[[#This Row],[Renewables]]+Tabel1[[#This Row],[Fossils]]</f>
        <v>918.94</v>
      </c>
    </row>
    <row r="1980" spans="1:19" x14ac:dyDescent="0.25">
      <c r="A1980" t="s">
        <v>1677</v>
      </c>
      <c r="B1980" t="s">
        <v>6</v>
      </c>
      <c r="C1980">
        <v>2127.4899999999998</v>
      </c>
      <c r="D1980">
        <v>49.2</v>
      </c>
      <c r="E1980">
        <v>303.99</v>
      </c>
      <c r="F1980">
        <v>909.22</v>
      </c>
      <c r="G1980">
        <v>4.3</v>
      </c>
      <c r="H1980">
        <v>2.2000000000000002</v>
      </c>
      <c r="I1980">
        <v>7.2</v>
      </c>
      <c r="J1980">
        <v>0</v>
      </c>
      <c r="K1980">
        <v>132.41999999999999</v>
      </c>
      <c r="L1980">
        <v>253.66</v>
      </c>
      <c r="M1980">
        <v>132.22</v>
      </c>
      <c r="N1980">
        <v>-1501</v>
      </c>
      <c r="O1980">
        <v>-18</v>
      </c>
      <c r="P1980">
        <v>1936</v>
      </c>
      <c r="Q1980">
        <f>Tabel1[[#This Row],[Biomass]]+Tabel1[[#This Row],[Hydro Power]]+Tabel1[[#This Row],[Other Renewable]]+Tabel1[[#This Row],[Solar Power]]+Tabel1[[#This Row],[Onshore Wind Power]]+Tabel1[[#This Row],[Offshore Wind Power]]</f>
        <v>444.48</v>
      </c>
      <c r="R1980">
        <f>Tabel1[[#This Row],[Fossil Gas]]+Tabel1[[#This Row],[Fossil Hard Coal]]+Tabel1[[#This Row],[Fossil Oil]]</f>
        <v>1217.51</v>
      </c>
      <c r="S1980">
        <f>Tabel1[[#This Row],[Renewables]]+Tabel1[[#This Row],[Fossils]]</f>
        <v>1661.99</v>
      </c>
    </row>
    <row r="1981" spans="1:19" x14ac:dyDescent="0.25">
      <c r="A1981" t="s">
        <v>1677</v>
      </c>
      <c r="B1981" t="s">
        <v>5</v>
      </c>
      <c r="C1981">
        <v>1416.48</v>
      </c>
      <c r="D1981">
        <v>32.19</v>
      </c>
      <c r="E1981">
        <v>450.21</v>
      </c>
      <c r="F1981">
        <v>453.56</v>
      </c>
      <c r="G1981">
        <v>22.75</v>
      </c>
      <c r="J1981">
        <v>0</v>
      </c>
      <c r="K1981">
        <v>61.87</v>
      </c>
      <c r="L1981">
        <v>42</v>
      </c>
      <c r="M1981">
        <v>26.4</v>
      </c>
      <c r="N1981">
        <v>-585</v>
      </c>
      <c r="O1981">
        <v>18</v>
      </c>
      <c r="P1981">
        <v>904</v>
      </c>
      <c r="Q1981">
        <f>Tabel1[[#This Row],[Biomass]]+Tabel1[[#This Row],[Hydro Power]]+Tabel1[[#This Row],[Other Renewable]]+Tabel1[[#This Row],[Solar Power]]+Tabel1[[#This Row],[Onshore Wind Power]]+Tabel1[[#This Row],[Offshore Wind Power]]</f>
        <v>100.59</v>
      </c>
      <c r="R1981">
        <f>Tabel1[[#This Row],[Fossil Gas]]+Tabel1[[#This Row],[Fossil Hard Coal]]+Tabel1[[#This Row],[Fossil Oil]]</f>
        <v>926.52</v>
      </c>
      <c r="S1981">
        <f>Tabel1[[#This Row],[Renewables]]+Tabel1[[#This Row],[Fossils]]</f>
        <v>1027.1099999999999</v>
      </c>
    </row>
    <row r="1982" spans="1:19" x14ac:dyDescent="0.25">
      <c r="A1982" t="s">
        <v>1676</v>
      </c>
      <c r="B1982" t="s">
        <v>6</v>
      </c>
      <c r="C1982">
        <v>2544.9</v>
      </c>
      <c r="D1982">
        <v>51.01</v>
      </c>
      <c r="E1982">
        <v>370.9</v>
      </c>
      <c r="F1982">
        <v>1320.05</v>
      </c>
      <c r="G1982">
        <v>13.29</v>
      </c>
      <c r="H1982">
        <v>2.34</v>
      </c>
      <c r="I1982">
        <v>8.14</v>
      </c>
      <c r="J1982">
        <v>0</v>
      </c>
      <c r="K1982">
        <v>148.16999999999999</v>
      </c>
      <c r="L1982">
        <v>205.07</v>
      </c>
      <c r="M1982">
        <v>137.13999999999999</v>
      </c>
      <c r="N1982">
        <v>-1452</v>
      </c>
      <c r="O1982">
        <v>-393</v>
      </c>
      <c r="P1982">
        <v>2166</v>
      </c>
      <c r="Q1982">
        <f>Tabel1[[#This Row],[Biomass]]+Tabel1[[#This Row],[Hydro Power]]+Tabel1[[#This Row],[Other Renewable]]+Tabel1[[#This Row],[Solar Power]]+Tabel1[[#This Row],[Onshore Wind Power]]+Tabel1[[#This Row],[Offshore Wind Power]]</f>
        <v>403.7</v>
      </c>
      <c r="R1982">
        <f>Tabel1[[#This Row],[Fossil Gas]]+Tabel1[[#This Row],[Fossil Hard Coal]]+Tabel1[[#This Row],[Fossil Oil]]</f>
        <v>1704.2399999999998</v>
      </c>
      <c r="S1982">
        <f>Tabel1[[#This Row],[Renewables]]+Tabel1[[#This Row],[Fossils]]</f>
        <v>2107.9399999999996</v>
      </c>
    </row>
    <row r="1983" spans="1:19" x14ac:dyDescent="0.25">
      <c r="A1983" t="s">
        <v>1676</v>
      </c>
      <c r="B1983" t="s">
        <v>5</v>
      </c>
      <c r="C1983">
        <v>1683.3</v>
      </c>
      <c r="D1983">
        <v>32.229999999999997</v>
      </c>
      <c r="E1983">
        <v>473.37</v>
      </c>
      <c r="F1983">
        <v>562.14</v>
      </c>
      <c r="G1983">
        <v>25.18</v>
      </c>
      <c r="J1983">
        <v>0</v>
      </c>
      <c r="K1983">
        <v>62.09</v>
      </c>
      <c r="L1983">
        <v>37.15</v>
      </c>
      <c r="M1983">
        <v>7.34</v>
      </c>
      <c r="N1983">
        <v>-579</v>
      </c>
      <c r="O1983">
        <v>393</v>
      </c>
      <c r="P1983">
        <v>678</v>
      </c>
      <c r="Q1983">
        <f>Tabel1[[#This Row],[Biomass]]+Tabel1[[#This Row],[Hydro Power]]+Tabel1[[#This Row],[Other Renewable]]+Tabel1[[#This Row],[Solar Power]]+Tabel1[[#This Row],[Onshore Wind Power]]+Tabel1[[#This Row],[Offshore Wind Power]]</f>
        <v>76.72</v>
      </c>
      <c r="R1983">
        <f>Tabel1[[#This Row],[Fossil Gas]]+Tabel1[[#This Row],[Fossil Hard Coal]]+Tabel1[[#This Row],[Fossil Oil]]</f>
        <v>1060.69</v>
      </c>
      <c r="S1983">
        <f>Tabel1[[#This Row],[Renewables]]+Tabel1[[#This Row],[Fossils]]</f>
        <v>1137.4100000000001</v>
      </c>
    </row>
    <row r="1984" spans="1:19" x14ac:dyDescent="0.25">
      <c r="A1984" t="s">
        <v>1675</v>
      </c>
      <c r="B1984" t="s">
        <v>6</v>
      </c>
      <c r="C1984">
        <v>2977.71</v>
      </c>
      <c r="D1984">
        <v>51.73</v>
      </c>
      <c r="E1984">
        <v>536.26</v>
      </c>
      <c r="F1984">
        <v>1586.71</v>
      </c>
      <c r="G1984">
        <v>12.6</v>
      </c>
      <c r="H1984">
        <v>2.59</v>
      </c>
      <c r="I1984">
        <v>8.1300000000000008</v>
      </c>
      <c r="J1984">
        <v>0.01</v>
      </c>
      <c r="K1984">
        <v>149.83000000000001</v>
      </c>
      <c r="L1984">
        <v>137.71</v>
      </c>
      <c r="M1984">
        <v>144.37</v>
      </c>
      <c r="N1984">
        <v>-1388</v>
      </c>
      <c r="O1984">
        <v>-296</v>
      </c>
      <c r="P1984">
        <v>2093</v>
      </c>
      <c r="Q1984">
        <f>Tabel1[[#This Row],[Biomass]]+Tabel1[[#This Row],[Hydro Power]]+Tabel1[[#This Row],[Other Renewable]]+Tabel1[[#This Row],[Solar Power]]+Tabel1[[#This Row],[Onshore Wind Power]]+Tabel1[[#This Row],[Offshore Wind Power]]</f>
        <v>344.54</v>
      </c>
      <c r="R1984">
        <f>Tabel1[[#This Row],[Fossil Gas]]+Tabel1[[#This Row],[Fossil Hard Coal]]+Tabel1[[#This Row],[Fossil Oil]]</f>
        <v>2135.5700000000002</v>
      </c>
      <c r="S1984">
        <f>Tabel1[[#This Row],[Renewables]]+Tabel1[[#This Row],[Fossils]]</f>
        <v>2480.11</v>
      </c>
    </row>
    <row r="1985" spans="1:19" x14ac:dyDescent="0.25">
      <c r="A1985" t="s">
        <v>1675</v>
      </c>
      <c r="B1985" t="s">
        <v>5</v>
      </c>
      <c r="C1985">
        <v>1944.31</v>
      </c>
      <c r="D1985">
        <v>32.56</v>
      </c>
      <c r="E1985">
        <v>547.62</v>
      </c>
      <c r="F1985">
        <v>665.31</v>
      </c>
      <c r="G1985">
        <v>73.12</v>
      </c>
      <c r="J1985">
        <v>0</v>
      </c>
      <c r="K1985">
        <v>62.16</v>
      </c>
      <c r="L1985">
        <v>34.630000000000003</v>
      </c>
      <c r="M1985">
        <v>7.6</v>
      </c>
      <c r="N1985">
        <v>-323</v>
      </c>
      <c r="O1985">
        <v>296</v>
      </c>
      <c r="P1985">
        <v>559</v>
      </c>
      <c r="Q1985">
        <f>Tabel1[[#This Row],[Biomass]]+Tabel1[[#This Row],[Hydro Power]]+Tabel1[[#This Row],[Other Renewable]]+Tabel1[[#This Row],[Solar Power]]+Tabel1[[#This Row],[Onshore Wind Power]]+Tabel1[[#This Row],[Offshore Wind Power]]</f>
        <v>74.789999999999992</v>
      </c>
      <c r="R1985">
        <f>Tabel1[[#This Row],[Fossil Gas]]+Tabel1[[#This Row],[Fossil Hard Coal]]+Tabel1[[#This Row],[Fossil Oil]]</f>
        <v>1286.0499999999997</v>
      </c>
      <c r="S1985">
        <f>Tabel1[[#This Row],[Renewables]]+Tabel1[[#This Row],[Fossils]]</f>
        <v>1360.8399999999997</v>
      </c>
    </row>
    <row r="1986" spans="1:19" x14ac:dyDescent="0.25">
      <c r="A1986" t="s">
        <v>1674</v>
      </c>
      <c r="B1986" t="s">
        <v>6</v>
      </c>
      <c r="C1986">
        <v>3119.54</v>
      </c>
      <c r="D1986">
        <v>49.33</v>
      </c>
      <c r="E1986">
        <v>604.04</v>
      </c>
      <c r="F1986">
        <v>1674.45</v>
      </c>
      <c r="G1986">
        <v>7.81</v>
      </c>
      <c r="H1986">
        <v>2.59</v>
      </c>
      <c r="I1986">
        <v>7.67</v>
      </c>
      <c r="J1986">
        <v>0.35</v>
      </c>
      <c r="K1986">
        <v>147.86000000000001</v>
      </c>
      <c r="L1986">
        <v>117.59</v>
      </c>
      <c r="M1986">
        <v>115.43</v>
      </c>
      <c r="N1986">
        <v>-1397</v>
      </c>
      <c r="O1986">
        <v>-60</v>
      </c>
      <c r="P1986">
        <v>1906</v>
      </c>
      <c r="Q1986">
        <f>Tabel1[[#This Row],[Biomass]]+Tabel1[[#This Row],[Hydro Power]]+Tabel1[[#This Row],[Other Renewable]]+Tabel1[[#This Row],[Solar Power]]+Tabel1[[#This Row],[Onshore Wind Power]]+Tabel1[[#This Row],[Offshore Wind Power]]</f>
        <v>292.96000000000004</v>
      </c>
      <c r="R1986">
        <f>Tabel1[[#This Row],[Fossil Gas]]+Tabel1[[#This Row],[Fossil Hard Coal]]+Tabel1[[#This Row],[Fossil Oil]]</f>
        <v>2286.2999999999997</v>
      </c>
      <c r="S1986">
        <f>Tabel1[[#This Row],[Renewables]]+Tabel1[[#This Row],[Fossils]]</f>
        <v>2579.2599999999998</v>
      </c>
    </row>
    <row r="1987" spans="1:19" x14ac:dyDescent="0.25">
      <c r="A1987" t="s">
        <v>1674</v>
      </c>
      <c r="B1987" t="s">
        <v>5</v>
      </c>
      <c r="C1987">
        <v>2036.83</v>
      </c>
      <c r="D1987">
        <v>33.06</v>
      </c>
      <c r="E1987">
        <v>555.05999999999995</v>
      </c>
      <c r="F1987">
        <v>594.1</v>
      </c>
      <c r="G1987">
        <v>92.97</v>
      </c>
      <c r="J1987">
        <v>0.49</v>
      </c>
      <c r="K1987">
        <v>62.34</v>
      </c>
      <c r="L1987">
        <v>33.630000000000003</v>
      </c>
      <c r="M1987">
        <v>2.12</v>
      </c>
      <c r="N1987">
        <v>-131</v>
      </c>
      <c r="O1987">
        <v>60</v>
      </c>
      <c r="P1987">
        <v>745</v>
      </c>
      <c r="Q1987">
        <f>Tabel1[[#This Row],[Biomass]]+Tabel1[[#This Row],[Hydro Power]]+Tabel1[[#This Row],[Other Renewable]]+Tabel1[[#This Row],[Solar Power]]+Tabel1[[#This Row],[Onshore Wind Power]]+Tabel1[[#This Row],[Offshore Wind Power]]</f>
        <v>69.300000000000011</v>
      </c>
      <c r="R1987">
        <f>Tabel1[[#This Row],[Fossil Gas]]+Tabel1[[#This Row],[Fossil Hard Coal]]+Tabel1[[#This Row],[Fossil Oil]]</f>
        <v>1242.1299999999999</v>
      </c>
      <c r="S1987">
        <f>Tabel1[[#This Row],[Renewables]]+Tabel1[[#This Row],[Fossils]]</f>
        <v>1311.4299999999998</v>
      </c>
    </row>
    <row r="1988" spans="1:19" x14ac:dyDescent="0.25">
      <c r="A1988" t="s">
        <v>1673</v>
      </c>
      <c r="B1988" t="s">
        <v>6</v>
      </c>
      <c r="C1988">
        <v>3092.74</v>
      </c>
      <c r="D1988">
        <v>49.27</v>
      </c>
      <c r="E1988">
        <v>609.16999999999996</v>
      </c>
      <c r="F1988">
        <v>1640.56</v>
      </c>
      <c r="G1988">
        <v>8.68</v>
      </c>
      <c r="H1988">
        <v>2.6</v>
      </c>
      <c r="I1988">
        <v>7.67</v>
      </c>
      <c r="J1988">
        <v>3.09</v>
      </c>
      <c r="K1988">
        <v>146.57</v>
      </c>
      <c r="L1988">
        <v>103.47</v>
      </c>
      <c r="M1988">
        <v>86.2</v>
      </c>
      <c r="N1988">
        <v>-1318</v>
      </c>
      <c r="O1988">
        <v>-189</v>
      </c>
      <c r="P1988">
        <v>1988</v>
      </c>
      <c r="Q1988">
        <f>Tabel1[[#This Row],[Biomass]]+Tabel1[[#This Row],[Hydro Power]]+Tabel1[[#This Row],[Other Renewable]]+Tabel1[[#This Row],[Solar Power]]+Tabel1[[#This Row],[Onshore Wind Power]]+Tabel1[[#This Row],[Offshore Wind Power]]</f>
        <v>252.3</v>
      </c>
      <c r="R1988">
        <f>Tabel1[[#This Row],[Fossil Gas]]+Tabel1[[#This Row],[Fossil Hard Coal]]+Tabel1[[#This Row],[Fossil Oil]]</f>
        <v>2258.41</v>
      </c>
      <c r="S1988">
        <f>Tabel1[[#This Row],[Renewables]]+Tabel1[[#This Row],[Fossils]]</f>
        <v>2510.71</v>
      </c>
    </row>
    <row r="1989" spans="1:19" x14ac:dyDescent="0.25">
      <c r="A1989" t="s">
        <v>1673</v>
      </c>
      <c r="B1989" t="s">
        <v>5</v>
      </c>
      <c r="C1989">
        <v>2068.5500000000002</v>
      </c>
      <c r="D1989">
        <v>30.4</v>
      </c>
      <c r="E1989">
        <v>535.65</v>
      </c>
      <c r="F1989">
        <v>604.78</v>
      </c>
      <c r="G1989">
        <v>92.7</v>
      </c>
      <c r="J1989">
        <v>1.98</v>
      </c>
      <c r="K1989">
        <v>50.62</v>
      </c>
      <c r="L1989">
        <v>37.24</v>
      </c>
      <c r="M1989">
        <v>1.0900000000000001</v>
      </c>
      <c r="N1989">
        <v>-405</v>
      </c>
      <c r="O1989">
        <v>189</v>
      </c>
      <c r="P1989">
        <v>943</v>
      </c>
      <c r="Q1989">
        <f>Tabel1[[#This Row],[Biomass]]+Tabel1[[#This Row],[Hydro Power]]+Tabel1[[#This Row],[Other Renewable]]+Tabel1[[#This Row],[Solar Power]]+Tabel1[[#This Row],[Onshore Wind Power]]+Tabel1[[#This Row],[Offshore Wind Power]]</f>
        <v>70.710000000000008</v>
      </c>
      <c r="R1989">
        <f>Tabel1[[#This Row],[Fossil Gas]]+Tabel1[[#This Row],[Fossil Hard Coal]]+Tabel1[[#This Row],[Fossil Oil]]</f>
        <v>1233.1299999999999</v>
      </c>
      <c r="S1989">
        <f>Tabel1[[#This Row],[Renewables]]+Tabel1[[#This Row],[Fossils]]</f>
        <v>1303.8399999999999</v>
      </c>
    </row>
    <row r="1990" spans="1:19" x14ac:dyDescent="0.25">
      <c r="A1990" t="s">
        <v>1672</v>
      </c>
      <c r="B1990" t="s">
        <v>6</v>
      </c>
      <c r="C1990">
        <v>3158.89</v>
      </c>
      <c r="D1990">
        <v>48.63</v>
      </c>
      <c r="E1990">
        <v>600.61</v>
      </c>
      <c r="F1990">
        <v>1721.44</v>
      </c>
      <c r="G1990">
        <v>11.29</v>
      </c>
      <c r="H1990">
        <v>2.6</v>
      </c>
      <c r="I1990">
        <v>6.94</v>
      </c>
      <c r="J1990">
        <v>11.82</v>
      </c>
      <c r="K1990">
        <v>148.77000000000001</v>
      </c>
      <c r="L1990">
        <v>88.98</v>
      </c>
      <c r="M1990">
        <v>90.82</v>
      </c>
      <c r="N1990">
        <v>-1415</v>
      </c>
      <c r="O1990">
        <v>-272</v>
      </c>
      <c r="P1990">
        <v>2174</v>
      </c>
      <c r="Q1990">
        <f>Tabel1[[#This Row],[Biomass]]+Tabel1[[#This Row],[Hydro Power]]+Tabel1[[#This Row],[Other Renewable]]+Tabel1[[#This Row],[Solar Power]]+Tabel1[[#This Row],[Onshore Wind Power]]+Tabel1[[#This Row],[Offshore Wind Power]]</f>
        <v>249.79000000000002</v>
      </c>
      <c r="R1990">
        <f>Tabel1[[#This Row],[Fossil Gas]]+Tabel1[[#This Row],[Fossil Hard Coal]]+Tabel1[[#This Row],[Fossil Oil]]</f>
        <v>2333.34</v>
      </c>
      <c r="S1990">
        <f>Tabel1[[#This Row],[Renewables]]+Tabel1[[#This Row],[Fossils]]</f>
        <v>2583.13</v>
      </c>
    </row>
    <row r="1991" spans="1:19" x14ac:dyDescent="0.25">
      <c r="A1991" t="s">
        <v>1672</v>
      </c>
      <c r="B1991" t="s">
        <v>5</v>
      </c>
      <c r="C1991">
        <v>2068.4899999999998</v>
      </c>
      <c r="D1991">
        <v>31.33</v>
      </c>
      <c r="E1991">
        <v>576.58000000000004</v>
      </c>
      <c r="F1991">
        <v>644.52</v>
      </c>
      <c r="G1991">
        <v>93.35</v>
      </c>
      <c r="J1991">
        <v>6.94</v>
      </c>
      <c r="K1991">
        <v>56.2</v>
      </c>
      <c r="L1991">
        <v>34.200000000000003</v>
      </c>
      <c r="M1991">
        <v>18.84</v>
      </c>
      <c r="N1991">
        <v>-447</v>
      </c>
      <c r="O1991">
        <v>272</v>
      </c>
      <c r="P1991">
        <v>801</v>
      </c>
      <c r="Q1991">
        <f>Tabel1[[#This Row],[Biomass]]+Tabel1[[#This Row],[Hydro Power]]+Tabel1[[#This Row],[Other Renewable]]+Tabel1[[#This Row],[Solar Power]]+Tabel1[[#This Row],[Onshore Wind Power]]+Tabel1[[#This Row],[Offshore Wind Power]]</f>
        <v>91.31</v>
      </c>
      <c r="R1991">
        <f>Tabel1[[#This Row],[Fossil Gas]]+Tabel1[[#This Row],[Fossil Hard Coal]]+Tabel1[[#This Row],[Fossil Oil]]</f>
        <v>1314.4499999999998</v>
      </c>
      <c r="S1991">
        <f>Tabel1[[#This Row],[Renewables]]+Tabel1[[#This Row],[Fossils]]</f>
        <v>1405.7599999999998</v>
      </c>
    </row>
    <row r="1992" spans="1:19" x14ac:dyDescent="0.25">
      <c r="A1992" t="s">
        <v>1671</v>
      </c>
      <c r="B1992" t="s">
        <v>6</v>
      </c>
      <c r="C1992">
        <v>3129.65</v>
      </c>
      <c r="D1992">
        <v>49.73</v>
      </c>
      <c r="E1992">
        <v>597.84</v>
      </c>
      <c r="F1992">
        <v>1749.28</v>
      </c>
      <c r="G1992">
        <v>10.27</v>
      </c>
      <c r="H1992">
        <v>2.59</v>
      </c>
      <c r="I1992">
        <v>6.83</v>
      </c>
      <c r="J1992">
        <v>20.56</v>
      </c>
      <c r="K1992">
        <v>147.4</v>
      </c>
      <c r="L1992">
        <v>72.34</v>
      </c>
      <c r="M1992">
        <v>108.1</v>
      </c>
      <c r="N1992">
        <v>-1410</v>
      </c>
      <c r="O1992">
        <v>-161</v>
      </c>
      <c r="P1992">
        <v>2006</v>
      </c>
      <c r="Q1992">
        <f>Tabel1[[#This Row],[Biomass]]+Tabel1[[#This Row],[Hydro Power]]+Tabel1[[#This Row],[Other Renewable]]+Tabel1[[#This Row],[Solar Power]]+Tabel1[[#This Row],[Onshore Wind Power]]+Tabel1[[#This Row],[Offshore Wind Power]]</f>
        <v>260.14999999999998</v>
      </c>
      <c r="R1992">
        <f>Tabel1[[#This Row],[Fossil Gas]]+Tabel1[[#This Row],[Fossil Hard Coal]]+Tabel1[[#This Row],[Fossil Oil]]</f>
        <v>2357.39</v>
      </c>
      <c r="S1992">
        <f>Tabel1[[#This Row],[Renewables]]+Tabel1[[#This Row],[Fossils]]</f>
        <v>2617.54</v>
      </c>
    </row>
    <row r="1993" spans="1:19" x14ac:dyDescent="0.25">
      <c r="A1993" t="s">
        <v>1671</v>
      </c>
      <c r="B1993" t="s">
        <v>5</v>
      </c>
      <c r="C1993">
        <v>2060.56</v>
      </c>
      <c r="D1993">
        <v>33.15</v>
      </c>
      <c r="E1993">
        <v>636.13</v>
      </c>
      <c r="F1993">
        <v>697.63</v>
      </c>
      <c r="G1993">
        <v>92.66</v>
      </c>
      <c r="J1993">
        <v>11.52</v>
      </c>
      <c r="K1993">
        <v>61.3</v>
      </c>
      <c r="L1993">
        <v>46.65</v>
      </c>
      <c r="M1993">
        <v>46.43</v>
      </c>
      <c r="N1993">
        <v>-571</v>
      </c>
      <c r="O1993">
        <v>161</v>
      </c>
      <c r="P1993">
        <v>872</v>
      </c>
      <c r="Q1993">
        <f>Tabel1[[#This Row],[Biomass]]+Tabel1[[#This Row],[Hydro Power]]+Tabel1[[#This Row],[Other Renewable]]+Tabel1[[#This Row],[Solar Power]]+Tabel1[[#This Row],[Onshore Wind Power]]+Tabel1[[#This Row],[Offshore Wind Power]]</f>
        <v>137.75</v>
      </c>
      <c r="R1993">
        <f>Tabel1[[#This Row],[Fossil Gas]]+Tabel1[[#This Row],[Fossil Hard Coal]]+Tabel1[[#This Row],[Fossil Oil]]</f>
        <v>1426.42</v>
      </c>
      <c r="S1993">
        <f>Tabel1[[#This Row],[Renewables]]+Tabel1[[#This Row],[Fossils]]</f>
        <v>1564.17</v>
      </c>
    </row>
    <row r="1994" spans="1:19" x14ac:dyDescent="0.25">
      <c r="A1994" t="s">
        <v>1670</v>
      </c>
      <c r="B1994" t="s">
        <v>6</v>
      </c>
      <c r="C1994">
        <v>3062.4</v>
      </c>
      <c r="D1994">
        <v>47.76</v>
      </c>
      <c r="E1994">
        <v>605.79999999999995</v>
      </c>
      <c r="F1994">
        <v>1751.6</v>
      </c>
      <c r="G1994">
        <v>10.56</v>
      </c>
      <c r="H1994">
        <v>2.59</v>
      </c>
      <c r="I1994">
        <v>6.86</v>
      </c>
      <c r="J1994">
        <v>25.09</v>
      </c>
      <c r="K1994">
        <v>143.56</v>
      </c>
      <c r="L1994">
        <v>90.58</v>
      </c>
      <c r="M1994">
        <v>132.03</v>
      </c>
      <c r="N1994">
        <v>-1384</v>
      </c>
      <c r="O1994">
        <v>-375</v>
      </c>
      <c r="P1994">
        <v>2075</v>
      </c>
      <c r="Q1994">
        <f>Tabel1[[#This Row],[Biomass]]+Tabel1[[#This Row],[Hydro Power]]+Tabel1[[#This Row],[Other Renewable]]+Tabel1[[#This Row],[Solar Power]]+Tabel1[[#This Row],[Onshore Wind Power]]+Tabel1[[#This Row],[Offshore Wind Power]]</f>
        <v>304.90999999999997</v>
      </c>
      <c r="R1994">
        <f>Tabel1[[#This Row],[Fossil Gas]]+Tabel1[[#This Row],[Fossil Hard Coal]]+Tabel1[[#This Row],[Fossil Oil]]</f>
        <v>2367.9599999999996</v>
      </c>
      <c r="S1994">
        <f>Tabel1[[#This Row],[Renewables]]+Tabel1[[#This Row],[Fossils]]</f>
        <v>2672.8699999999994</v>
      </c>
    </row>
    <row r="1995" spans="1:19" x14ac:dyDescent="0.25">
      <c r="A1995" t="s">
        <v>1670</v>
      </c>
      <c r="B1995" t="s">
        <v>5</v>
      </c>
      <c r="C1995">
        <v>2036.95</v>
      </c>
      <c r="D1995">
        <v>31.46</v>
      </c>
      <c r="E1995">
        <v>626.11</v>
      </c>
      <c r="F1995">
        <v>696.74</v>
      </c>
      <c r="G1995">
        <v>211.26</v>
      </c>
      <c r="J1995">
        <v>11.08</v>
      </c>
      <c r="K1995">
        <v>63.06</v>
      </c>
      <c r="L1995">
        <v>75.459999999999994</v>
      </c>
      <c r="M1995">
        <v>56.67</v>
      </c>
      <c r="N1995">
        <v>-245</v>
      </c>
      <c r="O1995">
        <v>375</v>
      </c>
      <c r="P1995">
        <v>163</v>
      </c>
      <c r="Q1995">
        <f>Tabel1[[#This Row],[Biomass]]+Tabel1[[#This Row],[Hydro Power]]+Tabel1[[#This Row],[Other Renewable]]+Tabel1[[#This Row],[Solar Power]]+Tabel1[[#This Row],[Onshore Wind Power]]+Tabel1[[#This Row],[Offshore Wind Power]]</f>
        <v>174.67000000000002</v>
      </c>
      <c r="R1995">
        <f>Tabel1[[#This Row],[Fossil Gas]]+Tabel1[[#This Row],[Fossil Hard Coal]]+Tabel1[[#This Row],[Fossil Oil]]</f>
        <v>1534.11</v>
      </c>
      <c r="S1995">
        <f>Tabel1[[#This Row],[Renewables]]+Tabel1[[#This Row],[Fossils]]</f>
        <v>1708.78</v>
      </c>
    </row>
    <row r="1996" spans="1:19" x14ac:dyDescent="0.25">
      <c r="A1996" t="s">
        <v>1669</v>
      </c>
      <c r="B1996" t="s">
        <v>6</v>
      </c>
      <c r="C1996">
        <v>3062.91</v>
      </c>
      <c r="D1996">
        <v>49.72</v>
      </c>
      <c r="E1996">
        <v>603.15</v>
      </c>
      <c r="F1996">
        <v>1686.83</v>
      </c>
      <c r="G1996">
        <v>9.83</v>
      </c>
      <c r="H1996">
        <v>2.6</v>
      </c>
      <c r="I1996">
        <v>6.74</v>
      </c>
      <c r="J1996">
        <v>20.99</v>
      </c>
      <c r="K1996">
        <v>142.97999999999999</v>
      </c>
      <c r="L1996">
        <v>130.6</v>
      </c>
      <c r="M1996">
        <v>139.16</v>
      </c>
      <c r="N1996">
        <v>-1416</v>
      </c>
      <c r="O1996">
        <v>-393</v>
      </c>
      <c r="P1996">
        <v>2151</v>
      </c>
      <c r="Q1996">
        <f>Tabel1[[#This Row],[Biomass]]+Tabel1[[#This Row],[Hydro Power]]+Tabel1[[#This Row],[Other Renewable]]+Tabel1[[#This Row],[Solar Power]]+Tabel1[[#This Row],[Onshore Wind Power]]+Tabel1[[#This Row],[Offshore Wind Power]]</f>
        <v>349.80999999999995</v>
      </c>
      <c r="R1996">
        <f>Tabel1[[#This Row],[Fossil Gas]]+Tabel1[[#This Row],[Fossil Hard Coal]]+Tabel1[[#This Row],[Fossil Oil]]</f>
        <v>2299.81</v>
      </c>
      <c r="S1996">
        <f>Tabel1[[#This Row],[Renewables]]+Tabel1[[#This Row],[Fossils]]</f>
        <v>2649.62</v>
      </c>
    </row>
    <row r="1997" spans="1:19" x14ac:dyDescent="0.25">
      <c r="A1997" t="s">
        <v>1669</v>
      </c>
      <c r="B1997" t="s">
        <v>5</v>
      </c>
      <c r="C1997">
        <v>2033.12</v>
      </c>
      <c r="D1997">
        <v>32.590000000000003</v>
      </c>
      <c r="E1997">
        <v>612.45000000000005</v>
      </c>
      <c r="F1997">
        <v>699.89</v>
      </c>
      <c r="G1997">
        <v>293.48</v>
      </c>
      <c r="J1997">
        <v>10.1</v>
      </c>
      <c r="K1997">
        <v>62.49</v>
      </c>
      <c r="L1997">
        <v>99.91</v>
      </c>
      <c r="M1997">
        <v>96.22</v>
      </c>
      <c r="N1997">
        <v>-31</v>
      </c>
      <c r="O1997">
        <v>393</v>
      </c>
      <c r="P1997">
        <v>-207</v>
      </c>
      <c r="Q1997">
        <f>Tabel1[[#This Row],[Biomass]]+Tabel1[[#This Row],[Hydro Power]]+Tabel1[[#This Row],[Other Renewable]]+Tabel1[[#This Row],[Solar Power]]+Tabel1[[#This Row],[Onshore Wind Power]]+Tabel1[[#This Row],[Offshore Wind Power]]</f>
        <v>238.82</v>
      </c>
      <c r="R1997">
        <f>Tabel1[[#This Row],[Fossil Gas]]+Tabel1[[#This Row],[Fossil Hard Coal]]+Tabel1[[#This Row],[Fossil Oil]]</f>
        <v>1605.8200000000002</v>
      </c>
      <c r="S1997">
        <f>Tabel1[[#This Row],[Renewables]]+Tabel1[[#This Row],[Fossils]]</f>
        <v>1844.64</v>
      </c>
    </row>
    <row r="1998" spans="1:19" x14ac:dyDescent="0.25">
      <c r="A1998" t="s">
        <v>1668</v>
      </c>
      <c r="B1998" t="s">
        <v>6</v>
      </c>
      <c r="C1998">
        <v>3038.05</v>
      </c>
      <c r="D1998">
        <v>49.61</v>
      </c>
      <c r="E1998">
        <v>617.64</v>
      </c>
      <c r="F1998">
        <v>1732.98</v>
      </c>
      <c r="G1998">
        <v>9.9499999999999993</v>
      </c>
      <c r="H1998">
        <v>2.59</v>
      </c>
      <c r="I1998">
        <v>6.43</v>
      </c>
      <c r="J1998">
        <v>13.93</v>
      </c>
      <c r="K1998">
        <v>143</v>
      </c>
      <c r="L1998">
        <v>172.25</v>
      </c>
      <c r="M1998">
        <v>140.36000000000001</v>
      </c>
      <c r="N1998">
        <v>-1383</v>
      </c>
      <c r="O1998">
        <v>-455</v>
      </c>
      <c r="P1998">
        <v>2050</v>
      </c>
      <c r="Q1998">
        <f>Tabel1[[#This Row],[Biomass]]+Tabel1[[#This Row],[Hydro Power]]+Tabel1[[#This Row],[Other Renewable]]+Tabel1[[#This Row],[Solar Power]]+Tabel1[[#This Row],[Onshore Wind Power]]+Tabel1[[#This Row],[Offshore Wind Power]]</f>
        <v>385.17</v>
      </c>
      <c r="R1998">
        <f>Tabel1[[#This Row],[Fossil Gas]]+Tabel1[[#This Row],[Fossil Hard Coal]]+Tabel1[[#This Row],[Fossil Oil]]</f>
        <v>2360.5699999999997</v>
      </c>
      <c r="S1998">
        <f>Tabel1[[#This Row],[Renewables]]+Tabel1[[#This Row],[Fossils]]</f>
        <v>2745.74</v>
      </c>
    </row>
    <row r="1999" spans="1:19" x14ac:dyDescent="0.25">
      <c r="A1999" t="s">
        <v>1668</v>
      </c>
      <c r="B1999" t="s">
        <v>5</v>
      </c>
      <c r="C1999">
        <v>2010.05</v>
      </c>
      <c r="D1999">
        <v>32.51</v>
      </c>
      <c r="E1999">
        <v>568.38</v>
      </c>
      <c r="F1999">
        <v>682.5</v>
      </c>
      <c r="G1999">
        <v>135.59</v>
      </c>
      <c r="J1999">
        <v>5.7</v>
      </c>
      <c r="K1999">
        <v>62.01</v>
      </c>
      <c r="L1999">
        <v>98.46</v>
      </c>
      <c r="M1999">
        <v>112.86</v>
      </c>
      <c r="N1999">
        <v>-292</v>
      </c>
      <c r="O1999">
        <v>455</v>
      </c>
      <c r="P1999">
        <v>170</v>
      </c>
      <c r="Q1999">
        <f>Tabel1[[#This Row],[Biomass]]+Tabel1[[#This Row],[Hydro Power]]+Tabel1[[#This Row],[Other Renewable]]+Tabel1[[#This Row],[Solar Power]]+Tabel1[[#This Row],[Onshore Wind Power]]+Tabel1[[#This Row],[Offshore Wind Power]]</f>
        <v>249.52999999999997</v>
      </c>
      <c r="R1999">
        <f>Tabel1[[#This Row],[Fossil Gas]]+Tabel1[[#This Row],[Fossil Hard Coal]]+Tabel1[[#This Row],[Fossil Oil]]</f>
        <v>1386.47</v>
      </c>
      <c r="S1999">
        <f>Tabel1[[#This Row],[Renewables]]+Tabel1[[#This Row],[Fossils]]</f>
        <v>1636</v>
      </c>
    </row>
    <row r="2000" spans="1:19" x14ac:dyDescent="0.25">
      <c r="A2000" t="s">
        <v>1667</v>
      </c>
      <c r="B2000" t="s">
        <v>6</v>
      </c>
      <c r="C2000">
        <v>2971.75</v>
      </c>
      <c r="D2000">
        <v>50.13</v>
      </c>
      <c r="E2000">
        <v>630.97</v>
      </c>
      <c r="F2000">
        <v>1733.07</v>
      </c>
      <c r="G2000">
        <v>9.9600000000000009</v>
      </c>
      <c r="H2000">
        <v>2.59</v>
      </c>
      <c r="I2000">
        <v>6.72</v>
      </c>
      <c r="J2000">
        <v>4.71</v>
      </c>
      <c r="K2000">
        <v>141.04</v>
      </c>
      <c r="L2000">
        <v>221.5</v>
      </c>
      <c r="M2000">
        <v>161.49</v>
      </c>
      <c r="N2000">
        <v>-1358</v>
      </c>
      <c r="O2000">
        <v>-478</v>
      </c>
      <c r="P2000">
        <v>1898</v>
      </c>
      <c r="Q2000">
        <f>Tabel1[[#This Row],[Biomass]]+Tabel1[[#This Row],[Hydro Power]]+Tabel1[[#This Row],[Other Renewable]]+Tabel1[[#This Row],[Solar Power]]+Tabel1[[#This Row],[Onshore Wind Power]]+Tabel1[[#This Row],[Offshore Wind Power]]</f>
        <v>447.14</v>
      </c>
      <c r="R2000">
        <f>Tabel1[[#This Row],[Fossil Gas]]+Tabel1[[#This Row],[Fossil Hard Coal]]+Tabel1[[#This Row],[Fossil Oil]]</f>
        <v>2374</v>
      </c>
      <c r="S2000">
        <f>Tabel1[[#This Row],[Renewables]]+Tabel1[[#This Row],[Fossils]]</f>
        <v>2821.14</v>
      </c>
    </row>
    <row r="2001" spans="1:19" x14ac:dyDescent="0.25">
      <c r="A2001" t="s">
        <v>1667</v>
      </c>
      <c r="B2001" t="s">
        <v>5</v>
      </c>
      <c r="C2001">
        <v>1996.7</v>
      </c>
      <c r="D2001">
        <v>32.08</v>
      </c>
      <c r="E2001">
        <v>588.71</v>
      </c>
      <c r="F2001">
        <v>687.13</v>
      </c>
      <c r="G2001">
        <v>27.28</v>
      </c>
      <c r="J2001">
        <v>1.67</v>
      </c>
      <c r="K2001">
        <v>61.48</v>
      </c>
      <c r="L2001">
        <v>91.25</v>
      </c>
      <c r="M2001">
        <v>100.06</v>
      </c>
      <c r="N2001">
        <v>-205</v>
      </c>
      <c r="O2001">
        <v>478</v>
      </c>
      <c r="P2001">
        <v>157</v>
      </c>
      <c r="Q2001">
        <f>Tabel1[[#This Row],[Biomass]]+Tabel1[[#This Row],[Hydro Power]]+Tabel1[[#This Row],[Other Renewable]]+Tabel1[[#This Row],[Solar Power]]+Tabel1[[#This Row],[Onshore Wind Power]]+Tabel1[[#This Row],[Offshore Wind Power]]</f>
        <v>225.06</v>
      </c>
      <c r="R2001">
        <f>Tabel1[[#This Row],[Fossil Gas]]+Tabel1[[#This Row],[Fossil Hard Coal]]+Tabel1[[#This Row],[Fossil Oil]]</f>
        <v>1303.1200000000001</v>
      </c>
      <c r="S2001">
        <f>Tabel1[[#This Row],[Renewables]]+Tabel1[[#This Row],[Fossils]]</f>
        <v>1528.18</v>
      </c>
    </row>
    <row r="2002" spans="1:19" x14ac:dyDescent="0.25">
      <c r="A2002" t="s">
        <v>1666</v>
      </c>
      <c r="B2002" t="s">
        <v>6</v>
      </c>
      <c r="C2002">
        <v>3057.7</v>
      </c>
      <c r="D2002">
        <v>50.46</v>
      </c>
      <c r="E2002">
        <v>627.59</v>
      </c>
      <c r="F2002">
        <v>1768.23</v>
      </c>
      <c r="G2002">
        <v>8.8699999999999992</v>
      </c>
      <c r="H2002">
        <v>2.59</v>
      </c>
      <c r="I2002">
        <v>6.69</v>
      </c>
      <c r="J2002">
        <v>0.67</v>
      </c>
      <c r="K2002">
        <v>142.62</v>
      </c>
      <c r="L2002">
        <v>257.52</v>
      </c>
      <c r="M2002">
        <v>208.72</v>
      </c>
      <c r="N2002">
        <v>-1364</v>
      </c>
      <c r="O2002">
        <v>-261</v>
      </c>
      <c r="P2002">
        <v>1660</v>
      </c>
      <c r="Q2002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002">
        <f>Tabel1[[#This Row],[Fossil Gas]]+Tabel1[[#This Row],[Fossil Hard Coal]]+Tabel1[[#This Row],[Fossil Oil]]</f>
        <v>2404.69</v>
      </c>
      <c r="S2002">
        <f>Tabel1[[#This Row],[Renewables]]+Tabel1[[#This Row],[Fossils]]</f>
        <v>2931.34</v>
      </c>
    </row>
    <row r="2003" spans="1:19" x14ac:dyDescent="0.25">
      <c r="A2003" t="s">
        <v>1666</v>
      </c>
      <c r="B2003" t="s">
        <v>5</v>
      </c>
      <c r="C2003">
        <v>2090.09</v>
      </c>
      <c r="D2003">
        <v>31.87</v>
      </c>
      <c r="E2003">
        <v>614.04999999999995</v>
      </c>
      <c r="F2003">
        <v>686.23</v>
      </c>
      <c r="G2003">
        <v>25.62</v>
      </c>
      <c r="J2003">
        <v>0.36</v>
      </c>
      <c r="K2003">
        <v>60.62</v>
      </c>
      <c r="L2003">
        <v>93.06</v>
      </c>
      <c r="M2003">
        <v>107.76</v>
      </c>
      <c r="N2003">
        <v>75</v>
      </c>
      <c r="O2003">
        <v>261</v>
      </c>
      <c r="P2003">
        <v>156</v>
      </c>
      <c r="Q2003">
        <f>Tabel1[[#This Row],[Biomass]]+Tabel1[[#This Row],[Hydro Power]]+Tabel1[[#This Row],[Other Renewable]]+Tabel1[[#This Row],[Solar Power]]+Tabel1[[#This Row],[Onshore Wind Power]]+Tabel1[[#This Row],[Offshore Wind Power]]</f>
        <v>233.05</v>
      </c>
      <c r="R2003">
        <f>Tabel1[[#This Row],[Fossil Gas]]+Tabel1[[#This Row],[Fossil Hard Coal]]+Tabel1[[#This Row],[Fossil Oil]]</f>
        <v>1325.8999999999999</v>
      </c>
      <c r="S2003">
        <f>Tabel1[[#This Row],[Renewables]]+Tabel1[[#This Row],[Fossils]]</f>
        <v>1558.9499999999998</v>
      </c>
    </row>
    <row r="2004" spans="1:19" x14ac:dyDescent="0.25">
      <c r="A2004" t="s">
        <v>1665</v>
      </c>
      <c r="B2004" t="s">
        <v>6</v>
      </c>
      <c r="C2004">
        <v>3252.21</v>
      </c>
      <c r="D2004">
        <v>49.66</v>
      </c>
      <c r="E2004">
        <v>623.78</v>
      </c>
      <c r="F2004">
        <v>1727.3</v>
      </c>
      <c r="G2004">
        <v>8.57</v>
      </c>
      <c r="H2004">
        <v>2.59</v>
      </c>
      <c r="I2004">
        <v>7.39</v>
      </c>
      <c r="J2004">
        <v>0.01</v>
      </c>
      <c r="K2004">
        <v>141.76</v>
      </c>
      <c r="L2004">
        <v>267.61</v>
      </c>
      <c r="M2004">
        <v>198.5</v>
      </c>
      <c r="N2004">
        <v>-1259</v>
      </c>
      <c r="O2004">
        <v>-400</v>
      </c>
      <c r="P2004">
        <v>1940</v>
      </c>
      <c r="Q2004">
        <f>Tabel1[[#This Row],[Biomass]]+Tabel1[[#This Row],[Hydro Power]]+Tabel1[[#This Row],[Other Renewable]]+Tabel1[[#This Row],[Solar Power]]+Tabel1[[#This Row],[Onshore Wind Power]]+Tabel1[[#This Row],[Offshore Wind Power]]</f>
        <v>525.76</v>
      </c>
      <c r="R2004">
        <f>Tabel1[[#This Row],[Fossil Gas]]+Tabel1[[#This Row],[Fossil Hard Coal]]+Tabel1[[#This Row],[Fossil Oil]]</f>
        <v>2359.65</v>
      </c>
      <c r="S2004">
        <f>Tabel1[[#This Row],[Renewables]]+Tabel1[[#This Row],[Fossils]]</f>
        <v>2885.41</v>
      </c>
    </row>
    <row r="2005" spans="1:19" x14ac:dyDescent="0.25">
      <c r="A2005" t="s">
        <v>1665</v>
      </c>
      <c r="B2005" t="s">
        <v>5</v>
      </c>
      <c r="C2005">
        <v>2197.79</v>
      </c>
      <c r="D2005">
        <v>32.76</v>
      </c>
      <c r="E2005">
        <v>622.55999999999995</v>
      </c>
      <c r="F2005">
        <v>693.08</v>
      </c>
      <c r="G2005">
        <v>25.25</v>
      </c>
      <c r="J2005">
        <v>0</v>
      </c>
      <c r="K2005">
        <v>57.17</v>
      </c>
      <c r="L2005">
        <v>105.65</v>
      </c>
      <c r="M2005">
        <v>124.02</v>
      </c>
      <c r="N2005">
        <v>-108</v>
      </c>
      <c r="O2005">
        <v>400</v>
      </c>
      <c r="P2005">
        <v>263</v>
      </c>
      <c r="Q2005">
        <f>Tabel1[[#This Row],[Biomass]]+Tabel1[[#This Row],[Hydro Power]]+Tabel1[[#This Row],[Other Renewable]]+Tabel1[[#This Row],[Solar Power]]+Tabel1[[#This Row],[Onshore Wind Power]]+Tabel1[[#This Row],[Offshore Wind Power]]</f>
        <v>262.43</v>
      </c>
      <c r="R2005">
        <f>Tabel1[[#This Row],[Fossil Gas]]+Tabel1[[#This Row],[Fossil Hard Coal]]+Tabel1[[#This Row],[Fossil Oil]]</f>
        <v>1340.8899999999999</v>
      </c>
      <c r="S2005">
        <f>Tabel1[[#This Row],[Renewables]]+Tabel1[[#This Row],[Fossils]]</f>
        <v>1603.32</v>
      </c>
    </row>
    <row r="2006" spans="1:19" x14ac:dyDescent="0.25">
      <c r="A2006" t="s">
        <v>1664</v>
      </c>
      <c r="B2006" t="s">
        <v>6</v>
      </c>
      <c r="C2006">
        <v>3057.29</v>
      </c>
      <c r="D2006">
        <v>49.34</v>
      </c>
      <c r="E2006">
        <v>625.34</v>
      </c>
      <c r="F2006">
        <v>1741.9</v>
      </c>
      <c r="G2006">
        <v>9.4600000000000009</v>
      </c>
      <c r="H2006">
        <v>2.6</v>
      </c>
      <c r="I2006">
        <v>7.76</v>
      </c>
      <c r="J2006">
        <v>0</v>
      </c>
      <c r="K2006">
        <v>137.88</v>
      </c>
      <c r="L2006">
        <v>265.19</v>
      </c>
      <c r="M2006">
        <v>178.71</v>
      </c>
      <c r="N2006">
        <v>-1306</v>
      </c>
      <c r="O2006">
        <v>-438</v>
      </c>
      <c r="P2006">
        <v>1829</v>
      </c>
      <c r="Q2006">
        <f>Tabel1[[#This Row],[Biomass]]+Tabel1[[#This Row],[Hydro Power]]+Tabel1[[#This Row],[Other Renewable]]+Tabel1[[#This Row],[Solar Power]]+Tabel1[[#This Row],[Onshore Wind Power]]+Tabel1[[#This Row],[Offshore Wind Power]]</f>
        <v>503.6</v>
      </c>
      <c r="R2006">
        <f>Tabel1[[#This Row],[Fossil Gas]]+Tabel1[[#This Row],[Fossil Hard Coal]]+Tabel1[[#This Row],[Fossil Oil]]</f>
        <v>2376.7000000000003</v>
      </c>
      <c r="S2006">
        <f>Tabel1[[#This Row],[Renewables]]+Tabel1[[#This Row],[Fossils]]</f>
        <v>2880.3</v>
      </c>
    </row>
    <row r="2007" spans="1:19" x14ac:dyDescent="0.25">
      <c r="A2007" t="s">
        <v>1664</v>
      </c>
      <c r="B2007" t="s">
        <v>5</v>
      </c>
      <c r="C2007">
        <v>2123.62</v>
      </c>
      <c r="D2007">
        <v>32.840000000000003</v>
      </c>
      <c r="E2007">
        <v>612.41999999999996</v>
      </c>
      <c r="F2007">
        <v>681.76</v>
      </c>
      <c r="G2007">
        <v>24.91</v>
      </c>
      <c r="J2007">
        <v>0</v>
      </c>
      <c r="K2007">
        <v>57.61</v>
      </c>
      <c r="L2007">
        <v>119.89</v>
      </c>
      <c r="M2007">
        <v>104.21</v>
      </c>
      <c r="N2007">
        <v>-287</v>
      </c>
      <c r="O2007">
        <v>438</v>
      </c>
      <c r="P2007">
        <v>359</v>
      </c>
      <c r="Q2007">
        <f>Tabel1[[#This Row],[Biomass]]+Tabel1[[#This Row],[Hydro Power]]+Tabel1[[#This Row],[Other Renewable]]+Tabel1[[#This Row],[Solar Power]]+Tabel1[[#This Row],[Onshore Wind Power]]+Tabel1[[#This Row],[Offshore Wind Power]]</f>
        <v>256.94</v>
      </c>
      <c r="R2007">
        <f>Tabel1[[#This Row],[Fossil Gas]]+Tabel1[[#This Row],[Fossil Hard Coal]]+Tabel1[[#This Row],[Fossil Oil]]</f>
        <v>1319.09</v>
      </c>
      <c r="S2007">
        <f>Tabel1[[#This Row],[Renewables]]+Tabel1[[#This Row],[Fossils]]</f>
        <v>1576.03</v>
      </c>
    </row>
    <row r="2008" spans="1:19" x14ac:dyDescent="0.25">
      <c r="A2008" t="s">
        <v>1663</v>
      </c>
      <c r="B2008" t="s">
        <v>6</v>
      </c>
      <c r="C2008">
        <v>2885.13</v>
      </c>
      <c r="D2008">
        <v>43.63</v>
      </c>
      <c r="E2008">
        <v>573.4</v>
      </c>
      <c r="F2008">
        <v>1558.23</v>
      </c>
      <c r="G2008">
        <v>6.22</v>
      </c>
      <c r="H2008">
        <v>2.59</v>
      </c>
      <c r="I2008">
        <v>7.44</v>
      </c>
      <c r="J2008">
        <v>0.01</v>
      </c>
      <c r="K2008">
        <v>124.8</v>
      </c>
      <c r="L2008">
        <v>262.17</v>
      </c>
      <c r="M2008">
        <v>213.57</v>
      </c>
      <c r="N2008">
        <v>-1440</v>
      </c>
      <c r="O2008">
        <v>-548</v>
      </c>
      <c r="P2008">
        <v>2183</v>
      </c>
      <c r="Q2008">
        <f>Tabel1[[#This Row],[Biomass]]+Tabel1[[#This Row],[Hydro Power]]+Tabel1[[#This Row],[Other Renewable]]+Tabel1[[#This Row],[Solar Power]]+Tabel1[[#This Row],[Onshore Wind Power]]+Tabel1[[#This Row],[Offshore Wind Power]]</f>
        <v>529.41000000000008</v>
      </c>
      <c r="R2008">
        <f>Tabel1[[#This Row],[Fossil Gas]]+Tabel1[[#This Row],[Fossil Hard Coal]]+Tabel1[[#This Row],[Fossil Oil]]</f>
        <v>2137.85</v>
      </c>
      <c r="S2008">
        <f>Tabel1[[#This Row],[Renewables]]+Tabel1[[#This Row],[Fossils]]</f>
        <v>2667.26</v>
      </c>
    </row>
    <row r="2009" spans="1:19" x14ac:dyDescent="0.25">
      <c r="A2009" t="s">
        <v>1663</v>
      </c>
      <c r="B2009" t="s">
        <v>5</v>
      </c>
      <c r="C2009">
        <v>1992.1</v>
      </c>
      <c r="D2009">
        <v>32.19</v>
      </c>
      <c r="E2009">
        <v>590.16999999999996</v>
      </c>
      <c r="F2009">
        <v>579.53</v>
      </c>
      <c r="G2009">
        <v>23.27</v>
      </c>
      <c r="J2009">
        <v>0</v>
      </c>
      <c r="K2009">
        <v>56.99</v>
      </c>
      <c r="L2009">
        <v>133.96</v>
      </c>
      <c r="M2009">
        <v>147.82</v>
      </c>
      <c r="N2009">
        <v>-575</v>
      </c>
      <c r="O2009">
        <v>548</v>
      </c>
      <c r="P2009">
        <v>476</v>
      </c>
      <c r="Q2009">
        <f>Tabel1[[#This Row],[Biomass]]+Tabel1[[#This Row],[Hydro Power]]+Tabel1[[#This Row],[Other Renewable]]+Tabel1[[#This Row],[Solar Power]]+Tabel1[[#This Row],[Onshore Wind Power]]+Tabel1[[#This Row],[Offshore Wind Power]]</f>
        <v>313.97000000000003</v>
      </c>
      <c r="R2009">
        <f>Tabel1[[#This Row],[Fossil Gas]]+Tabel1[[#This Row],[Fossil Hard Coal]]+Tabel1[[#This Row],[Fossil Oil]]</f>
        <v>1192.9699999999998</v>
      </c>
      <c r="S2009">
        <f>Tabel1[[#This Row],[Renewables]]+Tabel1[[#This Row],[Fossils]]</f>
        <v>1506.9399999999998</v>
      </c>
    </row>
    <row r="2010" spans="1:19" x14ac:dyDescent="0.25">
      <c r="A2010" t="s">
        <v>1662</v>
      </c>
      <c r="B2010" t="s">
        <v>6</v>
      </c>
      <c r="C2010">
        <v>2696.82</v>
      </c>
      <c r="D2010">
        <v>45.55</v>
      </c>
      <c r="E2010">
        <v>500.07</v>
      </c>
      <c r="F2010">
        <v>1238.9000000000001</v>
      </c>
      <c r="G2010">
        <v>5.13</v>
      </c>
      <c r="H2010">
        <v>2.59</v>
      </c>
      <c r="I2010">
        <v>7</v>
      </c>
      <c r="J2010">
        <v>0</v>
      </c>
      <c r="K2010">
        <v>107.64</v>
      </c>
      <c r="L2010">
        <v>304.63</v>
      </c>
      <c r="M2010">
        <v>212.61</v>
      </c>
      <c r="N2010">
        <v>-1498</v>
      </c>
      <c r="O2010">
        <v>-333</v>
      </c>
      <c r="P2010">
        <v>2210</v>
      </c>
      <c r="Q2010">
        <f>Tabel1[[#This Row],[Biomass]]+Tabel1[[#This Row],[Hydro Power]]+Tabel1[[#This Row],[Other Renewable]]+Tabel1[[#This Row],[Solar Power]]+Tabel1[[#This Row],[Onshore Wind Power]]+Tabel1[[#This Row],[Offshore Wind Power]]</f>
        <v>572.38</v>
      </c>
      <c r="R2010">
        <f>Tabel1[[#This Row],[Fossil Gas]]+Tabel1[[#This Row],[Fossil Hard Coal]]+Tabel1[[#This Row],[Fossil Oil]]</f>
        <v>1744.1000000000001</v>
      </c>
      <c r="S2010">
        <f>Tabel1[[#This Row],[Renewables]]+Tabel1[[#This Row],[Fossils]]</f>
        <v>2316.48</v>
      </c>
    </row>
    <row r="2011" spans="1:19" x14ac:dyDescent="0.25">
      <c r="A2011" t="s">
        <v>1662</v>
      </c>
      <c r="B2011" t="s">
        <v>5</v>
      </c>
      <c r="C2011">
        <v>1844.27</v>
      </c>
      <c r="D2011">
        <v>30.25</v>
      </c>
      <c r="E2011">
        <v>534.29999999999995</v>
      </c>
      <c r="F2011">
        <v>509.92</v>
      </c>
      <c r="G2011">
        <v>21.99</v>
      </c>
      <c r="J2011">
        <v>0</v>
      </c>
      <c r="K2011">
        <v>57.13</v>
      </c>
      <c r="L2011">
        <v>120.97</v>
      </c>
      <c r="M2011">
        <v>116.9</v>
      </c>
      <c r="N2011">
        <v>-585</v>
      </c>
      <c r="O2011">
        <v>333</v>
      </c>
      <c r="P2011">
        <v>719</v>
      </c>
      <c r="Q2011">
        <f>Tabel1[[#This Row],[Biomass]]+Tabel1[[#This Row],[Hydro Power]]+Tabel1[[#This Row],[Other Renewable]]+Tabel1[[#This Row],[Solar Power]]+Tabel1[[#This Row],[Onshore Wind Power]]+Tabel1[[#This Row],[Offshore Wind Power]]</f>
        <v>268.12</v>
      </c>
      <c r="R2011">
        <f>Tabel1[[#This Row],[Fossil Gas]]+Tabel1[[#This Row],[Fossil Hard Coal]]+Tabel1[[#This Row],[Fossil Oil]]</f>
        <v>1066.21</v>
      </c>
      <c r="S2011">
        <f>Tabel1[[#This Row],[Renewables]]+Tabel1[[#This Row],[Fossils]]</f>
        <v>1334.33</v>
      </c>
    </row>
    <row r="2012" spans="1:19" x14ac:dyDescent="0.25">
      <c r="A2012" t="s">
        <v>1661</v>
      </c>
      <c r="B2012" t="s">
        <v>6</v>
      </c>
      <c r="C2012">
        <v>2491.2800000000002</v>
      </c>
      <c r="D2012">
        <v>48.73</v>
      </c>
      <c r="E2012">
        <v>447.37</v>
      </c>
      <c r="F2012">
        <v>1102.04</v>
      </c>
      <c r="G2012">
        <v>3.78</v>
      </c>
      <c r="H2012">
        <v>2.59</v>
      </c>
      <c r="I2012">
        <v>7.04</v>
      </c>
      <c r="J2012">
        <v>0</v>
      </c>
      <c r="K2012">
        <v>99.8</v>
      </c>
      <c r="L2012">
        <v>362.22</v>
      </c>
      <c r="M2012">
        <v>226.26</v>
      </c>
      <c r="N2012">
        <v>-1525</v>
      </c>
      <c r="O2012">
        <v>-378</v>
      </c>
      <c r="P2012">
        <v>2211</v>
      </c>
      <c r="Q2012">
        <f>Tabel1[[#This Row],[Biomass]]+Tabel1[[#This Row],[Hydro Power]]+Tabel1[[#This Row],[Other Renewable]]+Tabel1[[#This Row],[Solar Power]]+Tabel1[[#This Row],[Onshore Wind Power]]+Tabel1[[#This Row],[Offshore Wind Power]]</f>
        <v>646.84</v>
      </c>
      <c r="R2012">
        <f>Tabel1[[#This Row],[Fossil Gas]]+Tabel1[[#This Row],[Fossil Hard Coal]]+Tabel1[[#This Row],[Fossil Oil]]</f>
        <v>1553.1899999999998</v>
      </c>
      <c r="S2012">
        <f>Tabel1[[#This Row],[Renewables]]+Tabel1[[#This Row],[Fossils]]</f>
        <v>2200.0299999999997</v>
      </c>
    </row>
    <row r="2013" spans="1:19" x14ac:dyDescent="0.25">
      <c r="A2013" t="s">
        <v>1661</v>
      </c>
      <c r="B2013" t="s">
        <v>5</v>
      </c>
      <c r="C2013">
        <v>1698.7</v>
      </c>
      <c r="D2013">
        <v>30.98</v>
      </c>
      <c r="E2013">
        <v>468.82</v>
      </c>
      <c r="F2013">
        <v>446.76</v>
      </c>
      <c r="G2013">
        <v>21.57</v>
      </c>
      <c r="J2013">
        <v>0</v>
      </c>
      <c r="K2013">
        <v>56.8</v>
      </c>
      <c r="L2013">
        <v>138.69</v>
      </c>
      <c r="M2013">
        <v>139.44</v>
      </c>
      <c r="N2013">
        <v>-585</v>
      </c>
      <c r="O2013">
        <v>378</v>
      </c>
      <c r="P2013">
        <v>618</v>
      </c>
      <c r="Q2013">
        <f>Tabel1[[#This Row],[Biomass]]+Tabel1[[#This Row],[Hydro Power]]+Tabel1[[#This Row],[Other Renewable]]+Tabel1[[#This Row],[Solar Power]]+Tabel1[[#This Row],[Onshore Wind Power]]+Tabel1[[#This Row],[Offshore Wind Power]]</f>
        <v>309.11</v>
      </c>
      <c r="R2013">
        <f>Tabel1[[#This Row],[Fossil Gas]]+Tabel1[[#This Row],[Fossil Hard Coal]]+Tabel1[[#This Row],[Fossil Oil]]</f>
        <v>937.15</v>
      </c>
      <c r="S2013">
        <f>Tabel1[[#This Row],[Renewables]]+Tabel1[[#This Row],[Fossils]]</f>
        <v>1246.26</v>
      </c>
    </row>
    <row r="2014" spans="1:19" x14ac:dyDescent="0.25">
      <c r="A2014" t="s">
        <v>1660</v>
      </c>
      <c r="B2014" t="s">
        <v>6</v>
      </c>
      <c r="C2014">
        <v>2295.65</v>
      </c>
      <c r="D2014">
        <v>48.84</v>
      </c>
      <c r="E2014">
        <v>347.61</v>
      </c>
      <c r="F2014">
        <v>840.69</v>
      </c>
      <c r="G2014">
        <v>3.55</v>
      </c>
      <c r="H2014">
        <v>2.2000000000000002</v>
      </c>
      <c r="I2014">
        <v>7.21</v>
      </c>
      <c r="J2014">
        <v>0</v>
      </c>
      <c r="K2014">
        <v>98.07</v>
      </c>
      <c r="L2014">
        <v>398.39</v>
      </c>
      <c r="M2014">
        <v>264.14999999999998</v>
      </c>
      <c r="N2014">
        <v>-1564</v>
      </c>
      <c r="O2014">
        <v>-199</v>
      </c>
      <c r="P2014">
        <v>2209</v>
      </c>
      <c r="Q2014">
        <f>Tabel1[[#This Row],[Biomass]]+Tabel1[[#This Row],[Hydro Power]]+Tabel1[[#This Row],[Other Renewable]]+Tabel1[[#This Row],[Solar Power]]+Tabel1[[#This Row],[Onshore Wind Power]]+Tabel1[[#This Row],[Offshore Wind Power]]</f>
        <v>720.79</v>
      </c>
      <c r="R2014">
        <f>Tabel1[[#This Row],[Fossil Gas]]+Tabel1[[#This Row],[Fossil Hard Coal]]+Tabel1[[#This Row],[Fossil Oil]]</f>
        <v>1191.8500000000001</v>
      </c>
      <c r="S2014">
        <f>Tabel1[[#This Row],[Renewables]]+Tabel1[[#This Row],[Fossils]]</f>
        <v>1912.64</v>
      </c>
    </row>
    <row r="2015" spans="1:19" x14ac:dyDescent="0.25">
      <c r="A2015" t="s">
        <v>1660</v>
      </c>
      <c r="B2015" t="s">
        <v>5</v>
      </c>
      <c r="C2015">
        <v>1553.13</v>
      </c>
      <c r="D2015">
        <v>32.46</v>
      </c>
      <c r="E2015">
        <v>456.93</v>
      </c>
      <c r="F2015">
        <v>474.56</v>
      </c>
      <c r="G2015">
        <v>21.51</v>
      </c>
      <c r="J2015">
        <v>0</v>
      </c>
      <c r="K2015">
        <v>56.72</v>
      </c>
      <c r="L2015">
        <v>151.37</v>
      </c>
      <c r="M2015">
        <v>147.62</v>
      </c>
      <c r="N2015">
        <v>-585</v>
      </c>
      <c r="O2015">
        <v>199</v>
      </c>
      <c r="P2015">
        <v>614</v>
      </c>
      <c r="Q2015">
        <f>Tabel1[[#This Row],[Biomass]]+Tabel1[[#This Row],[Hydro Power]]+Tabel1[[#This Row],[Other Renewable]]+Tabel1[[#This Row],[Solar Power]]+Tabel1[[#This Row],[Onshore Wind Power]]+Tabel1[[#This Row],[Offshore Wind Power]]</f>
        <v>331.45000000000005</v>
      </c>
      <c r="R2015">
        <f>Tabel1[[#This Row],[Fossil Gas]]+Tabel1[[#This Row],[Fossil Hard Coal]]+Tabel1[[#This Row],[Fossil Oil]]</f>
        <v>953</v>
      </c>
      <c r="S2015">
        <f>Tabel1[[#This Row],[Renewables]]+Tabel1[[#This Row],[Fossils]]</f>
        <v>1284.45</v>
      </c>
    </row>
    <row r="2016" spans="1:19" x14ac:dyDescent="0.25">
      <c r="A2016" t="s">
        <v>1659</v>
      </c>
      <c r="B2016" t="s">
        <v>6</v>
      </c>
      <c r="C2016">
        <v>2116.31</v>
      </c>
      <c r="D2016">
        <v>48.96</v>
      </c>
      <c r="E2016">
        <v>305.02999999999997</v>
      </c>
      <c r="F2016">
        <v>512.44000000000005</v>
      </c>
      <c r="G2016">
        <v>3.14</v>
      </c>
      <c r="H2016">
        <v>2.19</v>
      </c>
      <c r="I2016">
        <v>7.18</v>
      </c>
      <c r="J2016">
        <v>0</v>
      </c>
      <c r="K2016">
        <v>98.46</v>
      </c>
      <c r="L2016">
        <v>457.09</v>
      </c>
      <c r="M2016">
        <v>280.42</v>
      </c>
      <c r="N2016">
        <v>-1510</v>
      </c>
      <c r="O2016">
        <v>-118</v>
      </c>
      <c r="P2016">
        <v>2142</v>
      </c>
      <c r="Q2016">
        <f>Tabel1[[#This Row],[Biomass]]+Tabel1[[#This Row],[Hydro Power]]+Tabel1[[#This Row],[Other Renewable]]+Tabel1[[#This Row],[Solar Power]]+Tabel1[[#This Row],[Onshore Wind Power]]+Tabel1[[#This Row],[Offshore Wind Power]]</f>
        <v>795.83999999999992</v>
      </c>
      <c r="R2016">
        <f>Tabel1[[#This Row],[Fossil Gas]]+Tabel1[[#This Row],[Fossil Hard Coal]]+Tabel1[[#This Row],[Fossil Oil]]</f>
        <v>820.61</v>
      </c>
      <c r="S2016">
        <f>Tabel1[[#This Row],[Renewables]]+Tabel1[[#This Row],[Fossils]]</f>
        <v>1616.4499999999998</v>
      </c>
    </row>
    <row r="2017" spans="1:19" x14ac:dyDescent="0.25">
      <c r="A2017" t="s">
        <v>1659</v>
      </c>
      <c r="B2017" t="s">
        <v>5</v>
      </c>
      <c r="C2017">
        <v>1415.88</v>
      </c>
      <c r="D2017">
        <v>32.11</v>
      </c>
      <c r="E2017">
        <v>393.1</v>
      </c>
      <c r="F2017">
        <v>429.82</v>
      </c>
      <c r="G2017">
        <v>20.7</v>
      </c>
      <c r="J2017">
        <v>0</v>
      </c>
      <c r="K2017">
        <v>56.42</v>
      </c>
      <c r="L2017">
        <v>154.97</v>
      </c>
      <c r="M2017">
        <v>178.85</v>
      </c>
      <c r="N2017">
        <v>-585</v>
      </c>
      <c r="O2017">
        <v>118</v>
      </c>
      <c r="P2017">
        <v>636</v>
      </c>
      <c r="Q2017">
        <f>Tabel1[[#This Row],[Biomass]]+Tabel1[[#This Row],[Hydro Power]]+Tabel1[[#This Row],[Other Renewable]]+Tabel1[[#This Row],[Solar Power]]+Tabel1[[#This Row],[Onshore Wind Power]]+Tabel1[[#This Row],[Offshore Wind Power]]</f>
        <v>365.92999999999995</v>
      </c>
      <c r="R2017">
        <f>Tabel1[[#This Row],[Fossil Gas]]+Tabel1[[#This Row],[Fossil Hard Coal]]+Tabel1[[#This Row],[Fossil Oil]]</f>
        <v>843.62000000000012</v>
      </c>
      <c r="S2017">
        <f>Tabel1[[#This Row],[Renewables]]+Tabel1[[#This Row],[Fossils]]</f>
        <v>1209.5500000000002</v>
      </c>
    </row>
    <row r="2018" spans="1:19" x14ac:dyDescent="0.25">
      <c r="A2018" t="s">
        <v>1658</v>
      </c>
      <c r="B2018" t="s">
        <v>6</v>
      </c>
      <c r="C2018">
        <v>1989.21</v>
      </c>
      <c r="D2018">
        <v>50.16</v>
      </c>
      <c r="E2018">
        <v>289.54000000000002</v>
      </c>
      <c r="F2018">
        <v>707.79</v>
      </c>
      <c r="G2018">
        <v>7.64</v>
      </c>
      <c r="H2018">
        <v>2.2000000000000002</v>
      </c>
      <c r="I2018">
        <v>7.63</v>
      </c>
      <c r="J2018">
        <v>0</v>
      </c>
      <c r="K2018">
        <v>95.55</v>
      </c>
      <c r="L2018">
        <v>435.76</v>
      </c>
      <c r="M2018">
        <v>301.83999999999997</v>
      </c>
      <c r="N2018">
        <v>-1405</v>
      </c>
      <c r="O2018">
        <v>-50</v>
      </c>
      <c r="P2018">
        <v>1614</v>
      </c>
      <c r="Q2018">
        <f>Tabel1[[#This Row],[Biomass]]+Tabel1[[#This Row],[Hydro Power]]+Tabel1[[#This Row],[Other Renewable]]+Tabel1[[#This Row],[Solar Power]]+Tabel1[[#This Row],[Onshore Wind Power]]+Tabel1[[#This Row],[Offshore Wind Power]]</f>
        <v>797.58999999999992</v>
      </c>
      <c r="R2018">
        <f>Tabel1[[#This Row],[Fossil Gas]]+Tabel1[[#This Row],[Fossil Hard Coal]]+Tabel1[[#This Row],[Fossil Oil]]</f>
        <v>1004.9699999999999</v>
      </c>
      <c r="S2018">
        <f>Tabel1[[#This Row],[Renewables]]+Tabel1[[#This Row],[Fossils]]</f>
        <v>1802.56</v>
      </c>
    </row>
    <row r="2019" spans="1:19" x14ac:dyDescent="0.25">
      <c r="A2019" t="s">
        <v>1658</v>
      </c>
      <c r="B2019" t="s">
        <v>5</v>
      </c>
      <c r="C2019">
        <v>1319.4</v>
      </c>
      <c r="D2019">
        <v>28.69</v>
      </c>
      <c r="E2019">
        <v>423.68</v>
      </c>
      <c r="F2019">
        <v>470.66</v>
      </c>
      <c r="G2019">
        <v>19.54</v>
      </c>
      <c r="J2019">
        <v>0</v>
      </c>
      <c r="K2019">
        <v>52.54</v>
      </c>
      <c r="L2019">
        <v>146.02000000000001</v>
      </c>
      <c r="M2019">
        <v>147.12</v>
      </c>
      <c r="N2019">
        <v>-585</v>
      </c>
      <c r="O2019">
        <v>50</v>
      </c>
      <c r="P2019">
        <v>585</v>
      </c>
      <c r="Q2019">
        <f>Tabel1[[#This Row],[Biomass]]+Tabel1[[#This Row],[Hydro Power]]+Tabel1[[#This Row],[Other Renewable]]+Tabel1[[#This Row],[Solar Power]]+Tabel1[[#This Row],[Onshore Wind Power]]+Tabel1[[#This Row],[Offshore Wind Power]]</f>
        <v>321.83000000000004</v>
      </c>
      <c r="R2019">
        <f>Tabel1[[#This Row],[Fossil Gas]]+Tabel1[[#This Row],[Fossil Hard Coal]]+Tabel1[[#This Row],[Fossil Oil]]</f>
        <v>913.88</v>
      </c>
      <c r="S2019">
        <f>Tabel1[[#This Row],[Renewables]]+Tabel1[[#This Row],[Fossils]]</f>
        <v>1235.71</v>
      </c>
    </row>
    <row r="2020" spans="1:19" x14ac:dyDescent="0.25">
      <c r="A2020" t="s">
        <v>1657</v>
      </c>
      <c r="B2020" t="s">
        <v>6</v>
      </c>
      <c r="C2020">
        <v>1945.96</v>
      </c>
      <c r="D2020">
        <v>49.06</v>
      </c>
      <c r="E2020">
        <v>276.02999999999997</v>
      </c>
      <c r="F2020">
        <v>588.80999999999995</v>
      </c>
      <c r="G2020">
        <v>6.48</v>
      </c>
      <c r="H2020">
        <v>2.2000000000000002</v>
      </c>
      <c r="I2020">
        <v>7.51</v>
      </c>
      <c r="J2020">
        <v>0</v>
      </c>
      <c r="K2020">
        <v>91.46</v>
      </c>
      <c r="L2020">
        <v>461.67</v>
      </c>
      <c r="M2020">
        <v>321.95</v>
      </c>
      <c r="N2020">
        <v>-1364</v>
      </c>
      <c r="O2020">
        <v>-6</v>
      </c>
      <c r="P2020">
        <v>1575</v>
      </c>
      <c r="Q2020">
        <f>Tabel1[[#This Row],[Biomass]]+Tabel1[[#This Row],[Hydro Power]]+Tabel1[[#This Row],[Other Renewable]]+Tabel1[[#This Row],[Solar Power]]+Tabel1[[#This Row],[Onshore Wind Power]]+Tabel1[[#This Row],[Offshore Wind Power]]</f>
        <v>842.3900000000001</v>
      </c>
      <c r="R2020">
        <f>Tabel1[[#This Row],[Fossil Gas]]+Tabel1[[#This Row],[Fossil Hard Coal]]+Tabel1[[#This Row],[Fossil Oil]]</f>
        <v>871.31999999999994</v>
      </c>
      <c r="S2020">
        <f>Tabel1[[#This Row],[Renewables]]+Tabel1[[#This Row],[Fossils]]</f>
        <v>1713.71</v>
      </c>
    </row>
    <row r="2021" spans="1:19" x14ac:dyDescent="0.25">
      <c r="A2021" t="s">
        <v>1657</v>
      </c>
      <c r="B2021" t="s">
        <v>5</v>
      </c>
      <c r="C2021">
        <v>1260.3599999999999</v>
      </c>
      <c r="D2021">
        <v>28.14</v>
      </c>
      <c r="E2021">
        <v>394.14</v>
      </c>
      <c r="F2021">
        <v>414.41</v>
      </c>
      <c r="G2021">
        <v>20.71</v>
      </c>
      <c r="J2021">
        <v>0</v>
      </c>
      <c r="K2021">
        <v>52.58</v>
      </c>
      <c r="L2021">
        <v>171.68</v>
      </c>
      <c r="M2021">
        <v>132.31</v>
      </c>
      <c r="N2021">
        <v>-567</v>
      </c>
      <c r="O2021">
        <v>6</v>
      </c>
      <c r="P2021">
        <v>626</v>
      </c>
      <c r="Q2021">
        <f>Tabel1[[#This Row],[Biomass]]+Tabel1[[#This Row],[Hydro Power]]+Tabel1[[#This Row],[Other Renewable]]+Tabel1[[#This Row],[Solar Power]]+Tabel1[[#This Row],[Onshore Wind Power]]+Tabel1[[#This Row],[Offshore Wind Power]]</f>
        <v>332.13</v>
      </c>
      <c r="R2021">
        <f>Tabel1[[#This Row],[Fossil Gas]]+Tabel1[[#This Row],[Fossil Hard Coal]]+Tabel1[[#This Row],[Fossil Oil]]</f>
        <v>829.26</v>
      </c>
      <c r="S2021">
        <f>Tabel1[[#This Row],[Renewables]]+Tabel1[[#This Row],[Fossils]]</f>
        <v>1161.3899999999999</v>
      </c>
    </row>
    <row r="2022" spans="1:19" x14ac:dyDescent="0.25">
      <c r="A2022" t="s">
        <v>1656</v>
      </c>
      <c r="B2022" t="s">
        <v>6</v>
      </c>
      <c r="C2022">
        <v>1913.76</v>
      </c>
      <c r="D2022">
        <v>49.14</v>
      </c>
      <c r="E2022">
        <v>273.83999999999997</v>
      </c>
      <c r="F2022">
        <v>631.88</v>
      </c>
      <c r="G2022">
        <v>5.7</v>
      </c>
      <c r="H2022">
        <v>2.19</v>
      </c>
      <c r="I2022">
        <v>7.44</v>
      </c>
      <c r="J2022">
        <v>0</v>
      </c>
      <c r="K2022">
        <v>93.18</v>
      </c>
      <c r="L2022">
        <v>502.67</v>
      </c>
      <c r="M2022">
        <v>291.88</v>
      </c>
      <c r="N2022">
        <v>-1239</v>
      </c>
      <c r="O2022">
        <v>-65</v>
      </c>
      <c r="P2022">
        <v>1435</v>
      </c>
      <c r="Q2022">
        <f>Tabel1[[#This Row],[Biomass]]+Tabel1[[#This Row],[Hydro Power]]+Tabel1[[#This Row],[Other Renewable]]+Tabel1[[#This Row],[Solar Power]]+Tabel1[[#This Row],[Onshore Wind Power]]+Tabel1[[#This Row],[Offshore Wind Power]]</f>
        <v>853.32</v>
      </c>
      <c r="R2022">
        <f>Tabel1[[#This Row],[Fossil Gas]]+Tabel1[[#This Row],[Fossil Hard Coal]]+Tabel1[[#This Row],[Fossil Oil]]</f>
        <v>911.42000000000007</v>
      </c>
      <c r="S2022">
        <f>Tabel1[[#This Row],[Renewables]]+Tabel1[[#This Row],[Fossils]]</f>
        <v>1764.7400000000002</v>
      </c>
    </row>
    <row r="2023" spans="1:19" x14ac:dyDescent="0.25">
      <c r="A2023" t="s">
        <v>1656</v>
      </c>
      <c r="B2023" t="s">
        <v>5</v>
      </c>
      <c r="C2023">
        <v>1233.6300000000001</v>
      </c>
      <c r="D2023">
        <v>27.54</v>
      </c>
      <c r="E2023">
        <v>393.99</v>
      </c>
      <c r="F2023">
        <v>416.4</v>
      </c>
      <c r="G2023">
        <v>14.5</v>
      </c>
      <c r="J2023">
        <v>0</v>
      </c>
      <c r="K2023">
        <v>53.05</v>
      </c>
      <c r="L2023">
        <v>169.54</v>
      </c>
      <c r="M2023">
        <v>149.24</v>
      </c>
      <c r="N2023">
        <v>-583</v>
      </c>
      <c r="O2023">
        <v>65</v>
      </c>
      <c r="P2023">
        <v>548</v>
      </c>
      <c r="Q2023">
        <f>Tabel1[[#This Row],[Biomass]]+Tabel1[[#This Row],[Hydro Power]]+Tabel1[[#This Row],[Other Renewable]]+Tabel1[[#This Row],[Solar Power]]+Tabel1[[#This Row],[Onshore Wind Power]]+Tabel1[[#This Row],[Offshore Wind Power]]</f>
        <v>346.32</v>
      </c>
      <c r="R2023">
        <f>Tabel1[[#This Row],[Fossil Gas]]+Tabel1[[#This Row],[Fossil Hard Coal]]+Tabel1[[#This Row],[Fossil Oil]]</f>
        <v>824.89</v>
      </c>
      <c r="S2023">
        <f>Tabel1[[#This Row],[Renewables]]+Tabel1[[#This Row],[Fossils]]</f>
        <v>1171.21</v>
      </c>
    </row>
    <row r="2024" spans="1:19" x14ac:dyDescent="0.25">
      <c r="A2024" t="s">
        <v>1655</v>
      </c>
      <c r="B2024" t="s">
        <v>6</v>
      </c>
      <c r="C2024">
        <v>1922.15</v>
      </c>
      <c r="D2024">
        <v>49.66</v>
      </c>
      <c r="E2024">
        <v>278.63</v>
      </c>
      <c r="F2024">
        <v>623.61</v>
      </c>
      <c r="G2024">
        <v>6.71</v>
      </c>
      <c r="H2024">
        <v>2.19</v>
      </c>
      <c r="I2024">
        <v>7.19</v>
      </c>
      <c r="J2024">
        <v>0</v>
      </c>
      <c r="K2024">
        <v>93.51</v>
      </c>
      <c r="L2024">
        <v>491.26</v>
      </c>
      <c r="M2024">
        <v>294.41000000000003</v>
      </c>
      <c r="N2024">
        <v>-1376</v>
      </c>
      <c r="O2024">
        <v>-1</v>
      </c>
      <c r="P2024">
        <v>1531</v>
      </c>
      <c r="Q2024">
        <f>Tabel1[[#This Row],[Biomass]]+Tabel1[[#This Row],[Hydro Power]]+Tabel1[[#This Row],[Other Renewable]]+Tabel1[[#This Row],[Solar Power]]+Tabel1[[#This Row],[Onshore Wind Power]]+Tabel1[[#This Row],[Offshore Wind Power]]</f>
        <v>844.71</v>
      </c>
      <c r="R2024">
        <f>Tabel1[[#This Row],[Fossil Gas]]+Tabel1[[#This Row],[Fossil Hard Coal]]+Tabel1[[#This Row],[Fossil Oil]]</f>
        <v>908.95</v>
      </c>
      <c r="S2024">
        <f>Tabel1[[#This Row],[Renewables]]+Tabel1[[#This Row],[Fossils]]</f>
        <v>1753.66</v>
      </c>
    </row>
    <row r="2025" spans="1:19" x14ac:dyDescent="0.25">
      <c r="A2025" t="s">
        <v>1655</v>
      </c>
      <c r="B2025" t="s">
        <v>5</v>
      </c>
      <c r="C2025">
        <v>1217.74</v>
      </c>
      <c r="D2025">
        <v>27.92</v>
      </c>
      <c r="E2025">
        <v>395.16</v>
      </c>
      <c r="F2025">
        <v>420.8</v>
      </c>
      <c r="G2025">
        <v>10.86</v>
      </c>
      <c r="J2025">
        <v>0</v>
      </c>
      <c r="K2025">
        <v>52.9</v>
      </c>
      <c r="L2025">
        <v>169.54</v>
      </c>
      <c r="M2025">
        <v>178.63</v>
      </c>
      <c r="N2025">
        <v>-515</v>
      </c>
      <c r="O2025">
        <v>1</v>
      </c>
      <c r="P2025">
        <v>494</v>
      </c>
      <c r="Q2025">
        <f>Tabel1[[#This Row],[Biomass]]+Tabel1[[#This Row],[Hydro Power]]+Tabel1[[#This Row],[Other Renewable]]+Tabel1[[#This Row],[Solar Power]]+Tabel1[[#This Row],[Onshore Wind Power]]+Tabel1[[#This Row],[Offshore Wind Power]]</f>
        <v>376.09</v>
      </c>
      <c r="R2025">
        <f>Tabel1[[#This Row],[Fossil Gas]]+Tabel1[[#This Row],[Fossil Hard Coal]]+Tabel1[[#This Row],[Fossil Oil]]</f>
        <v>826.82</v>
      </c>
      <c r="S2025">
        <f>Tabel1[[#This Row],[Renewables]]+Tabel1[[#This Row],[Fossils]]</f>
        <v>1202.9100000000001</v>
      </c>
    </row>
    <row r="2026" spans="1:19" x14ac:dyDescent="0.25">
      <c r="A2026" t="s">
        <v>1654</v>
      </c>
      <c r="B2026" t="s">
        <v>6</v>
      </c>
      <c r="C2026">
        <v>1966.01</v>
      </c>
      <c r="D2026">
        <v>49.79</v>
      </c>
      <c r="E2026">
        <v>280.43</v>
      </c>
      <c r="F2026">
        <v>630</v>
      </c>
      <c r="G2026">
        <v>3.92</v>
      </c>
      <c r="H2026">
        <v>2.19</v>
      </c>
      <c r="I2026">
        <v>7.21</v>
      </c>
      <c r="J2026">
        <v>0</v>
      </c>
      <c r="K2026">
        <v>92.49</v>
      </c>
      <c r="L2026">
        <v>512.03</v>
      </c>
      <c r="M2026">
        <v>291.33</v>
      </c>
      <c r="N2026">
        <v>-1389</v>
      </c>
      <c r="O2026">
        <v>50</v>
      </c>
      <c r="P2026">
        <v>1503</v>
      </c>
      <c r="Q2026">
        <f>Tabel1[[#This Row],[Biomass]]+Tabel1[[#This Row],[Hydro Power]]+Tabel1[[#This Row],[Other Renewable]]+Tabel1[[#This Row],[Solar Power]]+Tabel1[[#This Row],[Onshore Wind Power]]+Tabel1[[#This Row],[Offshore Wind Power]]</f>
        <v>862.55</v>
      </c>
      <c r="R2026">
        <f>Tabel1[[#This Row],[Fossil Gas]]+Tabel1[[#This Row],[Fossil Hard Coal]]+Tabel1[[#This Row],[Fossil Oil]]</f>
        <v>914.35</v>
      </c>
      <c r="S2026">
        <f>Tabel1[[#This Row],[Renewables]]+Tabel1[[#This Row],[Fossils]]</f>
        <v>1776.9</v>
      </c>
    </row>
    <row r="2027" spans="1:19" x14ac:dyDescent="0.25">
      <c r="A2027" t="s">
        <v>1654</v>
      </c>
      <c r="B2027" t="s">
        <v>5</v>
      </c>
      <c r="C2027">
        <v>1244.56</v>
      </c>
      <c r="D2027">
        <v>27.1</v>
      </c>
      <c r="E2027">
        <v>393.17</v>
      </c>
      <c r="F2027">
        <v>420.52</v>
      </c>
      <c r="G2027">
        <v>10.8</v>
      </c>
      <c r="J2027">
        <v>0</v>
      </c>
      <c r="K2027">
        <v>52.66</v>
      </c>
      <c r="L2027">
        <v>178.25</v>
      </c>
      <c r="M2027">
        <v>212.33</v>
      </c>
      <c r="N2027">
        <v>-411</v>
      </c>
      <c r="O2027">
        <v>-50</v>
      </c>
      <c r="P2027">
        <v>431</v>
      </c>
      <c r="Q2027">
        <f>Tabel1[[#This Row],[Biomass]]+Tabel1[[#This Row],[Hydro Power]]+Tabel1[[#This Row],[Other Renewable]]+Tabel1[[#This Row],[Solar Power]]+Tabel1[[#This Row],[Onshore Wind Power]]+Tabel1[[#This Row],[Offshore Wind Power]]</f>
        <v>417.68</v>
      </c>
      <c r="R2027">
        <f>Tabel1[[#This Row],[Fossil Gas]]+Tabel1[[#This Row],[Fossil Hard Coal]]+Tabel1[[#This Row],[Fossil Oil]]</f>
        <v>824.49</v>
      </c>
      <c r="S2027">
        <f>Tabel1[[#This Row],[Renewables]]+Tabel1[[#This Row],[Fossils]]</f>
        <v>1242.17</v>
      </c>
    </row>
    <row r="2028" spans="1:19" x14ac:dyDescent="0.25">
      <c r="A2028" t="s">
        <v>1653</v>
      </c>
      <c r="B2028" t="s">
        <v>6</v>
      </c>
      <c r="C2028">
        <v>2117.7199999999998</v>
      </c>
      <c r="D2028">
        <v>48.88</v>
      </c>
      <c r="E2028">
        <v>331.19</v>
      </c>
      <c r="F2028">
        <v>776.83</v>
      </c>
      <c r="G2028">
        <v>5.17</v>
      </c>
      <c r="H2028">
        <v>2.19</v>
      </c>
      <c r="I2028">
        <v>7.23</v>
      </c>
      <c r="J2028">
        <v>0</v>
      </c>
      <c r="K2028">
        <v>92.33</v>
      </c>
      <c r="L2028">
        <v>575.46</v>
      </c>
      <c r="M2028">
        <v>324.39</v>
      </c>
      <c r="N2028">
        <v>-1407</v>
      </c>
      <c r="O2028">
        <v>-102</v>
      </c>
      <c r="P2028">
        <v>1547</v>
      </c>
      <c r="Q2028">
        <f>Tabel1[[#This Row],[Biomass]]+Tabel1[[#This Row],[Hydro Power]]+Tabel1[[#This Row],[Other Renewable]]+Tabel1[[#This Row],[Solar Power]]+Tabel1[[#This Row],[Onshore Wind Power]]+Tabel1[[#This Row],[Offshore Wind Power]]</f>
        <v>958.15</v>
      </c>
      <c r="R2028">
        <f>Tabel1[[#This Row],[Fossil Gas]]+Tabel1[[#This Row],[Fossil Hard Coal]]+Tabel1[[#This Row],[Fossil Oil]]</f>
        <v>1113.19</v>
      </c>
      <c r="S2028">
        <f>Tabel1[[#This Row],[Renewables]]+Tabel1[[#This Row],[Fossils]]</f>
        <v>2071.34</v>
      </c>
    </row>
    <row r="2029" spans="1:19" x14ac:dyDescent="0.25">
      <c r="A2029" t="s">
        <v>1653</v>
      </c>
      <c r="B2029" t="s">
        <v>5</v>
      </c>
      <c r="C2029">
        <v>1339.83</v>
      </c>
      <c r="D2029">
        <v>28</v>
      </c>
      <c r="E2029">
        <v>393.9</v>
      </c>
      <c r="F2029">
        <v>423.91</v>
      </c>
      <c r="G2029">
        <v>10.88</v>
      </c>
      <c r="J2029">
        <v>0</v>
      </c>
      <c r="K2029">
        <v>53.64</v>
      </c>
      <c r="L2029">
        <v>208.2</v>
      </c>
      <c r="M2029">
        <v>221.69</v>
      </c>
      <c r="N2029">
        <v>-581</v>
      </c>
      <c r="O2029">
        <v>102</v>
      </c>
      <c r="P2029">
        <v>505</v>
      </c>
      <c r="Q2029">
        <f>Tabel1[[#This Row],[Biomass]]+Tabel1[[#This Row],[Hydro Power]]+Tabel1[[#This Row],[Other Renewable]]+Tabel1[[#This Row],[Solar Power]]+Tabel1[[#This Row],[Onshore Wind Power]]+Tabel1[[#This Row],[Offshore Wind Power]]</f>
        <v>457.89</v>
      </c>
      <c r="R2029">
        <f>Tabel1[[#This Row],[Fossil Gas]]+Tabel1[[#This Row],[Fossil Hard Coal]]+Tabel1[[#This Row],[Fossil Oil]]</f>
        <v>828.68999999999994</v>
      </c>
      <c r="S2029">
        <f>Tabel1[[#This Row],[Renewables]]+Tabel1[[#This Row],[Fossils]]</f>
        <v>1286.58</v>
      </c>
    </row>
    <row r="2030" spans="1:19" x14ac:dyDescent="0.25">
      <c r="A2030" t="s">
        <v>1652</v>
      </c>
      <c r="B2030" t="s">
        <v>6</v>
      </c>
      <c r="C2030">
        <v>2516.19</v>
      </c>
      <c r="D2030">
        <v>49.41</v>
      </c>
      <c r="E2030">
        <v>441.09</v>
      </c>
      <c r="F2030">
        <v>1017.79</v>
      </c>
      <c r="G2030">
        <v>6.9</v>
      </c>
      <c r="H2030">
        <v>2.19</v>
      </c>
      <c r="I2030">
        <v>6.5</v>
      </c>
      <c r="J2030">
        <v>0.01</v>
      </c>
      <c r="K2030">
        <v>100.99</v>
      </c>
      <c r="L2030">
        <v>641.29</v>
      </c>
      <c r="M2030">
        <v>408.88</v>
      </c>
      <c r="N2030">
        <v>-1384</v>
      </c>
      <c r="O2030">
        <v>-420</v>
      </c>
      <c r="P2030">
        <v>1732</v>
      </c>
      <c r="Q2030">
        <f>Tabel1[[#This Row],[Biomass]]+Tabel1[[#This Row],[Hydro Power]]+Tabel1[[#This Row],[Other Renewable]]+Tabel1[[#This Row],[Solar Power]]+Tabel1[[#This Row],[Onshore Wind Power]]+Tabel1[[#This Row],[Offshore Wind Power]]</f>
        <v>1108.28</v>
      </c>
      <c r="R2030">
        <f>Tabel1[[#This Row],[Fossil Gas]]+Tabel1[[#This Row],[Fossil Hard Coal]]+Tabel1[[#This Row],[Fossil Oil]]</f>
        <v>1465.78</v>
      </c>
      <c r="S2030">
        <f>Tabel1[[#This Row],[Renewables]]+Tabel1[[#This Row],[Fossils]]</f>
        <v>2574.06</v>
      </c>
    </row>
    <row r="2031" spans="1:19" x14ac:dyDescent="0.25">
      <c r="A2031" t="s">
        <v>1652</v>
      </c>
      <c r="B2031" t="s">
        <v>5</v>
      </c>
      <c r="C2031">
        <v>1612.34</v>
      </c>
      <c r="D2031">
        <v>27.83</v>
      </c>
      <c r="E2031">
        <v>394.15</v>
      </c>
      <c r="F2031">
        <v>475.49</v>
      </c>
      <c r="G2031">
        <v>10.87</v>
      </c>
      <c r="J2031">
        <v>0</v>
      </c>
      <c r="K2031">
        <v>56.6</v>
      </c>
      <c r="L2031">
        <v>197.54</v>
      </c>
      <c r="M2031">
        <v>211.55</v>
      </c>
      <c r="N2031">
        <v>-582</v>
      </c>
      <c r="O2031">
        <v>420</v>
      </c>
      <c r="P2031">
        <v>423</v>
      </c>
      <c r="Q2031">
        <f>Tabel1[[#This Row],[Biomass]]+Tabel1[[#This Row],[Hydro Power]]+Tabel1[[#This Row],[Other Renewable]]+Tabel1[[#This Row],[Solar Power]]+Tabel1[[#This Row],[Onshore Wind Power]]+Tabel1[[#This Row],[Offshore Wind Power]]</f>
        <v>436.92</v>
      </c>
      <c r="R2031">
        <f>Tabel1[[#This Row],[Fossil Gas]]+Tabel1[[#This Row],[Fossil Hard Coal]]+Tabel1[[#This Row],[Fossil Oil]]</f>
        <v>880.51</v>
      </c>
      <c r="S2031">
        <f>Tabel1[[#This Row],[Renewables]]+Tabel1[[#This Row],[Fossils]]</f>
        <v>1317.43</v>
      </c>
    </row>
    <row r="2032" spans="1:19" x14ac:dyDescent="0.25">
      <c r="A2032" t="s">
        <v>1651</v>
      </c>
      <c r="B2032" t="s">
        <v>6</v>
      </c>
      <c r="C2032">
        <v>2949.6</v>
      </c>
      <c r="D2032">
        <v>50.51</v>
      </c>
      <c r="E2032">
        <v>530.41</v>
      </c>
      <c r="F2032">
        <v>1677.97</v>
      </c>
      <c r="G2032">
        <v>11.5</v>
      </c>
      <c r="H2032">
        <v>2.36</v>
      </c>
      <c r="I2032">
        <v>6.96</v>
      </c>
      <c r="J2032">
        <v>0</v>
      </c>
      <c r="K2032">
        <v>99.51</v>
      </c>
      <c r="L2032">
        <v>702.73</v>
      </c>
      <c r="M2032">
        <v>420.78</v>
      </c>
      <c r="N2032">
        <v>-1426</v>
      </c>
      <c r="O2032">
        <v>-531</v>
      </c>
      <c r="P2032">
        <v>1506</v>
      </c>
      <c r="Q2032">
        <f>Tabel1[[#This Row],[Biomass]]+Tabel1[[#This Row],[Hydro Power]]+Tabel1[[#This Row],[Other Renewable]]+Tabel1[[#This Row],[Solar Power]]+Tabel1[[#This Row],[Onshore Wind Power]]+Tabel1[[#This Row],[Offshore Wind Power]]</f>
        <v>1183.3400000000001</v>
      </c>
      <c r="R2032">
        <f>Tabel1[[#This Row],[Fossil Gas]]+Tabel1[[#This Row],[Fossil Hard Coal]]+Tabel1[[#This Row],[Fossil Oil]]</f>
        <v>2219.88</v>
      </c>
      <c r="S2032">
        <f>Tabel1[[#This Row],[Renewables]]+Tabel1[[#This Row],[Fossils]]</f>
        <v>3403.2200000000003</v>
      </c>
    </row>
    <row r="2033" spans="1:19" x14ac:dyDescent="0.25">
      <c r="A2033" t="s">
        <v>1651</v>
      </c>
      <c r="B2033" t="s">
        <v>5</v>
      </c>
      <c r="C2033">
        <v>1891.72</v>
      </c>
      <c r="D2033">
        <v>28.5</v>
      </c>
      <c r="E2033">
        <v>459.63</v>
      </c>
      <c r="F2033">
        <v>653.05999999999995</v>
      </c>
      <c r="G2033">
        <v>12.98</v>
      </c>
      <c r="J2033">
        <v>0</v>
      </c>
      <c r="K2033">
        <v>56.57</v>
      </c>
      <c r="L2033">
        <v>195.61</v>
      </c>
      <c r="M2033">
        <v>182.86</v>
      </c>
      <c r="N2033">
        <v>-441</v>
      </c>
      <c r="O2033">
        <v>531</v>
      </c>
      <c r="P2033">
        <v>233</v>
      </c>
      <c r="Q2033">
        <f>Tabel1[[#This Row],[Biomass]]+Tabel1[[#This Row],[Hydro Power]]+Tabel1[[#This Row],[Other Renewable]]+Tabel1[[#This Row],[Solar Power]]+Tabel1[[#This Row],[Onshore Wind Power]]+Tabel1[[#This Row],[Offshore Wind Power]]</f>
        <v>406.97</v>
      </c>
      <c r="R2033">
        <f>Tabel1[[#This Row],[Fossil Gas]]+Tabel1[[#This Row],[Fossil Hard Coal]]+Tabel1[[#This Row],[Fossil Oil]]</f>
        <v>1125.67</v>
      </c>
      <c r="S2033">
        <f>Tabel1[[#This Row],[Renewables]]+Tabel1[[#This Row],[Fossils]]</f>
        <v>1532.64</v>
      </c>
    </row>
    <row r="2034" spans="1:19" x14ac:dyDescent="0.25">
      <c r="A2034" t="s">
        <v>1650</v>
      </c>
      <c r="B2034" t="s">
        <v>6</v>
      </c>
      <c r="C2034">
        <v>3084.68</v>
      </c>
      <c r="D2034">
        <v>48.15</v>
      </c>
      <c r="E2034">
        <v>588.78</v>
      </c>
      <c r="F2034">
        <v>1795.22</v>
      </c>
      <c r="G2034">
        <v>7.73</v>
      </c>
      <c r="H2034">
        <v>2.59</v>
      </c>
      <c r="I2034">
        <v>6.58</v>
      </c>
      <c r="J2034">
        <v>0.33</v>
      </c>
      <c r="K2034">
        <v>114.15</v>
      </c>
      <c r="L2034">
        <v>758.89</v>
      </c>
      <c r="M2034">
        <v>387.25</v>
      </c>
      <c r="N2034">
        <v>-1400</v>
      </c>
      <c r="O2034">
        <v>-522</v>
      </c>
      <c r="P2034">
        <v>1397</v>
      </c>
      <c r="Q2034">
        <f>Tabel1[[#This Row],[Biomass]]+Tabel1[[#This Row],[Hydro Power]]+Tabel1[[#This Row],[Other Renewable]]+Tabel1[[#This Row],[Solar Power]]+Tabel1[[#This Row],[Onshore Wind Power]]+Tabel1[[#This Row],[Offshore Wind Power]]</f>
        <v>1203.79</v>
      </c>
      <c r="R2034">
        <f>Tabel1[[#This Row],[Fossil Gas]]+Tabel1[[#This Row],[Fossil Hard Coal]]+Tabel1[[#This Row],[Fossil Oil]]</f>
        <v>2391.73</v>
      </c>
      <c r="S2034">
        <f>Tabel1[[#This Row],[Renewables]]+Tabel1[[#This Row],[Fossils]]</f>
        <v>3595.52</v>
      </c>
    </row>
    <row r="2035" spans="1:19" x14ac:dyDescent="0.25">
      <c r="A2035" t="s">
        <v>1650</v>
      </c>
      <c r="B2035" t="s">
        <v>5</v>
      </c>
      <c r="C2035">
        <v>2002.14</v>
      </c>
      <c r="D2035">
        <v>27.96</v>
      </c>
      <c r="E2035">
        <v>663.14</v>
      </c>
      <c r="F2035">
        <v>670.85</v>
      </c>
      <c r="G2035">
        <v>23.73</v>
      </c>
      <c r="J2035">
        <v>0.66</v>
      </c>
      <c r="K2035">
        <v>57.06</v>
      </c>
      <c r="L2035">
        <v>190.11</v>
      </c>
      <c r="M2035">
        <v>202.12</v>
      </c>
      <c r="N2035">
        <v>113</v>
      </c>
      <c r="O2035">
        <v>522</v>
      </c>
      <c r="P2035">
        <v>-443</v>
      </c>
      <c r="Q203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2035">
        <f>Tabel1[[#This Row],[Fossil Gas]]+Tabel1[[#This Row],[Fossil Hard Coal]]+Tabel1[[#This Row],[Fossil Oil]]</f>
        <v>1357.72</v>
      </c>
      <c r="S2035">
        <f>Tabel1[[#This Row],[Renewables]]+Tabel1[[#This Row],[Fossils]]</f>
        <v>1778.5700000000002</v>
      </c>
    </row>
    <row r="2036" spans="1:19" x14ac:dyDescent="0.25">
      <c r="A2036" t="s">
        <v>1649</v>
      </c>
      <c r="B2036" t="s">
        <v>6</v>
      </c>
      <c r="C2036">
        <v>3041.66</v>
      </c>
      <c r="D2036">
        <v>49.23</v>
      </c>
      <c r="E2036">
        <v>569.17999999999995</v>
      </c>
      <c r="F2036">
        <v>1781.58</v>
      </c>
      <c r="G2036">
        <v>12.14</v>
      </c>
      <c r="H2036">
        <v>2.59</v>
      </c>
      <c r="I2036">
        <v>7.02</v>
      </c>
      <c r="J2036">
        <v>2.3199999999999998</v>
      </c>
      <c r="K2036">
        <v>109.74</v>
      </c>
      <c r="L2036">
        <v>719.21</v>
      </c>
      <c r="M2036">
        <v>406.56</v>
      </c>
      <c r="N2036">
        <v>-1342</v>
      </c>
      <c r="O2036">
        <v>-429</v>
      </c>
      <c r="P2036">
        <v>1226</v>
      </c>
      <c r="Q2036">
        <f>Tabel1[[#This Row],[Biomass]]+Tabel1[[#This Row],[Hydro Power]]+Tabel1[[#This Row],[Other Renewable]]+Tabel1[[#This Row],[Solar Power]]+Tabel1[[#This Row],[Onshore Wind Power]]+Tabel1[[#This Row],[Offshore Wind Power]]</f>
        <v>1186.93</v>
      </c>
      <c r="R2036">
        <f>Tabel1[[#This Row],[Fossil Gas]]+Tabel1[[#This Row],[Fossil Hard Coal]]+Tabel1[[#This Row],[Fossil Oil]]</f>
        <v>2362.8999999999996</v>
      </c>
      <c r="S2036">
        <f>Tabel1[[#This Row],[Renewables]]+Tabel1[[#This Row],[Fossils]]</f>
        <v>3549.83</v>
      </c>
    </row>
    <row r="2037" spans="1:19" x14ac:dyDescent="0.25">
      <c r="A2037" t="s">
        <v>1649</v>
      </c>
      <c r="B2037" t="s">
        <v>5</v>
      </c>
      <c r="C2037">
        <v>2009.21</v>
      </c>
      <c r="D2037">
        <v>27.56</v>
      </c>
      <c r="E2037">
        <v>545.4</v>
      </c>
      <c r="F2037">
        <v>660.4</v>
      </c>
      <c r="G2037">
        <v>23.32</v>
      </c>
      <c r="J2037">
        <v>3.2</v>
      </c>
      <c r="K2037">
        <v>56.6</v>
      </c>
      <c r="L2037">
        <v>168.05</v>
      </c>
      <c r="M2037">
        <v>220.58</v>
      </c>
      <c r="N2037">
        <v>282</v>
      </c>
      <c r="O2037">
        <v>429</v>
      </c>
      <c r="P2037">
        <v>-384</v>
      </c>
      <c r="Q2037">
        <f>Tabel1[[#This Row],[Biomass]]+Tabel1[[#This Row],[Hydro Power]]+Tabel1[[#This Row],[Other Renewable]]+Tabel1[[#This Row],[Solar Power]]+Tabel1[[#This Row],[Onshore Wind Power]]+Tabel1[[#This Row],[Offshore Wind Power]]</f>
        <v>419.39</v>
      </c>
      <c r="R2037">
        <f>Tabel1[[#This Row],[Fossil Gas]]+Tabel1[[#This Row],[Fossil Hard Coal]]+Tabel1[[#This Row],[Fossil Oil]]</f>
        <v>1229.1199999999999</v>
      </c>
      <c r="S2037">
        <f>Tabel1[[#This Row],[Renewables]]+Tabel1[[#This Row],[Fossils]]</f>
        <v>1648.5099999999998</v>
      </c>
    </row>
    <row r="2038" spans="1:19" x14ac:dyDescent="0.25">
      <c r="A2038" t="s">
        <v>1648</v>
      </c>
      <c r="B2038" t="s">
        <v>6</v>
      </c>
      <c r="C2038">
        <v>3082.48</v>
      </c>
      <c r="D2038">
        <v>48.7</v>
      </c>
      <c r="E2038">
        <v>573.35</v>
      </c>
      <c r="F2038">
        <v>1739.21</v>
      </c>
      <c r="G2038">
        <v>9.94</v>
      </c>
      <c r="H2038">
        <v>2.59</v>
      </c>
      <c r="I2038">
        <v>6.81</v>
      </c>
      <c r="J2038">
        <v>9.7200000000000006</v>
      </c>
      <c r="K2038">
        <v>105.65</v>
      </c>
      <c r="L2038">
        <v>698.32</v>
      </c>
      <c r="M2038">
        <v>409.98</v>
      </c>
      <c r="N2038">
        <v>-1390</v>
      </c>
      <c r="O2038">
        <v>-515</v>
      </c>
      <c r="P2038">
        <v>1485</v>
      </c>
      <c r="Q2038">
        <f>Tabel1[[#This Row],[Biomass]]+Tabel1[[#This Row],[Hydro Power]]+Tabel1[[#This Row],[Other Renewable]]+Tabel1[[#This Row],[Solar Power]]+Tabel1[[#This Row],[Onshore Wind Power]]+Tabel1[[#This Row],[Offshore Wind Power]]</f>
        <v>1176.1200000000001</v>
      </c>
      <c r="R2038">
        <f>Tabel1[[#This Row],[Fossil Gas]]+Tabel1[[#This Row],[Fossil Hard Coal]]+Tabel1[[#This Row],[Fossil Oil]]</f>
        <v>2322.5</v>
      </c>
      <c r="S2038">
        <f>Tabel1[[#This Row],[Renewables]]+Tabel1[[#This Row],[Fossils]]</f>
        <v>3498.62</v>
      </c>
    </row>
    <row r="2039" spans="1:19" x14ac:dyDescent="0.25">
      <c r="A2039" t="s">
        <v>1648</v>
      </c>
      <c r="B2039" t="s">
        <v>5</v>
      </c>
      <c r="C2039">
        <v>2023.55</v>
      </c>
      <c r="D2039">
        <v>26.71</v>
      </c>
      <c r="E2039">
        <v>555.29999999999995</v>
      </c>
      <c r="F2039">
        <v>666.46</v>
      </c>
      <c r="G2039">
        <v>24.85</v>
      </c>
      <c r="J2039">
        <v>8.1199999999999992</v>
      </c>
      <c r="K2039">
        <v>56.14</v>
      </c>
      <c r="L2039">
        <v>171.89</v>
      </c>
      <c r="M2039">
        <v>214.54</v>
      </c>
      <c r="N2039">
        <v>-266</v>
      </c>
      <c r="O2039">
        <v>515</v>
      </c>
      <c r="P2039">
        <v>78</v>
      </c>
      <c r="Q2039">
        <f>Tabel1[[#This Row],[Biomass]]+Tabel1[[#This Row],[Hydro Power]]+Tabel1[[#This Row],[Other Renewable]]+Tabel1[[#This Row],[Solar Power]]+Tabel1[[#This Row],[Onshore Wind Power]]+Tabel1[[#This Row],[Offshore Wind Power]]</f>
        <v>421.26</v>
      </c>
      <c r="R2039">
        <f>Tabel1[[#This Row],[Fossil Gas]]+Tabel1[[#This Row],[Fossil Hard Coal]]+Tabel1[[#This Row],[Fossil Oil]]</f>
        <v>1246.6099999999999</v>
      </c>
      <c r="S2039">
        <f>Tabel1[[#This Row],[Renewables]]+Tabel1[[#This Row],[Fossils]]</f>
        <v>1667.87</v>
      </c>
    </row>
    <row r="2040" spans="1:19" x14ac:dyDescent="0.25">
      <c r="A2040" t="s">
        <v>1647</v>
      </c>
      <c r="B2040" t="s">
        <v>6</v>
      </c>
      <c r="C2040">
        <v>3055.39</v>
      </c>
      <c r="D2040">
        <v>51.2</v>
      </c>
      <c r="E2040">
        <v>604.96</v>
      </c>
      <c r="F2040">
        <v>1807.26</v>
      </c>
      <c r="G2040">
        <v>13.8</v>
      </c>
      <c r="H2040">
        <v>2.59</v>
      </c>
      <c r="I2040">
        <v>7.13</v>
      </c>
      <c r="J2040">
        <v>17.260000000000002</v>
      </c>
      <c r="K2040">
        <v>118.17</v>
      </c>
      <c r="L2040">
        <v>718.77</v>
      </c>
      <c r="M2040">
        <v>429.64</v>
      </c>
      <c r="N2040">
        <v>-1345</v>
      </c>
      <c r="O2040">
        <v>-588</v>
      </c>
      <c r="P2040">
        <v>1330</v>
      </c>
      <c r="Q2040">
        <f>Tabel1[[#This Row],[Biomass]]+Tabel1[[#This Row],[Hydro Power]]+Tabel1[[#This Row],[Other Renewable]]+Tabel1[[#This Row],[Solar Power]]+Tabel1[[#This Row],[Onshore Wind Power]]+Tabel1[[#This Row],[Offshore Wind Power]]</f>
        <v>1226.5900000000001</v>
      </c>
      <c r="R2040">
        <f>Tabel1[[#This Row],[Fossil Gas]]+Tabel1[[#This Row],[Fossil Hard Coal]]+Tabel1[[#This Row],[Fossil Oil]]</f>
        <v>2426.0200000000004</v>
      </c>
      <c r="S2040">
        <f>Tabel1[[#This Row],[Renewables]]+Tabel1[[#This Row],[Fossils]]</f>
        <v>3652.6100000000006</v>
      </c>
    </row>
    <row r="2041" spans="1:19" x14ac:dyDescent="0.25">
      <c r="A2041" t="s">
        <v>1647</v>
      </c>
      <c r="B2041" t="s">
        <v>5</v>
      </c>
      <c r="C2041">
        <v>2015.28</v>
      </c>
      <c r="D2041">
        <v>26.41</v>
      </c>
      <c r="E2041">
        <v>686.33</v>
      </c>
      <c r="F2041">
        <v>706.62</v>
      </c>
      <c r="G2041">
        <v>23.37</v>
      </c>
      <c r="J2041">
        <v>11.85</v>
      </c>
      <c r="K2041">
        <v>56.78</v>
      </c>
      <c r="L2041">
        <v>189.3</v>
      </c>
      <c r="M2041">
        <v>278.52</v>
      </c>
      <c r="N2041">
        <v>-493</v>
      </c>
      <c r="O2041">
        <v>588</v>
      </c>
      <c r="P2041">
        <v>-27</v>
      </c>
      <c r="Q2041">
        <f>Tabel1[[#This Row],[Biomass]]+Tabel1[[#This Row],[Hydro Power]]+Tabel1[[#This Row],[Other Renewable]]+Tabel1[[#This Row],[Solar Power]]+Tabel1[[#This Row],[Onshore Wind Power]]+Tabel1[[#This Row],[Offshore Wind Power]]</f>
        <v>506.08</v>
      </c>
      <c r="R2041">
        <f>Tabel1[[#This Row],[Fossil Gas]]+Tabel1[[#This Row],[Fossil Hard Coal]]+Tabel1[[#This Row],[Fossil Oil]]</f>
        <v>1416.32</v>
      </c>
      <c r="S2041">
        <f>Tabel1[[#This Row],[Renewables]]+Tabel1[[#This Row],[Fossils]]</f>
        <v>1922.3999999999999</v>
      </c>
    </row>
    <row r="2042" spans="1:19" x14ac:dyDescent="0.25">
      <c r="A2042" t="s">
        <v>1646</v>
      </c>
      <c r="B2042" t="s">
        <v>6</v>
      </c>
      <c r="C2042">
        <v>2924.9</v>
      </c>
      <c r="D2042">
        <v>49.31</v>
      </c>
      <c r="E2042">
        <v>577.05999999999995</v>
      </c>
      <c r="F2042">
        <v>1673.17</v>
      </c>
      <c r="G2042">
        <v>8.3800000000000008</v>
      </c>
      <c r="H2042">
        <v>2.59</v>
      </c>
      <c r="I2042">
        <v>7.33</v>
      </c>
      <c r="J2042">
        <v>20.21</v>
      </c>
      <c r="K2042">
        <v>115.86</v>
      </c>
      <c r="L2042">
        <v>682.89</v>
      </c>
      <c r="M2042">
        <v>498.74</v>
      </c>
      <c r="N2042">
        <v>-1378</v>
      </c>
      <c r="O2042">
        <v>-588</v>
      </c>
      <c r="P2042">
        <v>1377</v>
      </c>
      <c r="Q2042">
        <f>Tabel1[[#This Row],[Biomass]]+Tabel1[[#This Row],[Hydro Power]]+Tabel1[[#This Row],[Other Renewable]]+Tabel1[[#This Row],[Solar Power]]+Tabel1[[#This Row],[Onshore Wind Power]]+Tabel1[[#This Row],[Offshore Wind Power]]</f>
        <v>1261.07</v>
      </c>
      <c r="R2042">
        <f>Tabel1[[#This Row],[Fossil Gas]]+Tabel1[[#This Row],[Fossil Hard Coal]]+Tabel1[[#This Row],[Fossil Oil]]</f>
        <v>2258.61</v>
      </c>
      <c r="S2042">
        <f>Tabel1[[#This Row],[Renewables]]+Tabel1[[#This Row],[Fossils]]</f>
        <v>3519.6800000000003</v>
      </c>
    </row>
    <row r="2043" spans="1:19" x14ac:dyDescent="0.25">
      <c r="A2043" t="s">
        <v>1646</v>
      </c>
      <c r="B2043" t="s">
        <v>5</v>
      </c>
      <c r="C2043">
        <v>2022.5</v>
      </c>
      <c r="D2043">
        <v>28.37</v>
      </c>
      <c r="E2043">
        <v>570.54999999999995</v>
      </c>
      <c r="F2043">
        <v>626.99</v>
      </c>
      <c r="G2043">
        <v>25.83</v>
      </c>
      <c r="J2043">
        <v>13.95</v>
      </c>
      <c r="K2043">
        <v>58.15</v>
      </c>
      <c r="L2043">
        <v>152.44999999999999</v>
      </c>
      <c r="M2043">
        <v>273.3</v>
      </c>
      <c r="N2043">
        <v>-542</v>
      </c>
      <c r="O2043">
        <v>588</v>
      </c>
      <c r="P2043">
        <v>260</v>
      </c>
      <c r="Q2043">
        <f>Tabel1[[#This Row],[Biomass]]+Tabel1[[#This Row],[Hydro Power]]+Tabel1[[#This Row],[Other Renewable]]+Tabel1[[#This Row],[Solar Power]]+Tabel1[[#This Row],[Onshore Wind Power]]+Tabel1[[#This Row],[Offshore Wind Power]]</f>
        <v>468.07</v>
      </c>
      <c r="R2043">
        <f>Tabel1[[#This Row],[Fossil Gas]]+Tabel1[[#This Row],[Fossil Hard Coal]]+Tabel1[[#This Row],[Fossil Oil]]</f>
        <v>1223.3699999999999</v>
      </c>
      <c r="S2043">
        <f>Tabel1[[#This Row],[Renewables]]+Tabel1[[#This Row],[Fossils]]</f>
        <v>1691.4399999999998</v>
      </c>
    </row>
    <row r="2044" spans="1:19" x14ac:dyDescent="0.25">
      <c r="A2044" t="s">
        <v>1645</v>
      </c>
      <c r="B2044" t="s">
        <v>6</v>
      </c>
      <c r="C2044">
        <v>2877.17</v>
      </c>
      <c r="D2044">
        <v>49.19</v>
      </c>
      <c r="E2044">
        <v>580.02</v>
      </c>
      <c r="F2044">
        <v>1644.1</v>
      </c>
      <c r="G2044">
        <v>8.8699999999999992</v>
      </c>
      <c r="H2044">
        <v>2.6</v>
      </c>
      <c r="I2044">
        <v>7.58</v>
      </c>
      <c r="J2044">
        <v>18.11</v>
      </c>
      <c r="K2044">
        <v>120.59</v>
      </c>
      <c r="L2044">
        <v>670.5</v>
      </c>
      <c r="M2044">
        <v>558.51</v>
      </c>
      <c r="N2044">
        <v>-1374</v>
      </c>
      <c r="O2044">
        <v>-583</v>
      </c>
      <c r="P2044">
        <v>1287</v>
      </c>
      <c r="Q2044">
        <f>Tabel1[[#This Row],[Biomass]]+Tabel1[[#This Row],[Hydro Power]]+Tabel1[[#This Row],[Other Renewable]]+Tabel1[[#This Row],[Solar Power]]+Tabel1[[#This Row],[Onshore Wind Power]]+Tabel1[[#This Row],[Offshore Wind Power]]</f>
        <v>1306.49</v>
      </c>
      <c r="R2044">
        <f>Tabel1[[#This Row],[Fossil Gas]]+Tabel1[[#This Row],[Fossil Hard Coal]]+Tabel1[[#This Row],[Fossil Oil]]</f>
        <v>2232.9899999999998</v>
      </c>
      <c r="S2044">
        <f>Tabel1[[#This Row],[Renewables]]+Tabel1[[#This Row],[Fossils]]</f>
        <v>3539.4799999999996</v>
      </c>
    </row>
    <row r="2045" spans="1:19" x14ac:dyDescent="0.25">
      <c r="A2045" t="s">
        <v>1645</v>
      </c>
      <c r="B2045" t="s">
        <v>5</v>
      </c>
      <c r="C2045">
        <v>1991.77</v>
      </c>
      <c r="D2045">
        <v>27.06</v>
      </c>
      <c r="E2045">
        <v>575.74</v>
      </c>
      <c r="F2045">
        <v>615.34</v>
      </c>
      <c r="G2045">
        <v>25.77</v>
      </c>
      <c r="J2045">
        <v>13.81</v>
      </c>
      <c r="K2045">
        <v>58.37</v>
      </c>
      <c r="L2045">
        <v>131.05000000000001</v>
      </c>
      <c r="M2045">
        <v>130.38999999999999</v>
      </c>
      <c r="N2045">
        <v>-477</v>
      </c>
      <c r="O2045">
        <v>583</v>
      </c>
      <c r="P2045">
        <v>340</v>
      </c>
      <c r="Q2045">
        <f>Tabel1[[#This Row],[Biomass]]+Tabel1[[#This Row],[Hydro Power]]+Tabel1[[#This Row],[Other Renewable]]+Tabel1[[#This Row],[Solar Power]]+Tabel1[[#This Row],[Onshore Wind Power]]+Tabel1[[#This Row],[Offshore Wind Power]]</f>
        <v>302.31</v>
      </c>
      <c r="R2045">
        <f>Tabel1[[#This Row],[Fossil Gas]]+Tabel1[[#This Row],[Fossil Hard Coal]]+Tabel1[[#This Row],[Fossil Oil]]</f>
        <v>1216.8499999999999</v>
      </c>
      <c r="S2045">
        <f>Tabel1[[#This Row],[Renewables]]+Tabel1[[#This Row],[Fossils]]</f>
        <v>1519.1599999999999</v>
      </c>
    </row>
    <row r="2046" spans="1:19" x14ac:dyDescent="0.25">
      <c r="A2046" t="s">
        <v>1644</v>
      </c>
      <c r="B2046" t="s">
        <v>6</v>
      </c>
      <c r="C2046">
        <v>2786.13</v>
      </c>
      <c r="D2046">
        <v>47.67</v>
      </c>
      <c r="E2046">
        <v>529.99</v>
      </c>
      <c r="F2046">
        <v>1594.89</v>
      </c>
      <c r="G2046">
        <v>6.42</v>
      </c>
      <c r="H2046">
        <v>2.6</v>
      </c>
      <c r="I2046">
        <v>7.15</v>
      </c>
      <c r="J2046">
        <v>11.55</v>
      </c>
      <c r="K2046">
        <v>130.01</v>
      </c>
      <c r="L2046">
        <v>730.08</v>
      </c>
      <c r="M2046">
        <v>591.49</v>
      </c>
      <c r="N2046">
        <v>-1385</v>
      </c>
      <c r="O2046">
        <v>-570</v>
      </c>
      <c r="P2046">
        <v>1222</v>
      </c>
      <c r="Q2046">
        <f>Tabel1[[#This Row],[Biomass]]+Tabel1[[#This Row],[Hydro Power]]+Tabel1[[#This Row],[Other Renewable]]+Tabel1[[#This Row],[Solar Power]]+Tabel1[[#This Row],[Onshore Wind Power]]+Tabel1[[#This Row],[Offshore Wind Power]]</f>
        <v>1390.54</v>
      </c>
      <c r="R2046">
        <f>Tabel1[[#This Row],[Fossil Gas]]+Tabel1[[#This Row],[Fossil Hard Coal]]+Tabel1[[#This Row],[Fossil Oil]]</f>
        <v>2131.3000000000002</v>
      </c>
      <c r="S2046">
        <f>Tabel1[[#This Row],[Renewables]]+Tabel1[[#This Row],[Fossils]]</f>
        <v>3521.84</v>
      </c>
    </row>
    <row r="2047" spans="1:19" x14ac:dyDescent="0.25">
      <c r="A2047" t="s">
        <v>1644</v>
      </c>
      <c r="B2047" t="s">
        <v>5</v>
      </c>
      <c r="C2047">
        <v>1954.67</v>
      </c>
      <c r="D2047">
        <v>27.38</v>
      </c>
      <c r="E2047">
        <v>544.79</v>
      </c>
      <c r="F2047">
        <v>608.44000000000005</v>
      </c>
      <c r="G2047">
        <v>24.48</v>
      </c>
      <c r="J2047">
        <v>10.1</v>
      </c>
      <c r="K2047">
        <v>58.11</v>
      </c>
      <c r="L2047">
        <v>124.12</v>
      </c>
      <c r="M2047">
        <v>100.78</v>
      </c>
      <c r="N2047">
        <v>-308</v>
      </c>
      <c r="O2047">
        <v>570</v>
      </c>
      <c r="P2047">
        <v>229</v>
      </c>
      <c r="Q2047">
        <f>Tabel1[[#This Row],[Biomass]]+Tabel1[[#This Row],[Hydro Power]]+Tabel1[[#This Row],[Other Renewable]]+Tabel1[[#This Row],[Solar Power]]+Tabel1[[#This Row],[Onshore Wind Power]]+Tabel1[[#This Row],[Offshore Wind Power]]</f>
        <v>262.38</v>
      </c>
      <c r="R2047">
        <f>Tabel1[[#This Row],[Fossil Gas]]+Tabel1[[#This Row],[Fossil Hard Coal]]+Tabel1[[#This Row],[Fossil Oil]]</f>
        <v>1177.71</v>
      </c>
      <c r="S2047">
        <f>Tabel1[[#This Row],[Renewables]]+Tabel1[[#This Row],[Fossils]]</f>
        <v>1440.0900000000001</v>
      </c>
    </row>
    <row r="2048" spans="1:19" x14ac:dyDescent="0.25">
      <c r="A2048" t="s">
        <v>1643</v>
      </c>
      <c r="B2048" t="s">
        <v>6</v>
      </c>
      <c r="C2048">
        <v>2728.41</v>
      </c>
      <c r="D2048">
        <v>47.72</v>
      </c>
      <c r="E2048">
        <v>510.33</v>
      </c>
      <c r="F2048">
        <v>1451.25</v>
      </c>
      <c r="G2048">
        <v>5.83</v>
      </c>
      <c r="H2048">
        <v>2.59</v>
      </c>
      <c r="I2048">
        <v>5.47</v>
      </c>
      <c r="J2048">
        <v>4.1100000000000003</v>
      </c>
      <c r="K2048">
        <v>129.55000000000001</v>
      </c>
      <c r="L2048">
        <v>772.31</v>
      </c>
      <c r="M2048">
        <v>622.58000000000004</v>
      </c>
      <c r="N2048">
        <v>-1390</v>
      </c>
      <c r="O2048">
        <v>-590</v>
      </c>
      <c r="P2048">
        <v>1298</v>
      </c>
      <c r="Q2048">
        <f>Tabel1[[#This Row],[Biomass]]+Tabel1[[#This Row],[Hydro Power]]+Tabel1[[#This Row],[Other Renewable]]+Tabel1[[#This Row],[Solar Power]]+Tabel1[[#This Row],[Onshore Wind Power]]+Tabel1[[#This Row],[Offshore Wind Power]]</f>
        <v>1454.78</v>
      </c>
      <c r="R2048">
        <f>Tabel1[[#This Row],[Fossil Gas]]+Tabel1[[#This Row],[Fossil Hard Coal]]+Tabel1[[#This Row],[Fossil Oil]]</f>
        <v>1967.4099999999999</v>
      </c>
      <c r="S2048">
        <f>Tabel1[[#This Row],[Renewables]]+Tabel1[[#This Row],[Fossils]]</f>
        <v>3422.1899999999996</v>
      </c>
    </row>
    <row r="2049" spans="1:19" x14ac:dyDescent="0.25">
      <c r="A2049" t="s">
        <v>1643</v>
      </c>
      <c r="B2049" t="s">
        <v>5</v>
      </c>
      <c r="C2049">
        <v>1946.54</v>
      </c>
      <c r="D2049">
        <v>27.09</v>
      </c>
      <c r="E2049">
        <v>521.61</v>
      </c>
      <c r="F2049">
        <v>592.27</v>
      </c>
      <c r="G2049">
        <v>21.56</v>
      </c>
      <c r="J2049">
        <v>3.32</v>
      </c>
      <c r="K2049">
        <v>56.37</v>
      </c>
      <c r="L2049">
        <v>118.57</v>
      </c>
      <c r="M2049">
        <v>128.69</v>
      </c>
      <c r="N2049">
        <v>-179</v>
      </c>
      <c r="O2049">
        <v>590</v>
      </c>
      <c r="P2049">
        <v>96</v>
      </c>
      <c r="Q2049">
        <f>Tabel1[[#This Row],[Biomass]]+Tabel1[[#This Row],[Hydro Power]]+Tabel1[[#This Row],[Other Renewable]]+Tabel1[[#This Row],[Solar Power]]+Tabel1[[#This Row],[Onshore Wind Power]]+Tabel1[[#This Row],[Offshore Wind Power]]</f>
        <v>277.66999999999996</v>
      </c>
      <c r="R2049">
        <f>Tabel1[[#This Row],[Fossil Gas]]+Tabel1[[#This Row],[Fossil Hard Coal]]+Tabel1[[#This Row],[Fossil Oil]]</f>
        <v>1135.44</v>
      </c>
      <c r="S2049">
        <f>Tabel1[[#This Row],[Renewables]]+Tabel1[[#This Row],[Fossils]]</f>
        <v>1413.1100000000001</v>
      </c>
    </row>
    <row r="2050" spans="1:19" x14ac:dyDescent="0.25">
      <c r="A2050" t="s">
        <v>1642</v>
      </c>
      <c r="B2050" t="s">
        <v>6</v>
      </c>
      <c r="C2050">
        <v>2829.6</v>
      </c>
      <c r="D2050">
        <v>47.96</v>
      </c>
      <c r="E2050">
        <v>505.36</v>
      </c>
      <c r="F2050">
        <v>1563.92</v>
      </c>
      <c r="G2050">
        <v>6.09</v>
      </c>
      <c r="H2050">
        <v>2.59</v>
      </c>
      <c r="I2050">
        <v>5.0599999999999996</v>
      </c>
      <c r="J2050">
        <v>0.81</v>
      </c>
      <c r="K2050">
        <v>129.66</v>
      </c>
      <c r="L2050">
        <v>756.85</v>
      </c>
      <c r="M2050">
        <v>663.03</v>
      </c>
      <c r="N2050">
        <v>-1391</v>
      </c>
      <c r="O2050">
        <v>-591</v>
      </c>
      <c r="P2050">
        <v>1221</v>
      </c>
      <c r="Q2050">
        <f>Tabel1[[#This Row],[Biomass]]+Tabel1[[#This Row],[Hydro Power]]+Tabel1[[#This Row],[Other Renewable]]+Tabel1[[#This Row],[Solar Power]]+Tabel1[[#This Row],[Onshore Wind Power]]+Tabel1[[#This Row],[Offshore Wind Power]]</f>
        <v>1476.3</v>
      </c>
      <c r="R2050">
        <f>Tabel1[[#This Row],[Fossil Gas]]+Tabel1[[#This Row],[Fossil Hard Coal]]+Tabel1[[#This Row],[Fossil Oil]]</f>
        <v>2075.3700000000003</v>
      </c>
      <c r="S2050">
        <f>Tabel1[[#This Row],[Renewables]]+Tabel1[[#This Row],[Fossils]]</f>
        <v>3551.67</v>
      </c>
    </row>
    <row r="2051" spans="1:19" x14ac:dyDescent="0.25">
      <c r="A2051" t="s">
        <v>1642</v>
      </c>
      <c r="B2051" t="s">
        <v>5</v>
      </c>
      <c r="C2051">
        <v>2052.71</v>
      </c>
      <c r="D2051">
        <v>27.36</v>
      </c>
      <c r="E2051">
        <v>525.64</v>
      </c>
      <c r="F2051">
        <v>584.16</v>
      </c>
      <c r="G2051">
        <v>22.03</v>
      </c>
      <c r="J2051">
        <v>0.47</v>
      </c>
      <c r="K2051">
        <v>56.64</v>
      </c>
      <c r="L2051">
        <v>155.79</v>
      </c>
      <c r="M2051">
        <v>163.99</v>
      </c>
      <c r="N2051">
        <v>-130</v>
      </c>
      <c r="O2051">
        <v>591</v>
      </c>
      <c r="P2051">
        <v>82</v>
      </c>
      <c r="Q2051">
        <f>Tabel1[[#This Row],[Biomass]]+Tabel1[[#This Row],[Hydro Power]]+Tabel1[[#This Row],[Other Renewable]]+Tabel1[[#This Row],[Solar Power]]+Tabel1[[#This Row],[Onshore Wind Power]]+Tabel1[[#This Row],[Offshore Wind Power]]</f>
        <v>347.61</v>
      </c>
      <c r="R2051">
        <f>Tabel1[[#This Row],[Fossil Gas]]+Tabel1[[#This Row],[Fossil Hard Coal]]+Tabel1[[#This Row],[Fossil Oil]]</f>
        <v>1131.83</v>
      </c>
      <c r="S2051">
        <f>Tabel1[[#This Row],[Renewables]]+Tabel1[[#This Row],[Fossils]]</f>
        <v>1479.44</v>
      </c>
    </row>
    <row r="2052" spans="1:19" x14ac:dyDescent="0.25">
      <c r="A2052" t="s">
        <v>1641</v>
      </c>
      <c r="B2052" t="s">
        <v>6</v>
      </c>
      <c r="C2052">
        <v>3036.36</v>
      </c>
      <c r="D2052">
        <v>48.53</v>
      </c>
      <c r="E2052">
        <v>496.06</v>
      </c>
      <c r="F2052">
        <v>1611.21</v>
      </c>
      <c r="G2052">
        <v>6.25</v>
      </c>
      <c r="H2052">
        <v>2.59</v>
      </c>
      <c r="I2052">
        <v>5.13</v>
      </c>
      <c r="J2052">
        <v>0.01</v>
      </c>
      <c r="K2052">
        <v>130.47</v>
      </c>
      <c r="L2052">
        <v>784.42</v>
      </c>
      <c r="M2052">
        <v>666.07</v>
      </c>
      <c r="N2052">
        <v>-1364</v>
      </c>
      <c r="O2052">
        <v>-592</v>
      </c>
      <c r="P2052">
        <v>1311</v>
      </c>
      <c r="Q2052">
        <f>Tabel1[[#This Row],[Biomass]]+Tabel1[[#This Row],[Hydro Power]]+Tabel1[[#This Row],[Other Renewable]]+Tabel1[[#This Row],[Solar Power]]+Tabel1[[#This Row],[Onshore Wind Power]]+Tabel1[[#This Row],[Offshore Wind Power]]</f>
        <v>1506.75</v>
      </c>
      <c r="R2052">
        <f>Tabel1[[#This Row],[Fossil Gas]]+Tabel1[[#This Row],[Fossil Hard Coal]]+Tabel1[[#This Row],[Fossil Oil]]</f>
        <v>2113.52</v>
      </c>
      <c r="S2052">
        <f>Tabel1[[#This Row],[Renewables]]+Tabel1[[#This Row],[Fossils]]</f>
        <v>3620.27</v>
      </c>
    </row>
    <row r="2053" spans="1:19" x14ac:dyDescent="0.25">
      <c r="A2053" t="s">
        <v>1641</v>
      </c>
      <c r="B2053" t="s">
        <v>5</v>
      </c>
      <c r="C2053">
        <v>2169.2399999999998</v>
      </c>
      <c r="D2053">
        <v>27.49</v>
      </c>
      <c r="E2053">
        <v>523.72</v>
      </c>
      <c r="F2053">
        <v>611.17999999999995</v>
      </c>
      <c r="G2053">
        <v>22.16</v>
      </c>
      <c r="J2053">
        <v>0</v>
      </c>
      <c r="K2053">
        <v>55.99</v>
      </c>
      <c r="L2053">
        <v>174.86</v>
      </c>
      <c r="M2053">
        <v>150.80000000000001</v>
      </c>
      <c r="N2053">
        <v>-98</v>
      </c>
      <c r="O2053">
        <v>592</v>
      </c>
      <c r="P2053">
        <v>136</v>
      </c>
      <c r="Q2053">
        <f>Tabel1[[#This Row],[Biomass]]+Tabel1[[#This Row],[Hydro Power]]+Tabel1[[#This Row],[Other Renewable]]+Tabel1[[#This Row],[Solar Power]]+Tabel1[[#This Row],[Onshore Wind Power]]+Tabel1[[#This Row],[Offshore Wind Power]]</f>
        <v>353.15000000000003</v>
      </c>
      <c r="R2053">
        <f>Tabel1[[#This Row],[Fossil Gas]]+Tabel1[[#This Row],[Fossil Hard Coal]]+Tabel1[[#This Row],[Fossil Oil]]</f>
        <v>1157.0600000000002</v>
      </c>
      <c r="S2053">
        <f>Tabel1[[#This Row],[Renewables]]+Tabel1[[#This Row],[Fossils]]</f>
        <v>1510.2100000000003</v>
      </c>
    </row>
    <row r="2054" spans="1:19" x14ac:dyDescent="0.25">
      <c r="A2054" t="s">
        <v>1640</v>
      </c>
      <c r="B2054" t="s">
        <v>6</v>
      </c>
      <c r="C2054">
        <v>2928.43</v>
      </c>
      <c r="D2054">
        <v>46.86</v>
      </c>
      <c r="E2054">
        <v>502.7</v>
      </c>
      <c r="F2054">
        <v>1475.08</v>
      </c>
      <c r="G2054">
        <v>7.46</v>
      </c>
      <c r="H2054">
        <v>2.58</v>
      </c>
      <c r="I2054">
        <v>6.62</v>
      </c>
      <c r="J2054">
        <v>0.01</v>
      </c>
      <c r="K2054">
        <v>133.07</v>
      </c>
      <c r="L2054">
        <v>779.8</v>
      </c>
      <c r="M2054">
        <v>646.5</v>
      </c>
      <c r="N2054">
        <v>-1375</v>
      </c>
      <c r="O2054">
        <v>-588</v>
      </c>
      <c r="P2054">
        <v>1385</v>
      </c>
      <c r="Q2054">
        <f>Tabel1[[#This Row],[Biomass]]+Tabel1[[#This Row],[Hydro Power]]+Tabel1[[#This Row],[Other Renewable]]+Tabel1[[#This Row],[Solar Power]]+Tabel1[[#This Row],[Onshore Wind Power]]+Tabel1[[#This Row],[Offshore Wind Power]]</f>
        <v>1482.37</v>
      </c>
      <c r="R2054">
        <f>Tabel1[[#This Row],[Fossil Gas]]+Tabel1[[#This Row],[Fossil Hard Coal]]+Tabel1[[#This Row],[Fossil Oil]]</f>
        <v>1985.24</v>
      </c>
      <c r="S2054">
        <f>Tabel1[[#This Row],[Renewables]]+Tabel1[[#This Row],[Fossils]]</f>
        <v>3467.6099999999997</v>
      </c>
    </row>
    <row r="2055" spans="1:19" x14ac:dyDescent="0.25">
      <c r="A2055" t="s">
        <v>1640</v>
      </c>
      <c r="B2055" t="s">
        <v>5</v>
      </c>
      <c r="C2055">
        <v>2111.59</v>
      </c>
      <c r="D2055">
        <v>27.27</v>
      </c>
      <c r="E2055">
        <v>523.30999999999995</v>
      </c>
      <c r="F2055">
        <v>604.24</v>
      </c>
      <c r="G2055">
        <v>22.24</v>
      </c>
      <c r="J2055">
        <v>0</v>
      </c>
      <c r="K2055">
        <v>56.27</v>
      </c>
      <c r="L2055">
        <v>169.68</v>
      </c>
      <c r="M2055">
        <v>127.7</v>
      </c>
      <c r="N2055">
        <v>-394</v>
      </c>
      <c r="O2055">
        <v>588</v>
      </c>
      <c r="P2055">
        <v>411</v>
      </c>
      <c r="Q2055">
        <f>Tabel1[[#This Row],[Biomass]]+Tabel1[[#This Row],[Hydro Power]]+Tabel1[[#This Row],[Other Renewable]]+Tabel1[[#This Row],[Solar Power]]+Tabel1[[#This Row],[Onshore Wind Power]]+Tabel1[[#This Row],[Offshore Wind Power]]</f>
        <v>324.65000000000003</v>
      </c>
      <c r="R2055">
        <f>Tabel1[[#This Row],[Fossil Gas]]+Tabel1[[#This Row],[Fossil Hard Coal]]+Tabel1[[#This Row],[Fossil Oil]]</f>
        <v>1149.79</v>
      </c>
      <c r="S2055">
        <f>Tabel1[[#This Row],[Renewables]]+Tabel1[[#This Row],[Fossils]]</f>
        <v>1474.44</v>
      </c>
    </row>
    <row r="2056" spans="1:19" x14ac:dyDescent="0.25">
      <c r="A2056" t="s">
        <v>1639</v>
      </c>
      <c r="B2056" t="s">
        <v>6</v>
      </c>
      <c r="C2056">
        <v>2685.86</v>
      </c>
      <c r="D2056">
        <v>49.11</v>
      </c>
      <c r="E2056">
        <v>478.28</v>
      </c>
      <c r="F2056">
        <v>1110.56</v>
      </c>
      <c r="G2056">
        <v>6.77</v>
      </c>
      <c r="H2056">
        <v>2.25</v>
      </c>
      <c r="I2056">
        <v>7.52</v>
      </c>
      <c r="J2056">
        <v>0</v>
      </c>
      <c r="K2056">
        <v>113.56</v>
      </c>
      <c r="L2056">
        <v>719.35</v>
      </c>
      <c r="M2056">
        <v>610.44000000000005</v>
      </c>
      <c r="N2056">
        <v>-1351</v>
      </c>
      <c r="O2056">
        <v>-583</v>
      </c>
      <c r="P2056">
        <v>1590</v>
      </c>
      <c r="Q2056">
        <f>Tabel1[[#This Row],[Biomass]]+Tabel1[[#This Row],[Hydro Power]]+Tabel1[[#This Row],[Other Renewable]]+Tabel1[[#This Row],[Solar Power]]+Tabel1[[#This Row],[Onshore Wind Power]]+Tabel1[[#This Row],[Offshore Wind Power]]</f>
        <v>1388.67</v>
      </c>
      <c r="R2056">
        <f>Tabel1[[#This Row],[Fossil Gas]]+Tabel1[[#This Row],[Fossil Hard Coal]]+Tabel1[[#This Row],[Fossil Oil]]</f>
        <v>1595.61</v>
      </c>
      <c r="S2056">
        <f>Tabel1[[#This Row],[Renewables]]+Tabel1[[#This Row],[Fossils]]</f>
        <v>2984.2799999999997</v>
      </c>
    </row>
    <row r="2057" spans="1:19" x14ac:dyDescent="0.25">
      <c r="A2057" t="s">
        <v>1639</v>
      </c>
      <c r="B2057" t="s">
        <v>5</v>
      </c>
      <c r="C2057">
        <v>1957.29</v>
      </c>
      <c r="D2057">
        <v>27.37</v>
      </c>
      <c r="E2057">
        <v>540.12</v>
      </c>
      <c r="F2057">
        <v>544.66999999999996</v>
      </c>
      <c r="G2057">
        <v>22.19</v>
      </c>
      <c r="J2057">
        <v>0</v>
      </c>
      <c r="K2057">
        <v>56.49</v>
      </c>
      <c r="L2057">
        <v>185.07</v>
      </c>
      <c r="M2057">
        <v>228.15</v>
      </c>
      <c r="N2057">
        <v>-580</v>
      </c>
      <c r="O2057">
        <v>583</v>
      </c>
      <c r="P2057">
        <v>379</v>
      </c>
      <c r="Q2057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57">
        <f>Tabel1[[#This Row],[Fossil Gas]]+Tabel1[[#This Row],[Fossil Hard Coal]]+Tabel1[[#This Row],[Fossil Oil]]</f>
        <v>1106.98</v>
      </c>
      <c r="S2057">
        <f>Tabel1[[#This Row],[Renewables]]+Tabel1[[#This Row],[Fossils]]</f>
        <v>1547.5700000000002</v>
      </c>
    </row>
    <row r="2058" spans="1:19" x14ac:dyDescent="0.25">
      <c r="A2058" t="s">
        <v>1638</v>
      </c>
      <c r="B2058" t="s">
        <v>6</v>
      </c>
      <c r="C2058">
        <v>2492.1999999999998</v>
      </c>
      <c r="D2058">
        <v>49.51</v>
      </c>
      <c r="E2058">
        <v>445.79</v>
      </c>
      <c r="F2058">
        <v>995.7</v>
      </c>
      <c r="G2058">
        <v>7.54</v>
      </c>
      <c r="H2058">
        <v>2.19</v>
      </c>
      <c r="I2058">
        <v>7.45</v>
      </c>
      <c r="J2058">
        <v>0</v>
      </c>
      <c r="K2058">
        <v>92.98</v>
      </c>
      <c r="L2058">
        <v>672.9</v>
      </c>
      <c r="M2058">
        <v>601.19000000000005</v>
      </c>
      <c r="N2058">
        <v>-1403</v>
      </c>
      <c r="O2058">
        <v>-421</v>
      </c>
      <c r="P2058">
        <v>1539</v>
      </c>
      <c r="Q2058">
        <f>Tabel1[[#This Row],[Biomass]]+Tabel1[[#This Row],[Hydro Power]]+Tabel1[[#This Row],[Other Renewable]]+Tabel1[[#This Row],[Solar Power]]+Tabel1[[#This Row],[Onshore Wind Power]]+Tabel1[[#This Row],[Offshore Wind Power]]</f>
        <v>1333.24</v>
      </c>
      <c r="R2058">
        <f>Tabel1[[#This Row],[Fossil Gas]]+Tabel1[[#This Row],[Fossil Hard Coal]]+Tabel1[[#This Row],[Fossil Oil]]</f>
        <v>1449.03</v>
      </c>
      <c r="S2058">
        <f>Tabel1[[#This Row],[Renewables]]+Tabel1[[#This Row],[Fossils]]</f>
        <v>2782.27</v>
      </c>
    </row>
    <row r="2059" spans="1:19" x14ac:dyDescent="0.25">
      <c r="A2059" t="s">
        <v>1638</v>
      </c>
      <c r="B2059" t="s">
        <v>5</v>
      </c>
      <c r="C2059">
        <v>1797.5</v>
      </c>
      <c r="D2059">
        <v>26.21</v>
      </c>
      <c r="E2059">
        <v>448.07</v>
      </c>
      <c r="F2059">
        <v>467.45</v>
      </c>
      <c r="G2059">
        <v>22.05</v>
      </c>
      <c r="J2059">
        <v>0</v>
      </c>
      <c r="K2059">
        <v>56.35</v>
      </c>
      <c r="L2059">
        <v>193.96</v>
      </c>
      <c r="M2059">
        <v>201.45</v>
      </c>
      <c r="N2059">
        <v>-585</v>
      </c>
      <c r="O2059">
        <v>421</v>
      </c>
      <c r="P2059">
        <v>573</v>
      </c>
      <c r="Q2059">
        <f>Tabel1[[#This Row],[Biomass]]+Tabel1[[#This Row],[Hydro Power]]+Tabel1[[#This Row],[Other Renewable]]+Tabel1[[#This Row],[Solar Power]]+Tabel1[[#This Row],[Onshore Wind Power]]+Tabel1[[#This Row],[Offshore Wind Power]]</f>
        <v>421.62</v>
      </c>
      <c r="R2059">
        <f>Tabel1[[#This Row],[Fossil Gas]]+Tabel1[[#This Row],[Fossil Hard Coal]]+Tabel1[[#This Row],[Fossil Oil]]</f>
        <v>937.56999999999994</v>
      </c>
      <c r="S2059">
        <f>Tabel1[[#This Row],[Renewables]]+Tabel1[[#This Row],[Fossils]]</f>
        <v>1359.19</v>
      </c>
    </row>
    <row r="2060" spans="1:19" x14ac:dyDescent="0.25">
      <c r="A2060" t="s">
        <v>1637</v>
      </c>
      <c r="B2060" t="s">
        <v>6</v>
      </c>
      <c r="C2060">
        <v>2335.09</v>
      </c>
      <c r="D2060">
        <v>49.13</v>
      </c>
      <c r="E2060">
        <v>415.49</v>
      </c>
      <c r="F2060">
        <v>809.17</v>
      </c>
      <c r="G2060">
        <v>4.54</v>
      </c>
      <c r="H2060">
        <v>2.19</v>
      </c>
      <c r="I2060">
        <v>6.94</v>
      </c>
      <c r="J2060">
        <v>0</v>
      </c>
      <c r="K2060">
        <v>83.86</v>
      </c>
      <c r="L2060">
        <v>706.72</v>
      </c>
      <c r="M2060">
        <v>612.58000000000004</v>
      </c>
      <c r="N2060">
        <v>-1390</v>
      </c>
      <c r="O2060">
        <v>-398</v>
      </c>
      <c r="P2060">
        <v>1506</v>
      </c>
      <c r="Q2060">
        <f>Tabel1[[#This Row],[Biomass]]+Tabel1[[#This Row],[Hydro Power]]+Tabel1[[#This Row],[Other Renewable]]+Tabel1[[#This Row],[Solar Power]]+Tabel1[[#This Row],[Onshore Wind Power]]+Tabel1[[#This Row],[Offshore Wind Power]]</f>
        <v>1377.56</v>
      </c>
      <c r="R2060">
        <f>Tabel1[[#This Row],[Fossil Gas]]+Tabel1[[#This Row],[Fossil Hard Coal]]+Tabel1[[#This Row],[Fossil Oil]]</f>
        <v>1229.1999999999998</v>
      </c>
      <c r="S2060">
        <f>Tabel1[[#This Row],[Renewables]]+Tabel1[[#This Row],[Fossils]]</f>
        <v>2606.7599999999998</v>
      </c>
    </row>
    <row r="2061" spans="1:19" x14ac:dyDescent="0.25">
      <c r="A2061" t="s">
        <v>1637</v>
      </c>
      <c r="B2061" t="s">
        <v>5</v>
      </c>
      <c r="C2061">
        <v>1671.13</v>
      </c>
      <c r="D2061">
        <v>22.26</v>
      </c>
      <c r="E2061">
        <v>429.17</v>
      </c>
      <c r="F2061">
        <v>475.68</v>
      </c>
      <c r="G2061">
        <v>21.95</v>
      </c>
      <c r="J2061">
        <v>0</v>
      </c>
      <c r="K2061">
        <v>54.72</v>
      </c>
      <c r="L2061">
        <v>162.57</v>
      </c>
      <c r="M2061">
        <v>195.56</v>
      </c>
      <c r="N2061">
        <v>-585</v>
      </c>
      <c r="O2061">
        <v>398</v>
      </c>
      <c r="P2061">
        <v>516</v>
      </c>
      <c r="Q2061">
        <f>Tabel1[[#This Row],[Biomass]]+Tabel1[[#This Row],[Hydro Power]]+Tabel1[[#This Row],[Other Renewable]]+Tabel1[[#This Row],[Solar Power]]+Tabel1[[#This Row],[Onshore Wind Power]]+Tabel1[[#This Row],[Offshore Wind Power]]</f>
        <v>380.39</v>
      </c>
      <c r="R2061">
        <f>Tabel1[[#This Row],[Fossil Gas]]+Tabel1[[#This Row],[Fossil Hard Coal]]+Tabel1[[#This Row],[Fossil Oil]]</f>
        <v>926.80000000000007</v>
      </c>
      <c r="S2061">
        <f>Tabel1[[#This Row],[Renewables]]+Tabel1[[#This Row],[Fossils]]</f>
        <v>1307.19</v>
      </c>
    </row>
    <row r="2062" spans="1:19" x14ac:dyDescent="0.25">
      <c r="A2062" t="s">
        <v>1636</v>
      </c>
      <c r="B2062" t="s">
        <v>6</v>
      </c>
      <c r="C2062">
        <v>2187.7399999999998</v>
      </c>
      <c r="D2062">
        <v>49.21</v>
      </c>
      <c r="E2062">
        <v>343.02</v>
      </c>
      <c r="F2062">
        <v>774.04</v>
      </c>
      <c r="G2062">
        <v>5.23</v>
      </c>
      <c r="H2062">
        <v>2.19</v>
      </c>
      <c r="I2062">
        <v>7.37</v>
      </c>
      <c r="J2062">
        <v>0</v>
      </c>
      <c r="K2062">
        <v>81.93</v>
      </c>
      <c r="L2062">
        <v>694.32</v>
      </c>
      <c r="M2062">
        <v>607.05999999999995</v>
      </c>
      <c r="N2062">
        <v>-1404</v>
      </c>
      <c r="O2062">
        <v>-270</v>
      </c>
      <c r="P2062">
        <v>1385</v>
      </c>
      <c r="Q2062">
        <f>Tabel1[[#This Row],[Biomass]]+Tabel1[[#This Row],[Hydro Power]]+Tabel1[[#This Row],[Other Renewable]]+Tabel1[[#This Row],[Solar Power]]+Tabel1[[#This Row],[Onshore Wind Power]]+Tabel1[[#This Row],[Offshore Wind Power]]</f>
        <v>1360.15</v>
      </c>
      <c r="R2062">
        <f>Tabel1[[#This Row],[Fossil Gas]]+Tabel1[[#This Row],[Fossil Hard Coal]]+Tabel1[[#This Row],[Fossil Oil]]</f>
        <v>1122.29</v>
      </c>
      <c r="S2062">
        <f>Tabel1[[#This Row],[Renewables]]+Tabel1[[#This Row],[Fossils]]</f>
        <v>2482.44</v>
      </c>
    </row>
    <row r="2063" spans="1:19" x14ac:dyDescent="0.25">
      <c r="A2063" t="s">
        <v>1636</v>
      </c>
      <c r="B2063" t="s">
        <v>5</v>
      </c>
      <c r="C2063">
        <v>1560.47</v>
      </c>
      <c r="D2063">
        <v>18.760000000000002</v>
      </c>
      <c r="E2063">
        <v>427.3</v>
      </c>
      <c r="F2063">
        <v>478.35</v>
      </c>
      <c r="G2063">
        <v>21.99</v>
      </c>
      <c r="J2063">
        <v>0</v>
      </c>
      <c r="K2063">
        <v>56.16</v>
      </c>
      <c r="L2063">
        <v>146.81</v>
      </c>
      <c r="M2063">
        <v>185.06</v>
      </c>
      <c r="N2063">
        <v>-585</v>
      </c>
      <c r="O2063">
        <v>270</v>
      </c>
      <c r="P2063">
        <v>559</v>
      </c>
      <c r="Q2063">
        <f>Tabel1[[#This Row],[Biomass]]+Tabel1[[#This Row],[Hydro Power]]+Tabel1[[#This Row],[Other Renewable]]+Tabel1[[#This Row],[Solar Power]]+Tabel1[[#This Row],[Onshore Wind Power]]+Tabel1[[#This Row],[Offshore Wind Power]]</f>
        <v>350.63</v>
      </c>
      <c r="R2063">
        <f>Tabel1[[#This Row],[Fossil Gas]]+Tabel1[[#This Row],[Fossil Hard Coal]]+Tabel1[[#This Row],[Fossil Oil]]</f>
        <v>927.6400000000001</v>
      </c>
      <c r="S2063">
        <f>Tabel1[[#This Row],[Renewables]]+Tabel1[[#This Row],[Fossils]]</f>
        <v>1278.27</v>
      </c>
    </row>
    <row r="2064" spans="1:19" x14ac:dyDescent="0.25">
      <c r="A2064" t="s">
        <v>1635</v>
      </c>
      <c r="B2064" t="s">
        <v>6</v>
      </c>
      <c r="C2064">
        <v>2008.38</v>
      </c>
      <c r="D2064">
        <v>49.56</v>
      </c>
      <c r="E2064">
        <v>317.52999999999997</v>
      </c>
      <c r="F2064">
        <v>641.97</v>
      </c>
      <c r="G2064">
        <v>5.39</v>
      </c>
      <c r="H2064">
        <v>2.19</v>
      </c>
      <c r="I2064">
        <v>7.39</v>
      </c>
      <c r="J2064">
        <v>0</v>
      </c>
      <c r="K2064">
        <v>81.459999999999994</v>
      </c>
      <c r="L2064">
        <v>670.39</v>
      </c>
      <c r="M2064">
        <v>641.29999999999995</v>
      </c>
      <c r="N2064">
        <v>-1383</v>
      </c>
      <c r="O2064">
        <v>29</v>
      </c>
      <c r="P2064">
        <v>1015</v>
      </c>
      <c r="Q2064">
        <f>Tabel1[[#This Row],[Biomass]]+Tabel1[[#This Row],[Hydro Power]]+Tabel1[[#This Row],[Other Renewable]]+Tabel1[[#This Row],[Solar Power]]+Tabel1[[#This Row],[Onshore Wind Power]]+Tabel1[[#This Row],[Offshore Wind Power]]</f>
        <v>1370.83</v>
      </c>
      <c r="R2064">
        <f>Tabel1[[#This Row],[Fossil Gas]]+Tabel1[[#This Row],[Fossil Hard Coal]]+Tabel1[[#This Row],[Fossil Oil]]</f>
        <v>964.89</v>
      </c>
      <c r="S2064">
        <f>Tabel1[[#This Row],[Renewables]]+Tabel1[[#This Row],[Fossils]]</f>
        <v>2335.7199999999998</v>
      </c>
    </row>
    <row r="2065" spans="1:19" x14ac:dyDescent="0.25">
      <c r="A2065" t="s">
        <v>1635</v>
      </c>
      <c r="B2065" t="s">
        <v>5</v>
      </c>
      <c r="C2065">
        <v>1452.59</v>
      </c>
      <c r="D2065">
        <v>18.53</v>
      </c>
      <c r="E2065">
        <v>424.99</v>
      </c>
      <c r="F2065">
        <v>470.81</v>
      </c>
      <c r="G2065">
        <v>22.05</v>
      </c>
      <c r="J2065">
        <v>0</v>
      </c>
      <c r="K2065">
        <v>56.84</v>
      </c>
      <c r="L2065">
        <v>148.66999999999999</v>
      </c>
      <c r="M2065">
        <v>167.64</v>
      </c>
      <c r="N2065">
        <v>-585</v>
      </c>
      <c r="O2065">
        <v>-29</v>
      </c>
      <c r="P2065">
        <v>779</v>
      </c>
      <c r="Q2065">
        <f>Tabel1[[#This Row],[Biomass]]+Tabel1[[#This Row],[Hydro Power]]+Tabel1[[#This Row],[Other Renewable]]+Tabel1[[#This Row],[Solar Power]]+Tabel1[[#This Row],[Onshore Wind Power]]+Tabel1[[#This Row],[Offshore Wind Power]]</f>
        <v>334.84</v>
      </c>
      <c r="R2065">
        <f>Tabel1[[#This Row],[Fossil Gas]]+Tabel1[[#This Row],[Fossil Hard Coal]]+Tabel1[[#This Row],[Fossil Oil]]</f>
        <v>917.84999999999991</v>
      </c>
      <c r="S2065">
        <f>Tabel1[[#This Row],[Renewables]]+Tabel1[[#This Row],[Fossils]]</f>
        <v>1252.6899999999998</v>
      </c>
    </row>
    <row r="2066" spans="1:19" x14ac:dyDescent="0.25">
      <c r="A2066" t="s">
        <v>1634</v>
      </c>
      <c r="B2066" t="s">
        <v>6</v>
      </c>
      <c r="C2066">
        <v>1898.3</v>
      </c>
      <c r="D2066">
        <v>49.82</v>
      </c>
      <c r="E2066">
        <v>327.87</v>
      </c>
      <c r="F2066">
        <v>596.66999999999996</v>
      </c>
      <c r="G2066">
        <v>9.89</v>
      </c>
      <c r="H2066">
        <v>2.19</v>
      </c>
      <c r="I2066">
        <v>7.84</v>
      </c>
      <c r="J2066">
        <v>0</v>
      </c>
      <c r="K2066">
        <v>73.38</v>
      </c>
      <c r="L2066">
        <v>709.44</v>
      </c>
      <c r="M2066">
        <v>612.71</v>
      </c>
      <c r="N2066">
        <v>-1358</v>
      </c>
      <c r="O2066">
        <v>-479</v>
      </c>
      <c r="P2066">
        <v>1409</v>
      </c>
      <c r="Q2066">
        <f>Tabel1[[#This Row],[Biomass]]+Tabel1[[#This Row],[Hydro Power]]+Tabel1[[#This Row],[Other Renewable]]+Tabel1[[#This Row],[Solar Power]]+Tabel1[[#This Row],[Onshore Wind Power]]+Tabel1[[#This Row],[Offshore Wind Power]]</f>
        <v>1382</v>
      </c>
      <c r="R2066">
        <f>Tabel1[[#This Row],[Fossil Gas]]+Tabel1[[#This Row],[Fossil Hard Coal]]+Tabel1[[#This Row],[Fossil Oil]]</f>
        <v>934.43</v>
      </c>
      <c r="S2066">
        <f>Tabel1[[#This Row],[Renewables]]+Tabel1[[#This Row],[Fossils]]</f>
        <v>2316.4299999999998</v>
      </c>
    </row>
    <row r="2067" spans="1:19" x14ac:dyDescent="0.25">
      <c r="A2067" t="s">
        <v>1634</v>
      </c>
      <c r="B2067" t="s">
        <v>5</v>
      </c>
      <c r="C2067">
        <v>1354.12</v>
      </c>
      <c r="D2067">
        <v>23.88</v>
      </c>
      <c r="E2067">
        <v>425</v>
      </c>
      <c r="F2067">
        <v>446.72</v>
      </c>
      <c r="G2067">
        <v>22.02</v>
      </c>
      <c r="J2067">
        <v>0</v>
      </c>
      <c r="K2067">
        <v>53.29</v>
      </c>
      <c r="L2067">
        <v>153.49</v>
      </c>
      <c r="M2067">
        <v>142.28</v>
      </c>
      <c r="N2067">
        <v>-585</v>
      </c>
      <c r="O2067">
        <v>479</v>
      </c>
      <c r="P2067">
        <v>211</v>
      </c>
      <c r="Q2067">
        <f>Tabel1[[#This Row],[Biomass]]+Tabel1[[#This Row],[Hydro Power]]+Tabel1[[#This Row],[Other Renewable]]+Tabel1[[#This Row],[Solar Power]]+Tabel1[[#This Row],[Onshore Wind Power]]+Tabel1[[#This Row],[Offshore Wind Power]]</f>
        <v>319.64999999999998</v>
      </c>
      <c r="R2067">
        <f>Tabel1[[#This Row],[Fossil Gas]]+Tabel1[[#This Row],[Fossil Hard Coal]]+Tabel1[[#This Row],[Fossil Oil]]</f>
        <v>893.74</v>
      </c>
      <c r="S2067">
        <f>Tabel1[[#This Row],[Renewables]]+Tabel1[[#This Row],[Fossils]]</f>
        <v>1213.3899999999999</v>
      </c>
    </row>
    <row r="2068" spans="1:19" x14ac:dyDescent="0.25">
      <c r="A2068" t="s">
        <v>1633</v>
      </c>
      <c r="B2068" t="s">
        <v>6</v>
      </c>
      <c r="C2068">
        <v>1827.49</v>
      </c>
      <c r="D2068">
        <v>50.6</v>
      </c>
      <c r="E2068">
        <v>343.28</v>
      </c>
      <c r="F2068">
        <v>587.66999999999996</v>
      </c>
      <c r="G2068">
        <v>14.11</v>
      </c>
      <c r="H2068">
        <v>2.19</v>
      </c>
      <c r="I2068">
        <v>8.26</v>
      </c>
      <c r="J2068">
        <v>0</v>
      </c>
      <c r="K2068">
        <v>74.48</v>
      </c>
      <c r="L2068">
        <v>731.45</v>
      </c>
      <c r="M2068">
        <v>515.89</v>
      </c>
      <c r="N2068">
        <v>-1305</v>
      </c>
      <c r="O2068">
        <v>-401</v>
      </c>
      <c r="P2068">
        <v>1285</v>
      </c>
      <c r="Q2068">
        <f>Tabel1[[#This Row],[Biomass]]+Tabel1[[#This Row],[Hydro Power]]+Tabel1[[#This Row],[Other Renewable]]+Tabel1[[#This Row],[Solar Power]]+Tabel1[[#This Row],[Onshore Wind Power]]+Tabel1[[#This Row],[Offshore Wind Power]]</f>
        <v>1308.3899999999999</v>
      </c>
      <c r="R2068">
        <f>Tabel1[[#This Row],[Fossil Gas]]+Tabel1[[#This Row],[Fossil Hard Coal]]+Tabel1[[#This Row],[Fossil Oil]]</f>
        <v>945.06</v>
      </c>
      <c r="S2068">
        <f>Tabel1[[#This Row],[Renewables]]+Tabel1[[#This Row],[Fossils]]</f>
        <v>2253.4499999999998</v>
      </c>
    </row>
    <row r="2069" spans="1:19" x14ac:dyDescent="0.25">
      <c r="A2069" t="s">
        <v>1633</v>
      </c>
      <c r="B2069" t="s">
        <v>5</v>
      </c>
      <c r="C2069">
        <v>1275.44</v>
      </c>
      <c r="D2069">
        <v>29.3</v>
      </c>
      <c r="E2069">
        <v>423.76</v>
      </c>
      <c r="F2069">
        <v>445.63</v>
      </c>
      <c r="G2069">
        <v>21.99</v>
      </c>
      <c r="J2069">
        <v>0</v>
      </c>
      <c r="K2069">
        <v>52.76</v>
      </c>
      <c r="L2069">
        <v>140.13</v>
      </c>
      <c r="M2069">
        <v>145.84</v>
      </c>
      <c r="N2069">
        <v>-585</v>
      </c>
      <c r="O2069">
        <v>401</v>
      </c>
      <c r="P2069">
        <v>216</v>
      </c>
      <c r="Q2069">
        <f>Tabel1[[#This Row],[Biomass]]+Tabel1[[#This Row],[Hydro Power]]+Tabel1[[#This Row],[Other Renewable]]+Tabel1[[#This Row],[Solar Power]]+Tabel1[[#This Row],[Onshore Wind Power]]+Tabel1[[#This Row],[Offshore Wind Power]]</f>
        <v>315.27</v>
      </c>
      <c r="R2069">
        <f>Tabel1[[#This Row],[Fossil Gas]]+Tabel1[[#This Row],[Fossil Hard Coal]]+Tabel1[[#This Row],[Fossil Oil]]</f>
        <v>891.38</v>
      </c>
      <c r="S2069">
        <f>Tabel1[[#This Row],[Renewables]]+Tabel1[[#This Row],[Fossils]]</f>
        <v>1206.6500000000001</v>
      </c>
    </row>
    <row r="2070" spans="1:19" x14ac:dyDescent="0.25">
      <c r="A2070" t="s">
        <v>1632</v>
      </c>
      <c r="B2070" t="s">
        <v>6</v>
      </c>
      <c r="C2070">
        <v>1783.6</v>
      </c>
      <c r="D2070">
        <v>49.36</v>
      </c>
      <c r="E2070">
        <v>326.67</v>
      </c>
      <c r="F2070">
        <v>637.33000000000004</v>
      </c>
      <c r="G2070">
        <v>9.73</v>
      </c>
      <c r="H2070">
        <v>2.19</v>
      </c>
      <c r="I2070">
        <v>7.83</v>
      </c>
      <c r="J2070">
        <v>0</v>
      </c>
      <c r="K2070">
        <v>71.69</v>
      </c>
      <c r="L2070">
        <v>725.83</v>
      </c>
      <c r="M2070">
        <v>530.45000000000005</v>
      </c>
      <c r="N2070">
        <v>-1383</v>
      </c>
      <c r="O2070">
        <v>133</v>
      </c>
      <c r="P2070">
        <v>766</v>
      </c>
      <c r="Q2070">
        <f>Tabel1[[#This Row],[Biomass]]+Tabel1[[#This Row],[Hydro Power]]+Tabel1[[#This Row],[Other Renewable]]+Tabel1[[#This Row],[Solar Power]]+Tabel1[[#This Row],[Onshore Wind Power]]+Tabel1[[#This Row],[Offshore Wind Power]]</f>
        <v>1315.66</v>
      </c>
      <c r="R2070">
        <f>Tabel1[[#This Row],[Fossil Gas]]+Tabel1[[#This Row],[Fossil Hard Coal]]+Tabel1[[#This Row],[Fossil Oil]]</f>
        <v>973.73</v>
      </c>
      <c r="S2070">
        <f>Tabel1[[#This Row],[Renewables]]+Tabel1[[#This Row],[Fossils]]</f>
        <v>2289.3900000000003</v>
      </c>
    </row>
    <row r="2071" spans="1:19" x14ac:dyDescent="0.25">
      <c r="A2071" t="s">
        <v>1632</v>
      </c>
      <c r="B2071" t="s">
        <v>5</v>
      </c>
      <c r="C2071">
        <v>1226.26</v>
      </c>
      <c r="D2071">
        <v>29.24</v>
      </c>
      <c r="E2071">
        <v>422.65</v>
      </c>
      <c r="F2071">
        <v>454.32</v>
      </c>
      <c r="G2071">
        <v>14.4</v>
      </c>
      <c r="J2071">
        <v>0</v>
      </c>
      <c r="K2071">
        <v>52.62</v>
      </c>
      <c r="L2071">
        <v>140.97999999999999</v>
      </c>
      <c r="M2071">
        <v>142.61000000000001</v>
      </c>
      <c r="N2071">
        <v>-583</v>
      </c>
      <c r="O2071">
        <v>-133</v>
      </c>
      <c r="P2071">
        <v>704</v>
      </c>
      <c r="Q2071">
        <f>Tabel1[[#This Row],[Biomass]]+Tabel1[[#This Row],[Hydro Power]]+Tabel1[[#This Row],[Other Renewable]]+Tabel1[[#This Row],[Solar Power]]+Tabel1[[#This Row],[Onshore Wind Power]]+Tabel1[[#This Row],[Offshore Wind Power]]</f>
        <v>312.83000000000004</v>
      </c>
      <c r="R2071">
        <f>Tabel1[[#This Row],[Fossil Gas]]+Tabel1[[#This Row],[Fossil Hard Coal]]+Tabel1[[#This Row],[Fossil Oil]]</f>
        <v>891.37</v>
      </c>
      <c r="S2071">
        <f>Tabel1[[#This Row],[Renewables]]+Tabel1[[#This Row],[Fossils]]</f>
        <v>1204.2</v>
      </c>
    </row>
    <row r="2072" spans="1:19" x14ac:dyDescent="0.25">
      <c r="A2072" t="s">
        <v>1631</v>
      </c>
      <c r="B2072" t="s">
        <v>6</v>
      </c>
      <c r="C2072">
        <v>1781.5</v>
      </c>
      <c r="D2072">
        <v>48.49</v>
      </c>
      <c r="E2072">
        <v>326.76</v>
      </c>
      <c r="F2072">
        <v>625.11</v>
      </c>
      <c r="G2072">
        <v>9.92</v>
      </c>
      <c r="H2072">
        <v>2.19</v>
      </c>
      <c r="I2072">
        <v>7.49</v>
      </c>
      <c r="J2072">
        <v>0</v>
      </c>
      <c r="K2072">
        <v>72.27</v>
      </c>
      <c r="L2072">
        <v>771.45</v>
      </c>
      <c r="M2072">
        <v>526.91</v>
      </c>
      <c r="N2072">
        <v>-1058</v>
      </c>
      <c r="O2072">
        <v>119</v>
      </c>
      <c r="P2072">
        <v>439</v>
      </c>
      <c r="Q2072">
        <f>Tabel1[[#This Row],[Biomass]]+Tabel1[[#This Row],[Hydro Power]]+Tabel1[[#This Row],[Other Renewable]]+Tabel1[[#This Row],[Solar Power]]+Tabel1[[#This Row],[Onshore Wind Power]]+Tabel1[[#This Row],[Offshore Wind Power]]</f>
        <v>1356.53</v>
      </c>
      <c r="R2072">
        <f>Tabel1[[#This Row],[Fossil Gas]]+Tabel1[[#This Row],[Fossil Hard Coal]]+Tabel1[[#This Row],[Fossil Oil]]</f>
        <v>961.79</v>
      </c>
      <c r="S2072">
        <f>Tabel1[[#This Row],[Renewables]]+Tabel1[[#This Row],[Fossils]]</f>
        <v>2318.3199999999997</v>
      </c>
    </row>
    <row r="2073" spans="1:19" x14ac:dyDescent="0.25">
      <c r="A2073" t="s">
        <v>1631</v>
      </c>
      <c r="B2073" t="s">
        <v>5</v>
      </c>
      <c r="C2073">
        <v>1208.94</v>
      </c>
      <c r="D2073">
        <v>28.49</v>
      </c>
      <c r="E2073">
        <v>422.49</v>
      </c>
      <c r="F2073">
        <v>437.98</v>
      </c>
      <c r="G2073">
        <v>11.41</v>
      </c>
      <c r="J2073">
        <v>0</v>
      </c>
      <c r="K2073">
        <v>53.03</v>
      </c>
      <c r="L2073">
        <v>171.82</v>
      </c>
      <c r="M2073">
        <v>175.98</v>
      </c>
      <c r="N2073">
        <v>-485</v>
      </c>
      <c r="O2073">
        <v>-119</v>
      </c>
      <c r="P2073">
        <v>540</v>
      </c>
      <c r="Q2073">
        <f>Tabel1[[#This Row],[Biomass]]+Tabel1[[#This Row],[Hydro Power]]+Tabel1[[#This Row],[Other Renewable]]+Tabel1[[#This Row],[Solar Power]]+Tabel1[[#This Row],[Onshore Wind Power]]+Tabel1[[#This Row],[Offshore Wind Power]]</f>
        <v>376.28999999999996</v>
      </c>
      <c r="R2073">
        <f>Tabel1[[#This Row],[Fossil Gas]]+Tabel1[[#This Row],[Fossil Hard Coal]]+Tabel1[[#This Row],[Fossil Oil]]</f>
        <v>871.88</v>
      </c>
      <c r="S2073">
        <f>Tabel1[[#This Row],[Renewables]]+Tabel1[[#This Row],[Fossils]]</f>
        <v>1248.17</v>
      </c>
    </row>
    <row r="2074" spans="1:19" x14ac:dyDescent="0.25">
      <c r="A2074" t="s">
        <v>1630</v>
      </c>
      <c r="B2074" t="s">
        <v>6</v>
      </c>
      <c r="C2074">
        <v>1800.16</v>
      </c>
      <c r="D2074">
        <v>47.48</v>
      </c>
      <c r="E2074">
        <v>328.77</v>
      </c>
      <c r="F2074">
        <v>607.21</v>
      </c>
      <c r="G2074">
        <v>8.85</v>
      </c>
      <c r="H2074">
        <v>2.2000000000000002</v>
      </c>
      <c r="I2074">
        <v>7.63</v>
      </c>
      <c r="J2074">
        <v>0</v>
      </c>
      <c r="K2074">
        <v>71.92</v>
      </c>
      <c r="L2074">
        <v>799.02</v>
      </c>
      <c r="M2074">
        <v>552.9</v>
      </c>
      <c r="N2074">
        <v>-331</v>
      </c>
      <c r="O2074">
        <v>-203</v>
      </c>
      <c r="P2074">
        <v>19</v>
      </c>
      <c r="Q2074">
        <f>Tabel1[[#This Row],[Biomass]]+Tabel1[[#This Row],[Hydro Power]]+Tabel1[[#This Row],[Other Renewable]]+Tabel1[[#This Row],[Solar Power]]+Tabel1[[#This Row],[Onshore Wind Power]]+Tabel1[[#This Row],[Offshore Wind Power]]</f>
        <v>1409.23</v>
      </c>
      <c r="R2074">
        <f>Tabel1[[#This Row],[Fossil Gas]]+Tabel1[[#This Row],[Fossil Hard Coal]]+Tabel1[[#This Row],[Fossil Oil]]</f>
        <v>944.83</v>
      </c>
      <c r="S2074">
        <f>Tabel1[[#This Row],[Renewables]]+Tabel1[[#This Row],[Fossils]]</f>
        <v>2354.06</v>
      </c>
    </row>
    <row r="2075" spans="1:19" x14ac:dyDescent="0.25">
      <c r="A2075" t="s">
        <v>1630</v>
      </c>
      <c r="B2075" t="s">
        <v>5</v>
      </c>
      <c r="C2075">
        <v>1206.3699999999999</v>
      </c>
      <c r="D2075">
        <v>28.24</v>
      </c>
      <c r="E2075">
        <v>421.36</v>
      </c>
      <c r="F2075">
        <v>426.86</v>
      </c>
      <c r="G2075">
        <v>11.47</v>
      </c>
      <c r="J2075">
        <v>0</v>
      </c>
      <c r="K2075">
        <v>52.86</v>
      </c>
      <c r="L2075">
        <v>172.42</v>
      </c>
      <c r="M2075">
        <v>185.23</v>
      </c>
      <c r="N2075">
        <v>38</v>
      </c>
      <c r="O2075">
        <v>203</v>
      </c>
      <c r="P2075">
        <v>-310</v>
      </c>
      <c r="Q2075">
        <f>Tabel1[[#This Row],[Biomass]]+Tabel1[[#This Row],[Hydro Power]]+Tabel1[[#This Row],[Other Renewable]]+Tabel1[[#This Row],[Solar Power]]+Tabel1[[#This Row],[Onshore Wind Power]]+Tabel1[[#This Row],[Offshore Wind Power]]</f>
        <v>385.89</v>
      </c>
      <c r="R2075">
        <f>Tabel1[[#This Row],[Fossil Gas]]+Tabel1[[#This Row],[Fossil Hard Coal]]+Tabel1[[#This Row],[Fossil Oil]]</f>
        <v>859.69</v>
      </c>
      <c r="S2075">
        <f>Tabel1[[#This Row],[Renewables]]+Tabel1[[#This Row],[Fossils]]</f>
        <v>1245.58</v>
      </c>
    </row>
    <row r="2076" spans="1:19" x14ac:dyDescent="0.25">
      <c r="A2076" t="s">
        <v>1629</v>
      </c>
      <c r="B2076" t="s">
        <v>6</v>
      </c>
      <c r="C2076">
        <v>1864.06</v>
      </c>
      <c r="D2076">
        <v>48.79</v>
      </c>
      <c r="E2076">
        <v>326.02999999999997</v>
      </c>
      <c r="F2076">
        <v>615.12</v>
      </c>
      <c r="G2076">
        <v>8.09</v>
      </c>
      <c r="H2076">
        <v>2.19</v>
      </c>
      <c r="I2076">
        <v>7.65</v>
      </c>
      <c r="J2076">
        <v>0</v>
      </c>
      <c r="K2076">
        <v>71.849999999999994</v>
      </c>
      <c r="L2076">
        <v>829.63</v>
      </c>
      <c r="M2076">
        <v>592.5</v>
      </c>
      <c r="N2076">
        <v>-485</v>
      </c>
      <c r="O2076">
        <v>-71</v>
      </c>
      <c r="P2076">
        <v>30</v>
      </c>
      <c r="Q2076">
        <f>Tabel1[[#This Row],[Biomass]]+Tabel1[[#This Row],[Hydro Power]]+Tabel1[[#This Row],[Other Renewable]]+Tabel1[[#This Row],[Solar Power]]+Tabel1[[#This Row],[Onshore Wind Power]]+Tabel1[[#This Row],[Offshore Wind Power]]</f>
        <v>1480.76</v>
      </c>
      <c r="R2076">
        <f>Tabel1[[#This Row],[Fossil Gas]]+Tabel1[[#This Row],[Fossil Hard Coal]]+Tabel1[[#This Row],[Fossil Oil]]</f>
        <v>949.24</v>
      </c>
      <c r="S2076">
        <f>Tabel1[[#This Row],[Renewables]]+Tabel1[[#This Row],[Fossils]]</f>
        <v>2430</v>
      </c>
    </row>
    <row r="2077" spans="1:19" x14ac:dyDescent="0.25">
      <c r="A2077" t="s">
        <v>1629</v>
      </c>
      <c r="B2077" t="s">
        <v>5</v>
      </c>
      <c r="C2077">
        <v>1223.97</v>
      </c>
      <c r="D2077">
        <v>28.98</v>
      </c>
      <c r="E2077">
        <v>421.16</v>
      </c>
      <c r="F2077">
        <v>450.32</v>
      </c>
      <c r="G2077">
        <v>11.46</v>
      </c>
      <c r="J2077">
        <v>0</v>
      </c>
      <c r="K2077">
        <v>53.46</v>
      </c>
      <c r="L2077">
        <v>182.43</v>
      </c>
      <c r="M2077">
        <v>191.29</v>
      </c>
      <c r="N2077">
        <v>-20</v>
      </c>
      <c r="O2077">
        <v>71</v>
      </c>
      <c r="P2077">
        <v>-146</v>
      </c>
      <c r="Q2077">
        <f>Tabel1[[#This Row],[Biomass]]+Tabel1[[#This Row],[Hydro Power]]+Tabel1[[#This Row],[Other Renewable]]+Tabel1[[#This Row],[Solar Power]]+Tabel1[[#This Row],[Onshore Wind Power]]+Tabel1[[#This Row],[Offshore Wind Power]]</f>
        <v>402.7</v>
      </c>
      <c r="R2077">
        <f>Tabel1[[#This Row],[Fossil Gas]]+Tabel1[[#This Row],[Fossil Hard Coal]]+Tabel1[[#This Row],[Fossil Oil]]</f>
        <v>882.94</v>
      </c>
      <c r="S2077">
        <f>Tabel1[[#This Row],[Renewables]]+Tabel1[[#This Row],[Fossils]]</f>
        <v>1285.6400000000001</v>
      </c>
    </row>
    <row r="2078" spans="1:19" x14ac:dyDescent="0.25">
      <c r="A2078" t="s">
        <v>1628</v>
      </c>
      <c r="B2078" t="s">
        <v>6</v>
      </c>
      <c r="C2078">
        <v>1988.38</v>
      </c>
      <c r="D2078">
        <v>49.98</v>
      </c>
      <c r="E2078">
        <v>332.85</v>
      </c>
      <c r="F2078">
        <v>596.57000000000005</v>
      </c>
      <c r="G2078">
        <v>9.5299999999999994</v>
      </c>
      <c r="H2078">
        <v>2.19</v>
      </c>
      <c r="I2078">
        <v>7.8</v>
      </c>
      <c r="J2078">
        <v>0.01</v>
      </c>
      <c r="K2078">
        <v>71.91</v>
      </c>
      <c r="L2078">
        <v>864.22</v>
      </c>
      <c r="M2078">
        <v>615.22</v>
      </c>
      <c r="N2078">
        <v>-619</v>
      </c>
      <c r="O2078">
        <v>-402</v>
      </c>
      <c r="P2078">
        <v>581</v>
      </c>
      <c r="Q2078">
        <f>Tabel1[[#This Row],[Biomass]]+Tabel1[[#This Row],[Hydro Power]]+Tabel1[[#This Row],[Other Renewable]]+Tabel1[[#This Row],[Solar Power]]+Tabel1[[#This Row],[Onshore Wind Power]]+Tabel1[[#This Row],[Offshore Wind Power]]</f>
        <v>1539.42</v>
      </c>
      <c r="R2078">
        <f>Tabel1[[#This Row],[Fossil Gas]]+Tabel1[[#This Row],[Fossil Hard Coal]]+Tabel1[[#This Row],[Fossil Oil]]</f>
        <v>938.95</v>
      </c>
      <c r="S2078">
        <f>Tabel1[[#This Row],[Renewables]]+Tabel1[[#This Row],[Fossils]]</f>
        <v>2478.37</v>
      </c>
    </row>
    <row r="2079" spans="1:19" x14ac:dyDescent="0.25">
      <c r="A2079" t="s">
        <v>1628</v>
      </c>
      <c r="B2079" t="s">
        <v>5</v>
      </c>
      <c r="C2079">
        <v>1308.51</v>
      </c>
      <c r="D2079">
        <v>28.94</v>
      </c>
      <c r="E2079">
        <v>421.85</v>
      </c>
      <c r="F2079">
        <v>434.81</v>
      </c>
      <c r="G2079">
        <v>11.39</v>
      </c>
      <c r="J2079">
        <v>0</v>
      </c>
      <c r="K2079">
        <v>53.6</v>
      </c>
      <c r="L2079">
        <v>216.81</v>
      </c>
      <c r="M2079">
        <v>217.5</v>
      </c>
      <c r="N2079">
        <v>-129</v>
      </c>
      <c r="O2079">
        <v>402</v>
      </c>
      <c r="P2079">
        <v>-324</v>
      </c>
      <c r="Q2079">
        <f>Tabel1[[#This Row],[Biomass]]+Tabel1[[#This Row],[Hydro Power]]+Tabel1[[#This Row],[Other Renewable]]+Tabel1[[#This Row],[Solar Power]]+Tabel1[[#This Row],[Onshore Wind Power]]+Tabel1[[#This Row],[Offshore Wind Power]]</f>
        <v>463.25</v>
      </c>
      <c r="R2079">
        <f>Tabel1[[#This Row],[Fossil Gas]]+Tabel1[[#This Row],[Fossil Hard Coal]]+Tabel1[[#This Row],[Fossil Oil]]</f>
        <v>868.05000000000007</v>
      </c>
      <c r="S2079">
        <f>Tabel1[[#This Row],[Renewables]]+Tabel1[[#This Row],[Fossils]]</f>
        <v>1331.3000000000002</v>
      </c>
    </row>
    <row r="2080" spans="1:19" x14ac:dyDescent="0.25">
      <c r="A2080" t="s">
        <v>1627</v>
      </c>
      <c r="B2080" t="s">
        <v>6</v>
      </c>
      <c r="C2080">
        <v>2185.04</v>
      </c>
      <c r="D2080">
        <v>48.4</v>
      </c>
      <c r="E2080">
        <v>367.86</v>
      </c>
      <c r="F2080">
        <v>563.67999999999995</v>
      </c>
      <c r="G2080">
        <v>7.6</v>
      </c>
      <c r="H2080">
        <v>2.19</v>
      </c>
      <c r="I2080">
        <v>7.62</v>
      </c>
      <c r="J2080">
        <v>0.01</v>
      </c>
      <c r="K2080">
        <v>71.13</v>
      </c>
      <c r="L2080">
        <v>933.27</v>
      </c>
      <c r="M2080">
        <v>663.93</v>
      </c>
      <c r="N2080">
        <v>-1347</v>
      </c>
      <c r="O2080">
        <v>-192</v>
      </c>
      <c r="P2080">
        <v>1174</v>
      </c>
      <c r="Q2080">
        <f>Tabel1[[#This Row],[Biomass]]+Tabel1[[#This Row],[Hydro Power]]+Tabel1[[#This Row],[Other Renewable]]+Tabel1[[#This Row],[Solar Power]]+Tabel1[[#This Row],[Onshore Wind Power]]+Tabel1[[#This Row],[Offshore Wind Power]]</f>
        <v>1655.42</v>
      </c>
      <c r="R2080">
        <f>Tabel1[[#This Row],[Fossil Gas]]+Tabel1[[#This Row],[Fossil Hard Coal]]+Tabel1[[#This Row],[Fossil Oil]]</f>
        <v>939.14</v>
      </c>
      <c r="S2080">
        <f>Tabel1[[#This Row],[Renewables]]+Tabel1[[#This Row],[Fossils]]</f>
        <v>2594.56</v>
      </c>
    </row>
    <row r="2081" spans="1:19" x14ac:dyDescent="0.25">
      <c r="A2081" t="s">
        <v>1627</v>
      </c>
      <c r="B2081" t="s">
        <v>5</v>
      </c>
      <c r="C2081">
        <v>1435.36</v>
      </c>
      <c r="D2081">
        <v>29.83</v>
      </c>
      <c r="E2081">
        <v>424.04</v>
      </c>
      <c r="F2081">
        <v>454.35</v>
      </c>
      <c r="G2081">
        <v>12.91</v>
      </c>
      <c r="J2081">
        <v>0</v>
      </c>
      <c r="K2081">
        <v>53.19</v>
      </c>
      <c r="L2081">
        <v>200.92</v>
      </c>
      <c r="M2081">
        <v>209.92</v>
      </c>
      <c r="N2081">
        <v>-566</v>
      </c>
      <c r="O2081">
        <v>192</v>
      </c>
      <c r="P2081">
        <v>451</v>
      </c>
      <c r="Q2081">
        <f>Tabel1[[#This Row],[Biomass]]+Tabel1[[#This Row],[Hydro Power]]+Tabel1[[#This Row],[Other Renewable]]+Tabel1[[#This Row],[Solar Power]]+Tabel1[[#This Row],[Onshore Wind Power]]+Tabel1[[#This Row],[Offshore Wind Power]]</f>
        <v>440.66999999999996</v>
      </c>
      <c r="R2081">
        <f>Tabel1[[#This Row],[Fossil Gas]]+Tabel1[[#This Row],[Fossil Hard Coal]]+Tabel1[[#This Row],[Fossil Oil]]</f>
        <v>891.30000000000007</v>
      </c>
      <c r="S2081">
        <f>Tabel1[[#This Row],[Renewables]]+Tabel1[[#This Row],[Fossils]]</f>
        <v>1331.97</v>
      </c>
    </row>
    <row r="2082" spans="1:19" x14ac:dyDescent="0.25">
      <c r="A2082" t="s">
        <v>1626</v>
      </c>
      <c r="B2082" t="s">
        <v>6</v>
      </c>
      <c r="C2082">
        <v>2390.4899999999998</v>
      </c>
      <c r="D2082">
        <v>48.61</v>
      </c>
      <c r="E2082">
        <v>424.72</v>
      </c>
      <c r="F2082">
        <v>673.5</v>
      </c>
      <c r="G2082">
        <v>7.32</v>
      </c>
      <c r="H2082">
        <v>2.19</v>
      </c>
      <c r="I2082">
        <v>7.57</v>
      </c>
      <c r="J2082">
        <v>0.36</v>
      </c>
      <c r="K2082">
        <v>71.5</v>
      </c>
      <c r="L2082">
        <v>968.64</v>
      </c>
      <c r="M2082">
        <v>690.16</v>
      </c>
      <c r="N2082">
        <v>-1394</v>
      </c>
      <c r="O2082">
        <v>-540</v>
      </c>
      <c r="P2082">
        <v>1556</v>
      </c>
      <c r="Q2082">
        <f>Tabel1[[#This Row],[Biomass]]+Tabel1[[#This Row],[Hydro Power]]+Tabel1[[#This Row],[Other Renewable]]+Tabel1[[#This Row],[Solar Power]]+Tabel1[[#This Row],[Onshore Wind Power]]+Tabel1[[#This Row],[Offshore Wind Power]]</f>
        <v>1717.5299999999997</v>
      </c>
      <c r="R2082">
        <f>Tabel1[[#This Row],[Fossil Gas]]+Tabel1[[#This Row],[Fossil Hard Coal]]+Tabel1[[#This Row],[Fossil Oil]]</f>
        <v>1105.54</v>
      </c>
      <c r="S2082">
        <f>Tabel1[[#This Row],[Renewables]]+Tabel1[[#This Row],[Fossils]]</f>
        <v>2823.0699999999997</v>
      </c>
    </row>
    <row r="2083" spans="1:19" x14ac:dyDescent="0.25">
      <c r="A2083" t="s">
        <v>1626</v>
      </c>
      <c r="B2083" t="s">
        <v>5</v>
      </c>
      <c r="C2083">
        <v>1585.16</v>
      </c>
      <c r="D2083">
        <v>29.06</v>
      </c>
      <c r="E2083">
        <v>426.03</v>
      </c>
      <c r="F2083">
        <v>427.39</v>
      </c>
      <c r="G2083">
        <v>21.86</v>
      </c>
      <c r="J2083">
        <v>0.56000000000000005</v>
      </c>
      <c r="K2083">
        <v>52.88</v>
      </c>
      <c r="L2083">
        <v>187.49</v>
      </c>
      <c r="M2083">
        <v>235.89</v>
      </c>
      <c r="N2083">
        <v>-585</v>
      </c>
      <c r="O2083">
        <v>540</v>
      </c>
      <c r="P2083">
        <v>271</v>
      </c>
      <c r="Q2083">
        <f>Tabel1[[#This Row],[Biomass]]+Tabel1[[#This Row],[Hydro Power]]+Tabel1[[#This Row],[Other Renewable]]+Tabel1[[#This Row],[Solar Power]]+Tabel1[[#This Row],[Onshore Wind Power]]+Tabel1[[#This Row],[Offshore Wind Power]]</f>
        <v>453</v>
      </c>
      <c r="R2083">
        <f>Tabel1[[#This Row],[Fossil Gas]]+Tabel1[[#This Row],[Fossil Hard Coal]]+Tabel1[[#This Row],[Fossil Oil]]</f>
        <v>875.28</v>
      </c>
      <c r="S2083">
        <f>Tabel1[[#This Row],[Renewables]]+Tabel1[[#This Row],[Fossils]]</f>
        <v>1328.28</v>
      </c>
    </row>
    <row r="2084" spans="1:19" x14ac:dyDescent="0.25">
      <c r="A2084" t="s">
        <v>1625</v>
      </c>
      <c r="B2084" t="s">
        <v>6</v>
      </c>
      <c r="C2084">
        <v>2506.44</v>
      </c>
      <c r="D2084">
        <v>47.53</v>
      </c>
      <c r="E2084">
        <v>426.53</v>
      </c>
      <c r="F2084">
        <v>693.24</v>
      </c>
      <c r="G2084">
        <v>5.98</v>
      </c>
      <c r="H2084">
        <v>2.19</v>
      </c>
      <c r="I2084">
        <v>7.2</v>
      </c>
      <c r="J2084">
        <v>2.27</v>
      </c>
      <c r="K2084">
        <v>71.28</v>
      </c>
      <c r="L2084">
        <v>1047.48</v>
      </c>
      <c r="M2084">
        <v>739.32</v>
      </c>
      <c r="N2084">
        <v>-1401</v>
      </c>
      <c r="O2084">
        <v>-577</v>
      </c>
      <c r="P2084">
        <v>1584</v>
      </c>
      <c r="Q2084">
        <f>Tabel1[[#This Row],[Biomass]]+Tabel1[[#This Row],[Hydro Power]]+Tabel1[[#This Row],[Other Renewable]]+Tabel1[[#This Row],[Solar Power]]+Tabel1[[#This Row],[Onshore Wind Power]]+Tabel1[[#This Row],[Offshore Wind Power]]</f>
        <v>1845.9900000000002</v>
      </c>
      <c r="R2084">
        <f>Tabel1[[#This Row],[Fossil Gas]]+Tabel1[[#This Row],[Fossil Hard Coal]]+Tabel1[[#This Row],[Fossil Oil]]</f>
        <v>1125.75</v>
      </c>
      <c r="S2084">
        <f>Tabel1[[#This Row],[Renewables]]+Tabel1[[#This Row],[Fossils]]</f>
        <v>2971.7400000000002</v>
      </c>
    </row>
    <row r="2085" spans="1:19" x14ac:dyDescent="0.25">
      <c r="A2085" t="s">
        <v>1625</v>
      </c>
      <c r="B2085" t="s">
        <v>5</v>
      </c>
      <c r="C2085">
        <v>1705.18</v>
      </c>
      <c r="D2085">
        <v>30.21</v>
      </c>
      <c r="E2085">
        <v>428.22</v>
      </c>
      <c r="F2085">
        <v>449.05</v>
      </c>
      <c r="G2085">
        <v>22.48</v>
      </c>
      <c r="J2085">
        <v>2.46</v>
      </c>
      <c r="K2085">
        <v>52.44</v>
      </c>
      <c r="L2085">
        <v>190.68</v>
      </c>
      <c r="M2085">
        <v>217.24</v>
      </c>
      <c r="N2085">
        <v>-585</v>
      </c>
      <c r="O2085">
        <v>577</v>
      </c>
      <c r="P2085">
        <v>340</v>
      </c>
      <c r="Q2085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85">
        <f>Tabel1[[#This Row],[Fossil Gas]]+Tabel1[[#This Row],[Fossil Hard Coal]]+Tabel1[[#This Row],[Fossil Oil]]</f>
        <v>899.75</v>
      </c>
      <c r="S2085">
        <f>Tabel1[[#This Row],[Renewables]]+Tabel1[[#This Row],[Fossils]]</f>
        <v>1340.3400000000001</v>
      </c>
    </row>
    <row r="2086" spans="1:19" x14ac:dyDescent="0.25">
      <c r="A2086" t="s">
        <v>1624</v>
      </c>
      <c r="B2086" t="s">
        <v>6</v>
      </c>
      <c r="C2086">
        <v>2576.16</v>
      </c>
      <c r="D2086">
        <v>48.51</v>
      </c>
      <c r="E2086">
        <v>447.43</v>
      </c>
      <c r="F2086">
        <v>858.5</v>
      </c>
      <c r="G2086">
        <v>6.69</v>
      </c>
      <c r="H2086">
        <v>2.19</v>
      </c>
      <c r="I2086">
        <v>7.49</v>
      </c>
      <c r="J2086">
        <v>8.4600000000000009</v>
      </c>
      <c r="K2086">
        <v>70.84</v>
      </c>
      <c r="L2086">
        <v>1151.3800000000001</v>
      </c>
      <c r="M2086">
        <v>741.04</v>
      </c>
      <c r="N2086">
        <v>-1389</v>
      </c>
      <c r="O2086">
        <v>-575</v>
      </c>
      <c r="P2086">
        <v>1336</v>
      </c>
      <c r="Q2086">
        <f>Tabel1[[#This Row],[Biomass]]+Tabel1[[#This Row],[Hydro Power]]+Tabel1[[#This Row],[Other Renewable]]+Tabel1[[#This Row],[Solar Power]]+Tabel1[[#This Row],[Onshore Wind Power]]+Tabel1[[#This Row],[Offshore Wind Power]]</f>
        <v>1959.0700000000002</v>
      </c>
      <c r="R2086">
        <f>Tabel1[[#This Row],[Fossil Gas]]+Tabel1[[#This Row],[Fossil Hard Coal]]+Tabel1[[#This Row],[Fossil Oil]]</f>
        <v>1312.6200000000001</v>
      </c>
      <c r="S2086">
        <f>Tabel1[[#This Row],[Renewables]]+Tabel1[[#This Row],[Fossils]]</f>
        <v>3271.6900000000005</v>
      </c>
    </row>
    <row r="2087" spans="1:19" x14ac:dyDescent="0.25">
      <c r="A2087" t="s">
        <v>1624</v>
      </c>
      <c r="B2087" t="s">
        <v>5</v>
      </c>
      <c r="C2087">
        <v>1794.97</v>
      </c>
      <c r="D2087">
        <v>29.47</v>
      </c>
      <c r="E2087">
        <v>429.49</v>
      </c>
      <c r="F2087">
        <v>468.12</v>
      </c>
      <c r="G2087">
        <v>22.98</v>
      </c>
      <c r="J2087">
        <v>7.73</v>
      </c>
      <c r="K2087">
        <v>53.26</v>
      </c>
      <c r="L2087">
        <v>192.19</v>
      </c>
      <c r="M2087">
        <v>229.56</v>
      </c>
      <c r="N2087">
        <v>-585</v>
      </c>
      <c r="O2087">
        <v>575</v>
      </c>
      <c r="P2087">
        <v>398</v>
      </c>
      <c r="Q2087">
        <f>Tabel1[[#This Row],[Biomass]]+Tabel1[[#This Row],[Hydro Power]]+Tabel1[[#This Row],[Other Renewable]]+Tabel1[[#This Row],[Solar Power]]+Tabel1[[#This Row],[Onshore Wind Power]]+Tabel1[[#This Row],[Offshore Wind Power]]</f>
        <v>458.95</v>
      </c>
      <c r="R2087">
        <f>Tabel1[[#This Row],[Fossil Gas]]+Tabel1[[#This Row],[Fossil Hard Coal]]+Tabel1[[#This Row],[Fossil Oil]]</f>
        <v>920.59</v>
      </c>
      <c r="S2087">
        <f>Tabel1[[#This Row],[Renewables]]+Tabel1[[#This Row],[Fossils]]</f>
        <v>1379.54</v>
      </c>
    </row>
    <row r="2088" spans="1:19" x14ac:dyDescent="0.25">
      <c r="A2088" t="s">
        <v>1623</v>
      </c>
      <c r="B2088" t="s">
        <v>6</v>
      </c>
      <c r="C2088">
        <v>2558.83</v>
      </c>
      <c r="D2088">
        <v>48.95</v>
      </c>
      <c r="E2088">
        <v>457.42</v>
      </c>
      <c r="F2088">
        <v>1076.93</v>
      </c>
      <c r="G2088">
        <v>10.65</v>
      </c>
      <c r="H2088">
        <v>2.19</v>
      </c>
      <c r="I2088">
        <v>8.07</v>
      </c>
      <c r="J2088">
        <v>15.17</v>
      </c>
      <c r="K2088">
        <v>72.010000000000005</v>
      </c>
      <c r="L2088">
        <v>1178.74</v>
      </c>
      <c r="M2088">
        <v>745.56</v>
      </c>
      <c r="N2088">
        <v>-1385</v>
      </c>
      <c r="O2088">
        <v>-551</v>
      </c>
      <c r="P2088">
        <v>1016</v>
      </c>
      <c r="Q2088">
        <f>Tabel1[[#This Row],[Biomass]]+Tabel1[[#This Row],[Hydro Power]]+Tabel1[[#This Row],[Other Renewable]]+Tabel1[[#This Row],[Solar Power]]+Tabel1[[#This Row],[Onshore Wind Power]]+Tabel1[[#This Row],[Offshore Wind Power]]</f>
        <v>1998.6799999999998</v>
      </c>
      <c r="R2088">
        <f>Tabel1[[#This Row],[Fossil Gas]]+Tabel1[[#This Row],[Fossil Hard Coal]]+Tabel1[[#This Row],[Fossil Oil]]</f>
        <v>1545.0000000000002</v>
      </c>
      <c r="S2088">
        <f>Tabel1[[#This Row],[Renewables]]+Tabel1[[#This Row],[Fossils]]</f>
        <v>3543.6800000000003</v>
      </c>
    </row>
    <row r="2089" spans="1:19" x14ac:dyDescent="0.25">
      <c r="A2089" t="s">
        <v>1623</v>
      </c>
      <c r="B2089" t="s">
        <v>5</v>
      </c>
      <c r="C2089">
        <v>1839.36</v>
      </c>
      <c r="D2089">
        <v>29.06</v>
      </c>
      <c r="E2089">
        <v>434.77</v>
      </c>
      <c r="F2089">
        <v>471.66</v>
      </c>
      <c r="G2089">
        <v>23.81</v>
      </c>
      <c r="J2089">
        <v>12.39</v>
      </c>
      <c r="K2089">
        <v>53.3</v>
      </c>
      <c r="L2089">
        <v>183.04</v>
      </c>
      <c r="M2089">
        <v>244.73</v>
      </c>
      <c r="N2089">
        <v>-585</v>
      </c>
      <c r="O2089">
        <v>551</v>
      </c>
      <c r="P2089">
        <v>453</v>
      </c>
      <c r="Q2089">
        <f>Tabel1[[#This Row],[Biomass]]+Tabel1[[#This Row],[Hydro Power]]+Tabel1[[#This Row],[Other Renewable]]+Tabel1[[#This Row],[Solar Power]]+Tabel1[[#This Row],[Onshore Wind Power]]+Tabel1[[#This Row],[Offshore Wind Power]]</f>
        <v>469.22</v>
      </c>
      <c r="R2089">
        <f>Tabel1[[#This Row],[Fossil Gas]]+Tabel1[[#This Row],[Fossil Hard Coal]]+Tabel1[[#This Row],[Fossil Oil]]</f>
        <v>930.24</v>
      </c>
      <c r="S2089">
        <f>Tabel1[[#This Row],[Renewables]]+Tabel1[[#This Row],[Fossils]]</f>
        <v>1399.46</v>
      </c>
    </row>
    <row r="2090" spans="1:19" x14ac:dyDescent="0.25">
      <c r="A2090" t="s">
        <v>1622</v>
      </c>
      <c r="B2090" t="s">
        <v>6</v>
      </c>
      <c r="C2090">
        <v>2502.88</v>
      </c>
      <c r="D2090">
        <v>49.56</v>
      </c>
      <c r="E2090">
        <v>472.83</v>
      </c>
      <c r="F2090">
        <v>990.01</v>
      </c>
      <c r="G2090">
        <v>15.45</v>
      </c>
      <c r="H2090">
        <v>2.19</v>
      </c>
      <c r="I2090">
        <v>8.6199999999999992</v>
      </c>
      <c r="J2090">
        <v>18.510000000000002</v>
      </c>
      <c r="K2090">
        <v>74.92</v>
      </c>
      <c r="L2090">
        <v>1172.99</v>
      </c>
      <c r="M2090">
        <v>758.38</v>
      </c>
      <c r="N2090">
        <v>-1386</v>
      </c>
      <c r="O2090">
        <v>-590</v>
      </c>
      <c r="P2090">
        <v>1056</v>
      </c>
      <c r="Q2090">
        <f>Tabel1[[#This Row],[Biomass]]+Tabel1[[#This Row],[Hydro Power]]+Tabel1[[#This Row],[Other Renewable]]+Tabel1[[#This Row],[Solar Power]]+Tabel1[[#This Row],[Onshore Wind Power]]+Tabel1[[#This Row],[Offshore Wind Power]]</f>
        <v>2010.25</v>
      </c>
      <c r="R2090">
        <f>Tabel1[[#This Row],[Fossil Gas]]+Tabel1[[#This Row],[Fossil Hard Coal]]+Tabel1[[#This Row],[Fossil Oil]]</f>
        <v>1478.29</v>
      </c>
      <c r="S2090">
        <f>Tabel1[[#This Row],[Renewables]]+Tabel1[[#This Row],[Fossils]]</f>
        <v>3488.54</v>
      </c>
    </row>
    <row r="2091" spans="1:19" x14ac:dyDescent="0.25">
      <c r="A2091" t="s">
        <v>1622</v>
      </c>
      <c r="B2091" t="s">
        <v>5</v>
      </c>
      <c r="C2091">
        <v>1834.31</v>
      </c>
      <c r="D2091">
        <v>29.38</v>
      </c>
      <c r="E2091">
        <v>438.21</v>
      </c>
      <c r="F2091">
        <v>474.93</v>
      </c>
      <c r="G2091">
        <v>24.31</v>
      </c>
      <c r="J2091">
        <v>14.46</v>
      </c>
      <c r="K2091">
        <v>53.7</v>
      </c>
      <c r="L2091">
        <v>176.99</v>
      </c>
      <c r="M2091">
        <v>227.56</v>
      </c>
      <c r="N2091">
        <v>-585</v>
      </c>
      <c r="O2091">
        <v>590</v>
      </c>
      <c r="P2091">
        <v>434</v>
      </c>
      <c r="Q2091">
        <f>Tabel1[[#This Row],[Biomass]]+Tabel1[[#This Row],[Hydro Power]]+Tabel1[[#This Row],[Other Renewable]]+Tabel1[[#This Row],[Solar Power]]+Tabel1[[#This Row],[Onshore Wind Power]]+Tabel1[[#This Row],[Offshore Wind Power]]</f>
        <v>448.39</v>
      </c>
      <c r="R2091">
        <f>Tabel1[[#This Row],[Fossil Gas]]+Tabel1[[#This Row],[Fossil Hard Coal]]+Tabel1[[#This Row],[Fossil Oil]]</f>
        <v>937.44999999999993</v>
      </c>
      <c r="S2091">
        <f>Tabel1[[#This Row],[Renewables]]+Tabel1[[#This Row],[Fossils]]</f>
        <v>1385.84</v>
      </c>
    </row>
    <row r="2092" spans="1:19" x14ac:dyDescent="0.25">
      <c r="A2092" t="s">
        <v>1621</v>
      </c>
      <c r="B2092" t="s">
        <v>6</v>
      </c>
      <c r="C2092">
        <v>2464.9899999999998</v>
      </c>
      <c r="D2092">
        <v>48.98</v>
      </c>
      <c r="E2092">
        <v>453.1</v>
      </c>
      <c r="F2092">
        <v>1015.64</v>
      </c>
      <c r="G2092">
        <v>9.39</v>
      </c>
      <c r="H2092">
        <v>2.19</v>
      </c>
      <c r="I2092">
        <v>7.83</v>
      </c>
      <c r="J2092">
        <v>16.43</v>
      </c>
      <c r="K2092">
        <v>72.459999999999994</v>
      </c>
      <c r="L2092">
        <v>1152.29</v>
      </c>
      <c r="M2092">
        <v>745.98</v>
      </c>
      <c r="N2092">
        <v>-1353</v>
      </c>
      <c r="O2092">
        <v>-590</v>
      </c>
      <c r="P2092">
        <v>1018</v>
      </c>
      <c r="Q2092">
        <f>Tabel1[[#This Row],[Biomass]]+Tabel1[[#This Row],[Hydro Power]]+Tabel1[[#This Row],[Other Renewable]]+Tabel1[[#This Row],[Solar Power]]+Tabel1[[#This Row],[Onshore Wind Power]]+Tabel1[[#This Row],[Offshore Wind Power]]</f>
        <v>1973.7</v>
      </c>
      <c r="R2092">
        <f>Tabel1[[#This Row],[Fossil Gas]]+Tabel1[[#This Row],[Fossil Hard Coal]]+Tabel1[[#This Row],[Fossil Oil]]</f>
        <v>1478.13</v>
      </c>
      <c r="S2092">
        <f>Tabel1[[#This Row],[Renewables]]+Tabel1[[#This Row],[Fossils]]</f>
        <v>3451.83</v>
      </c>
    </row>
    <row r="2093" spans="1:19" x14ac:dyDescent="0.25">
      <c r="A2093" t="s">
        <v>1621</v>
      </c>
      <c r="B2093" t="s">
        <v>5</v>
      </c>
      <c r="C2093">
        <v>1811.83</v>
      </c>
      <c r="D2093">
        <v>29.8</v>
      </c>
      <c r="E2093">
        <v>438.08</v>
      </c>
      <c r="F2093">
        <v>461.63</v>
      </c>
      <c r="G2093">
        <v>24.23</v>
      </c>
      <c r="J2093">
        <v>13.81</v>
      </c>
      <c r="K2093">
        <v>52.89</v>
      </c>
      <c r="L2093">
        <v>159.01</v>
      </c>
      <c r="M2093">
        <v>201.96</v>
      </c>
      <c r="N2093">
        <v>-585</v>
      </c>
      <c r="O2093">
        <v>590</v>
      </c>
      <c r="P2093">
        <v>466</v>
      </c>
      <c r="Q2093">
        <f>Tabel1[[#This Row],[Biomass]]+Tabel1[[#This Row],[Hydro Power]]+Tabel1[[#This Row],[Other Renewable]]+Tabel1[[#This Row],[Solar Power]]+Tabel1[[#This Row],[Onshore Wind Power]]+Tabel1[[#This Row],[Offshore Wind Power]]</f>
        <v>404.58000000000004</v>
      </c>
      <c r="R2093">
        <f>Tabel1[[#This Row],[Fossil Gas]]+Tabel1[[#This Row],[Fossil Hard Coal]]+Tabel1[[#This Row],[Fossil Oil]]</f>
        <v>923.94</v>
      </c>
      <c r="S2093">
        <f>Tabel1[[#This Row],[Renewables]]+Tabel1[[#This Row],[Fossils]]</f>
        <v>1328.52</v>
      </c>
    </row>
    <row r="2094" spans="1:19" x14ac:dyDescent="0.25">
      <c r="A2094" t="s">
        <v>1620</v>
      </c>
      <c r="B2094" t="s">
        <v>6</v>
      </c>
      <c r="C2094">
        <v>2444.04</v>
      </c>
      <c r="D2094">
        <v>48.93</v>
      </c>
      <c r="E2094">
        <v>461.72</v>
      </c>
      <c r="F2094">
        <v>982.39</v>
      </c>
      <c r="G2094">
        <v>12.18</v>
      </c>
      <c r="H2094">
        <v>2.19</v>
      </c>
      <c r="I2094">
        <v>7.76</v>
      </c>
      <c r="J2094">
        <v>11.36</v>
      </c>
      <c r="K2094">
        <v>74.87</v>
      </c>
      <c r="L2094">
        <v>1091.3800000000001</v>
      </c>
      <c r="M2094">
        <v>715.02</v>
      </c>
      <c r="N2094">
        <v>-1325</v>
      </c>
      <c r="O2094">
        <v>-589</v>
      </c>
      <c r="P2094">
        <v>1071</v>
      </c>
      <c r="Q2094">
        <f>Tabel1[[#This Row],[Biomass]]+Tabel1[[#This Row],[Hydro Power]]+Tabel1[[#This Row],[Other Renewable]]+Tabel1[[#This Row],[Solar Power]]+Tabel1[[#This Row],[Onshore Wind Power]]+Tabel1[[#This Row],[Offshore Wind Power]]</f>
        <v>1876.64</v>
      </c>
      <c r="R2094">
        <f>Tabel1[[#This Row],[Fossil Gas]]+Tabel1[[#This Row],[Fossil Hard Coal]]+Tabel1[[#This Row],[Fossil Oil]]</f>
        <v>1456.2900000000002</v>
      </c>
      <c r="S2094">
        <f>Tabel1[[#This Row],[Renewables]]+Tabel1[[#This Row],[Fossils]]</f>
        <v>3332.9300000000003</v>
      </c>
    </row>
    <row r="2095" spans="1:19" x14ac:dyDescent="0.25">
      <c r="A2095" t="s">
        <v>1620</v>
      </c>
      <c r="B2095" t="s">
        <v>5</v>
      </c>
      <c r="C2095">
        <v>1807.08</v>
      </c>
      <c r="D2095">
        <v>30.22</v>
      </c>
      <c r="E2095">
        <v>432.09</v>
      </c>
      <c r="F2095">
        <v>461.1</v>
      </c>
      <c r="G2095">
        <v>24.02</v>
      </c>
      <c r="J2095">
        <v>12.17</v>
      </c>
      <c r="K2095">
        <v>53.46</v>
      </c>
      <c r="L2095">
        <v>146.31</v>
      </c>
      <c r="M2095">
        <v>248.94</v>
      </c>
      <c r="N2095">
        <v>-585</v>
      </c>
      <c r="O2095">
        <v>589</v>
      </c>
      <c r="P2095">
        <v>431</v>
      </c>
      <c r="Q2095">
        <f>Tabel1[[#This Row],[Biomass]]+Tabel1[[#This Row],[Hydro Power]]+Tabel1[[#This Row],[Other Renewable]]+Tabel1[[#This Row],[Solar Power]]+Tabel1[[#This Row],[Onshore Wind Power]]+Tabel1[[#This Row],[Offshore Wind Power]]</f>
        <v>437.64</v>
      </c>
      <c r="R2095">
        <f>Tabel1[[#This Row],[Fossil Gas]]+Tabel1[[#This Row],[Fossil Hard Coal]]+Tabel1[[#This Row],[Fossil Oil]]</f>
        <v>917.21</v>
      </c>
      <c r="S2095">
        <f>Tabel1[[#This Row],[Renewables]]+Tabel1[[#This Row],[Fossils]]</f>
        <v>1354.85</v>
      </c>
    </row>
    <row r="2096" spans="1:19" x14ac:dyDescent="0.25">
      <c r="A2096" t="s">
        <v>1619</v>
      </c>
      <c r="B2096" t="s">
        <v>6</v>
      </c>
      <c r="C2096">
        <v>2455.92</v>
      </c>
      <c r="D2096">
        <v>48.11</v>
      </c>
      <c r="E2096">
        <v>433.66</v>
      </c>
      <c r="F2096">
        <v>822.73</v>
      </c>
      <c r="G2096">
        <v>6.06</v>
      </c>
      <c r="H2096">
        <v>2.19</v>
      </c>
      <c r="I2096">
        <v>7.15</v>
      </c>
      <c r="J2096">
        <v>4.2</v>
      </c>
      <c r="K2096">
        <v>71.709999999999994</v>
      </c>
      <c r="L2096">
        <v>1087.75</v>
      </c>
      <c r="M2096">
        <v>732.66</v>
      </c>
      <c r="N2096">
        <v>-1351</v>
      </c>
      <c r="O2096">
        <v>-560</v>
      </c>
      <c r="P2096">
        <v>1284</v>
      </c>
      <c r="Q2096">
        <f>Tabel1[[#This Row],[Biomass]]+Tabel1[[#This Row],[Hydro Power]]+Tabel1[[#This Row],[Other Renewable]]+Tabel1[[#This Row],[Solar Power]]+Tabel1[[#This Row],[Onshore Wind Power]]+Tabel1[[#This Row],[Offshore Wind Power]]</f>
        <v>1882.06</v>
      </c>
      <c r="R2096">
        <f>Tabel1[[#This Row],[Fossil Gas]]+Tabel1[[#This Row],[Fossil Hard Coal]]+Tabel1[[#This Row],[Fossil Oil]]</f>
        <v>1262.45</v>
      </c>
      <c r="S2096">
        <f>Tabel1[[#This Row],[Renewables]]+Tabel1[[#This Row],[Fossils]]</f>
        <v>3144.51</v>
      </c>
    </row>
    <row r="2097" spans="1:19" x14ac:dyDescent="0.25">
      <c r="A2097" t="s">
        <v>1619</v>
      </c>
      <c r="B2097" t="s">
        <v>5</v>
      </c>
      <c r="C2097">
        <v>1826.76</v>
      </c>
      <c r="D2097">
        <v>30.09</v>
      </c>
      <c r="E2097">
        <v>428.35</v>
      </c>
      <c r="F2097">
        <v>473.29</v>
      </c>
      <c r="G2097">
        <v>23.2</v>
      </c>
      <c r="J2097">
        <v>4.55</v>
      </c>
      <c r="K2097">
        <v>53.46</v>
      </c>
      <c r="L2097">
        <v>157.94</v>
      </c>
      <c r="M2097">
        <v>269.39999999999998</v>
      </c>
      <c r="N2097">
        <v>-583</v>
      </c>
      <c r="O2097">
        <v>560</v>
      </c>
      <c r="P2097">
        <v>440</v>
      </c>
      <c r="Q2097">
        <f>Tabel1[[#This Row],[Biomass]]+Tabel1[[#This Row],[Hydro Power]]+Tabel1[[#This Row],[Other Renewable]]+Tabel1[[#This Row],[Solar Power]]+Tabel1[[#This Row],[Onshore Wind Power]]+Tabel1[[#This Row],[Offshore Wind Power]]</f>
        <v>461.97999999999996</v>
      </c>
      <c r="R2097">
        <f>Tabel1[[#This Row],[Fossil Gas]]+Tabel1[[#This Row],[Fossil Hard Coal]]+Tabel1[[#This Row],[Fossil Oil]]</f>
        <v>924.84000000000015</v>
      </c>
      <c r="S2097">
        <f>Tabel1[[#This Row],[Renewables]]+Tabel1[[#This Row],[Fossils]]</f>
        <v>1386.8200000000002</v>
      </c>
    </row>
    <row r="2098" spans="1:19" x14ac:dyDescent="0.25">
      <c r="A2098" t="s">
        <v>1618</v>
      </c>
      <c r="B2098" t="s">
        <v>6</v>
      </c>
      <c r="C2098">
        <v>2551.1</v>
      </c>
      <c r="D2098">
        <v>48.39</v>
      </c>
      <c r="E2098">
        <v>444.25</v>
      </c>
      <c r="F2098">
        <v>1040.1300000000001</v>
      </c>
      <c r="G2098">
        <v>7.66</v>
      </c>
      <c r="H2098">
        <v>2.19</v>
      </c>
      <c r="I2098">
        <v>7.6</v>
      </c>
      <c r="J2098">
        <v>0.78</v>
      </c>
      <c r="K2098">
        <v>69.77</v>
      </c>
      <c r="L2098">
        <v>1010.25</v>
      </c>
      <c r="M2098">
        <v>763.82</v>
      </c>
      <c r="N2098">
        <v>-1314</v>
      </c>
      <c r="O2098">
        <v>-589</v>
      </c>
      <c r="P2098">
        <v>1178</v>
      </c>
      <c r="Q2098">
        <f>Tabel1[[#This Row],[Biomass]]+Tabel1[[#This Row],[Hydro Power]]+Tabel1[[#This Row],[Other Renewable]]+Tabel1[[#This Row],[Solar Power]]+Tabel1[[#This Row],[Onshore Wind Power]]+Tabel1[[#This Row],[Offshore Wind Power]]</f>
        <v>1833.0300000000002</v>
      </c>
      <c r="R2098">
        <f>Tabel1[[#This Row],[Fossil Gas]]+Tabel1[[#This Row],[Fossil Hard Coal]]+Tabel1[[#This Row],[Fossil Oil]]</f>
        <v>1492.0400000000002</v>
      </c>
      <c r="S2098">
        <f>Tabel1[[#This Row],[Renewables]]+Tabel1[[#This Row],[Fossils]]</f>
        <v>3325.0700000000006</v>
      </c>
    </row>
    <row r="2099" spans="1:19" x14ac:dyDescent="0.25">
      <c r="A2099" t="s">
        <v>1618</v>
      </c>
      <c r="B2099" t="s">
        <v>5</v>
      </c>
      <c r="C2099">
        <v>1923.84</v>
      </c>
      <c r="D2099">
        <v>29.73</v>
      </c>
      <c r="E2099">
        <v>427.64</v>
      </c>
      <c r="F2099">
        <v>512.03</v>
      </c>
      <c r="G2099">
        <v>22.77</v>
      </c>
      <c r="J2099">
        <v>0.52</v>
      </c>
      <c r="K2099">
        <v>53.49</v>
      </c>
      <c r="L2099">
        <v>174.63</v>
      </c>
      <c r="M2099">
        <v>233.2</v>
      </c>
      <c r="N2099">
        <v>-494</v>
      </c>
      <c r="O2099">
        <v>589</v>
      </c>
      <c r="P2099">
        <v>403</v>
      </c>
      <c r="Q2099">
        <f>Tabel1[[#This Row],[Biomass]]+Tabel1[[#This Row],[Hydro Power]]+Tabel1[[#This Row],[Other Renewable]]+Tabel1[[#This Row],[Solar Power]]+Tabel1[[#This Row],[Onshore Wind Power]]+Tabel1[[#This Row],[Offshore Wind Power]]</f>
        <v>438.08</v>
      </c>
      <c r="R2099">
        <f>Tabel1[[#This Row],[Fossil Gas]]+Tabel1[[#This Row],[Fossil Hard Coal]]+Tabel1[[#This Row],[Fossil Oil]]</f>
        <v>962.43999999999994</v>
      </c>
      <c r="S2099">
        <f>Tabel1[[#This Row],[Renewables]]+Tabel1[[#This Row],[Fossils]]</f>
        <v>1400.52</v>
      </c>
    </row>
    <row r="2100" spans="1:19" x14ac:dyDescent="0.25">
      <c r="A2100" t="s">
        <v>1617</v>
      </c>
      <c r="B2100" t="s">
        <v>6</v>
      </c>
      <c r="C2100">
        <v>2783.04</v>
      </c>
      <c r="D2100">
        <v>48.82</v>
      </c>
      <c r="E2100">
        <v>453.76</v>
      </c>
      <c r="F2100">
        <v>1108.1500000000001</v>
      </c>
      <c r="G2100">
        <v>7.16</v>
      </c>
      <c r="H2100">
        <v>2.19</v>
      </c>
      <c r="I2100">
        <v>7.55</v>
      </c>
      <c r="J2100">
        <v>0.01</v>
      </c>
      <c r="K2100">
        <v>71.099999999999994</v>
      </c>
      <c r="L2100">
        <v>1048.18</v>
      </c>
      <c r="M2100">
        <v>737.38</v>
      </c>
      <c r="N2100">
        <v>-1309</v>
      </c>
      <c r="O2100">
        <v>-557</v>
      </c>
      <c r="P2100">
        <v>1288</v>
      </c>
      <c r="Q2100">
        <f>Tabel1[[#This Row],[Biomass]]+Tabel1[[#This Row],[Hydro Power]]+Tabel1[[#This Row],[Other Renewable]]+Tabel1[[#This Row],[Solar Power]]+Tabel1[[#This Row],[Onshore Wind Power]]+Tabel1[[#This Row],[Offshore Wind Power]]</f>
        <v>1844.13</v>
      </c>
      <c r="R2100">
        <f>Tabel1[[#This Row],[Fossil Gas]]+Tabel1[[#This Row],[Fossil Hard Coal]]+Tabel1[[#This Row],[Fossil Oil]]</f>
        <v>1569.0700000000002</v>
      </c>
      <c r="S2100">
        <f>Tabel1[[#This Row],[Renewables]]+Tabel1[[#This Row],[Fossils]]</f>
        <v>3413.2000000000003</v>
      </c>
    </row>
    <row r="2101" spans="1:19" x14ac:dyDescent="0.25">
      <c r="A2101" t="s">
        <v>1617</v>
      </c>
      <c r="B2101" t="s">
        <v>5</v>
      </c>
      <c r="C2101">
        <v>2049.08</v>
      </c>
      <c r="D2101">
        <v>30.49</v>
      </c>
      <c r="E2101">
        <v>426.43</v>
      </c>
      <c r="F2101">
        <v>502.16</v>
      </c>
      <c r="G2101">
        <v>22.7</v>
      </c>
      <c r="J2101">
        <v>0</v>
      </c>
      <c r="K2101">
        <v>53.2</v>
      </c>
      <c r="L2101">
        <v>184.83</v>
      </c>
      <c r="M2101">
        <v>238.89</v>
      </c>
      <c r="N2101">
        <v>-371</v>
      </c>
      <c r="O2101">
        <v>557</v>
      </c>
      <c r="P2101">
        <v>430</v>
      </c>
      <c r="Q2101">
        <f>Tabel1[[#This Row],[Biomass]]+Tabel1[[#This Row],[Hydro Power]]+Tabel1[[#This Row],[Other Renewable]]+Tabel1[[#This Row],[Solar Power]]+Tabel1[[#This Row],[Onshore Wind Power]]+Tabel1[[#This Row],[Offshore Wind Power]]</f>
        <v>454.21000000000004</v>
      </c>
      <c r="R2101">
        <f>Tabel1[[#This Row],[Fossil Gas]]+Tabel1[[#This Row],[Fossil Hard Coal]]+Tabel1[[#This Row],[Fossil Oil]]</f>
        <v>951.29000000000008</v>
      </c>
      <c r="S2101">
        <f>Tabel1[[#This Row],[Renewables]]+Tabel1[[#This Row],[Fossils]]</f>
        <v>1405.5</v>
      </c>
    </row>
    <row r="2102" spans="1:19" x14ac:dyDescent="0.25">
      <c r="A2102" t="s">
        <v>1616</v>
      </c>
      <c r="B2102" t="s">
        <v>6</v>
      </c>
      <c r="C2102">
        <v>2688.29</v>
      </c>
      <c r="D2102">
        <v>48.54</v>
      </c>
      <c r="E2102">
        <v>450.61</v>
      </c>
      <c r="F2102">
        <v>1165.58</v>
      </c>
      <c r="G2102">
        <v>5.89</v>
      </c>
      <c r="H2102">
        <v>2.19</v>
      </c>
      <c r="I2102">
        <v>7.41</v>
      </c>
      <c r="J2102">
        <v>0</v>
      </c>
      <c r="K2102">
        <v>71.08</v>
      </c>
      <c r="L2102">
        <v>1176.45</v>
      </c>
      <c r="M2102">
        <v>683.44</v>
      </c>
      <c r="N2102">
        <v>-1283</v>
      </c>
      <c r="O2102">
        <v>-590</v>
      </c>
      <c r="P2102">
        <v>1076</v>
      </c>
      <c r="Q2102">
        <f>Tabel1[[#This Row],[Biomass]]+Tabel1[[#This Row],[Hydro Power]]+Tabel1[[#This Row],[Other Renewable]]+Tabel1[[#This Row],[Solar Power]]+Tabel1[[#This Row],[Onshore Wind Power]]+Tabel1[[#This Row],[Offshore Wind Power]]</f>
        <v>1918.0300000000002</v>
      </c>
      <c r="R2102">
        <f>Tabel1[[#This Row],[Fossil Gas]]+Tabel1[[#This Row],[Fossil Hard Coal]]+Tabel1[[#This Row],[Fossil Oil]]</f>
        <v>1622.0800000000002</v>
      </c>
      <c r="S2102">
        <f>Tabel1[[#This Row],[Renewables]]+Tabel1[[#This Row],[Fossils]]</f>
        <v>3540.1100000000006</v>
      </c>
    </row>
    <row r="2103" spans="1:19" x14ac:dyDescent="0.25">
      <c r="A2103" t="s">
        <v>1616</v>
      </c>
      <c r="B2103" t="s">
        <v>5</v>
      </c>
      <c r="C2103">
        <v>2001.08</v>
      </c>
      <c r="D2103">
        <v>30.31</v>
      </c>
      <c r="E2103">
        <v>426.91</v>
      </c>
      <c r="F2103">
        <v>486.71</v>
      </c>
      <c r="G2103">
        <v>22.64</v>
      </c>
      <c r="J2103">
        <v>0</v>
      </c>
      <c r="K2103">
        <v>53.08</v>
      </c>
      <c r="L2103">
        <v>218.16</v>
      </c>
      <c r="M2103">
        <v>261.02</v>
      </c>
      <c r="N2103">
        <v>-577</v>
      </c>
      <c r="O2103">
        <v>590</v>
      </c>
      <c r="P2103">
        <v>518</v>
      </c>
      <c r="Q2103">
        <f>Tabel1[[#This Row],[Biomass]]+Tabel1[[#This Row],[Hydro Power]]+Tabel1[[#This Row],[Other Renewable]]+Tabel1[[#This Row],[Solar Power]]+Tabel1[[#This Row],[Onshore Wind Power]]+Tabel1[[#This Row],[Offshore Wind Power]]</f>
        <v>509.49</v>
      </c>
      <c r="R2103">
        <f>Tabel1[[#This Row],[Fossil Gas]]+Tabel1[[#This Row],[Fossil Hard Coal]]+Tabel1[[#This Row],[Fossil Oil]]</f>
        <v>936.26</v>
      </c>
      <c r="S2103">
        <f>Tabel1[[#This Row],[Renewables]]+Tabel1[[#This Row],[Fossils]]</f>
        <v>1445.75</v>
      </c>
    </row>
    <row r="2104" spans="1:19" x14ac:dyDescent="0.25">
      <c r="A2104" t="s">
        <v>1615</v>
      </c>
      <c r="B2104" t="s">
        <v>6</v>
      </c>
      <c r="C2104">
        <v>2444.2800000000002</v>
      </c>
      <c r="D2104">
        <v>48.23</v>
      </c>
      <c r="E2104">
        <v>399.96</v>
      </c>
      <c r="F2104">
        <v>1037.49</v>
      </c>
      <c r="G2104">
        <v>5.52</v>
      </c>
      <c r="H2104">
        <v>2.19</v>
      </c>
      <c r="I2104">
        <v>7.37</v>
      </c>
      <c r="J2104">
        <v>0.01</v>
      </c>
      <c r="K2104">
        <v>71.41</v>
      </c>
      <c r="L2104">
        <v>1196.25</v>
      </c>
      <c r="M2104">
        <v>713.75</v>
      </c>
      <c r="N2104">
        <v>-1247</v>
      </c>
      <c r="O2104">
        <v>-588</v>
      </c>
      <c r="P2104">
        <v>923</v>
      </c>
      <c r="Q2104">
        <f>Tabel1[[#This Row],[Biomass]]+Tabel1[[#This Row],[Hydro Power]]+Tabel1[[#This Row],[Other Renewable]]+Tabel1[[#This Row],[Solar Power]]+Tabel1[[#This Row],[Onshore Wind Power]]+Tabel1[[#This Row],[Offshore Wind Power]]</f>
        <v>1967.8</v>
      </c>
      <c r="R2104">
        <f>Tabel1[[#This Row],[Fossil Gas]]+Tabel1[[#This Row],[Fossil Hard Coal]]+Tabel1[[#This Row],[Fossil Oil]]</f>
        <v>1442.97</v>
      </c>
      <c r="S2104">
        <f>Tabel1[[#This Row],[Renewables]]+Tabel1[[#This Row],[Fossils]]</f>
        <v>3410.77</v>
      </c>
    </row>
    <row r="2105" spans="1:19" x14ac:dyDescent="0.25">
      <c r="A2105" t="s">
        <v>1615</v>
      </c>
      <c r="B2105" t="s">
        <v>5</v>
      </c>
      <c r="C2105">
        <v>1857.99</v>
      </c>
      <c r="D2105">
        <v>28.4</v>
      </c>
      <c r="E2105">
        <v>425.45</v>
      </c>
      <c r="F2105">
        <v>439.84</v>
      </c>
      <c r="G2105">
        <v>22.53</v>
      </c>
      <c r="J2105">
        <v>0</v>
      </c>
      <c r="K2105">
        <v>52.95</v>
      </c>
      <c r="L2105">
        <v>237.41</v>
      </c>
      <c r="M2105">
        <v>282.8</v>
      </c>
      <c r="N2105">
        <v>-491</v>
      </c>
      <c r="O2105">
        <v>588</v>
      </c>
      <c r="P2105">
        <v>302</v>
      </c>
      <c r="Q2105">
        <f>Tabel1[[#This Row],[Biomass]]+Tabel1[[#This Row],[Hydro Power]]+Tabel1[[#This Row],[Other Renewable]]+Tabel1[[#This Row],[Solar Power]]+Tabel1[[#This Row],[Onshore Wind Power]]+Tabel1[[#This Row],[Offshore Wind Power]]</f>
        <v>548.61</v>
      </c>
      <c r="R2105">
        <f>Tabel1[[#This Row],[Fossil Gas]]+Tabel1[[#This Row],[Fossil Hard Coal]]+Tabel1[[#This Row],[Fossil Oil]]</f>
        <v>887.81999999999994</v>
      </c>
      <c r="S2105">
        <f>Tabel1[[#This Row],[Renewables]]+Tabel1[[#This Row],[Fossils]]</f>
        <v>1436.4299999999998</v>
      </c>
    </row>
    <row r="2106" spans="1:19" x14ac:dyDescent="0.25">
      <c r="A2106" t="s">
        <v>1614</v>
      </c>
      <c r="B2106" t="s">
        <v>6</v>
      </c>
      <c r="C2106">
        <v>2293.54</v>
      </c>
      <c r="D2106">
        <v>48.31</v>
      </c>
      <c r="E2106">
        <v>351.48</v>
      </c>
      <c r="F2106">
        <v>942.34</v>
      </c>
      <c r="G2106">
        <v>5.15</v>
      </c>
      <c r="H2106">
        <v>2.19</v>
      </c>
      <c r="I2106">
        <v>7.34</v>
      </c>
      <c r="J2106">
        <v>0</v>
      </c>
      <c r="K2106">
        <v>74.52</v>
      </c>
      <c r="L2106">
        <v>1224.46</v>
      </c>
      <c r="M2106">
        <v>726.49</v>
      </c>
      <c r="N2106">
        <v>-876</v>
      </c>
      <c r="O2106">
        <v>-552</v>
      </c>
      <c r="P2106">
        <v>499</v>
      </c>
      <c r="Q2106">
        <f>Tabel1[[#This Row],[Biomass]]+Tabel1[[#This Row],[Hydro Power]]+Tabel1[[#This Row],[Other Renewable]]+Tabel1[[#This Row],[Solar Power]]+Tabel1[[#This Row],[Onshore Wind Power]]+Tabel1[[#This Row],[Offshore Wind Power]]</f>
        <v>2008.79</v>
      </c>
      <c r="R2106">
        <f>Tabel1[[#This Row],[Fossil Gas]]+Tabel1[[#This Row],[Fossil Hard Coal]]+Tabel1[[#This Row],[Fossil Oil]]</f>
        <v>1298.9700000000003</v>
      </c>
      <c r="S2106">
        <f>Tabel1[[#This Row],[Renewables]]+Tabel1[[#This Row],[Fossils]]</f>
        <v>3307.76</v>
      </c>
    </row>
    <row r="2107" spans="1:19" x14ac:dyDescent="0.25">
      <c r="A2107" t="s">
        <v>1614</v>
      </c>
      <c r="B2107" t="s">
        <v>5</v>
      </c>
      <c r="C2107">
        <v>1733</v>
      </c>
      <c r="D2107">
        <v>29.01</v>
      </c>
      <c r="E2107">
        <v>425.21</v>
      </c>
      <c r="F2107">
        <v>431.84</v>
      </c>
      <c r="G2107">
        <v>22.49</v>
      </c>
      <c r="J2107">
        <v>0</v>
      </c>
      <c r="K2107">
        <v>53.06</v>
      </c>
      <c r="L2107">
        <v>253.34</v>
      </c>
      <c r="M2107">
        <v>294.42</v>
      </c>
      <c r="N2107">
        <v>-89</v>
      </c>
      <c r="O2107">
        <v>552</v>
      </c>
      <c r="P2107">
        <v>-207</v>
      </c>
      <c r="Q2107">
        <f>Tabel1[[#This Row],[Biomass]]+Tabel1[[#This Row],[Hydro Power]]+Tabel1[[#This Row],[Other Renewable]]+Tabel1[[#This Row],[Solar Power]]+Tabel1[[#This Row],[Onshore Wind Power]]+Tabel1[[#This Row],[Offshore Wind Power]]</f>
        <v>576.77</v>
      </c>
      <c r="R2107">
        <f>Tabel1[[#This Row],[Fossil Gas]]+Tabel1[[#This Row],[Fossil Hard Coal]]+Tabel1[[#This Row],[Fossil Oil]]</f>
        <v>879.54</v>
      </c>
      <c r="S2107">
        <f>Tabel1[[#This Row],[Renewables]]+Tabel1[[#This Row],[Fossils]]</f>
        <v>1456.31</v>
      </c>
    </row>
    <row r="2108" spans="1:19" x14ac:dyDescent="0.25">
      <c r="A2108" t="s">
        <v>1613</v>
      </c>
      <c r="B2108" t="s">
        <v>6</v>
      </c>
      <c r="C2108">
        <v>2150.1799999999998</v>
      </c>
      <c r="D2108">
        <v>49.65</v>
      </c>
      <c r="E2108">
        <v>296.35000000000002</v>
      </c>
      <c r="F2108">
        <v>954.14</v>
      </c>
      <c r="G2108">
        <v>6.99</v>
      </c>
      <c r="H2108">
        <v>2.19</v>
      </c>
      <c r="I2108">
        <v>7.52</v>
      </c>
      <c r="J2108">
        <v>0</v>
      </c>
      <c r="K2108">
        <v>77.97</v>
      </c>
      <c r="L2108">
        <v>1186.3800000000001</v>
      </c>
      <c r="M2108">
        <v>732.51</v>
      </c>
      <c r="N2108">
        <v>-38</v>
      </c>
      <c r="O2108">
        <v>-560</v>
      </c>
      <c r="P2108">
        <v>-407</v>
      </c>
      <c r="Q2108">
        <f>Tabel1[[#This Row],[Biomass]]+Tabel1[[#This Row],[Hydro Power]]+Tabel1[[#This Row],[Other Renewable]]+Tabel1[[#This Row],[Solar Power]]+Tabel1[[#This Row],[Onshore Wind Power]]+Tabel1[[#This Row],[Offshore Wind Power]]</f>
        <v>1978.25</v>
      </c>
      <c r="R2108">
        <f>Tabel1[[#This Row],[Fossil Gas]]+Tabel1[[#This Row],[Fossil Hard Coal]]+Tabel1[[#This Row],[Fossil Oil]]</f>
        <v>1257.48</v>
      </c>
      <c r="S2108">
        <f>Tabel1[[#This Row],[Renewables]]+Tabel1[[#This Row],[Fossils]]</f>
        <v>3235.73</v>
      </c>
    </row>
    <row r="2109" spans="1:19" x14ac:dyDescent="0.25">
      <c r="A2109" t="s">
        <v>1613</v>
      </c>
      <c r="B2109" t="s">
        <v>5</v>
      </c>
      <c r="C2109">
        <v>1639.85</v>
      </c>
      <c r="D2109">
        <v>28.44</v>
      </c>
      <c r="E2109">
        <v>431.03</v>
      </c>
      <c r="F2109">
        <v>435.69</v>
      </c>
      <c r="G2109">
        <v>22.42</v>
      </c>
      <c r="J2109">
        <v>0</v>
      </c>
      <c r="K2109">
        <v>53.04</v>
      </c>
      <c r="L2109">
        <v>246.07</v>
      </c>
      <c r="M2109">
        <v>281.62</v>
      </c>
      <c r="N2109">
        <v>277</v>
      </c>
      <c r="O2109">
        <v>560</v>
      </c>
      <c r="P2109">
        <v>-665</v>
      </c>
      <c r="Q2109">
        <f>Tabel1[[#This Row],[Biomass]]+Tabel1[[#This Row],[Hydro Power]]+Tabel1[[#This Row],[Other Renewable]]+Tabel1[[#This Row],[Solar Power]]+Tabel1[[#This Row],[Onshore Wind Power]]+Tabel1[[#This Row],[Offshore Wind Power]]</f>
        <v>556.13</v>
      </c>
      <c r="R2109">
        <f>Tabel1[[#This Row],[Fossil Gas]]+Tabel1[[#This Row],[Fossil Hard Coal]]+Tabel1[[#This Row],[Fossil Oil]]</f>
        <v>889.14</v>
      </c>
      <c r="S2109">
        <f>Tabel1[[#This Row],[Renewables]]+Tabel1[[#This Row],[Fossils]]</f>
        <v>1445.27</v>
      </c>
    </row>
    <row r="2110" spans="1:19" x14ac:dyDescent="0.25">
      <c r="A2110" t="s">
        <v>1612</v>
      </c>
      <c r="B2110" t="s">
        <v>6</v>
      </c>
      <c r="C2110">
        <v>2037.68</v>
      </c>
      <c r="D2110">
        <v>48.87</v>
      </c>
      <c r="E2110">
        <v>276.25</v>
      </c>
      <c r="F2110">
        <v>901.21</v>
      </c>
      <c r="G2110">
        <v>5.64</v>
      </c>
      <c r="H2110">
        <v>2.1</v>
      </c>
      <c r="I2110">
        <v>7.38</v>
      </c>
      <c r="J2110">
        <v>0</v>
      </c>
      <c r="K2110">
        <v>77.25</v>
      </c>
      <c r="L2110">
        <v>1242.54</v>
      </c>
      <c r="M2110">
        <v>729.65</v>
      </c>
      <c r="N2110">
        <v>-194</v>
      </c>
      <c r="O2110">
        <v>-491</v>
      </c>
      <c r="P2110">
        <v>-441</v>
      </c>
      <c r="Q2110">
        <f>Tabel1[[#This Row],[Biomass]]+Tabel1[[#This Row],[Hydro Power]]+Tabel1[[#This Row],[Other Renewable]]+Tabel1[[#This Row],[Solar Power]]+Tabel1[[#This Row],[Onshore Wind Power]]+Tabel1[[#This Row],[Offshore Wind Power]]</f>
        <v>2030.54</v>
      </c>
      <c r="R2110">
        <f>Tabel1[[#This Row],[Fossil Gas]]+Tabel1[[#This Row],[Fossil Hard Coal]]+Tabel1[[#This Row],[Fossil Oil]]</f>
        <v>1183.1000000000001</v>
      </c>
      <c r="S2110">
        <f>Tabel1[[#This Row],[Renewables]]+Tabel1[[#This Row],[Fossils]]</f>
        <v>3213.6400000000003</v>
      </c>
    </row>
    <row r="2111" spans="1:19" x14ac:dyDescent="0.25">
      <c r="A2111" t="s">
        <v>1612</v>
      </c>
      <c r="B2111" t="s">
        <v>5</v>
      </c>
      <c r="C2111">
        <v>1551.44</v>
      </c>
      <c r="D2111">
        <v>29.51</v>
      </c>
      <c r="E2111">
        <v>430.85</v>
      </c>
      <c r="F2111">
        <v>427.66</v>
      </c>
      <c r="G2111">
        <v>22.19</v>
      </c>
      <c r="J2111">
        <v>0</v>
      </c>
      <c r="K2111">
        <v>52.92</v>
      </c>
      <c r="L2111">
        <v>225.36</v>
      </c>
      <c r="M2111">
        <v>244.69</v>
      </c>
      <c r="N2111">
        <v>53</v>
      </c>
      <c r="O2111">
        <v>491</v>
      </c>
      <c r="P2111">
        <v>-396</v>
      </c>
      <c r="Q2111">
        <f>Tabel1[[#This Row],[Biomass]]+Tabel1[[#This Row],[Hydro Power]]+Tabel1[[#This Row],[Other Renewable]]+Tabel1[[#This Row],[Solar Power]]+Tabel1[[#This Row],[Onshore Wind Power]]+Tabel1[[#This Row],[Offshore Wind Power]]</f>
        <v>499.56</v>
      </c>
      <c r="R2111">
        <f>Tabel1[[#This Row],[Fossil Gas]]+Tabel1[[#This Row],[Fossil Hard Coal]]+Tabel1[[#This Row],[Fossil Oil]]</f>
        <v>880.7</v>
      </c>
      <c r="S2111">
        <f>Tabel1[[#This Row],[Renewables]]+Tabel1[[#This Row],[Fossils]]</f>
        <v>1380.26</v>
      </c>
    </row>
    <row r="2112" spans="1:19" x14ac:dyDescent="0.25">
      <c r="A2112" t="s">
        <v>1611</v>
      </c>
      <c r="B2112" t="s">
        <v>6</v>
      </c>
      <c r="C2112">
        <v>1890.94</v>
      </c>
      <c r="D2112">
        <v>48.48</v>
      </c>
      <c r="E2112">
        <v>263.7</v>
      </c>
      <c r="F2112">
        <v>907.9</v>
      </c>
      <c r="G2112">
        <v>5.08</v>
      </c>
      <c r="H2112">
        <v>2.09</v>
      </c>
      <c r="I2112">
        <v>7.32</v>
      </c>
      <c r="J2112">
        <v>0</v>
      </c>
      <c r="K2112">
        <v>75.62</v>
      </c>
      <c r="L2112">
        <v>1244.27</v>
      </c>
      <c r="M2112">
        <v>698.47</v>
      </c>
      <c r="N2112">
        <v>26</v>
      </c>
      <c r="O2112">
        <v>-381</v>
      </c>
      <c r="P2112">
        <v>-871</v>
      </c>
      <c r="Q2112">
        <f>Tabel1[[#This Row],[Biomass]]+Tabel1[[#This Row],[Hydro Power]]+Tabel1[[#This Row],[Other Renewable]]+Tabel1[[#This Row],[Solar Power]]+Tabel1[[#This Row],[Onshore Wind Power]]+Tabel1[[#This Row],[Offshore Wind Power]]</f>
        <v>2000.63</v>
      </c>
      <c r="R2112">
        <f>Tabel1[[#This Row],[Fossil Gas]]+Tabel1[[#This Row],[Fossil Hard Coal]]+Tabel1[[#This Row],[Fossil Oil]]</f>
        <v>1176.6799999999998</v>
      </c>
      <c r="S2112">
        <f>Tabel1[[#This Row],[Renewables]]+Tabel1[[#This Row],[Fossils]]</f>
        <v>3177.31</v>
      </c>
    </row>
    <row r="2113" spans="1:19" x14ac:dyDescent="0.25">
      <c r="A2113" t="s">
        <v>1611</v>
      </c>
      <c r="B2113" t="s">
        <v>5</v>
      </c>
      <c r="C2113">
        <v>1454.73</v>
      </c>
      <c r="D2113">
        <v>29.57</v>
      </c>
      <c r="E2113">
        <v>431.76</v>
      </c>
      <c r="F2113">
        <v>412.79</v>
      </c>
      <c r="G2113">
        <v>22.19</v>
      </c>
      <c r="J2113">
        <v>0</v>
      </c>
      <c r="K2113">
        <v>52.94</v>
      </c>
      <c r="L2113">
        <v>182.69</v>
      </c>
      <c r="M2113">
        <v>217.57</v>
      </c>
      <c r="N2113">
        <v>571</v>
      </c>
      <c r="O2113">
        <v>381</v>
      </c>
      <c r="P2113">
        <v>-818</v>
      </c>
      <c r="Q2113">
        <f>Tabel1[[#This Row],[Biomass]]+Tabel1[[#This Row],[Hydro Power]]+Tabel1[[#This Row],[Other Renewable]]+Tabel1[[#This Row],[Solar Power]]+Tabel1[[#This Row],[Onshore Wind Power]]+Tabel1[[#This Row],[Offshore Wind Power]]</f>
        <v>429.83</v>
      </c>
      <c r="R2113">
        <f>Tabel1[[#This Row],[Fossil Gas]]+Tabel1[[#This Row],[Fossil Hard Coal]]+Tabel1[[#This Row],[Fossil Oil]]</f>
        <v>866.74</v>
      </c>
      <c r="S2113">
        <f>Tabel1[[#This Row],[Renewables]]+Tabel1[[#This Row],[Fossils]]</f>
        <v>1296.57</v>
      </c>
    </row>
    <row r="2114" spans="1:19" x14ac:dyDescent="0.25">
      <c r="A2114" t="s">
        <v>1610</v>
      </c>
      <c r="B2114" t="s">
        <v>6</v>
      </c>
      <c r="C2114">
        <v>1822.95</v>
      </c>
      <c r="D2114">
        <v>48.42</v>
      </c>
      <c r="E2114">
        <v>241.52</v>
      </c>
      <c r="F2114">
        <v>612.58000000000004</v>
      </c>
      <c r="G2114">
        <v>4.0999999999999996</v>
      </c>
      <c r="H2114">
        <v>2.1</v>
      </c>
      <c r="I2114">
        <v>7.23</v>
      </c>
      <c r="J2114">
        <v>0</v>
      </c>
      <c r="K2114">
        <v>75.22</v>
      </c>
      <c r="L2114">
        <v>1128.55</v>
      </c>
      <c r="M2114">
        <v>695.69</v>
      </c>
      <c r="N2114">
        <v>1176</v>
      </c>
      <c r="O2114">
        <v>-559</v>
      </c>
      <c r="P2114">
        <v>-1428</v>
      </c>
      <c r="Q2114">
        <f>Tabel1[[#This Row],[Biomass]]+Tabel1[[#This Row],[Hydro Power]]+Tabel1[[#This Row],[Other Renewable]]+Tabel1[[#This Row],[Solar Power]]+Tabel1[[#This Row],[Onshore Wind Power]]+Tabel1[[#This Row],[Offshore Wind Power]]</f>
        <v>1881.99</v>
      </c>
      <c r="R2114">
        <f>Tabel1[[#This Row],[Fossil Gas]]+Tabel1[[#This Row],[Fossil Hard Coal]]+Tabel1[[#This Row],[Fossil Oil]]</f>
        <v>858.2</v>
      </c>
      <c r="S2114">
        <f>Tabel1[[#This Row],[Renewables]]+Tabel1[[#This Row],[Fossils]]</f>
        <v>2740.19</v>
      </c>
    </row>
    <row r="2115" spans="1:19" x14ac:dyDescent="0.25">
      <c r="A2115" t="s">
        <v>1610</v>
      </c>
      <c r="B2115" t="s">
        <v>5</v>
      </c>
      <c r="C2115">
        <v>1362.46</v>
      </c>
      <c r="D2115">
        <v>28.05</v>
      </c>
      <c r="E2115">
        <v>429.84</v>
      </c>
      <c r="F2115">
        <v>423.89</v>
      </c>
      <c r="G2115">
        <v>22.19</v>
      </c>
      <c r="J2115">
        <v>0</v>
      </c>
      <c r="K2115">
        <v>53.59</v>
      </c>
      <c r="L2115">
        <v>188.49</v>
      </c>
      <c r="M2115">
        <v>214.34</v>
      </c>
      <c r="N2115">
        <v>498</v>
      </c>
      <c r="O2115">
        <v>559</v>
      </c>
      <c r="P2115">
        <v>-1026</v>
      </c>
      <c r="Q2115">
        <f>Tabel1[[#This Row],[Biomass]]+Tabel1[[#This Row],[Hydro Power]]+Tabel1[[#This Row],[Other Renewable]]+Tabel1[[#This Row],[Solar Power]]+Tabel1[[#This Row],[Onshore Wind Power]]+Tabel1[[#This Row],[Offshore Wind Power]]</f>
        <v>430.88</v>
      </c>
      <c r="R2115">
        <f>Tabel1[[#This Row],[Fossil Gas]]+Tabel1[[#This Row],[Fossil Hard Coal]]+Tabel1[[#This Row],[Fossil Oil]]</f>
        <v>875.92000000000007</v>
      </c>
      <c r="S2115">
        <f>Tabel1[[#This Row],[Renewables]]+Tabel1[[#This Row],[Fossils]]</f>
        <v>1306.8000000000002</v>
      </c>
    </row>
    <row r="2116" spans="1:19" x14ac:dyDescent="0.25">
      <c r="A2116" t="s">
        <v>1609</v>
      </c>
      <c r="B2116" t="s">
        <v>6</v>
      </c>
      <c r="C2116">
        <v>1821.33</v>
      </c>
      <c r="D2116">
        <v>49.61</v>
      </c>
      <c r="E2116">
        <v>239.31</v>
      </c>
      <c r="F2116">
        <v>523.96</v>
      </c>
      <c r="G2116">
        <v>4.0199999999999996</v>
      </c>
      <c r="H2116">
        <v>2.1</v>
      </c>
      <c r="I2116">
        <v>7.22</v>
      </c>
      <c r="J2116">
        <v>0</v>
      </c>
      <c r="K2116">
        <v>73.540000000000006</v>
      </c>
      <c r="L2116">
        <v>1036.68</v>
      </c>
      <c r="M2116">
        <v>610.76</v>
      </c>
      <c r="N2116">
        <v>1497</v>
      </c>
      <c r="O2116">
        <v>-232</v>
      </c>
      <c r="P2116">
        <v>-1825</v>
      </c>
      <c r="Q2116">
        <f>Tabel1[[#This Row],[Biomass]]+Tabel1[[#This Row],[Hydro Power]]+Tabel1[[#This Row],[Other Renewable]]+Tabel1[[#This Row],[Solar Power]]+Tabel1[[#This Row],[Onshore Wind Power]]+Tabel1[[#This Row],[Offshore Wind Power]]</f>
        <v>1706.3700000000001</v>
      </c>
      <c r="R2116">
        <f>Tabel1[[#This Row],[Fossil Gas]]+Tabel1[[#This Row],[Fossil Hard Coal]]+Tabel1[[#This Row],[Fossil Oil]]</f>
        <v>767.29</v>
      </c>
      <c r="S2116">
        <f>Tabel1[[#This Row],[Renewables]]+Tabel1[[#This Row],[Fossils]]</f>
        <v>2473.66</v>
      </c>
    </row>
    <row r="2117" spans="1:19" x14ac:dyDescent="0.25">
      <c r="A2117" t="s">
        <v>1609</v>
      </c>
      <c r="B2117" t="s">
        <v>5</v>
      </c>
      <c r="C2117">
        <v>1282.3900000000001</v>
      </c>
      <c r="D2117">
        <v>27.89</v>
      </c>
      <c r="E2117">
        <v>433.72</v>
      </c>
      <c r="F2117">
        <v>412.21</v>
      </c>
      <c r="G2117">
        <v>22.32</v>
      </c>
      <c r="J2117">
        <v>0</v>
      </c>
      <c r="K2117">
        <v>53.32</v>
      </c>
      <c r="L2117">
        <v>193</v>
      </c>
      <c r="M2117">
        <v>202.66</v>
      </c>
      <c r="N2117">
        <v>323</v>
      </c>
      <c r="O2117">
        <v>232</v>
      </c>
      <c r="P2117">
        <v>-590</v>
      </c>
      <c r="Q2117">
        <f>Tabel1[[#This Row],[Biomass]]+Tabel1[[#This Row],[Hydro Power]]+Tabel1[[#This Row],[Other Renewable]]+Tabel1[[#This Row],[Solar Power]]+Tabel1[[#This Row],[Onshore Wind Power]]+Tabel1[[#This Row],[Offshore Wind Power]]</f>
        <v>423.54999999999995</v>
      </c>
      <c r="R2117">
        <f>Tabel1[[#This Row],[Fossil Gas]]+Tabel1[[#This Row],[Fossil Hard Coal]]+Tabel1[[#This Row],[Fossil Oil]]</f>
        <v>868.25000000000011</v>
      </c>
      <c r="S2117">
        <f>Tabel1[[#This Row],[Renewables]]+Tabel1[[#This Row],[Fossils]]</f>
        <v>1291.8000000000002</v>
      </c>
    </row>
    <row r="2118" spans="1:19" x14ac:dyDescent="0.25">
      <c r="A2118" t="s">
        <v>1608</v>
      </c>
      <c r="B2118" t="s">
        <v>6</v>
      </c>
      <c r="C2118">
        <v>1802.68</v>
      </c>
      <c r="D2118">
        <v>48.3</v>
      </c>
      <c r="E2118">
        <v>239.94</v>
      </c>
      <c r="F2118">
        <v>532.30999999999995</v>
      </c>
      <c r="G2118">
        <v>4.12</v>
      </c>
      <c r="H2118">
        <v>2.1</v>
      </c>
      <c r="I2118">
        <v>7.23</v>
      </c>
      <c r="J2118">
        <v>0</v>
      </c>
      <c r="K2118">
        <v>71.88</v>
      </c>
      <c r="L2118">
        <v>935.15</v>
      </c>
      <c r="M2118">
        <v>548.03</v>
      </c>
      <c r="N2118">
        <v>1495</v>
      </c>
      <c r="O2118">
        <v>-133</v>
      </c>
      <c r="P2118">
        <v>-1839</v>
      </c>
      <c r="Q2118">
        <f>Tabel1[[#This Row],[Biomass]]+Tabel1[[#This Row],[Hydro Power]]+Tabel1[[#This Row],[Other Renewable]]+Tabel1[[#This Row],[Solar Power]]+Tabel1[[#This Row],[Onshore Wind Power]]+Tabel1[[#This Row],[Offshore Wind Power]]</f>
        <v>1540.81</v>
      </c>
      <c r="R2118">
        <f>Tabel1[[#This Row],[Fossil Gas]]+Tabel1[[#This Row],[Fossil Hard Coal]]+Tabel1[[#This Row],[Fossil Oil]]</f>
        <v>776.37</v>
      </c>
      <c r="S2118">
        <f>Tabel1[[#This Row],[Renewables]]+Tabel1[[#This Row],[Fossils]]</f>
        <v>2317.1799999999998</v>
      </c>
    </row>
    <row r="2119" spans="1:19" x14ac:dyDescent="0.25">
      <c r="A2119" t="s">
        <v>1608</v>
      </c>
      <c r="B2119" t="s">
        <v>5</v>
      </c>
      <c r="C2119">
        <v>1249.71</v>
      </c>
      <c r="D2119">
        <v>27.48</v>
      </c>
      <c r="E2119">
        <v>431.52</v>
      </c>
      <c r="F2119">
        <v>408.98</v>
      </c>
      <c r="G2119">
        <v>22.22</v>
      </c>
      <c r="J2119">
        <v>0</v>
      </c>
      <c r="K2119">
        <v>52.59</v>
      </c>
      <c r="L2119">
        <v>183.18</v>
      </c>
      <c r="M2119">
        <v>210.84</v>
      </c>
      <c r="N2119">
        <v>563</v>
      </c>
      <c r="O2119">
        <v>133</v>
      </c>
      <c r="P2119">
        <v>-756</v>
      </c>
      <c r="Q2119">
        <f>Tabel1[[#This Row],[Biomass]]+Tabel1[[#This Row],[Hydro Power]]+Tabel1[[#This Row],[Other Renewable]]+Tabel1[[#This Row],[Solar Power]]+Tabel1[[#This Row],[Onshore Wind Power]]+Tabel1[[#This Row],[Offshore Wind Power]]</f>
        <v>421.5</v>
      </c>
      <c r="R2119">
        <f>Tabel1[[#This Row],[Fossil Gas]]+Tabel1[[#This Row],[Fossil Hard Coal]]+Tabel1[[#This Row],[Fossil Oil]]</f>
        <v>862.72</v>
      </c>
      <c r="S2119">
        <f>Tabel1[[#This Row],[Renewables]]+Tabel1[[#This Row],[Fossils]]</f>
        <v>1284.22</v>
      </c>
    </row>
    <row r="2120" spans="1:19" x14ac:dyDescent="0.25">
      <c r="A2120" t="s">
        <v>1607</v>
      </c>
      <c r="B2120" t="s">
        <v>6</v>
      </c>
      <c r="C2120">
        <v>1798.17</v>
      </c>
      <c r="D2120">
        <v>49.69</v>
      </c>
      <c r="E2120">
        <v>269.87</v>
      </c>
      <c r="F2120">
        <v>490.42</v>
      </c>
      <c r="G2120">
        <v>13.39</v>
      </c>
      <c r="H2120">
        <v>2.1</v>
      </c>
      <c r="I2120">
        <v>7.82</v>
      </c>
      <c r="J2120">
        <v>0</v>
      </c>
      <c r="K2120">
        <v>74.09</v>
      </c>
      <c r="L2120">
        <v>763.36</v>
      </c>
      <c r="M2120">
        <v>550.97</v>
      </c>
      <c r="N2120">
        <v>1575</v>
      </c>
      <c r="O2120">
        <v>-83</v>
      </c>
      <c r="P2120">
        <v>-1820</v>
      </c>
      <c r="Q2120">
        <f>Tabel1[[#This Row],[Biomass]]+Tabel1[[#This Row],[Hydro Power]]+Tabel1[[#This Row],[Other Renewable]]+Tabel1[[#This Row],[Solar Power]]+Tabel1[[#This Row],[Onshore Wind Power]]+Tabel1[[#This Row],[Offshore Wind Power]]</f>
        <v>1373.94</v>
      </c>
      <c r="R2120">
        <f>Tabel1[[#This Row],[Fossil Gas]]+Tabel1[[#This Row],[Fossil Hard Coal]]+Tabel1[[#This Row],[Fossil Oil]]</f>
        <v>773.68</v>
      </c>
      <c r="S2120">
        <f>Tabel1[[#This Row],[Renewables]]+Tabel1[[#This Row],[Fossils]]</f>
        <v>2147.62</v>
      </c>
    </row>
    <row r="2121" spans="1:19" x14ac:dyDescent="0.25">
      <c r="A2121" t="s">
        <v>1607</v>
      </c>
      <c r="B2121" t="s">
        <v>5</v>
      </c>
      <c r="C2121">
        <v>1257.72</v>
      </c>
      <c r="D2121">
        <v>26.87</v>
      </c>
      <c r="E2121">
        <v>430.31</v>
      </c>
      <c r="F2121">
        <v>416.22</v>
      </c>
      <c r="G2121">
        <v>22.29</v>
      </c>
      <c r="J2121">
        <v>0</v>
      </c>
      <c r="K2121">
        <v>53.45</v>
      </c>
      <c r="L2121">
        <v>169.34</v>
      </c>
      <c r="M2121">
        <v>223.98</v>
      </c>
      <c r="N2121">
        <v>549</v>
      </c>
      <c r="O2121">
        <v>83</v>
      </c>
      <c r="P2121">
        <v>-692</v>
      </c>
      <c r="Q2121">
        <f>Tabel1[[#This Row],[Biomass]]+Tabel1[[#This Row],[Hydro Power]]+Tabel1[[#This Row],[Other Renewable]]+Tabel1[[#This Row],[Solar Power]]+Tabel1[[#This Row],[Onshore Wind Power]]+Tabel1[[#This Row],[Offshore Wind Power]]</f>
        <v>420.19</v>
      </c>
      <c r="R2121">
        <f>Tabel1[[#This Row],[Fossil Gas]]+Tabel1[[#This Row],[Fossil Hard Coal]]+Tabel1[[#This Row],[Fossil Oil]]</f>
        <v>868.81999999999994</v>
      </c>
      <c r="S2121">
        <f>Tabel1[[#This Row],[Renewables]]+Tabel1[[#This Row],[Fossils]]</f>
        <v>1289.01</v>
      </c>
    </row>
    <row r="2122" spans="1:19" x14ac:dyDescent="0.25">
      <c r="A2122" t="s">
        <v>1606</v>
      </c>
      <c r="B2122" t="s">
        <v>6</v>
      </c>
      <c r="C2122">
        <v>1802.84</v>
      </c>
      <c r="D2122">
        <v>49.93</v>
      </c>
      <c r="E2122">
        <v>262.61</v>
      </c>
      <c r="F2122">
        <v>497.83</v>
      </c>
      <c r="G2122">
        <v>10.82</v>
      </c>
      <c r="H2122">
        <v>2.1</v>
      </c>
      <c r="I2122">
        <v>7.61</v>
      </c>
      <c r="J2122">
        <v>0</v>
      </c>
      <c r="K2122">
        <v>72.5</v>
      </c>
      <c r="L2122">
        <v>646.46</v>
      </c>
      <c r="M2122">
        <v>577.42999999999995</v>
      </c>
      <c r="N2122">
        <v>1594</v>
      </c>
      <c r="O2122">
        <v>-41</v>
      </c>
      <c r="P2122">
        <v>-1789</v>
      </c>
      <c r="Q2122">
        <f>Tabel1[[#This Row],[Biomass]]+Tabel1[[#This Row],[Hydro Power]]+Tabel1[[#This Row],[Other Renewable]]+Tabel1[[#This Row],[Solar Power]]+Tabel1[[#This Row],[Onshore Wind Power]]+Tabel1[[#This Row],[Offshore Wind Power]]</f>
        <v>1283.53</v>
      </c>
      <c r="R2122">
        <f>Tabel1[[#This Row],[Fossil Gas]]+Tabel1[[#This Row],[Fossil Hard Coal]]+Tabel1[[#This Row],[Fossil Oil]]</f>
        <v>771.2600000000001</v>
      </c>
      <c r="S2122">
        <f>Tabel1[[#This Row],[Renewables]]+Tabel1[[#This Row],[Fossils]]</f>
        <v>2054.79</v>
      </c>
    </row>
    <row r="2123" spans="1:19" x14ac:dyDescent="0.25">
      <c r="A2123" t="s">
        <v>1606</v>
      </c>
      <c r="B2123" t="s">
        <v>5</v>
      </c>
      <c r="C2123">
        <v>1264.83</v>
      </c>
      <c r="D2123">
        <v>27.43</v>
      </c>
      <c r="E2123">
        <v>429.79</v>
      </c>
      <c r="F2123">
        <v>407.52</v>
      </c>
      <c r="G2123">
        <v>22.31</v>
      </c>
      <c r="J2123">
        <v>0</v>
      </c>
      <c r="K2123">
        <v>53.39</v>
      </c>
      <c r="L2123">
        <v>175.27</v>
      </c>
      <c r="M2123">
        <v>260.89999999999998</v>
      </c>
      <c r="N2123">
        <v>599</v>
      </c>
      <c r="O2123">
        <v>41</v>
      </c>
      <c r="P2123">
        <v>-725</v>
      </c>
      <c r="Q2123">
        <f>Tabel1[[#This Row],[Biomass]]+Tabel1[[#This Row],[Hydro Power]]+Tabel1[[#This Row],[Other Renewable]]+Tabel1[[#This Row],[Solar Power]]+Tabel1[[#This Row],[Onshore Wind Power]]+Tabel1[[#This Row],[Offshore Wind Power]]</f>
        <v>463.6</v>
      </c>
      <c r="R2123">
        <f>Tabel1[[#This Row],[Fossil Gas]]+Tabel1[[#This Row],[Fossil Hard Coal]]+Tabel1[[#This Row],[Fossil Oil]]</f>
        <v>859.61999999999989</v>
      </c>
      <c r="S2123">
        <f>Tabel1[[#This Row],[Renewables]]+Tabel1[[#This Row],[Fossils]]</f>
        <v>1323.2199999999998</v>
      </c>
    </row>
    <row r="2124" spans="1:19" x14ac:dyDescent="0.25">
      <c r="A2124" t="s">
        <v>1605</v>
      </c>
      <c r="B2124" t="s">
        <v>6</v>
      </c>
      <c r="C2124">
        <v>1830.35</v>
      </c>
      <c r="D2124">
        <v>49.64</v>
      </c>
      <c r="E2124">
        <v>253.49</v>
      </c>
      <c r="F2124">
        <v>599.29</v>
      </c>
      <c r="G2124">
        <v>7.15</v>
      </c>
      <c r="H2124">
        <v>2.1</v>
      </c>
      <c r="I2124">
        <v>7.56</v>
      </c>
      <c r="J2124">
        <v>0</v>
      </c>
      <c r="K2124">
        <v>67.66</v>
      </c>
      <c r="L2124">
        <v>643.78</v>
      </c>
      <c r="M2124">
        <v>602.69000000000005</v>
      </c>
      <c r="N2124">
        <v>1596</v>
      </c>
      <c r="O2124">
        <v>-94</v>
      </c>
      <c r="P2124">
        <v>-1808</v>
      </c>
      <c r="Q2124">
        <f>Tabel1[[#This Row],[Biomass]]+Tabel1[[#This Row],[Hydro Power]]+Tabel1[[#This Row],[Other Renewable]]+Tabel1[[#This Row],[Solar Power]]+Tabel1[[#This Row],[Onshore Wind Power]]+Tabel1[[#This Row],[Offshore Wind Power]]</f>
        <v>1305.77</v>
      </c>
      <c r="R2124">
        <f>Tabel1[[#This Row],[Fossil Gas]]+Tabel1[[#This Row],[Fossil Hard Coal]]+Tabel1[[#This Row],[Fossil Oil]]</f>
        <v>859.93</v>
      </c>
      <c r="S2124">
        <f>Tabel1[[#This Row],[Renewables]]+Tabel1[[#This Row],[Fossils]]</f>
        <v>2165.6999999999998</v>
      </c>
    </row>
    <row r="2125" spans="1:19" x14ac:dyDescent="0.25">
      <c r="A2125" t="s">
        <v>1605</v>
      </c>
      <c r="B2125" t="s">
        <v>5</v>
      </c>
      <c r="C2125">
        <v>1282.4000000000001</v>
      </c>
      <c r="D2125">
        <v>28.29</v>
      </c>
      <c r="E2125">
        <v>429.73</v>
      </c>
      <c r="F2125">
        <v>404.04</v>
      </c>
      <c r="G2125">
        <v>22.33</v>
      </c>
      <c r="J2125">
        <v>0</v>
      </c>
      <c r="K2125">
        <v>53.22</v>
      </c>
      <c r="L2125">
        <v>181.47</v>
      </c>
      <c r="M2125">
        <v>279.82</v>
      </c>
      <c r="N2125">
        <v>600</v>
      </c>
      <c r="O2125">
        <v>94</v>
      </c>
      <c r="P2125">
        <v>-778</v>
      </c>
      <c r="Q2125">
        <f>Tabel1[[#This Row],[Biomass]]+Tabel1[[#This Row],[Hydro Power]]+Tabel1[[#This Row],[Other Renewable]]+Tabel1[[#This Row],[Solar Power]]+Tabel1[[#This Row],[Onshore Wind Power]]+Tabel1[[#This Row],[Offshore Wind Power]]</f>
        <v>489.58</v>
      </c>
      <c r="R2125">
        <f>Tabel1[[#This Row],[Fossil Gas]]+Tabel1[[#This Row],[Fossil Hard Coal]]+Tabel1[[#This Row],[Fossil Oil]]</f>
        <v>856.1</v>
      </c>
      <c r="S2125">
        <f>Tabel1[[#This Row],[Renewables]]+Tabel1[[#This Row],[Fossils]]</f>
        <v>1345.68</v>
      </c>
    </row>
    <row r="2126" spans="1:19" x14ac:dyDescent="0.25">
      <c r="A2126" t="s">
        <v>1604</v>
      </c>
      <c r="B2126" t="s">
        <v>6</v>
      </c>
      <c r="C2126">
        <v>1922.67</v>
      </c>
      <c r="D2126">
        <v>48.53</v>
      </c>
      <c r="E2126">
        <v>263.05</v>
      </c>
      <c r="F2126">
        <v>773.66</v>
      </c>
      <c r="G2126">
        <v>4.3499999999999996</v>
      </c>
      <c r="H2126">
        <v>2.1</v>
      </c>
      <c r="I2126">
        <v>7.28</v>
      </c>
      <c r="J2126">
        <v>0.01</v>
      </c>
      <c r="K2126">
        <v>69.319999999999993</v>
      </c>
      <c r="L2126">
        <v>764.99</v>
      </c>
      <c r="M2126">
        <v>644.33000000000004</v>
      </c>
      <c r="N2126">
        <v>1576</v>
      </c>
      <c r="O2126">
        <v>-213</v>
      </c>
      <c r="P2126">
        <v>-1859</v>
      </c>
      <c r="Q2126">
        <f>Tabel1[[#This Row],[Biomass]]+Tabel1[[#This Row],[Hydro Power]]+Tabel1[[#This Row],[Other Renewable]]+Tabel1[[#This Row],[Solar Power]]+Tabel1[[#This Row],[Onshore Wind Power]]+Tabel1[[#This Row],[Offshore Wind Power]]</f>
        <v>1467.24</v>
      </c>
      <c r="R2126">
        <f>Tabel1[[#This Row],[Fossil Gas]]+Tabel1[[#This Row],[Fossil Hard Coal]]+Tabel1[[#This Row],[Fossil Oil]]</f>
        <v>1041.06</v>
      </c>
      <c r="S2126">
        <f>Tabel1[[#This Row],[Renewables]]+Tabel1[[#This Row],[Fossils]]</f>
        <v>2508.3000000000002</v>
      </c>
    </row>
    <row r="2127" spans="1:19" x14ac:dyDescent="0.25">
      <c r="A2127" t="s">
        <v>1604</v>
      </c>
      <c r="B2127" t="s">
        <v>5</v>
      </c>
      <c r="C2127">
        <v>1335.83</v>
      </c>
      <c r="D2127">
        <v>27.53</v>
      </c>
      <c r="E2127">
        <v>429.79</v>
      </c>
      <c r="F2127">
        <v>402.87</v>
      </c>
      <c r="G2127">
        <v>22.34</v>
      </c>
      <c r="J2127">
        <v>0</v>
      </c>
      <c r="K2127">
        <v>53.46</v>
      </c>
      <c r="L2127">
        <v>197.3</v>
      </c>
      <c r="M2127">
        <v>294.8</v>
      </c>
      <c r="N2127">
        <v>600</v>
      </c>
      <c r="O2127">
        <v>213</v>
      </c>
      <c r="P2127">
        <v>-877</v>
      </c>
      <c r="Q2127">
        <f>Tabel1[[#This Row],[Biomass]]+Tabel1[[#This Row],[Hydro Power]]+Tabel1[[#This Row],[Other Renewable]]+Tabel1[[#This Row],[Solar Power]]+Tabel1[[#This Row],[Onshore Wind Power]]+Tabel1[[#This Row],[Offshore Wind Power]]</f>
        <v>519.63</v>
      </c>
      <c r="R2127">
        <f>Tabel1[[#This Row],[Fossil Gas]]+Tabel1[[#This Row],[Fossil Hard Coal]]+Tabel1[[#This Row],[Fossil Oil]]</f>
        <v>855.00000000000011</v>
      </c>
      <c r="S2127">
        <f>Tabel1[[#This Row],[Renewables]]+Tabel1[[#This Row],[Fossils]]</f>
        <v>1374.63</v>
      </c>
    </row>
    <row r="2128" spans="1:19" x14ac:dyDescent="0.25">
      <c r="A2128" t="s">
        <v>1603</v>
      </c>
      <c r="B2128" t="s">
        <v>6</v>
      </c>
      <c r="C2128">
        <v>2061.0500000000002</v>
      </c>
      <c r="D2128">
        <v>48.09</v>
      </c>
      <c r="E2128">
        <v>281.37</v>
      </c>
      <c r="F2128">
        <v>764.6</v>
      </c>
      <c r="G2128">
        <v>4.3099999999999996</v>
      </c>
      <c r="H2128">
        <v>2.1</v>
      </c>
      <c r="I2128">
        <v>7.28</v>
      </c>
      <c r="J2128">
        <v>0</v>
      </c>
      <c r="K2128">
        <v>68.959999999999994</v>
      </c>
      <c r="L2128">
        <v>915.79</v>
      </c>
      <c r="M2128">
        <v>670.99</v>
      </c>
      <c r="N2128">
        <v>1579</v>
      </c>
      <c r="O2128">
        <v>-272</v>
      </c>
      <c r="P2128">
        <v>-1832</v>
      </c>
      <c r="Q2128">
        <f>Tabel1[[#This Row],[Biomass]]+Tabel1[[#This Row],[Hydro Power]]+Tabel1[[#This Row],[Other Renewable]]+Tabel1[[#This Row],[Solar Power]]+Tabel1[[#This Row],[Onshore Wind Power]]+Tabel1[[#This Row],[Offshore Wind Power]]</f>
        <v>1644.25</v>
      </c>
      <c r="R2128">
        <f>Tabel1[[#This Row],[Fossil Gas]]+Tabel1[[#This Row],[Fossil Hard Coal]]+Tabel1[[#This Row],[Fossil Oil]]</f>
        <v>1050.28</v>
      </c>
      <c r="S2128">
        <f>Tabel1[[#This Row],[Renewables]]+Tabel1[[#This Row],[Fossils]]</f>
        <v>2694.5299999999997</v>
      </c>
    </row>
    <row r="2129" spans="1:19" x14ac:dyDescent="0.25">
      <c r="A2129" t="s">
        <v>1603</v>
      </c>
      <c r="B2129" t="s">
        <v>5</v>
      </c>
      <c r="C2129">
        <v>1442.15</v>
      </c>
      <c r="D2129">
        <v>27.8</v>
      </c>
      <c r="E2129">
        <v>430.57</v>
      </c>
      <c r="F2129">
        <v>409.82</v>
      </c>
      <c r="G2129">
        <v>22.27</v>
      </c>
      <c r="J2129">
        <v>0</v>
      </c>
      <c r="K2129">
        <v>52.86</v>
      </c>
      <c r="L2129">
        <v>208.24</v>
      </c>
      <c r="M2129">
        <v>276.18</v>
      </c>
      <c r="N2129">
        <v>600</v>
      </c>
      <c r="O2129">
        <v>272</v>
      </c>
      <c r="P2129">
        <v>-830</v>
      </c>
      <c r="Q2129">
        <f>Tabel1[[#This Row],[Biomass]]+Tabel1[[#This Row],[Hydro Power]]+Tabel1[[#This Row],[Other Renewable]]+Tabel1[[#This Row],[Solar Power]]+Tabel1[[#This Row],[Onshore Wind Power]]+Tabel1[[#This Row],[Offshore Wind Power]]</f>
        <v>512.22</v>
      </c>
      <c r="R2129">
        <f>Tabel1[[#This Row],[Fossil Gas]]+Tabel1[[#This Row],[Fossil Hard Coal]]+Tabel1[[#This Row],[Fossil Oil]]</f>
        <v>862.66</v>
      </c>
      <c r="S2129">
        <f>Tabel1[[#This Row],[Renewables]]+Tabel1[[#This Row],[Fossils]]</f>
        <v>1374.88</v>
      </c>
    </row>
    <row r="2130" spans="1:19" x14ac:dyDescent="0.25">
      <c r="A2130" t="s">
        <v>1602</v>
      </c>
      <c r="B2130" t="s">
        <v>6</v>
      </c>
      <c r="C2130">
        <v>2224.5300000000002</v>
      </c>
      <c r="D2130">
        <v>48.96</v>
      </c>
      <c r="E2130">
        <v>292.63</v>
      </c>
      <c r="F2130">
        <v>767.77</v>
      </c>
      <c r="G2130">
        <v>5.07</v>
      </c>
      <c r="H2130">
        <v>2.1</v>
      </c>
      <c r="I2130">
        <v>7.35</v>
      </c>
      <c r="J2130">
        <v>0.38</v>
      </c>
      <c r="K2130">
        <v>68.430000000000007</v>
      </c>
      <c r="L2130">
        <v>918.23</v>
      </c>
      <c r="M2130">
        <v>695.8</v>
      </c>
      <c r="N2130">
        <v>1504</v>
      </c>
      <c r="O2130">
        <v>-524</v>
      </c>
      <c r="P2130">
        <v>-1413</v>
      </c>
      <c r="Q2130">
        <f>Tabel1[[#This Row],[Biomass]]+Tabel1[[#This Row],[Hydro Power]]+Tabel1[[#This Row],[Other Renewable]]+Tabel1[[#This Row],[Solar Power]]+Tabel1[[#This Row],[Onshore Wind Power]]+Tabel1[[#This Row],[Offshore Wind Power]]</f>
        <v>1672.82</v>
      </c>
      <c r="R2130">
        <f>Tabel1[[#This Row],[Fossil Gas]]+Tabel1[[#This Row],[Fossil Hard Coal]]+Tabel1[[#This Row],[Fossil Oil]]</f>
        <v>1065.47</v>
      </c>
      <c r="S2130">
        <f>Tabel1[[#This Row],[Renewables]]+Tabel1[[#This Row],[Fossils]]</f>
        <v>2738.29</v>
      </c>
    </row>
    <row r="2131" spans="1:19" x14ac:dyDescent="0.25">
      <c r="A2131" t="s">
        <v>1602</v>
      </c>
      <c r="B2131" t="s">
        <v>5</v>
      </c>
      <c r="C2131">
        <v>1566.71</v>
      </c>
      <c r="D2131">
        <v>26.51</v>
      </c>
      <c r="E2131">
        <v>426.84</v>
      </c>
      <c r="F2131">
        <v>423.09</v>
      </c>
      <c r="G2131">
        <v>22.43</v>
      </c>
      <c r="J2131">
        <v>0.51</v>
      </c>
      <c r="K2131">
        <v>52.77</v>
      </c>
      <c r="L2131">
        <v>190.08</v>
      </c>
      <c r="M2131">
        <v>304.58999999999997</v>
      </c>
      <c r="N2131">
        <v>600</v>
      </c>
      <c r="O2131">
        <v>524</v>
      </c>
      <c r="P2131">
        <v>-976</v>
      </c>
      <c r="Q2131">
        <f>Tabel1[[#This Row],[Biomass]]+Tabel1[[#This Row],[Hydro Power]]+Tabel1[[#This Row],[Other Renewable]]+Tabel1[[#This Row],[Solar Power]]+Tabel1[[#This Row],[Onshore Wind Power]]+Tabel1[[#This Row],[Offshore Wind Power]]</f>
        <v>521.69000000000005</v>
      </c>
      <c r="R2131">
        <f>Tabel1[[#This Row],[Fossil Gas]]+Tabel1[[#This Row],[Fossil Hard Coal]]+Tabel1[[#This Row],[Fossil Oil]]</f>
        <v>872.3599999999999</v>
      </c>
      <c r="S2131">
        <f>Tabel1[[#This Row],[Renewables]]+Tabel1[[#This Row],[Fossils]]</f>
        <v>1394.05</v>
      </c>
    </row>
    <row r="2132" spans="1:19" x14ac:dyDescent="0.25">
      <c r="A2132" t="s">
        <v>1601</v>
      </c>
      <c r="B2132" t="s">
        <v>6</v>
      </c>
      <c r="C2132">
        <v>2330.44</v>
      </c>
      <c r="D2132">
        <v>50.88</v>
      </c>
      <c r="E2132">
        <v>331.11</v>
      </c>
      <c r="F2132">
        <v>862.71</v>
      </c>
      <c r="G2132">
        <v>14.73</v>
      </c>
      <c r="H2132">
        <v>2.1</v>
      </c>
      <c r="I2132">
        <v>8.33</v>
      </c>
      <c r="J2132">
        <v>2.13</v>
      </c>
      <c r="K2132">
        <v>72.16</v>
      </c>
      <c r="L2132">
        <v>931.22</v>
      </c>
      <c r="M2132">
        <v>653.37</v>
      </c>
      <c r="N2132">
        <v>439</v>
      </c>
      <c r="O2132">
        <v>-241</v>
      </c>
      <c r="P2132">
        <v>-678</v>
      </c>
      <c r="Q2132">
        <f>Tabel1[[#This Row],[Biomass]]+Tabel1[[#This Row],[Hydro Power]]+Tabel1[[#This Row],[Other Renewable]]+Tabel1[[#This Row],[Solar Power]]+Tabel1[[#This Row],[Onshore Wind Power]]+Tabel1[[#This Row],[Offshore Wind Power]]</f>
        <v>1648.0300000000002</v>
      </c>
      <c r="R2132">
        <f>Tabel1[[#This Row],[Fossil Gas]]+Tabel1[[#This Row],[Fossil Hard Coal]]+Tabel1[[#This Row],[Fossil Oil]]</f>
        <v>1208.5500000000002</v>
      </c>
      <c r="S2132">
        <f>Tabel1[[#This Row],[Renewables]]+Tabel1[[#This Row],[Fossils]]</f>
        <v>2856.5800000000004</v>
      </c>
    </row>
    <row r="2133" spans="1:19" x14ac:dyDescent="0.25">
      <c r="A2133" t="s">
        <v>1601</v>
      </c>
      <c r="B2133" t="s">
        <v>5</v>
      </c>
      <c r="C2133">
        <v>1692.93</v>
      </c>
      <c r="D2133">
        <v>25.9</v>
      </c>
      <c r="E2133">
        <v>425.34</v>
      </c>
      <c r="F2133">
        <v>422.28</v>
      </c>
      <c r="G2133">
        <v>22.08</v>
      </c>
      <c r="J2133">
        <v>3.01</v>
      </c>
      <c r="K2133">
        <v>52.9</v>
      </c>
      <c r="L2133">
        <v>211.86</v>
      </c>
      <c r="M2133">
        <v>325.14</v>
      </c>
      <c r="N2133">
        <v>599</v>
      </c>
      <c r="O2133">
        <v>241</v>
      </c>
      <c r="P2133">
        <v>-605</v>
      </c>
      <c r="Q2133">
        <f>Tabel1[[#This Row],[Biomass]]+Tabel1[[#This Row],[Hydro Power]]+Tabel1[[#This Row],[Other Renewable]]+Tabel1[[#This Row],[Solar Power]]+Tabel1[[#This Row],[Onshore Wind Power]]+Tabel1[[#This Row],[Offshore Wind Power]]</f>
        <v>565.91</v>
      </c>
      <c r="R2133">
        <f>Tabel1[[#This Row],[Fossil Gas]]+Tabel1[[#This Row],[Fossil Hard Coal]]+Tabel1[[#This Row],[Fossil Oil]]</f>
        <v>869.69999999999993</v>
      </c>
      <c r="S2133">
        <f>Tabel1[[#This Row],[Renewables]]+Tabel1[[#This Row],[Fossils]]</f>
        <v>1435.61</v>
      </c>
    </row>
    <row r="2134" spans="1:19" x14ac:dyDescent="0.25">
      <c r="A2134" t="s">
        <v>1600</v>
      </c>
      <c r="B2134" t="s">
        <v>6</v>
      </c>
      <c r="C2134">
        <v>2421.46</v>
      </c>
      <c r="D2134">
        <v>49.67</v>
      </c>
      <c r="E2134">
        <v>315.70999999999998</v>
      </c>
      <c r="F2134">
        <v>983.7</v>
      </c>
      <c r="G2134">
        <v>10.19</v>
      </c>
      <c r="H2134">
        <v>2.09</v>
      </c>
      <c r="I2134">
        <v>7.94</v>
      </c>
      <c r="J2134">
        <v>10.119999999999999</v>
      </c>
      <c r="K2134">
        <v>70.08</v>
      </c>
      <c r="L2134">
        <v>995.52</v>
      </c>
      <c r="M2134">
        <v>607.92999999999995</v>
      </c>
      <c r="N2134">
        <v>50</v>
      </c>
      <c r="O2134">
        <v>-388</v>
      </c>
      <c r="P2134">
        <v>-155</v>
      </c>
      <c r="Q2134">
        <f>Tabel1[[#This Row],[Biomass]]+Tabel1[[#This Row],[Hydro Power]]+Tabel1[[#This Row],[Other Renewable]]+Tabel1[[#This Row],[Solar Power]]+Tabel1[[#This Row],[Onshore Wind Power]]+Tabel1[[#This Row],[Offshore Wind Power]]</f>
        <v>1673.27</v>
      </c>
      <c r="R2134">
        <f>Tabel1[[#This Row],[Fossil Gas]]+Tabel1[[#This Row],[Fossil Hard Coal]]+Tabel1[[#This Row],[Fossil Oil]]</f>
        <v>1309.6000000000001</v>
      </c>
      <c r="S2134">
        <f>Tabel1[[#This Row],[Renewables]]+Tabel1[[#This Row],[Fossils]]</f>
        <v>2982.87</v>
      </c>
    </row>
    <row r="2135" spans="1:19" x14ac:dyDescent="0.25">
      <c r="A2135" t="s">
        <v>1600</v>
      </c>
      <c r="B2135" t="s">
        <v>5</v>
      </c>
      <c r="C2135">
        <v>1801.65</v>
      </c>
      <c r="D2135">
        <v>25.49</v>
      </c>
      <c r="E2135">
        <v>425.29</v>
      </c>
      <c r="F2135">
        <v>425.21</v>
      </c>
      <c r="G2135">
        <v>22.1</v>
      </c>
      <c r="J2135">
        <v>11.88</v>
      </c>
      <c r="K2135">
        <v>52.69</v>
      </c>
      <c r="L2135">
        <v>238.46</v>
      </c>
      <c r="M2135">
        <v>318.61</v>
      </c>
      <c r="N2135">
        <v>543</v>
      </c>
      <c r="O2135">
        <v>388</v>
      </c>
      <c r="P2135">
        <v>-613</v>
      </c>
      <c r="Q2135">
        <f>Tabel1[[#This Row],[Biomass]]+Tabel1[[#This Row],[Hydro Power]]+Tabel1[[#This Row],[Other Renewable]]+Tabel1[[#This Row],[Solar Power]]+Tabel1[[#This Row],[Onshore Wind Power]]+Tabel1[[#This Row],[Offshore Wind Power]]</f>
        <v>594.44000000000005</v>
      </c>
      <c r="R2135">
        <f>Tabel1[[#This Row],[Fossil Gas]]+Tabel1[[#This Row],[Fossil Hard Coal]]+Tabel1[[#This Row],[Fossil Oil]]</f>
        <v>872.6</v>
      </c>
      <c r="S2135">
        <f>Tabel1[[#This Row],[Renewables]]+Tabel1[[#This Row],[Fossils]]</f>
        <v>1467.04</v>
      </c>
    </row>
    <row r="2136" spans="1:19" x14ac:dyDescent="0.25">
      <c r="A2136" t="s">
        <v>1599</v>
      </c>
      <c r="B2136" t="s">
        <v>6</v>
      </c>
      <c r="C2136">
        <v>2434.52</v>
      </c>
      <c r="D2136">
        <v>50.06</v>
      </c>
      <c r="E2136">
        <v>322.94</v>
      </c>
      <c r="F2136">
        <v>992.21</v>
      </c>
      <c r="G2136">
        <v>11.64</v>
      </c>
      <c r="H2136">
        <v>2.09</v>
      </c>
      <c r="I2136">
        <v>8.02</v>
      </c>
      <c r="J2136">
        <v>24.58</v>
      </c>
      <c r="K2136">
        <v>70.52</v>
      </c>
      <c r="L2136">
        <v>1027.9100000000001</v>
      </c>
      <c r="M2136">
        <v>658.51</v>
      </c>
      <c r="N2136">
        <v>-1093</v>
      </c>
      <c r="O2136">
        <v>87</v>
      </c>
      <c r="P2136">
        <v>412</v>
      </c>
      <c r="Q2136">
        <f>Tabel1[[#This Row],[Biomass]]+Tabel1[[#This Row],[Hydro Power]]+Tabel1[[#This Row],[Other Renewable]]+Tabel1[[#This Row],[Solar Power]]+Tabel1[[#This Row],[Onshore Wind Power]]+Tabel1[[#This Row],[Offshore Wind Power]]</f>
        <v>1771.17</v>
      </c>
      <c r="R2136">
        <f>Tabel1[[#This Row],[Fossil Gas]]+Tabel1[[#This Row],[Fossil Hard Coal]]+Tabel1[[#This Row],[Fossil Oil]]</f>
        <v>1326.7900000000002</v>
      </c>
      <c r="S2136">
        <f>Tabel1[[#This Row],[Renewables]]+Tabel1[[#This Row],[Fossils]]</f>
        <v>3097.96</v>
      </c>
    </row>
    <row r="2137" spans="1:19" x14ac:dyDescent="0.25">
      <c r="A2137" t="s">
        <v>1599</v>
      </c>
      <c r="B2137" t="s">
        <v>5</v>
      </c>
      <c r="C2137">
        <v>1830.18</v>
      </c>
      <c r="D2137">
        <v>25.61</v>
      </c>
      <c r="E2137">
        <v>434.61</v>
      </c>
      <c r="F2137">
        <v>436.24</v>
      </c>
      <c r="G2137">
        <v>24.25</v>
      </c>
      <c r="J2137">
        <v>19.39</v>
      </c>
      <c r="K2137">
        <v>53.69</v>
      </c>
      <c r="L2137">
        <v>228.63</v>
      </c>
      <c r="M2137">
        <v>301.51</v>
      </c>
      <c r="N2137">
        <v>0</v>
      </c>
      <c r="O2137">
        <v>-87</v>
      </c>
      <c r="P2137">
        <v>439</v>
      </c>
      <c r="Q2137">
        <f>Tabel1[[#This Row],[Biomass]]+Tabel1[[#This Row],[Hydro Power]]+Tabel1[[#This Row],[Other Renewable]]+Tabel1[[#This Row],[Solar Power]]+Tabel1[[#This Row],[Onshore Wind Power]]+Tabel1[[#This Row],[Offshore Wind Power]]</f>
        <v>575.14</v>
      </c>
      <c r="R2137">
        <f>Tabel1[[#This Row],[Fossil Gas]]+Tabel1[[#This Row],[Fossil Hard Coal]]+Tabel1[[#This Row],[Fossil Oil]]</f>
        <v>895.1</v>
      </c>
      <c r="S2137">
        <f>Tabel1[[#This Row],[Renewables]]+Tabel1[[#This Row],[Fossils]]</f>
        <v>1470.24</v>
      </c>
    </row>
    <row r="2138" spans="1:19" x14ac:dyDescent="0.25">
      <c r="A2138" t="s">
        <v>1598</v>
      </c>
      <c r="B2138" t="s">
        <v>6</v>
      </c>
      <c r="C2138">
        <v>2376.86</v>
      </c>
      <c r="D2138">
        <v>50.3</v>
      </c>
      <c r="E2138">
        <v>319.04000000000002</v>
      </c>
      <c r="F2138">
        <v>951.02</v>
      </c>
      <c r="G2138">
        <v>9.6</v>
      </c>
      <c r="H2138">
        <v>2.09</v>
      </c>
      <c r="I2138">
        <v>7.81</v>
      </c>
      <c r="J2138">
        <v>33.18</v>
      </c>
      <c r="K2138">
        <v>68.61</v>
      </c>
      <c r="L2138">
        <v>1017.92</v>
      </c>
      <c r="M2138">
        <v>670.03</v>
      </c>
      <c r="N2138">
        <v>-426</v>
      </c>
      <c r="O2138">
        <v>-368</v>
      </c>
      <c r="P2138">
        <v>208</v>
      </c>
      <c r="Q2138">
        <f>Tabel1[[#This Row],[Biomass]]+Tabel1[[#This Row],[Hydro Power]]+Tabel1[[#This Row],[Other Renewable]]+Tabel1[[#This Row],[Solar Power]]+Tabel1[[#This Row],[Onshore Wind Power]]+Tabel1[[#This Row],[Offshore Wind Power]]</f>
        <v>1781.33</v>
      </c>
      <c r="R2138">
        <f>Tabel1[[#This Row],[Fossil Gas]]+Tabel1[[#This Row],[Fossil Hard Coal]]+Tabel1[[#This Row],[Fossil Oil]]</f>
        <v>1279.6599999999999</v>
      </c>
      <c r="S2138">
        <f>Tabel1[[#This Row],[Renewables]]+Tabel1[[#This Row],[Fossils]]</f>
        <v>3060.99</v>
      </c>
    </row>
    <row r="2139" spans="1:19" x14ac:dyDescent="0.25">
      <c r="A2139" t="s">
        <v>1598</v>
      </c>
      <c r="B2139" t="s">
        <v>5</v>
      </c>
      <c r="C2139">
        <v>1829.72</v>
      </c>
      <c r="D2139">
        <v>26.83</v>
      </c>
      <c r="E2139">
        <v>435.07</v>
      </c>
      <c r="F2139">
        <v>445.03</v>
      </c>
      <c r="G2139">
        <v>24.79</v>
      </c>
      <c r="J2139">
        <v>22.57</v>
      </c>
      <c r="K2139">
        <v>54.17</v>
      </c>
      <c r="L2139">
        <v>193.71</v>
      </c>
      <c r="M2139">
        <v>226.44</v>
      </c>
      <c r="N2139">
        <v>-176</v>
      </c>
      <c r="O2139">
        <v>368</v>
      </c>
      <c r="P2139">
        <v>255</v>
      </c>
      <c r="Q2139">
        <f>Tabel1[[#This Row],[Biomass]]+Tabel1[[#This Row],[Hydro Power]]+Tabel1[[#This Row],[Other Renewable]]+Tabel1[[#This Row],[Solar Power]]+Tabel1[[#This Row],[Onshore Wind Power]]+Tabel1[[#This Row],[Offshore Wind Power]]</f>
        <v>469.55</v>
      </c>
      <c r="R2139">
        <f>Tabel1[[#This Row],[Fossil Gas]]+Tabel1[[#This Row],[Fossil Hard Coal]]+Tabel1[[#This Row],[Fossil Oil]]</f>
        <v>904.88999999999987</v>
      </c>
      <c r="S2139">
        <f>Tabel1[[#This Row],[Renewables]]+Tabel1[[#This Row],[Fossils]]</f>
        <v>1374.4399999999998</v>
      </c>
    </row>
    <row r="2140" spans="1:19" x14ac:dyDescent="0.25">
      <c r="A2140" t="s">
        <v>1597</v>
      </c>
      <c r="B2140" t="s">
        <v>6</v>
      </c>
      <c r="C2140">
        <v>2356.77</v>
      </c>
      <c r="D2140">
        <v>50.16</v>
      </c>
      <c r="E2140">
        <v>330.96</v>
      </c>
      <c r="F2140">
        <v>1037.47</v>
      </c>
      <c r="G2140">
        <v>12.8</v>
      </c>
      <c r="H2140">
        <v>2.1</v>
      </c>
      <c r="I2140">
        <v>8.1300000000000008</v>
      </c>
      <c r="J2140">
        <v>40.840000000000003</v>
      </c>
      <c r="K2140">
        <v>70.180000000000007</v>
      </c>
      <c r="L2140">
        <v>914.89</v>
      </c>
      <c r="M2140">
        <v>685.36</v>
      </c>
      <c r="N2140">
        <v>-19</v>
      </c>
      <c r="O2140">
        <v>-559</v>
      </c>
      <c r="P2140">
        <v>-68</v>
      </c>
      <c r="Q2140">
        <f>Tabel1[[#This Row],[Biomass]]+Tabel1[[#This Row],[Hydro Power]]+Tabel1[[#This Row],[Other Renewable]]+Tabel1[[#This Row],[Solar Power]]+Tabel1[[#This Row],[Onshore Wind Power]]+Tabel1[[#This Row],[Offshore Wind Power]]</f>
        <v>1701.48</v>
      </c>
      <c r="R2140">
        <f>Tabel1[[#This Row],[Fossil Gas]]+Tabel1[[#This Row],[Fossil Hard Coal]]+Tabel1[[#This Row],[Fossil Oil]]</f>
        <v>1381.23</v>
      </c>
      <c r="S2140">
        <f>Tabel1[[#This Row],[Renewables]]+Tabel1[[#This Row],[Fossils]]</f>
        <v>3082.71</v>
      </c>
    </row>
    <row r="2141" spans="1:19" x14ac:dyDescent="0.25">
      <c r="A2141" t="s">
        <v>1597</v>
      </c>
      <c r="B2141" t="s">
        <v>5</v>
      </c>
      <c r="C2141">
        <v>1822.86</v>
      </c>
      <c r="D2141">
        <v>28.32</v>
      </c>
      <c r="E2141">
        <v>435.79</v>
      </c>
      <c r="F2141">
        <v>456.15</v>
      </c>
      <c r="G2141">
        <v>25.33</v>
      </c>
      <c r="J2141">
        <v>21.85</v>
      </c>
      <c r="K2141">
        <v>53.92</v>
      </c>
      <c r="L2141">
        <v>172.08</v>
      </c>
      <c r="M2141">
        <v>204.94</v>
      </c>
      <c r="N2141">
        <v>205</v>
      </c>
      <c r="O2141">
        <v>559</v>
      </c>
      <c r="P2141">
        <v>-294</v>
      </c>
      <c r="Q2141">
        <f>Tabel1[[#This Row],[Biomass]]+Tabel1[[#This Row],[Hydro Power]]+Tabel1[[#This Row],[Other Renewable]]+Tabel1[[#This Row],[Solar Power]]+Tabel1[[#This Row],[Onshore Wind Power]]+Tabel1[[#This Row],[Offshore Wind Power]]</f>
        <v>427.19</v>
      </c>
      <c r="R2141">
        <f>Tabel1[[#This Row],[Fossil Gas]]+Tabel1[[#This Row],[Fossil Hard Coal]]+Tabel1[[#This Row],[Fossil Oil]]</f>
        <v>917.2700000000001</v>
      </c>
      <c r="S2141">
        <f>Tabel1[[#This Row],[Renewables]]+Tabel1[[#This Row],[Fossils]]</f>
        <v>1344.46</v>
      </c>
    </row>
    <row r="2142" spans="1:19" x14ac:dyDescent="0.25">
      <c r="A2142" t="s">
        <v>1596</v>
      </c>
      <c r="B2142" t="s">
        <v>6</v>
      </c>
      <c r="C2142">
        <v>2346.9</v>
      </c>
      <c r="D2142">
        <v>51.39</v>
      </c>
      <c r="E2142">
        <v>346.12</v>
      </c>
      <c r="F2142">
        <v>1007.46</v>
      </c>
      <c r="G2142">
        <v>17.920000000000002</v>
      </c>
      <c r="H2142">
        <v>2.09</v>
      </c>
      <c r="I2142">
        <v>8.2899999999999991</v>
      </c>
      <c r="J2142">
        <v>34.479999999999997</v>
      </c>
      <c r="K2142">
        <v>70.47</v>
      </c>
      <c r="L2142">
        <v>828.74</v>
      </c>
      <c r="M2142">
        <v>700.83</v>
      </c>
      <c r="N2142">
        <v>-864</v>
      </c>
      <c r="O2142">
        <v>-344</v>
      </c>
      <c r="P2142">
        <v>625</v>
      </c>
      <c r="Q2142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2142">
        <f>Tabel1[[#This Row],[Fossil Gas]]+Tabel1[[#This Row],[Fossil Hard Coal]]+Tabel1[[#This Row],[Fossil Oil]]</f>
        <v>1371.5</v>
      </c>
      <c r="S2142">
        <f>Tabel1[[#This Row],[Renewables]]+Tabel1[[#This Row],[Fossils]]</f>
        <v>2997.32</v>
      </c>
    </row>
    <row r="2143" spans="1:19" x14ac:dyDescent="0.25">
      <c r="A2143" t="s">
        <v>1596</v>
      </c>
      <c r="B2143" t="s">
        <v>5</v>
      </c>
      <c r="C2143">
        <v>1808.31</v>
      </c>
      <c r="D2143">
        <v>28.14</v>
      </c>
      <c r="E2143">
        <v>432.77</v>
      </c>
      <c r="F2143">
        <v>440.57</v>
      </c>
      <c r="G2143">
        <v>24.24</v>
      </c>
      <c r="J2143">
        <v>14.22</v>
      </c>
      <c r="K2143">
        <v>52.41</v>
      </c>
      <c r="L2143">
        <v>173.87</v>
      </c>
      <c r="M2143">
        <v>207.49</v>
      </c>
      <c r="N2143">
        <v>-8</v>
      </c>
      <c r="O2143">
        <v>344</v>
      </c>
      <c r="P2143">
        <v>141</v>
      </c>
      <c r="Q2143">
        <f>Tabel1[[#This Row],[Biomass]]+Tabel1[[#This Row],[Hydro Power]]+Tabel1[[#This Row],[Other Renewable]]+Tabel1[[#This Row],[Solar Power]]+Tabel1[[#This Row],[Onshore Wind Power]]+Tabel1[[#This Row],[Offshore Wind Power]]</f>
        <v>423.72</v>
      </c>
      <c r="R2143">
        <f>Tabel1[[#This Row],[Fossil Gas]]+Tabel1[[#This Row],[Fossil Hard Coal]]+Tabel1[[#This Row],[Fossil Oil]]</f>
        <v>897.57999999999993</v>
      </c>
      <c r="S2143">
        <f>Tabel1[[#This Row],[Renewables]]+Tabel1[[#This Row],[Fossils]]</f>
        <v>1321.3</v>
      </c>
    </row>
    <row r="2144" spans="1:19" x14ac:dyDescent="0.25">
      <c r="A2144" t="s">
        <v>1595</v>
      </c>
      <c r="B2144" t="s">
        <v>6</v>
      </c>
      <c r="C2144">
        <v>2350.19</v>
      </c>
      <c r="D2144">
        <v>50.43</v>
      </c>
      <c r="E2144">
        <v>332.78</v>
      </c>
      <c r="F2144">
        <v>1035.1400000000001</v>
      </c>
      <c r="G2144">
        <v>13.22</v>
      </c>
      <c r="H2144">
        <v>2.09</v>
      </c>
      <c r="I2144">
        <v>8.1</v>
      </c>
      <c r="J2144">
        <v>15.32</v>
      </c>
      <c r="K2144">
        <v>69.819999999999993</v>
      </c>
      <c r="L2144">
        <v>738.55</v>
      </c>
      <c r="M2144">
        <v>659.79</v>
      </c>
      <c r="N2144">
        <v>-976</v>
      </c>
      <c r="O2144">
        <v>-452</v>
      </c>
      <c r="P2144">
        <v>970</v>
      </c>
      <c r="Q2144">
        <f>Tabel1[[#This Row],[Biomass]]+Tabel1[[#This Row],[Hydro Power]]+Tabel1[[#This Row],[Other Renewable]]+Tabel1[[#This Row],[Solar Power]]+Tabel1[[#This Row],[Onshore Wind Power]]+Tabel1[[#This Row],[Offshore Wind Power]]</f>
        <v>1474.28</v>
      </c>
      <c r="R2144">
        <f>Tabel1[[#This Row],[Fossil Gas]]+Tabel1[[#This Row],[Fossil Hard Coal]]+Tabel1[[#This Row],[Fossil Oil]]</f>
        <v>1381.14</v>
      </c>
      <c r="S2144">
        <f>Tabel1[[#This Row],[Renewables]]+Tabel1[[#This Row],[Fossils]]</f>
        <v>2855.42</v>
      </c>
    </row>
    <row r="2145" spans="1:19" x14ac:dyDescent="0.25">
      <c r="A2145" t="s">
        <v>1595</v>
      </c>
      <c r="B2145" t="s">
        <v>5</v>
      </c>
      <c r="C2145">
        <v>1822.88</v>
      </c>
      <c r="D2145">
        <v>27.92</v>
      </c>
      <c r="E2145">
        <v>431.23</v>
      </c>
      <c r="F2145">
        <v>433.17</v>
      </c>
      <c r="G2145">
        <v>22.97</v>
      </c>
      <c r="J2145">
        <v>4.96</v>
      </c>
      <c r="K2145">
        <v>51.86</v>
      </c>
      <c r="L2145">
        <v>198.18</v>
      </c>
      <c r="M2145">
        <v>248.37</v>
      </c>
      <c r="N2145">
        <v>-434</v>
      </c>
      <c r="O2145">
        <v>452</v>
      </c>
      <c r="P2145">
        <v>421</v>
      </c>
      <c r="Q2145">
        <f>Tabel1[[#This Row],[Biomass]]+Tabel1[[#This Row],[Hydro Power]]+Tabel1[[#This Row],[Other Renewable]]+Tabel1[[#This Row],[Solar Power]]+Tabel1[[#This Row],[Onshore Wind Power]]+Tabel1[[#This Row],[Offshore Wind Power]]</f>
        <v>479.43</v>
      </c>
      <c r="R2145">
        <f>Tabel1[[#This Row],[Fossil Gas]]+Tabel1[[#This Row],[Fossil Hard Coal]]+Tabel1[[#This Row],[Fossil Oil]]</f>
        <v>887.37000000000012</v>
      </c>
      <c r="S2145">
        <f>Tabel1[[#This Row],[Renewables]]+Tabel1[[#This Row],[Fossils]]</f>
        <v>1366.8000000000002</v>
      </c>
    </row>
    <row r="2146" spans="1:19" x14ac:dyDescent="0.25">
      <c r="A2146" t="s">
        <v>1594</v>
      </c>
      <c r="B2146" t="s">
        <v>6</v>
      </c>
      <c r="C2146">
        <v>2500.14</v>
      </c>
      <c r="D2146">
        <v>51.42</v>
      </c>
      <c r="E2146">
        <v>356.77</v>
      </c>
      <c r="F2146">
        <v>1193.58</v>
      </c>
      <c r="G2146">
        <v>11.97</v>
      </c>
      <c r="H2146">
        <v>2.09</v>
      </c>
      <c r="I2146">
        <v>8.0399999999999991</v>
      </c>
      <c r="J2146">
        <v>1.72</v>
      </c>
      <c r="K2146">
        <v>67.72</v>
      </c>
      <c r="L2146">
        <v>909.88</v>
      </c>
      <c r="M2146">
        <v>621.83000000000004</v>
      </c>
      <c r="N2146">
        <v>-1225</v>
      </c>
      <c r="O2146">
        <v>-527</v>
      </c>
      <c r="P2146">
        <v>1140</v>
      </c>
      <c r="Q2146">
        <f>Tabel1[[#This Row],[Biomass]]+Tabel1[[#This Row],[Hydro Power]]+Tabel1[[#This Row],[Other Renewable]]+Tabel1[[#This Row],[Solar Power]]+Tabel1[[#This Row],[Onshore Wind Power]]+Tabel1[[#This Row],[Offshore Wind Power]]</f>
        <v>1594.98</v>
      </c>
      <c r="R2146">
        <f>Tabel1[[#This Row],[Fossil Gas]]+Tabel1[[#This Row],[Fossil Hard Coal]]+Tabel1[[#This Row],[Fossil Oil]]</f>
        <v>1562.32</v>
      </c>
      <c r="S2146">
        <f>Tabel1[[#This Row],[Renewables]]+Tabel1[[#This Row],[Fossils]]</f>
        <v>3157.3</v>
      </c>
    </row>
    <row r="2147" spans="1:19" x14ac:dyDescent="0.25">
      <c r="A2147" t="s">
        <v>1594</v>
      </c>
      <c r="B2147" t="s">
        <v>5</v>
      </c>
      <c r="C2147">
        <v>1943.17</v>
      </c>
      <c r="D2147">
        <v>28.05</v>
      </c>
      <c r="E2147">
        <v>430.07</v>
      </c>
      <c r="F2147">
        <v>474.83</v>
      </c>
      <c r="G2147">
        <v>22.58</v>
      </c>
      <c r="J2147">
        <v>0.62</v>
      </c>
      <c r="K2147">
        <v>39.61</v>
      </c>
      <c r="L2147">
        <v>224.46</v>
      </c>
      <c r="M2147">
        <v>261.17</v>
      </c>
      <c r="N2147">
        <v>-565</v>
      </c>
      <c r="O2147">
        <v>527</v>
      </c>
      <c r="P2147">
        <v>527</v>
      </c>
      <c r="Q2147">
        <f>Tabel1[[#This Row],[Biomass]]+Tabel1[[#This Row],[Hydro Power]]+Tabel1[[#This Row],[Other Renewable]]+Tabel1[[#This Row],[Solar Power]]+Tabel1[[#This Row],[Onshore Wind Power]]+Tabel1[[#This Row],[Offshore Wind Power]]</f>
        <v>514.29999999999995</v>
      </c>
      <c r="R2147">
        <f>Tabel1[[#This Row],[Fossil Gas]]+Tabel1[[#This Row],[Fossil Hard Coal]]+Tabel1[[#This Row],[Fossil Oil]]</f>
        <v>927.48</v>
      </c>
      <c r="S2147">
        <f>Tabel1[[#This Row],[Renewables]]+Tabel1[[#This Row],[Fossils]]</f>
        <v>1441.78</v>
      </c>
    </row>
    <row r="2148" spans="1:19" x14ac:dyDescent="0.25">
      <c r="A2148" t="s">
        <v>1593</v>
      </c>
      <c r="B2148" t="s">
        <v>6</v>
      </c>
      <c r="C2148">
        <v>2789.36</v>
      </c>
      <c r="D2148">
        <v>48.74</v>
      </c>
      <c r="E2148">
        <v>341.33</v>
      </c>
      <c r="F2148">
        <v>1177.82</v>
      </c>
      <c r="G2148">
        <v>6.29</v>
      </c>
      <c r="H2148">
        <v>2.09</v>
      </c>
      <c r="I2148">
        <v>7.49</v>
      </c>
      <c r="J2148">
        <v>0.03</v>
      </c>
      <c r="K2148">
        <v>67.349999999999994</v>
      </c>
      <c r="L2148">
        <v>1384.45</v>
      </c>
      <c r="M2148">
        <v>760.65</v>
      </c>
      <c r="N2148">
        <v>-1256</v>
      </c>
      <c r="O2148">
        <v>-579</v>
      </c>
      <c r="P2148">
        <v>1037</v>
      </c>
      <c r="Q2148">
        <f>Tabel1[[#This Row],[Biomass]]+Tabel1[[#This Row],[Hydro Power]]+Tabel1[[#This Row],[Other Renewable]]+Tabel1[[#This Row],[Solar Power]]+Tabel1[[#This Row],[Onshore Wind Power]]+Tabel1[[#This Row],[Offshore Wind Power]]</f>
        <v>2203.4499999999998</v>
      </c>
      <c r="R2148">
        <f>Tabel1[[#This Row],[Fossil Gas]]+Tabel1[[#This Row],[Fossil Hard Coal]]+Tabel1[[#This Row],[Fossil Oil]]</f>
        <v>1525.4399999999998</v>
      </c>
      <c r="S2148">
        <f>Tabel1[[#This Row],[Renewables]]+Tabel1[[#This Row],[Fossils]]</f>
        <v>3728.8899999999994</v>
      </c>
    </row>
    <row r="2149" spans="1:19" x14ac:dyDescent="0.25">
      <c r="A2149" t="s">
        <v>1593</v>
      </c>
      <c r="B2149" t="s">
        <v>5</v>
      </c>
      <c r="C2149">
        <v>2085.9</v>
      </c>
      <c r="D2149">
        <v>27.35</v>
      </c>
      <c r="E2149">
        <v>427.18</v>
      </c>
      <c r="F2149">
        <v>479.49</v>
      </c>
      <c r="G2149">
        <v>22.14</v>
      </c>
      <c r="J2149">
        <v>0</v>
      </c>
      <c r="K2149">
        <v>35.01</v>
      </c>
      <c r="L2149">
        <v>243.17</v>
      </c>
      <c r="M2149">
        <v>241.14</v>
      </c>
      <c r="N2149">
        <v>-585</v>
      </c>
      <c r="O2149">
        <v>579</v>
      </c>
      <c r="P2149">
        <v>645</v>
      </c>
      <c r="Q2149">
        <f>Tabel1[[#This Row],[Biomass]]+Tabel1[[#This Row],[Hydro Power]]+Tabel1[[#This Row],[Other Renewable]]+Tabel1[[#This Row],[Solar Power]]+Tabel1[[#This Row],[Onshore Wind Power]]+Tabel1[[#This Row],[Offshore Wind Power]]</f>
        <v>511.65999999999997</v>
      </c>
      <c r="R2149">
        <f>Tabel1[[#This Row],[Fossil Gas]]+Tabel1[[#This Row],[Fossil Hard Coal]]+Tabel1[[#This Row],[Fossil Oil]]</f>
        <v>928.81000000000006</v>
      </c>
      <c r="S2149">
        <f>Tabel1[[#This Row],[Renewables]]+Tabel1[[#This Row],[Fossils]]</f>
        <v>1440.47</v>
      </c>
    </row>
    <row r="2150" spans="1:19" x14ac:dyDescent="0.25">
      <c r="A2150" t="s">
        <v>1592</v>
      </c>
      <c r="B2150" t="s">
        <v>6</v>
      </c>
      <c r="C2150">
        <v>2671.34</v>
      </c>
      <c r="D2150">
        <v>48.85</v>
      </c>
      <c r="E2150">
        <v>340.38</v>
      </c>
      <c r="F2150">
        <v>1075.1199999999999</v>
      </c>
      <c r="G2150">
        <v>6.2</v>
      </c>
      <c r="H2150">
        <v>2.08</v>
      </c>
      <c r="I2150">
        <v>7.52</v>
      </c>
      <c r="J2150">
        <v>0.01</v>
      </c>
      <c r="K2150">
        <v>66.8</v>
      </c>
      <c r="L2150">
        <v>1776.3</v>
      </c>
      <c r="M2150">
        <v>780.05</v>
      </c>
      <c r="N2150">
        <v>-1199</v>
      </c>
      <c r="O2150">
        <v>-590</v>
      </c>
      <c r="P2150">
        <v>548</v>
      </c>
      <c r="Q2150">
        <f>Tabel1[[#This Row],[Biomass]]+Tabel1[[#This Row],[Hydro Power]]+Tabel1[[#This Row],[Other Renewable]]+Tabel1[[#This Row],[Solar Power]]+Tabel1[[#This Row],[Onshore Wind Power]]+Tabel1[[#This Row],[Offshore Wind Power]]</f>
        <v>2614.81</v>
      </c>
      <c r="R2150">
        <f>Tabel1[[#This Row],[Fossil Gas]]+Tabel1[[#This Row],[Fossil Hard Coal]]+Tabel1[[#This Row],[Fossil Oil]]</f>
        <v>1421.7</v>
      </c>
      <c r="S2150">
        <f>Tabel1[[#This Row],[Renewables]]+Tabel1[[#This Row],[Fossils]]</f>
        <v>4036.51</v>
      </c>
    </row>
    <row r="2151" spans="1:19" x14ac:dyDescent="0.25">
      <c r="A2151" t="s">
        <v>1592</v>
      </c>
      <c r="B2151" t="s">
        <v>5</v>
      </c>
      <c r="C2151">
        <v>2041.12</v>
      </c>
      <c r="D2151">
        <v>27.42</v>
      </c>
      <c r="E2151">
        <v>427.42</v>
      </c>
      <c r="F2151">
        <v>484.1</v>
      </c>
      <c r="G2151">
        <v>21.82</v>
      </c>
      <c r="J2151">
        <v>0</v>
      </c>
      <c r="K2151">
        <v>35.090000000000003</v>
      </c>
      <c r="L2151">
        <v>268.04000000000002</v>
      </c>
      <c r="M2151">
        <v>287.24</v>
      </c>
      <c r="N2151">
        <v>-585</v>
      </c>
      <c r="O2151">
        <v>590</v>
      </c>
      <c r="P2151">
        <v>513</v>
      </c>
      <c r="Q2151">
        <f>Tabel1[[#This Row],[Biomass]]+Tabel1[[#This Row],[Hydro Power]]+Tabel1[[#This Row],[Other Renewable]]+Tabel1[[#This Row],[Solar Power]]+Tabel1[[#This Row],[Onshore Wind Power]]+Tabel1[[#This Row],[Offshore Wind Power]]</f>
        <v>582.70000000000005</v>
      </c>
      <c r="R2151">
        <f>Tabel1[[#This Row],[Fossil Gas]]+Tabel1[[#This Row],[Fossil Hard Coal]]+Tabel1[[#This Row],[Fossil Oil]]</f>
        <v>933.34</v>
      </c>
      <c r="S2151">
        <f>Tabel1[[#This Row],[Renewables]]+Tabel1[[#This Row],[Fossils]]</f>
        <v>1516.04</v>
      </c>
    </row>
    <row r="2152" spans="1:19" x14ac:dyDescent="0.25">
      <c r="A2152" t="s">
        <v>1591</v>
      </c>
      <c r="B2152" t="s">
        <v>6</v>
      </c>
      <c r="C2152">
        <v>2518.9499999999998</v>
      </c>
      <c r="D2152">
        <v>49.91</v>
      </c>
      <c r="E2152">
        <v>322.31</v>
      </c>
      <c r="F2152">
        <v>900.32</v>
      </c>
      <c r="G2152">
        <v>9.3699999999999992</v>
      </c>
      <c r="H2152">
        <v>2.09</v>
      </c>
      <c r="I2152">
        <v>7.83</v>
      </c>
      <c r="J2152">
        <v>0</v>
      </c>
      <c r="K2152">
        <v>67.17</v>
      </c>
      <c r="L2152">
        <v>1947.95</v>
      </c>
      <c r="M2152">
        <v>785.97</v>
      </c>
      <c r="N2152">
        <v>-818</v>
      </c>
      <c r="O2152">
        <v>-590</v>
      </c>
      <c r="P2152">
        <v>-13</v>
      </c>
      <c r="Q2152">
        <f>Tabel1[[#This Row],[Biomass]]+Tabel1[[#This Row],[Hydro Power]]+Tabel1[[#This Row],[Other Renewable]]+Tabel1[[#This Row],[Solar Power]]+Tabel1[[#This Row],[Onshore Wind Power]]+Tabel1[[#This Row],[Offshore Wind Power]]</f>
        <v>2793.75</v>
      </c>
      <c r="R2152">
        <f>Tabel1[[#This Row],[Fossil Gas]]+Tabel1[[#This Row],[Fossil Hard Coal]]+Tabel1[[#This Row],[Fossil Oil]]</f>
        <v>1232</v>
      </c>
      <c r="S2152">
        <f>Tabel1[[#This Row],[Renewables]]+Tabel1[[#This Row],[Fossils]]</f>
        <v>4025.75</v>
      </c>
    </row>
    <row r="2153" spans="1:19" x14ac:dyDescent="0.25">
      <c r="A2153" t="s">
        <v>1591</v>
      </c>
      <c r="B2153" t="s">
        <v>5</v>
      </c>
      <c r="C2153">
        <v>1900.91</v>
      </c>
      <c r="D2153">
        <v>26.54</v>
      </c>
      <c r="E2153">
        <v>423.23</v>
      </c>
      <c r="F2153">
        <v>466.75</v>
      </c>
      <c r="G2153">
        <v>21.32</v>
      </c>
      <c r="J2153">
        <v>0</v>
      </c>
      <c r="K2153">
        <v>37.01</v>
      </c>
      <c r="L2153">
        <v>282.64999999999998</v>
      </c>
      <c r="M2153">
        <v>292.75</v>
      </c>
      <c r="N2153">
        <v>-585</v>
      </c>
      <c r="O2153">
        <v>590</v>
      </c>
      <c r="P2153">
        <v>374</v>
      </c>
      <c r="Q2153">
        <f>Tabel1[[#This Row],[Biomass]]+Tabel1[[#This Row],[Hydro Power]]+Tabel1[[#This Row],[Other Renewable]]+Tabel1[[#This Row],[Solar Power]]+Tabel1[[#This Row],[Onshore Wind Power]]+Tabel1[[#This Row],[Offshore Wind Power]]</f>
        <v>601.94000000000005</v>
      </c>
      <c r="R2153">
        <f>Tabel1[[#This Row],[Fossil Gas]]+Tabel1[[#This Row],[Fossil Hard Coal]]+Tabel1[[#This Row],[Fossil Oil]]</f>
        <v>911.30000000000007</v>
      </c>
      <c r="S2153">
        <f>Tabel1[[#This Row],[Renewables]]+Tabel1[[#This Row],[Fossils]]</f>
        <v>1513.2400000000002</v>
      </c>
    </row>
    <row r="2154" spans="1:19" x14ac:dyDescent="0.25">
      <c r="A2154" t="s">
        <v>1590</v>
      </c>
      <c r="B2154" t="s">
        <v>6</v>
      </c>
      <c r="C2154">
        <v>2347.0700000000002</v>
      </c>
      <c r="D2154">
        <v>49.84</v>
      </c>
      <c r="E2154">
        <v>309.56</v>
      </c>
      <c r="F2154">
        <v>900.17</v>
      </c>
      <c r="G2154">
        <v>5.89</v>
      </c>
      <c r="H2154">
        <v>2.09</v>
      </c>
      <c r="I2154">
        <v>7.49</v>
      </c>
      <c r="J2154">
        <v>0.01</v>
      </c>
      <c r="K2154">
        <v>65.98</v>
      </c>
      <c r="L2154">
        <v>2114.39</v>
      </c>
      <c r="M2154">
        <v>786.09</v>
      </c>
      <c r="N2154">
        <v>-793</v>
      </c>
      <c r="O2154">
        <v>-590</v>
      </c>
      <c r="P2154">
        <v>-326</v>
      </c>
      <c r="Q2154">
        <f>Tabel1[[#This Row],[Biomass]]+Tabel1[[#This Row],[Hydro Power]]+Tabel1[[#This Row],[Other Renewable]]+Tabel1[[#This Row],[Solar Power]]+Tabel1[[#This Row],[Onshore Wind Power]]+Tabel1[[#This Row],[Offshore Wind Power]]</f>
        <v>2959.91</v>
      </c>
      <c r="R2154">
        <f>Tabel1[[#This Row],[Fossil Gas]]+Tabel1[[#This Row],[Fossil Hard Coal]]+Tabel1[[#This Row],[Fossil Oil]]</f>
        <v>1215.6200000000001</v>
      </c>
      <c r="S2154">
        <f>Tabel1[[#This Row],[Renewables]]+Tabel1[[#This Row],[Fossils]]</f>
        <v>4175.53</v>
      </c>
    </row>
    <row r="2155" spans="1:19" x14ac:dyDescent="0.25">
      <c r="A2155" t="s">
        <v>1590</v>
      </c>
      <c r="B2155" t="s">
        <v>5</v>
      </c>
      <c r="C2155">
        <v>1763.55</v>
      </c>
      <c r="D2155">
        <v>27.63</v>
      </c>
      <c r="E2155">
        <v>428.48</v>
      </c>
      <c r="F2155">
        <v>462.83</v>
      </c>
      <c r="G2155">
        <v>21.23</v>
      </c>
      <c r="J2155">
        <v>0</v>
      </c>
      <c r="K2155">
        <v>35.229999999999997</v>
      </c>
      <c r="L2155">
        <v>286.82</v>
      </c>
      <c r="M2155">
        <v>296.02999999999997</v>
      </c>
      <c r="N2155">
        <v>-585</v>
      </c>
      <c r="O2155">
        <v>590</v>
      </c>
      <c r="P2155">
        <v>229</v>
      </c>
      <c r="Q2155">
        <f>Tabel1[[#This Row],[Biomass]]+Tabel1[[#This Row],[Hydro Power]]+Tabel1[[#This Row],[Other Renewable]]+Tabel1[[#This Row],[Solar Power]]+Tabel1[[#This Row],[Onshore Wind Power]]+Tabel1[[#This Row],[Offshore Wind Power]]</f>
        <v>610.48</v>
      </c>
      <c r="R2155">
        <f>Tabel1[[#This Row],[Fossil Gas]]+Tabel1[[#This Row],[Fossil Hard Coal]]+Tabel1[[#This Row],[Fossil Oil]]</f>
        <v>912.54</v>
      </c>
      <c r="S2155">
        <f>Tabel1[[#This Row],[Renewables]]+Tabel1[[#This Row],[Fossils]]</f>
        <v>1523.02</v>
      </c>
    </row>
    <row r="2156" spans="1:19" x14ac:dyDescent="0.25">
      <c r="A2156" t="s">
        <v>1589</v>
      </c>
      <c r="B2156" t="s">
        <v>6</v>
      </c>
      <c r="C2156">
        <v>2223.79</v>
      </c>
      <c r="D2156">
        <v>47.07</v>
      </c>
      <c r="E2156">
        <v>301</v>
      </c>
      <c r="F2156">
        <v>906.46</v>
      </c>
      <c r="G2156">
        <v>5.7</v>
      </c>
      <c r="H2156">
        <v>2.09</v>
      </c>
      <c r="I2156">
        <v>7.43</v>
      </c>
      <c r="J2156">
        <v>0</v>
      </c>
      <c r="K2156">
        <v>65.56</v>
      </c>
      <c r="L2156">
        <v>2168.7600000000002</v>
      </c>
      <c r="M2156">
        <v>783.72</v>
      </c>
      <c r="N2156">
        <v>-554</v>
      </c>
      <c r="O2156">
        <v>-590</v>
      </c>
      <c r="P2156">
        <v>-734</v>
      </c>
      <c r="Q2156">
        <f>Tabel1[[#This Row],[Biomass]]+Tabel1[[#This Row],[Hydro Power]]+Tabel1[[#This Row],[Other Renewable]]+Tabel1[[#This Row],[Solar Power]]+Tabel1[[#This Row],[Onshore Wind Power]]+Tabel1[[#This Row],[Offshore Wind Power]]</f>
        <v>3009.0700000000006</v>
      </c>
      <c r="R2156">
        <f>Tabel1[[#This Row],[Fossil Gas]]+Tabel1[[#This Row],[Fossil Hard Coal]]+Tabel1[[#This Row],[Fossil Oil]]</f>
        <v>1213.1600000000001</v>
      </c>
      <c r="S2156">
        <f>Tabel1[[#This Row],[Renewables]]+Tabel1[[#This Row],[Fossils]]</f>
        <v>4222.2300000000005</v>
      </c>
    </row>
    <row r="2157" spans="1:19" x14ac:dyDescent="0.25">
      <c r="A2157" t="s">
        <v>1589</v>
      </c>
      <c r="B2157" t="s">
        <v>5</v>
      </c>
      <c r="C2157">
        <v>1638.65</v>
      </c>
      <c r="D2157">
        <v>27.25</v>
      </c>
      <c r="E2157">
        <v>425.53</v>
      </c>
      <c r="F2157">
        <v>447.29</v>
      </c>
      <c r="G2157">
        <v>20.54</v>
      </c>
      <c r="J2157">
        <v>0</v>
      </c>
      <c r="K2157">
        <v>35.380000000000003</v>
      </c>
      <c r="L2157">
        <v>273.82</v>
      </c>
      <c r="M2157">
        <v>330.17</v>
      </c>
      <c r="N2157">
        <v>-585</v>
      </c>
      <c r="O2157">
        <v>590</v>
      </c>
      <c r="P2157">
        <v>104</v>
      </c>
      <c r="Q2157">
        <f>Tabel1[[#This Row],[Biomass]]+Tabel1[[#This Row],[Hydro Power]]+Tabel1[[#This Row],[Other Renewable]]+Tabel1[[#This Row],[Solar Power]]+Tabel1[[#This Row],[Onshore Wind Power]]+Tabel1[[#This Row],[Offshore Wind Power]]</f>
        <v>631.24</v>
      </c>
      <c r="R2157">
        <f>Tabel1[[#This Row],[Fossil Gas]]+Tabel1[[#This Row],[Fossil Hard Coal]]+Tabel1[[#This Row],[Fossil Oil]]</f>
        <v>893.3599999999999</v>
      </c>
      <c r="S2157">
        <f>Tabel1[[#This Row],[Renewables]]+Tabel1[[#This Row],[Fossils]]</f>
        <v>1524.6</v>
      </c>
    </row>
    <row r="2158" spans="1:19" x14ac:dyDescent="0.25">
      <c r="A2158" t="s">
        <v>1588</v>
      </c>
      <c r="B2158" t="s">
        <v>6</v>
      </c>
      <c r="C2158">
        <v>2085.19</v>
      </c>
      <c r="D2158">
        <v>49.49</v>
      </c>
      <c r="E2158">
        <v>297.81</v>
      </c>
      <c r="F2158">
        <v>947.65</v>
      </c>
      <c r="G2158">
        <v>8.34</v>
      </c>
      <c r="H2158">
        <v>2.09</v>
      </c>
      <c r="I2158">
        <v>7.64</v>
      </c>
      <c r="J2158">
        <v>0</v>
      </c>
      <c r="K2158">
        <v>66.42</v>
      </c>
      <c r="L2158">
        <v>2077.12</v>
      </c>
      <c r="M2158">
        <v>761.34</v>
      </c>
      <c r="N2158">
        <v>-565</v>
      </c>
      <c r="O2158">
        <v>-578</v>
      </c>
      <c r="P2158">
        <v>-866</v>
      </c>
      <c r="Q2158">
        <f>Tabel1[[#This Row],[Biomass]]+Tabel1[[#This Row],[Hydro Power]]+Tabel1[[#This Row],[Other Renewable]]+Tabel1[[#This Row],[Solar Power]]+Tabel1[[#This Row],[Onshore Wind Power]]+Tabel1[[#This Row],[Offshore Wind Power]]</f>
        <v>2897.68</v>
      </c>
      <c r="R2158">
        <f>Tabel1[[#This Row],[Fossil Gas]]+Tabel1[[#This Row],[Fossil Hard Coal]]+Tabel1[[#This Row],[Fossil Oil]]</f>
        <v>1253.8</v>
      </c>
      <c r="S2158">
        <f>Tabel1[[#This Row],[Renewables]]+Tabel1[[#This Row],[Fossils]]</f>
        <v>4151.4799999999996</v>
      </c>
    </row>
    <row r="2159" spans="1:19" x14ac:dyDescent="0.25">
      <c r="A2159" t="s">
        <v>1588</v>
      </c>
      <c r="B2159" t="s">
        <v>5</v>
      </c>
      <c r="C2159">
        <v>1504.95</v>
      </c>
      <c r="D2159">
        <v>27.25</v>
      </c>
      <c r="E2159">
        <v>423.29</v>
      </c>
      <c r="F2159">
        <v>434.79</v>
      </c>
      <c r="G2159">
        <v>20.350000000000001</v>
      </c>
      <c r="J2159">
        <v>0</v>
      </c>
      <c r="K2159">
        <v>35.520000000000003</v>
      </c>
      <c r="L2159">
        <v>293.74</v>
      </c>
      <c r="M2159">
        <v>340.69</v>
      </c>
      <c r="N2159">
        <v>-582</v>
      </c>
      <c r="O2159">
        <v>578</v>
      </c>
      <c r="P2159">
        <v>-36</v>
      </c>
      <c r="Q2159">
        <f>Tabel1[[#This Row],[Biomass]]+Tabel1[[#This Row],[Hydro Power]]+Tabel1[[#This Row],[Other Renewable]]+Tabel1[[#This Row],[Solar Power]]+Tabel1[[#This Row],[Onshore Wind Power]]+Tabel1[[#This Row],[Offshore Wind Power]]</f>
        <v>661.68000000000006</v>
      </c>
      <c r="R2159">
        <f>Tabel1[[#This Row],[Fossil Gas]]+Tabel1[[#This Row],[Fossil Hard Coal]]+Tabel1[[#This Row],[Fossil Oil]]</f>
        <v>878.43000000000006</v>
      </c>
      <c r="S2159">
        <f>Tabel1[[#This Row],[Renewables]]+Tabel1[[#This Row],[Fossils]]</f>
        <v>1540.1100000000001</v>
      </c>
    </row>
    <row r="2160" spans="1:19" x14ac:dyDescent="0.25">
      <c r="A2160" t="s">
        <v>1587</v>
      </c>
      <c r="B2160" t="s">
        <v>6</v>
      </c>
      <c r="C2160">
        <v>1965.26</v>
      </c>
      <c r="D2160">
        <v>49.11</v>
      </c>
      <c r="E2160">
        <v>262.61</v>
      </c>
      <c r="F2160">
        <v>874.16</v>
      </c>
      <c r="G2160">
        <v>4.28</v>
      </c>
      <c r="H2160">
        <v>2.09</v>
      </c>
      <c r="I2160">
        <v>7.22</v>
      </c>
      <c r="J2160">
        <v>0</v>
      </c>
      <c r="K2160">
        <v>64.819999999999993</v>
      </c>
      <c r="L2160">
        <v>2032.95</v>
      </c>
      <c r="M2160">
        <v>764.26</v>
      </c>
      <c r="N2160">
        <v>-606</v>
      </c>
      <c r="O2160">
        <v>-579</v>
      </c>
      <c r="P2160">
        <v>-748</v>
      </c>
      <c r="Q2160">
        <f>Tabel1[[#This Row],[Biomass]]+Tabel1[[#This Row],[Hydro Power]]+Tabel1[[#This Row],[Other Renewable]]+Tabel1[[#This Row],[Solar Power]]+Tabel1[[#This Row],[Onshore Wind Power]]+Tabel1[[#This Row],[Offshore Wind Power]]</f>
        <v>2855.63</v>
      </c>
      <c r="R2160">
        <f>Tabel1[[#This Row],[Fossil Gas]]+Tabel1[[#This Row],[Fossil Hard Coal]]+Tabel1[[#This Row],[Fossil Oil]]</f>
        <v>1141.05</v>
      </c>
      <c r="S2160">
        <f>Tabel1[[#This Row],[Renewables]]+Tabel1[[#This Row],[Fossils]]</f>
        <v>3996.6800000000003</v>
      </c>
    </row>
    <row r="2161" spans="1:19" x14ac:dyDescent="0.25">
      <c r="A2161" t="s">
        <v>1587</v>
      </c>
      <c r="B2161" t="s">
        <v>5</v>
      </c>
      <c r="C2161">
        <v>1387.52</v>
      </c>
      <c r="D2161">
        <v>26.47</v>
      </c>
      <c r="E2161">
        <v>423.05</v>
      </c>
      <c r="F2161">
        <v>427.9</v>
      </c>
      <c r="G2161">
        <v>19.89</v>
      </c>
      <c r="J2161">
        <v>0</v>
      </c>
      <c r="K2161">
        <v>35.020000000000003</v>
      </c>
      <c r="L2161">
        <v>291.8</v>
      </c>
      <c r="M2161">
        <v>356.37</v>
      </c>
      <c r="N2161">
        <v>-436</v>
      </c>
      <c r="O2161">
        <v>579</v>
      </c>
      <c r="P2161">
        <v>-303</v>
      </c>
      <c r="Q2161">
        <f>Tabel1[[#This Row],[Biomass]]+Tabel1[[#This Row],[Hydro Power]]+Tabel1[[#This Row],[Other Renewable]]+Tabel1[[#This Row],[Solar Power]]+Tabel1[[#This Row],[Onshore Wind Power]]+Tabel1[[#This Row],[Offshore Wind Power]]</f>
        <v>674.64</v>
      </c>
      <c r="R2161">
        <f>Tabel1[[#This Row],[Fossil Gas]]+Tabel1[[#This Row],[Fossil Hard Coal]]+Tabel1[[#This Row],[Fossil Oil]]</f>
        <v>870.84</v>
      </c>
      <c r="S2161">
        <f>Tabel1[[#This Row],[Renewables]]+Tabel1[[#This Row],[Fossils]]</f>
        <v>1545.48</v>
      </c>
    </row>
    <row r="2162" spans="1:19" x14ac:dyDescent="0.25">
      <c r="A2162" t="s">
        <v>1586</v>
      </c>
      <c r="B2162" t="s">
        <v>6</v>
      </c>
      <c r="C2162">
        <v>1858.29</v>
      </c>
      <c r="D2162">
        <v>48.68</v>
      </c>
      <c r="E2162">
        <v>236.09</v>
      </c>
      <c r="F2162">
        <v>680.42</v>
      </c>
      <c r="G2162">
        <v>3.54</v>
      </c>
      <c r="H2162">
        <v>2.09</v>
      </c>
      <c r="I2162">
        <v>7.18</v>
      </c>
      <c r="J2162">
        <v>0</v>
      </c>
      <c r="K2162">
        <v>63.34</v>
      </c>
      <c r="L2162">
        <v>1965.84</v>
      </c>
      <c r="M2162">
        <v>782.78</v>
      </c>
      <c r="N2162">
        <v>185</v>
      </c>
      <c r="O2162">
        <v>-589</v>
      </c>
      <c r="P2162">
        <v>-1345</v>
      </c>
      <c r="Q2162">
        <f>Tabel1[[#This Row],[Biomass]]+Tabel1[[#This Row],[Hydro Power]]+Tabel1[[#This Row],[Other Renewable]]+Tabel1[[#This Row],[Solar Power]]+Tabel1[[#This Row],[Onshore Wind Power]]+Tabel1[[#This Row],[Offshore Wind Power]]</f>
        <v>2806.5699999999997</v>
      </c>
      <c r="R2162">
        <f>Tabel1[[#This Row],[Fossil Gas]]+Tabel1[[#This Row],[Fossil Hard Coal]]+Tabel1[[#This Row],[Fossil Oil]]</f>
        <v>920.05</v>
      </c>
      <c r="S2162">
        <f>Tabel1[[#This Row],[Renewables]]+Tabel1[[#This Row],[Fossils]]</f>
        <v>3726.62</v>
      </c>
    </row>
    <row r="2163" spans="1:19" x14ac:dyDescent="0.25">
      <c r="A2163" t="s">
        <v>1586</v>
      </c>
      <c r="B2163" t="s">
        <v>5</v>
      </c>
      <c r="C2163">
        <v>1312.69</v>
      </c>
      <c r="D2163">
        <v>26.57</v>
      </c>
      <c r="E2163">
        <v>424.36</v>
      </c>
      <c r="F2163">
        <v>436.05</v>
      </c>
      <c r="G2163">
        <v>17.63</v>
      </c>
      <c r="J2163">
        <v>0</v>
      </c>
      <c r="K2163">
        <v>35.51</v>
      </c>
      <c r="L2163">
        <v>291.88</v>
      </c>
      <c r="M2163">
        <v>365.41</v>
      </c>
      <c r="N2163">
        <v>112</v>
      </c>
      <c r="O2163">
        <v>589</v>
      </c>
      <c r="P2163">
        <v>-953</v>
      </c>
      <c r="Q2163">
        <f>Tabel1[[#This Row],[Biomass]]+Tabel1[[#This Row],[Hydro Power]]+Tabel1[[#This Row],[Other Renewable]]+Tabel1[[#This Row],[Solar Power]]+Tabel1[[#This Row],[Onshore Wind Power]]+Tabel1[[#This Row],[Offshore Wind Power]]</f>
        <v>683.86</v>
      </c>
      <c r="R2163">
        <f>Tabel1[[#This Row],[Fossil Gas]]+Tabel1[[#This Row],[Fossil Hard Coal]]+Tabel1[[#This Row],[Fossil Oil]]</f>
        <v>878.04000000000008</v>
      </c>
      <c r="S2163">
        <f>Tabel1[[#This Row],[Renewables]]+Tabel1[[#This Row],[Fossils]]</f>
        <v>1561.9</v>
      </c>
    </row>
    <row r="2164" spans="1:19" x14ac:dyDescent="0.25">
      <c r="A2164" t="s">
        <v>1585</v>
      </c>
      <c r="B2164" t="s">
        <v>6</v>
      </c>
      <c r="C2164">
        <v>1777.79</v>
      </c>
      <c r="D2164">
        <v>48.75</v>
      </c>
      <c r="E2164">
        <v>239.09</v>
      </c>
      <c r="F2164">
        <v>665.29</v>
      </c>
      <c r="G2164">
        <v>4.68</v>
      </c>
      <c r="H2164">
        <v>2.09</v>
      </c>
      <c r="I2164">
        <v>7.39</v>
      </c>
      <c r="J2164">
        <v>0</v>
      </c>
      <c r="K2164">
        <v>64.2</v>
      </c>
      <c r="L2164">
        <v>1844.46</v>
      </c>
      <c r="M2164">
        <v>784.07</v>
      </c>
      <c r="N2164">
        <v>417</v>
      </c>
      <c r="O2164">
        <v>-469</v>
      </c>
      <c r="P2164">
        <v>-1697</v>
      </c>
      <c r="Q2164">
        <f>Tabel1[[#This Row],[Biomass]]+Tabel1[[#This Row],[Hydro Power]]+Tabel1[[#This Row],[Other Renewable]]+Tabel1[[#This Row],[Solar Power]]+Tabel1[[#This Row],[Onshore Wind Power]]+Tabel1[[#This Row],[Offshore Wind Power]]</f>
        <v>2686.76</v>
      </c>
      <c r="R2164">
        <f>Tabel1[[#This Row],[Fossil Gas]]+Tabel1[[#This Row],[Fossil Hard Coal]]+Tabel1[[#This Row],[Fossil Oil]]</f>
        <v>909.06</v>
      </c>
      <c r="S2164">
        <f>Tabel1[[#This Row],[Renewables]]+Tabel1[[#This Row],[Fossils]]</f>
        <v>3595.82</v>
      </c>
    </row>
    <row r="2165" spans="1:19" x14ac:dyDescent="0.25">
      <c r="A2165" t="s">
        <v>1585</v>
      </c>
      <c r="B2165" t="s">
        <v>5</v>
      </c>
      <c r="C2165">
        <v>1256.42</v>
      </c>
      <c r="D2165">
        <v>27.37</v>
      </c>
      <c r="E2165">
        <v>422.56</v>
      </c>
      <c r="F2165">
        <v>436.57</v>
      </c>
      <c r="G2165">
        <v>10.96</v>
      </c>
      <c r="J2165">
        <v>0</v>
      </c>
      <c r="K2165">
        <v>35.630000000000003</v>
      </c>
      <c r="L2165">
        <v>300.52999999999997</v>
      </c>
      <c r="M2165">
        <v>367.01</v>
      </c>
      <c r="N2165">
        <v>579</v>
      </c>
      <c r="O2165">
        <v>469</v>
      </c>
      <c r="P2165">
        <v>-1354</v>
      </c>
      <c r="Q2165">
        <f>Tabel1[[#This Row],[Biomass]]+Tabel1[[#This Row],[Hydro Power]]+Tabel1[[#This Row],[Other Renewable]]+Tabel1[[#This Row],[Solar Power]]+Tabel1[[#This Row],[Onshore Wind Power]]+Tabel1[[#This Row],[Offshore Wind Power]]</f>
        <v>694.91</v>
      </c>
      <c r="R2165">
        <f>Tabel1[[#This Row],[Fossil Gas]]+Tabel1[[#This Row],[Fossil Hard Coal]]+Tabel1[[#This Row],[Fossil Oil]]</f>
        <v>870.09</v>
      </c>
      <c r="S2165">
        <f>Tabel1[[#This Row],[Renewables]]+Tabel1[[#This Row],[Fossils]]</f>
        <v>1565</v>
      </c>
    </row>
    <row r="2166" spans="1:19" x14ac:dyDescent="0.25">
      <c r="A2166" t="s">
        <v>1584</v>
      </c>
      <c r="B2166" t="s">
        <v>6</v>
      </c>
      <c r="C2166">
        <v>1766.66</v>
      </c>
      <c r="D2166">
        <v>48.34</v>
      </c>
      <c r="E2166">
        <v>235.83</v>
      </c>
      <c r="F2166">
        <v>562.51</v>
      </c>
      <c r="G2166">
        <v>3.82</v>
      </c>
      <c r="H2166">
        <v>2.09</v>
      </c>
      <c r="I2166">
        <v>7.31</v>
      </c>
      <c r="J2166">
        <v>0</v>
      </c>
      <c r="K2166">
        <v>64.75</v>
      </c>
      <c r="L2166">
        <v>1922.55</v>
      </c>
      <c r="M2166">
        <v>787.66</v>
      </c>
      <c r="N2166">
        <v>245</v>
      </c>
      <c r="O2166">
        <v>-193</v>
      </c>
      <c r="P2166">
        <v>-1769</v>
      </c>
      <c r="Q2166">
        <f>Tabel1[[#This Row],[Biomass]]+Tabel1[[#This Row],[Hydro Power]]+Tabel1[[#This Row],[Other Renewable]]+Tabel1[[#This Row],[Solar Power]]+Tabel1[[#This Row],[Onshore Wind Power]]+Tabel1[[#This Row],[Offshore Wind Power]]</f>
        <v>2767.95</v>
      </c>
      <c r="R2166">
        <f>Tabel1[[#This Row],[Fossil Gas]]+Tabel1[[#This Row],[Fossil Hard Coal]]+Tabel1[[#This Row],[Fossil Oil]]</f>
        <v>802.16000000000008</v>
      </c>
      <c r="S2166">
        <f>Tabel1[[#This Row],[Renewables]]+Tabel1[[#This Row],[Fossils]]</f>
        <v>3570.1099999999997</v>
      </c>
    </row>
    <row r="2167" spans="1:19" x14ac:dyDescent="0.25">
      <c r="A2167" t="s">
        <v>1584</v>
      </c>
      <c r="B2167" t="s">
        <v>5</v>
      </c>
      <c r="C2167">
        <v>1225.03</v>
      </c>
      <c r="D2167">
        <v>27.45</v>
      </c>
      <c r="E2167">
        <v>422.76</v>
      </c>
      <c r="F2167">
        <v>440.92</v>
      </c>
      <c r="G2167">
        <v>10.61</v>
      </c>
      <c r="J2167">
        <v>0</v>
      </c>
      <c r="K2167">
        <v>34.979999999999997</v>
      </c>
      <c r="L2167">
        <v>326.45</v>
      </c>
      <c r="M2167">
        <v>371.06</v>
      </c>
      <c r="N2167">
        <v>600</v>
      </c>
      <c r="O2167">
        <v>193</v>
      </c>
      <c r="P2167">
        <v>-1169</v>
      </c>
      <c r="Q2167">
        <f>Tabel1[[#This Row],[Biomass]]+Tabel1[[#This Row],[Hydro Power]]+Tabel1[[#This Row],[Other Renewable]]+Tabel1[[#This Row],[Solar Power]]+Tabel1[[#This Row],[Onshore Wind Power]]+Tabel1[[#This Row],[Offshore Wind Power]]</f>
        <v>724.96</v>
      </c>
      <c r="R2167">
        <f>Tabel1[[#This Row],[Fossil Gas]]+Tabel1[[#This Row],[Fossil Hard Coal]]+Tabel1[[#This Row],[Fossil Oil]]</f>
        <v>874.29000000000008</v>
      </c>
      <c r="S2167">
        <f>Tabel1[[#This Row],[Renewables]]+Tabel1[[#This Row],[Fossils]]</f>
        <v>1599.25</v>
      </c>
    </row>
    <row r="2168" spans="1:19" x14ac:dyDescent="0.25">
      <c r="A2168" t="s">
        <v>1583</v>
      </c>
      <c r="B2168" t="s">
        <v>6</v>
      </c>
      <c r="C2168">
        <v>1783.64</v>
      </c>
      <c r="D2168">
        <v>49.1</v>
      </c>
      <c r="E2168">
        <v>233.77</v>
      </c>
      <c r="F2168">
        <v>533.46</v>
      </c>
      <c r="G2168">
        <v>3.5</v>
      </c>
      <c r="H2168">
        <v>2.09</v>
      </c>
      <c r="I2168">
        <v>7.25</v>
      </c>
      <c r="J2168">
        <v>0</v>
      </c>
      <c r="K2168">
        <v>64.900000000000006</v>
      </c>
      <c r="L2168">
        <v>2089.92</v>
      </c>
      <c r="M2168">
        <v>790.73</v>
      </c>
      <c r="N2168">
        <v>666</v>
      </c>
      <c r="O2168">
        <v>-344</v>
      </c>
      <c r="P2168">
        <v>-2163</v>
      </c>
      <c r="Q2168">
        <f>Tabel1[[#This Row],[Biomass]]+Tabel1[[#This Row],[Hydro Power]]+Tabel1[[#This Row],[Other Renewable]]+Tabel1[[#This Row],[Solar Power]]+Tabel1[[#This Row],[Onshore Wind Power]]+Tabel1[[#This Row],[Offshore Wind Power]]</f>
        <v>2939.09</v>
      </c>
      <c r="R2168">
        <f>Tabel1[[#This Row],[Fossil Gas]]+Tabel1[[#This Row],[Fossil Hard Coal]]+Tabel1[[#This Row],[Fossil Oil]]</f>
        <v>770.73</v>
      </c>
      <c r="S2168">
        <f>Tabel1[[#This Row],[Renewables]]+Tabel1[[#This Row],[Fossils]]</f>
        <v>3709.82</v>
      </c>
    </row>
    <row r="2169" spans="1:19" x14ac:dyDescent="0.25">
      <c r="A2169" t="s">
        <v>1583</v>
      </c>
      <c r="B2169" t="s">
        <v>5</v>
      </c>
      <c r="C2169">
        <v>1236.58</v>
      </c>
      <c r="D2169">
        <v>24.75</v>
      </c>
      <c r="E2169">
        <v>418.89</v>
      </c>
      <c r="F2169">
        <v>435.57</v>
      </c>
      <c r="G2169">
        <v>10.69</v>
      </c>
      <c r="J2169">
        <v>0</v>
      </c>
      <c r="K2169">
        <v>34.840000000000003</v>
      </c>
      <c r="L2169">
        <v>328.83</v>
      </c>
      <c r="M2169">
        <v>372.13</v>
      </c>
      <c r="N2169">
        <v>600</v>
      </c>
      <c r="O2169">
        <v>344</v>
      </c>
      <c r="P2169">
        <v>-1299</v>
      </c>
      <c r="Q2169">
        <f>Tabel1[[#This Row],[Biomass]]+Tabel1[[#This Row],[Hydro Power]]+Tabel1[[#This Row],[Other Renewable]]+Tabel1[[#This Row],[Solar Power]]+Tabel1[[#This Row],[Onshore Wind Power]]+Tabel1[[#This Row],[Offshore Wind Power]]</f>
        <v>725.71</v>
      </c>
      <c r="R2169">
        <f>Tabel1[[#This Row],[Fossil Gas]]+Tabel1[[#This Row],[Fossil Hard Coal]]+Tabel1[[#This Row],[Fossil Oil]]</f>
        <v>865.15000000000009</v>
      </c>
      <c r="S2169">
        <f>Tabel1[[#This Row],[Renewables]]+Tabel1[[#This Row],[Fossils]]</f>
        <v>1590.8600000000001</v>
      </c>
    </row>
    <row r="2170" spans="1:19" x14ac:dyDescent="0.25">
      <c r="A2170" t="s">
        <v>1582</v>
      </c>
      <c r="B2170" t="s">
        <v>6</v>
      </c>
      <c r="C2170">
        <v>1889.15</v>
      </c>
      <c r="D2170">
        <v>48.5</v>
      </c>
      <c r="E2170">
        <v>233.45</v>
      </c>
      <c r="F2170">
        <v>538.33000000000004</v>
      </c>
      <c r="G2170">
        <v>3.27</v>
      </c>
      <c r="H2170">
        <v>2.09</v>
      </c>
      <c r="I2170">
        <v>6.21</v>
      </c>
      <c r="J2170">
        <v>0</v>
      </c>
      <c r="K2170">
        <v>64.53</v>
      </c>
      <c r="L2170">
        <v>2210.1799999999998</v>
      </c>
      <c r="M2170">
        <v>770.16</v>
      </c>
      <c r="N2170">
        <v>633</v>
      </c>
      <c r="O2170">
        <v>-335</v>
      </c>
      <c r="P2170">
        <v>-2094</v>
      </c>
      <c r="Q2170">
        <f>Tabel1[[#This Row],[Biomass]]+Tabel1[[#This Row],[Hydro Power]]+Tabel1[[#This Row],[Other Renewable]]+Tabel1[[#This Row],[Solar Power]]+Tabel1[[#This Row],[Onshore Wind Power]]+Tabel1[[#This Row],[Offshore Wind Power]]</f>
        <v>3037.14</v>
      </c>
      <c r="R2170">
        <f>Tabel1[[#This Row],[Fossil Gas]]+Tabel1[[#This Row],[Fossil Hard Coal]]+Tabel1[[#This Row],[Fossil Oil]]</f>
        <v>775.05</v>
      </c>
      <c r="S2170">
        <f>Tabel1[[#This Row],[Renewables]]+Tabel1[[#This Row],[Fossils]]</f>
        <v>3812.1899999999996</v>
      </c>
    </row>
    <row r="2171" spans="1:19" x14ac:dyDescent="0.25">
      <c r="A2171" t="s">
        <v>1582</v>
      </c>
      <c r="B2171" t="s">
        <v>5</v>
      </c>
      <c r="C2171">
        <v>1266.58</v>
      </c>
      <c r="D2171">
        <v>26.35</v>
      </c>
      <c r="E2171">
        <v>420.66</v>
      </c>
      <c r="F2171">
        <v>434.46</v>
      </c>
      <c r="G2171">
        <v>11.06</v>
      </c>
      <c r="J2171">
        <v>0</v>
      </c>
      <c r="K2171">
        <v>35.19</v>
      </c>
      <c r="L2171">
        <v>335.69</v>
      </c>
      <c r="M2171">
        <v>368.59</v>
      </c>
      <c r="N2171">
        <v>578</v>
      </c>
      <c r="O2171">
        <v>335</v>
      </c>
      <c r="P2171">
        <v>-1245</v>
      </c>
      <c r="Q2171">
        <f>Tabel1[[#This Row],[Biomass]]+Tabel1[[#This Row],[Hydro Power]]+Tabel1[[#This Row],[Other Renewable]]+Tabel1[[#This Row],[Solar Power]]+Tabel1[[#This Row],[Onshore Wind Power]]+Tabel1[[#This Row],[Offshore Wind Power]]</f>
        <v>730.63</v>
      </c>
      <c r="R2171">
        <f>Tabel1[[#This Row],[Fossil Gas]]+Tabel1[[#This Row],[Fossil Hard Coal]]+Tabel1[[#This Row],[Fossil Oil]]</f>
        <v>866.18</v>
      </c>
      <c r="S2171">
        <f>Tabel1[[#This Row],[Renewables]]+Tabel1[[#This Row],[Fossils]]</f>
        <v>1596.81</v>
      </c>
    </row>
    <row r="2172" spans="1:19" x14ac:dyDescent="0.25">
      <c r="A2172" t="s">
        <v>1581</v>
      </c>
      <c r="B2172" t="s">
        <v>6</v>
      </c>
      <c r="C2172">
        <v>1971.83</v>
      </c>
      <c r="D2172">
        <v>47.2</v>
      </c>
      <c r="E2172">
        <v>240.34</v>
      </c>
      <c r="F2172">
        <v>635.05999999999995</v>
      </c>
      <c r="G2172">
        <v>3.43</v>
      </c>
      <c r="H2172">
        <v>2.09</v>
      </c>
      <c r="I2172">
        <v>6.15</v>
      </c>
      <c r="J2172">
        <v>0</v>
      </c>
      <c r="K2172">
        <v>62.69</v>
      </c>
      <c r="L2172">
        <v>2327.29</v>
      </c>
      <c r="M2172">
        <v>785.13</v>
      </c>
      <c r="N2172">
        <v>322</v>
      </c>
      <c r="O2172">
        <v>-533</v>
      </c>
      <c r="P2172">
        <v>-1695</v>
      </c>
      <c r="Q2172">
        <f>Tabel1[[#This Row],[Biomass]]+Tabel1[[#This Row],[Hydro Power]]+Tabel1[[#This Row],[Other Renewable]]+Tabel1[[#This Row],[Solar Power]]+Tabel1[[#This Row],[Onshore Wind Power]]+Tabel1[[#This Row],[Offshore Wind Power]]</f>
        <v>3167.86</v>
      </c>
      <c r="R2172">
        <f>Tabel1[[#This Row],[Fossil Gas]]+Tabel1[[#This Row],[Fossil Hard Coal]]+Tabel1[[#This Row],[Fossil Oil]]</f>
        <v>878.82999999999993</v>
      </c>
      <c r="S2172">
        <f>Tabel1[[#This Row],[Renewables]]+Tabel1[[#This Row],[Fossils]]</f>
        <v>4046.69</v>
      </c>
    </row>
    <row r="2173" spans="1:19" x14ac:dyDescent="0.25">
      <c r="A2173" t="s">
        <v>1581</v>
      </c>
      <c r="B2173" t="s">
        <v>5</v>
      </c>
      <c r="C2173">
        <v>1352.23</v>
      </c>
      <c r="D2173">
        <v>27.88</v>
      </c>
      <c r="E2173">
        <v>422.09</v>
      </c>
      <c r="F2173">
        <v>433.82</v>
      </c>
      <c r="G2173">
        <v>11.44</v>
      </c>
      <c r="J2173">
        <v>0</v>
      </c>
      <c r="K2173">
        <v>34.729999999999997</v>
      </c>
      <c r="L2173">
        <v>349.94</v>
      </c>
      <c r="M2173">
        <v>367.24</v>
      </c>
      <c r="N2173">
        <v>81</v>
      </c>
      <c r="O2173">
        <v>533</v>
      </c>
      <c r="P2173">
        <v>-877</v>
      </c>
      <c r="Q2173">
        <f>Tabel1[[#This Row],[Biomass]]+Tabel1[[#This Row],[Hydro Power]]+Tabel1[[#This Row],[Other Renewable]]+Tabel1[[#This Row],[Solar Power]]+Tabel1[[#This Row],[Onshore Wind Power]]+Tabel1[[#This Row],[Offshore Wind Power]]</f>
        <v>745.06</v>
      </c>
      <c r="R2173">
        <f>Tabel1[[#This Row],[Fossil Gas]]+Tabel1[[#This Row],[Fossil Hard Coal]]+Tabel1[[#This Row],[Fossil Oil]]</f>
        <v>867.35</v>
      </c>
      <c r="S2173">
        <f>Tabel1[[#This Row],[Renewables]]+Tabel1[[#This Row],[Fossils]]</f>
        <v>1612.4099999999999</v>
      </c>
    </row>
    <row r="2174" spans="1:19" x14ac:dyDescent="0.25">
      <c r="A2174" t="s">
        <v>1580</v>
      </c>
      <c r="B2174" t="s">
        <v>6</v>
      </c>
      <c r="C2174">
        <v>2452.7800000000002</v>
      </c>
      <c r="D2174">
        <v>46.32</v>
      </c>
      <c r="E2174">
        <v>247.83</v>
      </c>
      <c r="F2174">
        <v>844.36</v>
      </c>
      <c r="G2174">
        <v>5.81</v>
      </c>
      <c r="H2174">
        <v>2.09</v>
      </c>
      <c r="I2174">
        <v>6.35</v>
      </c>
      <c r="J2174">
        <v>0.01</v>
      </c>
      <c r="K2174">
        <v>61.69</v>
      </c>
      <c r="L2174">
        <v>2366.27</v>
      </c>
      <c r="M2174">
        <v>761.94</v>
      </c>
      <c r="N2174">
        <v>-197</v>
      </c>
      <c r="O2174">
        <v>-245</v>
      </c>
      <c r="P2174">
        <v>-1228</v>
      </c>
      <c r="Q2174">
        <f>Tabel1[[#This Row],[Biomass]]+Tabel1[[#This Row],[Hydro Power]]+Tabel1[[#This Row],[Other Renewable]]+Tabel1[[#This Row],[Solar Power]]+Tabel1[[#This Row],[Onshore Wind Power]]+Tabel1[[#This Row],[Offshore Wind Power]]</f>
        <v>3182.98</v>
      </c>
      <c r="R2174">
        <f>Tabel1[[#This Row],[Fossil Gas]]+Tabel1[[#This Row],[Fossil Hard Coal]]+Tabel1[[#This Row],[Fossil Oil]]</f>
        <v>1098</v>
      </c>
      <c r="S2174">
        <f>Tabel1[[#This Row],[Renewables]]+Tabel1[[#This Row],[Fossils]]</f>
        <v>4280.9799999999996</v>
      </c>
    </row>
    <row r="2175" spans="1:19" x14ac:dyDescent="0.25">
      <c r="A2175" t="s">
        <v>1580</v>
      </c>
      <c r="B2175" t="s">
        <v>5</v>
      </c>
      <c r="C2175">
        <v>1620.46</v>
      </c>
      <c r="D2175">
        <v>27.27</v>
      </c>
      <c r="E2175">
        <v>425.14</v>
      </c>
      <c r="F2175">
        <v>446.45</v>
      </c>
      <c r="G2175">
        <v>11.57</v>
      </c>
      <c r="J2175">
        <v>0</v>
      </c>
      <c r="K2175">
        <v>34.9</v>
      </c>
      <c r="L2175">
        <v>377.38</v>
      </c>
      <c r="M2175">
        <v>373.39</v>
      </c>
      <c r="N2175">
        <v>-489</v>
      </c>
      <c r="O2175">
        <v>245</v>
      </c>
      <c r="P2175">
        <v>209</v>
      </c>
      <c r="Q2175">
        <f>Tabel1[[#This Row],[Biomass]]+Tabel1[[#This Row],[Hydro Power]]+Tabel1[[#This Row],[Other Renewable]]+Tabel1[[#This Row],[Solar Power]]+Tabel1[[#This Row],[Onshore Wind Power]]+Tabel1[[#This Row],[Offshore Wind Power]]</f>
        <v>778.04</v>
      </c>
      <c r="R2175">
        <f>Tabel1[[#This Row],[Fossil Gas]]+Tabel1[[#This Row],[Fossil Hard Coal]]+Tabel1[[#This Row],[Fossil Oil]]</f>
        <v>883.16</v>
      </c>
      <c r="S2175">
        <f>Tabel1[[#This Row],[Renewables]]+Tabel1[[#This Row],[Fossils]]</f>
        <v>1661.1999999999998</v>
      </c>
    </row>
    <row r="2176" spans="1:19" x14ac:dyDescent="0.25">
      <c r="A2176" t="s">
        <v>1579</v>
      </c>
      <c r="B2176" t="s">
        <v>6</v>
      </c>
      <c r="C2176">
        <v>2923.11</v>
      </c>
      <c r="D2176">
        <v>24.56</v>
      </c>
      <c r="E2176">
        <v>261.14999999999998</v>
      </c>
      <c r="F2176">
        <v>847.66</v>
      </c>
      <c r="G2176">
        <v>5.4</v>
      </c>
      <c r="H2176">
        <v>2</v>
      </c>
      <c r="I2176">
        <v>7.24</v>
      </c>
      <c r="J2176">
        <v>0.01</v>
      </c>
      <c r="K2176">
        <v>60.15</v>
      </c>
      <c r="L2176">
        <v>2151.86</v>
      </c>
      <c r="M2176">
        <v>656.75</v>
      </c>
      <c r="N2176">
        <v>399</v>
      </c>
      <c r="O2176">
        <v>-548</v>
      </c>
      <c r="P2176">
        <v>-708</v>
      </c>
      <c r="Q2176">
        <f>Tabel1[[#This Row],[Biomass]]+Tabel1[[#This Row],[Hydro Power]]+Tabel1[[#This Row],[Other Renewable]]+Tabel1[[#This Row],[Solar Power]]+Tabel1[[#This Row],[Onshore Wind Power]]+Tabel1[[#This Row],[Offshore Wind Power]]</f>
        <v>2842.42</v>
      </c>
      <c r="R2176">
        <f>Tabel1[[#This Row],[Fossil Gas]]+Tabel1[[#This Row],[Fossil Hard Coal]]+Tabel1[[#This Row],[Fossil Oil]]</f>
        <v>1114.21</v>
      </c>
      <c r="S2176">
        <f>Tabel1[[#This Row],[Renewables]]+Tabel1[[#This Row],[Fossils]]</f>
        <v>3956.63</v>
      </c>
    </row>
    <row r="2177" spans="1:19" x14ac:dyDescent="0.25">
      <c r="A2177" t="s">
        <v>1579</v>
      </c>
      <c r="B2177" t="s">
        <v>5</v>
      </c>
      <c r="C2177">
        <v>1874.56</v>
      </c>
      <c r="D2177">
        <v>26.29</v>
      </c>
      <c r="E2177">
        <v>425.11</v>
      </c>
      <c r="F2177">
        <v>431.81</v>
      </c>
      <c r="G2177">
        <v>11.85</v>
      </c>
      <c r="J2177">
        <v>0.01</v>
      </c>
      <c r="K2177">
        <v>35.409999999999997</v>
      </c>
      <c r="L2177">
        <v>397.35</v>
      </c>
      <c r="M2177">
        <v>373.46</v>
      </c>
      <c r="N2177">
        <v>-583</v>
      </c>
      <c r="O2177">
        <v>548</v>
      </c>
      <c r="P2177">
        <v>240</v>
      </c>
      <c r="Q2177">
        <f>Tabel1[[#This Row],[Biomass]]+Tabel1[[#This Row],[Hydro Power]]+Tabel1[[#This Row],[Other Renewable]]+Tabel1[[#This Row],[Solar Power]]+Tabel1[[#This Row],[Onshore Wind Power]]+Tabel1[[#This Row],[Offshore Wind Power]]</f>
        <v>797.11</v>
      </c>
      <c r="R2177">
        <f>Tabel1[[#This Row],[Fossil Gas]]+Tabel1[[#This Row],[Fossil Hard Coal]]+Tabel1[[#This Row],[Fossil Oil]]</f>
        <v>868.7700000000001</v>
      </c>
      <c r="S2177">
        <f>Tabel1[[#This Row],[Renewables]]+Tabel1[[#This Row],[Fossils]]</f>
        <v>1665.88</v>
      </c>
    </row>
    <row r="2178" spans="1:19" x14ac:dyDescent="0.25">
      <c r="A2178" t="s">
        <v>1578</v>
      </c>
      <c r="B2178" t="s">
        <v>6</v>
      </c>
      <c r="C2178">
        <v>3048.89</v>
      </c>
      <c r="D2178">
        <v>39.1</v>
      </c>
      <c r="E2178">
        <v>246.83</v>
      </c>
      <c r="F2178">
        <v>845.61</v>
      </c>
      <c r="G2178">
        <v>3.9</v>
      </c>
      <c r="H2178">
        <v>1.0900000000000001</v>
      </c>
      <c r="I2178">
        <v>7.24</v>
      </c>
      <c r="J2178">
        <v>0.76</v>
      </c>
      <c r="K2178">
        <v>64.819999999999993</v>
      </c>
      <c r="L2178">
        <v>2243.58</v>
      </c>
      <c r="M2178">
        <v>660.62</v>
      </c>
      <c r="N2178">
        <v>446</v>
      </c>
      <c r="O2178">
        <v>-569</v>
      </c>
      <c r="P2178">
        <v>-610</v>
      </c>
      <c r="Q2178">
        <f>Tabel1[[#This Row],[Biomass]]+Tabel1[[#This Row],[Hydro Power]]+Tabel1[[#This Row],[Other Renewable]]+Tabel1[[#This Row],[Solar Power]]+Tabel1[[#This Row],[Onshore Wind Power]]+Tabel1[[#This Row],[Offshore Wind Power]]</f>
        <v>2952.39</v>
      </c>
      <c r="R2178">
        <f>Tabel1[[#This Row],[Fossil Gas]]+Tabel1[[#This Row],[Fossil Hard Coal]]+Tabel1[[#This Row],[Fossil Oil]]</f>
        <v>1096.3400000000001</v>
      </c>
      <c r="S2178">
        <f>Tabel1[[#This Row],[Renewables]]+Tabel1[[#This Row],[Fossils]]</f>
        <v>4048.73</v>
      </c>
    </row>
    <row r="2179" spans="1:19" x14ac:dyDescent="0.25">
      <c r="A2179" t="s">
        <v>1578</v>
      </c>
      <c r="B2179" t="s">
        <v>5</v>
      </c>
      <c r="C2179">
        <v>1972.15</v>
      </c>
      <c r="D2179">
        <v>26.81</v>
      </c>
      <c r="E2179">
        <v>423</v>
      </c>
      <c r="F2179">
        <v>432.04</v>
      </c>
      <c r="G2179">
        <v>18.559999999999999</v>
      </c>
      <c r="J2179">
        <v>1.4</v>
      </c>
      <c r="K2179">
        <v>35.31</v>
      </c>
      <c r="L2179">
        <v>416</v>
      </c>
      <c r="M2179">
        <v>373.56</v>
      </c>
      <c r="N2179">
        <v>-585</v>
      </c>
      <c r="O2179">
        <v>569</v>
      </c>
      <c r="P2179">
        <v>295</v>
      </c>
      <c r="Q2179">
        <f>Tabel1[[#This Row],[Biomass]]+Tabel1[[#This Row],[Hydro Power]]+Tabel1[[#This Row],[Other Renewable]]+Tabel1[[#This Row],[Solar Power]]+Tabel1[[#This Row],[Onshore Wind Power]]+Tabel1[[#This Row],[Offshore Wind Power]]</f>
        <v>817.77</v>
      </c>
      <c r="R2179">
        <f>Tabel1[[#This Row],[Fossil Gas]]+Tabel1[[#This Row],[Fossil Hard Coal]]+Tabel1[[#This Row],[Fossil Oil]]</f>
        <v>873.59999999999991</v>
      </c>
      <c r="S2179">
        <f>Tabel1[[#This Row],[Renewables]]+Tabel1[[#This Row],[Fossils]]</f>
        <v>1691.37</v>
      </c>
    </row>
    <row r="2180" spans="1:19" x14ac:dyDescent="0.25">
      <c r="A2180" t="s">
        <v>1577</v>
      </c>
      <c r="B2180" t="s">
        <v>6</v>
      </c>
      <c r="C2180">
        <v>3011.51</v>
      </c>
      <c r="D2180">
        <v>24.63</v>
      </c>
      <c r="E2180">
        <v>259.74</v>
      </c>
      <c r="F2180">
        <v>830.05</v>
      </c>
      <c r="G2180">
        <v>6.99</v>
      </c>
      <c r="H2180">
        <v>1.1000000000000001</v>
      </c>
      <c r="I2180">
        <v>7.55</v>
      </c>
      <c r="J2180">
        <v>4.63</v>
      </c>
      <c r="K2180">
        <v>60.25</v>
      </c>
      <c r="L2180">
        <v>2218.04</v>
      </c>
      <c r="M2180">
        <v>674.61</v>
      </c>
      <c r="N2180">
        <v>573</v>
      </c>
      <c r="O2180">
        <v>-579</v>
      </c>
      <c r="P2180">
        <v>-734</v>
      </c>
      <c r="Q2180">
        <f>Tabel1[[#This Row],[Biomass]]+Tabel1[[#This Row],[Hydro Power]]+Tabel1[[#This Row],[Other Renewable]]+Tabel1[[#This Row],[Solar Power]]+Tabel1[[#This Row],[Onshore Wind Power]]+Tabel1[[#This Row],[Offshore Wind Power]]</f>
        <v>2930.56</v>
      </c>
      <c r="R2180">
        <f>Tabel1[[#This Row],[Fossil Gas]]+Tabel1[[#This Row],[Fossil Hard Coal]]+Tabel1[[#This Row],[Fossil Oil]]</f>
        <v>1096.78</v>
      </c>
      <c r="S2180">
        <f>Tabel1[[#This Row],[Renewables]]+Tabel1[[#This Row],[Fossils]]</f>
        <v>4027.34</v>
      </c>
    </row>
    <row r="2181" spans="1:19" x14ac:dyDescent="0.25">
      <c r="A2181" t="s">
        <v>1577</v>
      </c>
      <c r="B2181" t="s">
        <v>5</v>
      </c>
      <c r="C2181">
        <v>1991.76</v>
      </c>
      <c r="D2181">
        <v>27.93</v>
      </c>
      <c r="E2181">
        <v>425.55</v>
      </c>
      <c r="F2181">
        <v>433.37</v>
      </c>
      <c r="G2181">
        <v>23.22</v>
      </c>
      <c r="J2181">
        <v>14.51</v>
      </c>
      <c r="K2181">
        <v>35.67</v>
      </c>
      <c r="L2181">
        <v>419.65</v>
      </c>
      <c r="M2181">
        <v>373.35</v>
      </c>
      <c r="N2181">
        <v>-585</v>
      </c>
      <c r="O2181">
        <v>579</v>
      </c>
      <c r="P2181">
        <v>290</v>
      </c>
      <c r="Q2181">
        <f>Tabel1[[#This Row],[Biomass]]+Tabel1[[#This Row],[Hydro Power]]+Tabel1[[#This Row],[Other Renewable]]+Tabel1[[#This Row],[Solar Power]]+Tabel1[[#This Row],[Onshore Wind Power]]+Tabel1[[#This Row],[Offshore Wind Power]]</f>
        <v>835.44</v>
      </c>
      <c r="R2181">
        <f>Tabel1[[#This Row],[Fossil Gas]]+Tabel1[[#This Row],[Fossil Hard Coal]]+Tabel1[[#This Row],[Fossil Oil]]</f>
        <v>882.1400000000001</v>
      </c>
      <c r="S2181">
        <f>Tabel1[[#This Row],[Renewables]]+Tabel1[[#This Row],[Fossils]]</f>
        <v>1717.5800000000002</v>
      </c>
    </row>
    <row r="2182" spans="1:19" x14ac:dyDescent="0.25">
      <c r="A2182" t="s">
        <v>1576</v>
      </c>
      <c r="B2182" t="s">
        <v>6</v>
      </c>
      <c r="C2182">
        <v>3066.92</v>
      </c>
      <c r="D2182">
        <v>25.78</v>
      </c>
      <c r="E2182">
        <v>284.02</v>
      </c>
      <c r="F2182">
        <v>831.89</v>
      </c>
      <c r="G2182">
        <v>12.59</v>
      </c>
      <c r="H2182">
        <v>1.1000000000000001</v>
      </c>
      <c r="I2182">
        <v>8.11</v>
      </c>
      <c r="J2182">
        <v>11.81</v>
      </c>
      <c r="K2182">
        <v>63.57</v>
      </c>
      <c r="L2182">
        <v>2213.0500000000002</v>
      </c>
      <c r="M2182">
        <v>761.69</v>
      </c>
      <c r="N2182">
        <v>590</v>
      </c>
      <c r="O2182">
        <v>-582</v>
      </c>
      <c r="P2182">
        <v>-839</v>
      </c>
      <c r="Q2182">
        <f>Tabel1[[#This Row],[Biomass]]+Tabel1[[#This Row],[Hydro Power]]+Tabel1[[#This Row],[Other Renewable]]+Tabel1[[#This Row],[Solar Power]]+Tabel1[[#This Row],[Onshore Wind Power]]+Tabel1[[#This Row],[Offshore Wind Power]]</f>
        <v>3021.5400000000004</v>
      </c>
      <c r="R2182">
        <f>Tabel1[[#This Row],[Fossil Gas]]+Tabel1[[#This Row],[Fossil Hard Coal]]+Tabel1[[#This Row],[Fossil Oil]]</f>
        <v>1128.4999999999998</v>
      </c>
      <c r="S2182">
        <f>Tabel1[[#This Row],[Renewables]]+Tabel1[[#This Row],[Fossils]]</f>
        <v>4150.04</v>
      </c>
    </row>
    <row r="2183" spans="1:19" x14ac:dyDescent="0.25">
      <c r="A2183" t="s">
        <v>1576</v>
      </c>
      <c r="B2183" t="s">
        <v>5</v>
      </c>
      <c r="C2183">
        <v>2038.72</v>
      </c>
      <c r="D2183">
        <v>27.01</v>
      </c>
      <c r="E2183">
        <v>431.97</v>
      </c>
      <c r="F2183">
        <v>464.17</v>
      </c>
      <c r="G2183">
        <v>24.75</v>
      </c>
      <c r="J2183">
        <v>26.67</v>
      </c>
      <c r="K2183">
        <v>37.89</v>
      </c>
      <c r="L2183">
        <v>423.56</v>
      </c>
      <c r="M2183">
        <v>373.52</v>
      </c>
      <c r="N2183">
        <v>-585</v>
      </c>
      <c r="O2183">
        <v>582</v>
      </c>
      <c r="P2183">
        <v>301</v>
      </c>
      <c r="Q2183">
        <f>Tabel1[[#This Row],[Biomass]]+Tabel1[[#This Row],[Hydro Power]]+Tabel1[[#This Row],[Other Renewable]]+Tabel1[[#This Row],[Solar Power]]+Tabel1[[#This Row],[Onshore Wind Power]]+Tabel1[[#This Row],[Offshore Wind Power]]</f>
        <v>850.76</v>
      </c>
      <c r="R2183">
        <f>Tabel1[[#This Row],[Fossil Gas]]+Tabel1[[#This Row],[Fossil Hard Coal]]+Tabel1[[#This Row],[Fossil Oil]]</f>
        <v>920.8900000000001</v>
      </c>
      <c r="S2183">
        <f>Tabel1[[#This Row],[Renewables]]+Tabel1[[#This Row],[Fossils]]</f>
        <v>1771.65</v>
      </c>
    </row>
    <row r="2184" spans="1:19" x14ac:dyDescent="0.25">
      <c r="A2184" t="s">
        <v>1575</v>
      </c>
      <c r="B2184" t="s">
        <v>6</v>
      </c>
      <c r="C2184">
        <v>3090.39</v>
      </c>
      <c r="D2184">
        <v>41.79</v>
      </c>
      <c r="E2184">
        <v>320.23</v>
      </c>
      <c r="F2184">
        <v>940.43</v>
      </c>
      <c r="G2184">
        <v>11.7</v>
      </c>
      <c r="H2184">
        <v>1.1000000000000001</v>
      </c>
      <c r="I2184">
        <v>8.02</v>
      </c>
      <c r="J2184">
        <v>15.75</v>
      </c>
      <c r="K2184">
        <v>63.33</v>
      </c>
      <c r="L2184">
        <v>2288.59</v>
      </c>
      <c r="M2184">
        <v>760.04</v>
      </c>
      <c r="N2184">
        <v>600</v>
      </c>
      <c r="O2184">
        <v>-582</v>
      </c>
      <c r="P2184">
        <v>-1208</v>
      </c>
      <c r="Q2184">
        <f>Tabel1[[#This Row],[Biomass]]+Tabel1[[#This Row],[Hydro Power]]+Tabel1[[#This Row],[Other Renewable]]+Tabel1[[#This Row],[Solar Power]]+Tabel1[[#This Row],[Onshore Wind Power]]+Tabel1[[#This Row],[Offshore Wind Power]]</f>
        <v>3115.29</v>
      </c>
      <c r="R2184">
        <f>Tabel1[[#This Row],[Fossil Gas]]+Tabel1[[#This Row],[Fossil Hard Coal]]+Tabel1[[#This Row],[Fossil Oil]]</f>
        <v>1272.3599999999999</v>
      </c>
      <c r="S2184">
        <f>Tabel1[[#This Row],[Renewables]]+Tabel1[[#This Row],[Fossils]]</f>
        <v>4387.6499999999996</v>
      </c>
    </row>
    <row r="2185" spans="1:19" x14ac:dyDescent="0.25">
      <c r="A2185" t="s">
        <v>1575</v>
      </c>
      <c r="B2185" t="s">
        <v>5</v>
      </c>
      <c r="C2185">
        <v>2012.82</v>
      </c>
      <c r="D2185">
        <v>22.41</v>
      </c>
      <c r="E2185">
        <v>437.9</v>
      </c>
      <c r="F2185">
        <v>468.89</v>
      </c>
      <c r="G2185">
        <v>25.6</v>
      </c>
      <c r="J2185">
        <v>29.63</v>
      </c>
      <c r="K2185">
        <v>40.81</v>
      </c>
      <c r="L2185">
        <v>433.86</v>
      </c>
      <c r="M2185">
        <v>372.32</v>
      </c>
      <c r="N2185">
        <v>-581</v>
      </c>
      <c r="O2185">
        <v>582</v>
      </c>
      <c r="P2185">
        <v>239</v>
      </c>
      <c r="Q2185">
        <f>Tabel1[[#This Row],[Biomass]]+Tabel1[[#This Row],[Hydro Power]]+Tabel1[[#This Row],[Other Renewable]]+Tabel1[[#This Row],[Solar Power]]+Tabel1[[#This Row],[Onshore Wind Power]]+Tabel1[[#This Row],[Offshore Wind Power]]</f>
        <v>858.22</v>
      </c>
      <c r="R2185">
        <f>Tabel1[[#This Row],[Fossil Gas]]+Tabel1[[#This Row],[Fossil Hard Coal]]+Tabel1[[#This Row],[Fossil Oil]]</f>
        <v>932.39</v>
      </c>
      <c r="S2185">
        <f>Tabel1[[#This Row],[Renewables]]+Tabel1[[#This Row],[Fossils]]</f>
        <v>1790.6100000000001</v>
      </c>
    </row>
    <row r="2186" spans="1:19" x14ac:dyDescent="0.25">
      <c r="A2186" t="s">
        <v>1574</v>
      </c>
      <c r="B2186" t="s">
        <v>6</v>
      </c>
      <c r="C2186">
        <v>2948.27</v>
      </c>
      <c r="D2186">
        <v>49.41</v>
      </c>
      <c r="E2186">
        <v>329.51</v>
      </c>
      <c r="F2186">
        <v>1066.3599999999999</v>
      </c>
      <c r="G2186">
        <v>11.11</v>
      </c>
      <c r="H2186">
        <v>1.1000000000000001</v>
      </c>
      <c r="I2186">
        <v>7.96</v>
      </c>
      <c r="J2186">
        <v>16.98</v>
      </c>
      <c r="K2186">
        <v>63.02</v>
      </c>
      <c r="L2186">
        <v>2359.15</v>
      </c>
      <c r="M2186">
        <v>781.81</v>
      </c>
      <c r="N2186">
        <v>742</v>
      </c>
      <c r="O2186">
        <v>-590</v>
      </c>
      <c r="P2186">
        <v>-1729</v>
      </c>
      <c r="Q2186">
        <f>Tabel1[[#This Row],[Biomass]]+Tabel1[[#This Row],[Hydro Power]]+Tabel1[[#This Row],[Other Renewable]]+Tabel1[[#This Row],[Solar Power]]+Tabel1[[#This Row],[Onshore Wind Power]]+Tabel1[[#This Row],[Offshore Wind Power]]</f>
        <v>3216.41</v>
      </c>
      <c r="R2186">
        <f>Tabel1[[#This Row],[Fossil Gas]]+Tabel1[[#This Row],[Fossil Hard Coal]]+Tabel1[[#This Row],[Fossil Oil]]</f>
        <v>1406.9799999999998</v>
      </c>
      <c r="S2186">
        <f>Tabel1[[#This Row],[Renewables]]+Tabel1[[#This Row],[Fossils]]</f>
        <v>4623.3899999999994</v>
      </c>
    </row>
    <row r="2187" spans="1:19" x14ac:dyDescent="0.25">
      <c r="A2187" t="s">
        <v>1574</v>
      </c>
      <c r="B2187" t="s">
        <v>5</v>
      </c>
      <c r="C2187">
        <v>2003.53</v>
      </c>
      <c r="D2187">
        <v>25.65</v>
      </c>
      <c r="E2187">
        <v>433.19</v>
      </c>
      <c r="F2187">
        <v>465.47</v>
      </c>
      <c r="G2187">
        <v>24.06</v>
      </c>
      <c r="J2187">
        <v>28.83</v>
      </c>
      <c r="K2187">
        <v>38.35</v>
      </c>
      <c r="L2187">
        <v>439.89</v>
      </c>
      <c r="M2187">
        <v>373.71</v>
      </c>
      <c r="N2187">
        <v>-395</v>
      </c>
      <c r="O2187">
        <v>590</v>
      </c>
      <c r="P2187">
        <v>41</v>
      </c>
      <c r="Q2187">
        <f>Tabel1[[#This Row],[Biomass]]+Tabel1[[#This Row],[Hydro Power]]+Tabel1[[#This Row],[Other Renewable]]+Tabel1[[#This Row],[Solar Power]]+Tabel1[[#This Row],[Onshore Wind Power]]+Tabel1[[#This Row],[Offshore Wind Power]]</f>
        <v>868.07999999999993</v>
      </c>
      <c r="R2187">
        <f>Tabel1[[#This Row],[Fossil Gas]]+Tabel1[[#This Row],[Fossil Hard Coal]]+Tabel1[[#This Row],[Fossil Oil]]</f>
        <v>922.72</v>
      </c>
      <c r="S2187">
        <f>Tabel1[[#This Row],[Renewables]]+Tabel1[[#This Row],[Fossils]]</f>
        <v>1790.8</v>
      </c>
    </row>
    <row r="2188" spans="1:19" x14ac:dyDescent="0.25">
      <c r="A2188" t="s">
        <v>1573</v>
      </c>
      <c r="B2188" t="s">
        <v>6</v>
      </c>
      <c r="C2188">
        <v>3013.17</v>
      </c>
      <c r="D2188">
        <v>50.71</v>
      </c>
      <c r="E2188">
        <v>342.74</v>
      </c>
      <c r="F2188">
        <v>1148.3399999999999</v>
      </c>
      <c r="G2188">
        <v>15</v>
      </c>
      <c r="H2188">
        <v>1.1000000000000001</v>
      </c>
      <c r="I2188">
        <v>8.11</v>
      </c>
      <c r="J2188">
        <v>14.11</v>
      </c>
      <c r="K2188">
        <v>63.39</v>
      </c>
      <c r="L2188">
        <v>2398.0100000000002</v>
      </c>
      <c r="M2188">
        <v>784.51</v>
      </c>
      <c r="N2188">
        <v>838</v>
      </c>
      <c r="O2188">
        <v>-579</v>
      </c>
      <c r="P2188">
        <v>-1915</v>
      </c>
      <c r="Q2188">
        <f>Tabel1[[#This Row],[Biomass]]+Tabel1[[#This Row],[Hydro Power]]+Tabel1[[#This Row],[Other Renewable]]+Tabel1[[#This Row],[Solar Power]]+Tabel1[[#This Row],[Onshore Wind Power]]+Tabel1[[#This Row],[Offshore Wind Power]]</f>
        <v>3256.55</v>
      </c>
      <c r="R2188">
        <f>Tabel1[[#This Row],[Fossil Gas]]+Tabel1[[#This Row],[Fossil Hard Coal]]+Tabel1[[#This Row],[Fossil Oil]]</f>
        <v>1506.08</v>
      </c>
      <c r="S2188">
        <f>Tabel1[[#This Row],[Renewables]]+Tabel1[[#This Row],[Fossils]]</f>
        <v>4762.63</v>
      </c>
    </row>
    <row r="2189" spans="1:19" x14ac:dyDescent="0.25">
      <c r="A2189" t="s">
        <v>1573</v>
      </c>
      <c r="B2189" t="s">
        <v>5</v>
      </c>
      <c r="C2189">
        <v>2006.78</v>
      </c>
      <c r="D2189">
        <v>27.24</v>
      </c>
      <c r="E2189">
        <v>428.23</v>
      </c>
      <c r="F2189">
        <v>455.16</v>
      </c>
      <c r="G2189">
        <v>23.34</v>
      </c>
      <c r="J2189">
        <v>22.84</v>
      </c>
      <c r="K2189">
        <v>37.65</v>
      </c>
      <c r="L2189">
        <v>424.64</v>
      </c>
      <c r="M2189">
        <v>373.52</v>
      </c>
      <c r="N2189">
        <v>156</v>
      </c>
      <c r="O2189">
        <v>579</v>
      </c>
      <c r="P2189">
        <v>-465</v>
      </c>
      <c r="Q2189">
        <f>Tabel1[[#This Row],[Biomass]]+Tabel1[[#This Row],[Hydro Power]]+Tabel1[[#This Row],[Other Renewable]]+Tabel1[[#This Row],[Solar Power]]+Tabel1[[#This Row],[Onshore Wind Power]]+Tabel1[[#This Row],[Offshore Wind Power]]</f>
        <v>848.24</v>
      </c>
      <c r="R2189">
        <f>Tabel1[[#This Row],[Fossil Gas]]+Tabel1[[#This Row],[Fossil Hard Coal]]+Tabel1[[#This Row],[Fossil Oil]]</f>
        <v>906.73000000000013</v>
      </c>
      <c r="S2189">
        <f>Tabel1[[#This Row],[Renewables]]+Tabel1[[#This Row],[Fossils]]</f>
        <v>1754.9700000000003</v>
      </c>
    </row>
    <row r="2190" spans="1:19" x14ac:dyDescent="0.25">
      <c r="A2190" t="s">
        <v>1572</v>
      </c>
      <c r="B2190" t="s">
        <v>6</v>
      </c>
      <c r="C2190">
        <v>3001.61</v>
      </c>
      <c r="D2190">
        <v>50.42</v>
      </c>
      <c r="E2190">
        <v>328.81</v>
      </c>
      <c r="F2190">
        <v>1192.04</v>
      </c>
      <c r="G2190">
        <v>11.95</v>
      </c>
      <c r="H2190">
        <v>1.1000000000000001</v>
      </c>
      <c r="I2190">
        <v>6.24</v>
      </c>
      <c r="J2190">
        <v>9.83</v>
      </c>
      <c r="K2190">
        <v>62.74</v>
      </c>
      <c r="L2190">
        <v>2478.02</v>
      </c>
      <c r="M2190">
        <v>780.79</v>
      </c>
      <c r="N2190">
        <v>566</v>
      </c>
      <c r="O2190">
        <v>-440</v>
      </c>
      <c r="P2190">
        <v>-1893</v>
      </c>
      <c r="Q2190">
        <f>Tabel1[[#This Row],[Biomass]]+Tabel1[[#This Row],[Hydro Power]]+Tabel1[[#This Row],[Other Renewable]]+Tabel1[[#This Row],[Solar Power]]+Tabel1[[#This Row],[Onshore Wind Power]]+Tabel1[[#This Row],[Offshore Wind Power]]</f>
        <v>3326.4</v>
      </c>
      <c r="R2190">
        <f>Tabel1[[#This Row],[Fossil Gas]]+Tabel1[[#This Row],[Fossil Hard Coal]]+Tabel1[[#This Row],[Fossil Oil]]</f>
        <v>1532.8</v>
      </c>
      <c r="S2190">
        <f>Tabel1[[#This Row],[Renewables]]+Tabel1[[#This Row],[Fossils]]</f>
        <v>4859.2</v>
      </c>
    </row>
    <row r="2191" spans="1:19" x14ac:dyDescent="0.25">
      <c r="A2191" t="s">
        <v>1572</v>
      </c>
      <c r="B2191" t="s">
        <v>5</v>
      </c>
      <c r="C2191">
        <v>1996.97</v>
      </c>
      <c r="D2191">
        <v>28.14</v>
      </c>
      <c r="E2191">
        <v>424.61</v>
      </c>
      <c r="F2191">
        <v>450.32</v>
      </c>
      <c r="G2191">
        <v>21.64</v>
      </c>
      <c r="J2191">
        <v>12.4</v>
      </c>
      <c r="K2191">
        <v>36.47</v>
      </c>
      <c r="L2191">
        <v>428.36</v>
      </c>
      <c r="M2191">
        <v>371.63</v>
      </c>
      <c r="N2191">
        <v>191</v>
      </c>
      <c r="O2191">
        <v>440</v>
      </c>
      <c r="P2191">
        <v>-362</v>
      </c>
      <c r="Q2191">
        <f>Tabel1[[#This Row],[Biomass]]+Tabel1[[#This Row],[Hydro Power]]+Tabel1[[#This Row],[Other Renewable]]+Tabel1[[#This Row],[Solar Power]]+Tabel1[[#This Row],[Onshore Wind Power]]+Tabel1[[#This Row],[Offshore Wind Power]]</f>
        <v>840.53</v>
      </c>
      <c r="R2191">
        <f>Tabel1[[#This Row],[Fossil Gas]]+Tabel1[[#This Row],[Fossil Hard Coal]]+Tabel1[[#This Row],[Fossil Oil]]</f>
        <v>896.57</v>
      </c>
      <c r="S2191">
        <f>Tabel1[[#This Row],[Renewables]]+Tabel1[[#This Row],[Fossils]]</f>
        <v>1737.1</v>
      </c>
    </row>
    <row r="2192" spans="1:19" x14ac:dyDescent="0.25">
      <c r="A2192" t="s">
        <v>1571</v>
      </c>
      <c r="B2192" t="s">
        <v>6</v>
      </c>
      <c r="C2192">
        <v>2977.16</v>
      </c>
      <c r="D2192">
        <v>51.21</v>
      </c>
      <c r="E2192">
        <v>323.11</v>
      </c>
      <c r="F2192">
        <v>1017.87</v>
      </c>
      <c r="G2192">
        <v>13.09</v>
      </c>
      <c r="H2192">
        <v>1.1000000000000001</v>
      </c>
      <c r="I2192">
        <v>5.78</v>
      </c>
      <c r="J2192">
        <v>5.14</v>
      </c>
      <c r="K2192">
        <v>62.54</v>
      </c>
      <c r="L2192">
        <v>2515.4499999999998</v>
      </c>
      <c r="M2192">
        <v>778.17</v>
      </c>
      <c r="N2192">
        <v>1098</v>
      </c>
      <c r="O2192">
        <v>-579</v>
      </c>
      <c r="P2192">
        <v>-2170</v>
      </c>
      <c r="Q2192">
        <f>Tabel1[[#This Row],[Biomass]]+Tabel1[[#This Row],[Hydro Power]]+Tabel1[[#This Row],[Other Renewable]]+Tabel1[[#This Row],[Solar Power]]+Tabel1[[#This Row],[Onshore Wind Power]]+Tabel1[[#This Row],[Offshore Wind Power]]</f>
        <v>3356.85</v>
      </c>
      <c r="R2192">
        <f>Tabel1[[#This Row],[Fossil Gas]]+Tabel1[[#This Row],[Fossil Hard Coal]]+Tabel1[[#This Row],[Fossil Oil]]</f>
        <v>1354.07</v>
      </c>
      <c r="S2192">
        <f>Tabel1[[#This Row],[Renewables]]+Tabel1[[#This Row],[Fossils]]</f>
        <v>4710.92</v>
      </c>
    </row>
    <row r="2193" spans="1:19" x14ac:dyDescent="0.25">
      <c r="A2193" t="s">
        <v>1571</v>
      </c>
      <c r="B2193" t="s">
        <v>5</v>
      </c>
      <c r="C2193">
        <v>1982.7</v>
      </c>
      <c r="D2193">
        <v>28.57</v>
      </c>
      <c r="E2193">
        <v>427.18</v>
      </c>
      <c r="F2193">
        <v>456.69</v>
      </c>
      <c r="G2193">
        <v>21.78</v>
      </c>
      <c r="J2193">
        <v>4.54</v>
      </c>
      <c r="K2193">
        <v>28.08</v>
      </c>
      <c r="L2193">
        <v>438.56</v>
      </c>
      <c r="M2193">
        <v>371.47</v>
      </c>
      <c r="N2193">
        <v>-54</v>
      </c>
      <c r="O2193">
        <v>579</v>
      </c>
      <c r="P2193">
        <v>-280</v>
      </c>
      <c r="Q2193">
        <f>Tabel1[[#This Row],[Biomass]]+Tabel1[[#This Row],[Hydro Power]]+Tabel1[[#This Row],[Other Renewable]]+Tabel1[[#This Row],[Solar Power]]+Tabel1[[#This Row],[Onshore Wind Power]]+Tabel1[[#This Row],[Offshore Wind Power]]</f>
        <v>843.1400000000001</v>
      </c>
      <c r="R2193">
        <f>Tabel1[[#This Row],[Fossil Gas]]+Tabel1[[#This Row],[Fossil Hard Coal]]+Tabel1[[#This Row],[Fossil Oil]]</f>
        <v>905.65</v>
      </c>
      <c r="S2193">
        <f>Tabel1[[#This Row],[Renewables]]+Tabel1[[#This Row],[Fossils]]</f>
        <v>1748.79</v>
      </c>
    </row>
    <row r="2194" spans="1:19" x14ac:dyDescent="0.25">
      <c r="A2194" t="s">
        <v>1570</v>
      </c>
      <c r="B2194" t="s">
        <v>6</v>
      </c>
      <c r="C2194">
        <v>3059.55</v>
      </c>
      <c r="D2194">
        <v>48.44</v>
      </c>
      <c r="E2194">
        <v>292.75</v>
      </c>
      <c r="F2194">
        <v>1157.6600000000001</v>
      </c>
      <c r="G2194">
        <v>4.66</v>
      </c>
      <c r="H2194">
        <v>1.1000000000000001</v>
      </c>
      <c r="I2194">
        <v>4.93</v>
      </c>
      <c r="J2194">
        <v>0.84</v>
      </c>
      <c r="K2194">
        <v>56.54</v>
      </c>
      <c r="L2194">
        <v>2538.17</v>
      </c>
      <c r="M2194">
        <v>778.43</v>
      </c>
      <c r="N2194">
        <v>1145</v>
      </c>
      <c r="O2194">
        <v>-559</v>
      </c>
      <c r="P2194">
        <v>-2241</v>
      </c>
      <c r="Q2194">
        <f>Tabel1[[#This Row],[Biomass]]+Tabel1[[#This Row],[Hydro Power]]+Tabel1[[#This Row],[Other Renewable]]+Tabel1[[#This Row],[Solar Power]]+Tabel1[[#This Row],[Onshore Wind Power]]+Tabel1[[#This Row],[Offshore Wind Power]]</f>
        <v>3371.91</v>
      </c>
      <c r="R2194">
        <f>Tabel1[[#This Row],[Fossil Gas]]+Tabel1[[#This Row],[Fossil Hard Coal]]+Tabel1[[#This Row],[Fossil Oil]]</f>
        <v>1455.0700000000002</v>
      </c>
      <c r="S2194">
        <f>Tabel1[[#This Row],[Renewables]]+Tabel1[[#This Row],[Fossils]]</f>
        <v>4826.9799999999996</v>
      </c>
    </row>
    <row r="2195" spans="1:19" x14ac:dyDescent="0.25">
      <c r="A2195" t="s">
        <v>1570</v>
      </c>
      <c r="B2195" t="s">
        <v>5</v>
      </c>
      <c r="C2195">
        <v>2078.9299999999998</v>
      </c>
      <c r="D2195">
        <v>28.33</v>
      </c>
      <c r="E2195">
        <v>425.2</v>
      </c>
      <c r="F2195">
        <v>452.15</v>
      </c>
      <c r="G2195">
        <v>21.67</v>
      </c>
      <c r="J2195">
        <v>0.53</v>
      </c>
      <c r="K2195">
        <v>31.58</v>
      </c>
      <c r="L2195">
        <v>439.75</v>
      </c>
      <c r="M2195">
        <v>371.32</v>
      </c>
      <c r="N2195">
        <v>471</v>
      </c>
      <c r="O2195">
        <v>559</v>
      </c>
      <c r="P2195">
        <v>-687</v>
      </c>
      <c r="Q2195">
        <f>Tabel1[[#This Row],[Biomass]]+Tabel1[[#This Row],[Hydro Power]]+Tabel1[[#This Row],[Other Renewable]]+Tabel1[[#This Row],[Solar Power]]+Tabel1[[#This Row],[Onshore Wind Power]]+Tabel1[[#This Row],[Offshore Wind Power]]</f>
        <v>839.93000000000006</v>
      </c>
      <c r="R2195">
        <f>Tabel1[[#This Row],[Fossil Gas]]+Tabel1[[#This Row],[Fossil Hard Coal]]+Tabel1[[#This Row],[Fossil Oil]]</f>
        <v>899.01999999999987</v>
      </c>
      <c r="S2195">
        <f>Tabel1[[#This Row],[Renewables]]+Tabel1[[#This Row],[Fossils]]</f>
        <v>1738.9499999999998</v>
      </c>
    </row>
    <row r="2196" spans="1:19" x14ac:dyDescent="0.25">
      <c r="A2196" t="s">
        <v>1569</v>
      </c>
      <c r="B2196" t="s">
        <v>6</v>
      </c>
      <c r="C2196">
        <v>3258.64</v>
      </c>
      <c r="D2196">
        <v>48.75</v>
      </c>
      <c r="E2196">
        <v>300.93</v>
      </c>
      <c r="F2196">
        <v>1048.57</v>
      </c>
      <c r="G2196">
        <v>5.12</v>
      </c>
      <c r="H2196">
        <v>1.1000000000000001</v>
      </c>
      <c r="I2196">
        <v>5.14</v>
      </c>
      <c r="J2196">
        <v>0.01</v>
      </c>
      <c r="K2196">
        <v>58.38</v>
      </c>
      <c r="L2196">
        <v>2547.12</v>
      </c>
      <c r="M2196">
        <v>771.72</v>
      </c>
      <c r="N2196">
        <v>779</v>
      </c>
      <c r="O2196">
        <v>-327</v>
      </c>
      <c r="P2196">
        <v>-1808</v>
      </c>
      <c r="Q2196">
        <f>Tabel1[[#This Row],[Biomass]]+Tabel1[[#This Row],[Hydro Power]]+Tabel1[[#This Row],[Other Renewable]]+Tabel1[[#This Row],[Solar Power]]+Tabel1[[#This Row],[Onshore Wind Power]]+Tabel1[[#This Row],[Offshore Wind Power]]</f>
        <v>3373.84</v>
      </c>
      <c r="R2196">
        <f>Tabel1[[#This Row],[Fossil Gas]]+Tabel1[[#This Row],[Fossil Hard Coal]]+Tabel1[[#This Row],[Fossil Oil]]</f>
        <v>1354.62</v>
      </c>
      <c r="S2196">
        <f>Tabel1[[#This Row],[Renewables]]+Tabel1[[#This Row],[Fossils]]</f>
        <v>4728.46</v>
      </c>
    </row>
    <row r="2197" spans="1:19" x14ac:dyDescent="0.25">
      <c r="A2197" t="s">
        <v>1569</v>
      </c>
      <c r="B2197" t="s">
        <v>5</v>
      </c>
      <c r="C2197">
        <v>2200.27</v>
      </c>
      <c r="D2197">
        <v>27.65</v>
      </c>
      <c r="E2197">
        <v>424.15</v>
      </c>
      <c r="F2197">
        <v>450.06</v>
      </c>
      <c r="G2197">
        <v>21.92</v>
      </c>
      <c r="J2197">
        <v>0</v>
      </c>
      <c r="K2197">
        <v>42.41</v>
      </c>
      <c r="L2197">
        <v>447.58</v>
      </c>
      <c r="M2197">
        <v>371.4</v>
      </c>
      <c r="N2197">
        <v>147</v>
      </c>
      <c r="O2197">
        <v>327</v>
      </c>
      <c r="P2197">
        <v>-16</v>
      </c>
      <c r="Q2197">
        <f>Tabel1[[#This Row],[Biomass]]+Tabel1[[#This Row],[Hydro Power]]+Tabel1[[#This Row],[Other Renewable]]+Tabel1[[#This Row],[Solar Power]]+Tabel1[[#This Row],[Onshore Wind Power]]+Tabel1[[#This Row],[Offshore Wind Power]]</f>
        <v>846.62999999999988</v>
      </c>
      <c r="R2197">
        <f>Tabel1[[#This Row],[Fossil Gas]]+Tabel1[[#This Row],[Fossil Hard Coal]]+Tabel1[[#This Row],[Fossil Oil]]</f>
        <v>896.13</v>
      </c>
      <c r="S2197">
        <f>Tabel1[[#This Row],[Renewables]]+Tabel1[[#This Row],[Fossils]]</f>
        <v>1742.7599999999998</v>
      </c>
    </row>
    <row r="2198" spans="1:19" x14ac:dyDescent="0.25">
      <c r="A2198" t="s">
        <v>1568</v>
      </c>
      <c r="B2198" t="s">
        <v>6</v>
      </c>
      <c r="C2198">
        <v>3106.26</v>
      </c>
      <c r="D2198">
        <v>48.37</v>
      </c>
      <c r="E2198">
        <v>279.7</v>
      </c>
      <c r="F2198">
        <v>1074.6600000000001</v>
      </c>
      <c r="G2198">
        <v>4.66</v>
      </c>
      <c r="H2198">
        <v>1.1000000000000001</v>
      </c>
      <c r="I2198">
        <v>5.3</v>
      </c>
      <c r="J2198">
        <v>0.01</v>
      </c>
      <c r="K2198">
        <v>55.35</v>
      </c>
      <c r="L2198">
        <v>2612.15</v>
      </c>
      <c r="M2198">
        <v>777.92</v>
      </c>
      <c r="N2198">
        <v>1223</v>
      </c>
      <c r="O2198">
        <v>-557</v>
      </c>
      <c r="P2198">
        <v>-2244</v>
      </c>
      <c r="Q2198">
        <f>Tabel1[[#This Row],[Biomass]]+Tabel1[[#This Row],[Hydro Power]]+Tabel1[[#This Row],[Other Renewable]]+Tabel1[[#This Row],[Solar Power]]+Tabel1[[#This Row],[Onshore Wind Power]]+Tabel1[[#This Row],[Offshore Wind Power]]</f>
        <v>3444.8500000000004</v>
      </c>
      <c r="R2198">
        <f>Tabel1[[#This Row],[Fossil Gas]]+Tabel1[[#This Row],[Fossil Hard Coal]]+Tabel1[[#This Row],[Fossil Oil]]</f>
        <v>1359.0200000000002</v>
      </c>
      <c r="S2198">
        <f>Tabel1[[#This Row],[Renewables]]+Tabel1[[#This Row],[Fossils]]</f>
        <v>4803.8700000000008</v>
      </c>
    </row>
    <row r="2199" spans="1:19" x14ac:dyDescent="0.25">
      <c r="A2199" t="s">
        <v>1568</v>
      </c>
      <c r="B2199" t="s">
        <v>5</v>
      </c>
      <c r="C2199">
        <v>2143.0700000000002</v>
      </c>
      <c r="D2199">
        <v>28.46</v>
      </c>
      <c r="E2199">
        <v>422.51</v>
      </c>
      <c r="F2199">
        <v>447.22</v>
      </c>
      <c r="G2199">
        <v>22.01</v>
      </c>
      <c r="J2199">
        <v>0</v>
      </c>
      <c r="K2199">
        <v>42.79</v>
      </c>
      <c r="L2199">
        <v>454.55</v>
      </c>
      <c r="M2199">
        <v>371.45</v>
      </c>
      <c r="N2199">
        <v>579</v>
      </c>
      <c r="O2199">
        <v>557</v>
      </c>
      <c r="P2199">
        <v>-748</v>
      </c>
      <c r="Q2199">
        <f>Tabel1[[#This Row],[Biomass]]+Tabel1[[#This Row],[Hydro Power]]+Tabel1[[#This Row],[Other Renewable]]+Tabel1[[#This Row],[Solar Power]]+Tabel1[[#This Row],[Onshore Wind Power]]+Tabel1[[#This Row],[Offshore Wind Power]]</f>
        <v>854.46</v>
      </c>
      <c r="R2199">
        <f>Tabel1[[#This Row],[Fossil Gas]]+Tabel1[[#This Row],[Fossil Hard Coal]]+Tabel1[[#This Row],[Fossil Oil]]</f>
        <v>891.74</v>
      </c>
      <c r="S2199">
        <f>Tabel1[[#This Row],[Renewables]]+Tabel1[[#This Row],[Fossils]]</f>
        <v>1746.2</v>
      </c>
    </row>
    <row r="2200" spans="1:19" x14ac:dyDescent="0.25">
      <c r="A2200" t="s">
        <v>1567</v>
      </c>
      <c r="B2200" t="s">
        <v>6</v>
      </c>
      <c r="C2200">
        <v>2919.69</v>
      </c>
      <c r="D2200">
        <v>49.35</v>
      </c>
      <c r="E2200">
        <v>268.26</v>
      </c>
      <c r="F2200">
        <v>838.77</v>
      </c>
      <c r="G2200">
        <v>3.93</v>
      </c>
      <c r="H2200">
        <v>1.1000000000000001</v>
      </c>
      <c r="I2200">
        <v>5.29</v>
      </c>
      <c r="J2200">
        <v>0.01</v>
      </c>
      <c r="K2200">
        <v>55.26</v>
      </c>
      <c r="L2200">
        <v>2686.37</v>
      </c>
      <c r="M2200">
        <v>777.86</v>
      </c>
      <c r="N2200">
        <v>1345</v>
      </c>
      <c r="O2200">
        <v>-590</v>
      </c>
      <c r="P2200">
        <v>-2272</v>
      </c>
      <c r="Q2200">
        <f>Tabel1[[#This Row],[Biomass]]+Tabel1[[#This Row],[Hydro Power]]+Tabel1[[#This Row],[Other Renewable]]+Tabel1[[#This Row],[Solar Power]]+Tabel1[[#This Row],[Onshore Wind Power]]+Tabel1[[#This Row],[Offshore Wind Power]]</f>
        <v>3519.98</v>
      </c>
      <c r="R2200">
        <f>Tabel1[[#This Row],[Fossil Gas]]+Tabel1[[#This Row],[Fossil Hard Coal]]+Tabel1[[#This Row],[Fossil Oil]]</f>
        <v>1110.96</v>
      </c>
      <c r="S2200">
        <f>Tabel1[[#This Row],[Renewables]]+Tabel1[[#This Row],[Fossils]]</f>
        <v>4630.9400000000005</v>
      </c>
    </row>
    <row r="2201" spans="1:19" x14ac:dyDescent="0.25">
      <c r="A2201" t="s">
        <v>1567</v>
      </c>
      <c r="B2201" t="s">
        <v>5</v>
      </c>
      <c r="C2201">
        <v>2019.12</v>
      </c>
      <c r="D2201">
        <v>27.16</v>
      </c>
      <c r="E2201">
        <v>422.02</v>
      </c>
      <c r="F2201">
        <v>449.49</v>
      </c>
      <c r="G2201">
        <v>21.99</v>
      </c>
      <c r="J2201">
        <v>0</v>
      </c>
      <c r="K2201">
        <v>44.37</v>
      </c>
      <c r="L2201">
        <v>469.14</v>
      </c>
      <c r="M2201">
        <v>371.33</v>
      </c>
      <c r="N2201">
        <v>600</v>
      </c>
      <c r="O2201">
        <v>590</v>
      </c>
      <c r="P2201">
        <v>-944</v>
      </c>
      <c r="Q2201">
        <f>Tabel1[[#This Row],[Biomass]]+Tabel1[[#This Row],[Hydro Power]]+Tabel1[[#This Row],[Other Renewable]]+Tabel1[[#This Row],[Solar Power]]+Tabel1[[#This Row],[Onshore Wind Power]]+Tabel1[[#This Row],[Offshore Wind Power]]</f>
        <v>867.63</v>
      </c>
      <c r="R2201">
        <f>Tabel1[[#This Row],[Fossil Gas]]+Tabel1[[#This Row],[Fossil Hard Coal]]+Tabel1[[#This Row],[Fossil Oil]]</f>
        <v>893.5</v>
      </c>
      <c r="S2201">
        <f>Tabel1[[#This Row],[Renewables]]+Tabel1[[#This Row],[Fossils]]</f>
        <v>1761.13</v>
      </c>
    </row>
    <row r="2202" spans="1:19" x14ac:dyDescent="0.25">
      <c r="A2202" t="s">
        <v>1566</v>
      </c>
      <c r="B2202" t="s">
        <v>6</v>
      </c>
      <c r="C2202">
        <v>2753.99</v>
      </c>
      <c r="D2202">
        <v>48.57</v>
      </c>
      <c r="E2202">
        <v>217.06</v>
      </c>
      <c r="F2202">
        <v>802.83</v>
      </c>
      <c r="G2202">
        <v>4.08</v>
      </c>
      <c r="H2202">
        <v>1.1000000000000001</v>
      </c>
      <c r="I2202">
        <v>5.38</v>
      </c>
      <c r="J2202">
        <v>0.01</v>
      </c>
      <c r="K2202">
        <v>55.73</v>
      </c>
      <c r="L2202">
        <v>2681.98</v>
      </c>
      <c r="M2202">
        <v>757.85</v>
      </c>
      <c r="N2202">
        <v>1246</v>
      </c>
      <c r="O2202">
        <v>-590</v>
      </c>
      <c r="P2202">
        <v>-2273</v>
      </c>
      <c r="Q2202">
        <f>Tabel1[[#This Row],[Biomass]]+Tabel1[[#This Row],[Hydro Power]]+Tabel1[[#This Row],[Other Renewable]]+Tabel1[[#This Row],[Solar Power]]+Tabel1[[#This Row],[Onshore Wind Power]]+Tabel1[[#This Row],[Offshore Wind Power]]</f>
        <v>3494.89</v>
      </c>
      <c r="R2202">
        <f>Tabel1[[#This Row],[Fossil Gas]]+Tabel1[[#This Row],[Fossil Hard Coal]]+Tabel1[[#This Row],[Fossil Oil]]</f>
        <v>1023.9700000000001</v>
      </c>
      <c r="S2202">
        <f>Tabel1[[#This Row],[Renewables]]+Tabel1[[#This Row],[Fossils]]</f>
        <v>4518.8599999999997</v>
      </c>
    </row>
    <row r="2203" spans="1:19" x14ac:dyDescent="0.25">
      <c r="A2203" t="s">
        <v>1566</v>
      </c>
      <c r="B2203" t="s">
        <v>5</v>
      </c>
      <c r="C2203">
        <v>1879.68</v>
      </c>
      <c r="D2203">
        <v>28.26</v>
      </c>
      <c r="E2203">
        <v>423.19</v>
      </c>
      <c r="F2203">
        <v>443.73</v>
      </c>
      <c r="G2203">
        <v>21.87</v>
      </c>
      <c r="J2203">
        <v>0</v>
      </c>
      <c r="K2203">
        <v>44.39</v>
      </c>
      <c r="L2203">
        <v>475.76</v>
      </c>
      <c r="M2203">
        <v>370.37</v>
      </c>
      <c r="N2203">
        <v>600</v>
      </c>
      <c r="O2203">
        <v>590</v>
      </c>
      <c r="P2203">
        <v>-1083</v>
      </c>
      <c r="Q2203">
        <f>Tabel1[[#This Row],[Biomass]]+Tabel1[[#This Row],[Hydro Power]]+Tabel1[[#This Row],[Other Renewable]]+Tabel1[[#This Row],[Solar Power]]+Tabel1[[#This Row],[Onshore Wind Power]]+Tabel1[[#This Row],[Offshore Wind Power]]</f>
        <v>874.39</v>
      </c>
      <c r="R2203">
        <f>Tabel1[[#This Row],[Fossil Gas]]+Tabel1[[#This Row],[Fossil Hard Coal]]+Tabel1[[#This Row],[Fossil Oil]]</f>
        <v>888.79000000000008</v>
      </c>
      <c r="S2203">
        <f>Tabel1[[#This Row],[Renewables]]+Tabel1[[#This Row],[Fossils]]</f>
        <v>1763.18</v>
      </c>
    </row>
    <row r="2204" spans="1:19" x14ac:dyDescent="0.25">
      <c r="A2204" t="s">
        <v>1565</v>
      </c>
      <c r="B2204" t="s">
        <v>6</v>
      </c>
      <c r="C2204">
        <v>2615.9899999999998</v>
      </c>
      <c r="D2204">
        <v>45.15</v>
      </c>
      <c r="E2204">
        <v>201.04</v>
      </c>
      <c r="F2204">
        <v>718.25</v>
      </c>
      <c r="G2204">
        <v>3.81</v>
      </c>
      <c r="H2204">
        <v>1.1000000000000001</v>
      </c>
      <c r="I2204">
        <v>5.44</v>
      </c>
      <c r="J2204">
        <v>0</v>
      </c>
      <c r="K2204">
        <v>50.99</v>
      </c>
      <c r="L2204">
        <v>2675.56</v>
      </c>
      <c r="M2204">
        <v>755.71</v>
      </c>
      <c r="N2204">
        <v>1291</v>
      </c>
      <c r="O2204">
        <v>-585</v>
      </c>
      <c r="P2204">
        <v>-2271</v>
      </c>
      <c r="Q2204">
        <f>Tabel1[[#This Row],[Biomass]]+Tabel1[[#This Row],[Hydro Power]]+Tabel1[[#This Row],[Other Renewable]]+Tabel1[[#This Row],[Solar Power]]+Tabel1[[#This Row],[Onshore Wind Power]]+Tabel1[[#This Row],[Offshore Wind Power]]</f>
        <v>3482.96</v>
      </c>
      <c r="R2204">
        <f>Tabel1[[#This Row],[Fossil Gas]]+Tabel1[[#This Row],[Fossil Hard Coal]]+Tabel1[[#This Row],[Fossil Oil]]</f>
        <v>923.09999999999991</v>
      </c>
      <c r="S2204">
        <f>Tabel1[[#This Row],[Renewables]]+Tabel1[[#This Row],[Fossils]]</f>
        <v>4406.0599999999995</v>
      </c>
    </row>
    <row r="2205" spans="1:19" x14ac:dyDescent="0.25">
      <c r="A2205" t="s">
        <v>1565</v>
      </c>
      <c r="B2205" t="s">
        <v>5</v>
      </c>
      <c r="C2205">
        <v>1744.51</v>
      </c>
      <c r="D2205">
        <v>27.83</v>
      </c>
      <c r="E2205">
        <v>385.35</v>
      </c>
      <c r="F2205">
        <v>447.1</v>
      </c>
      <c r="G2205">
        <v>22.07</v>
      </c>
      <c r="J2205">
        <v>0</v>
      </c>
      <c r="K2205">
        <v>36.799999999999997</v>
      </c>
      <c r="L2205">
        <v>483.25</v>
      </c>
      <c r="M2205">
        <v>369.12</v>
      </c>
      <c r="N2205">
        <v>598</v>
      </c>
      <c r="O2205">
        <v>585</v>
      </c>
      <c r="P2205">
        <v>-1172</v>
      </c>
      <c r="Q2205">
        <f>Tabel1[[#This Row],[Biomass]]+Tabel1[[#This Row],[Hydro Power]]+Tabel1[[#This Row],[Other Renewable]]+Tabel1[[#This Row],[Solar Power]]+Tabel1[[#This Row],[Onshore Wind Power]]+Tabel1[[#This Row],[Offshore Wind Power]]</f>
        <v>880.2</v>
      </c>
      <c r="R2205">
        <f>Tabel1[[#This Row],[Fossil Gas]]+Tabel1[[#This Row],[Fossil Hard Coal]]+Tabel1[[#This Row],[Fossil Oil]]</f>
        <v>854.5200000000001</v>
      </c>
      <c r="S2205">
        <f>Tabel1[[#This Row],[Renewables]]+Tabel1[[#This Row],[Fossils]]</f>
        <v>1734.7200000000003</v>
      </c>
    </row>
    <row r="2206" spans="1:19" x14ac:dyDescent="0.25">
      <c r="A2206" t="s">
        <v>1564</v>
      </c>
      <c r="B2206" t="s">
        <v>6</v>
      </c>
      <c r="C2206">
        <v>2420.41</v>
      </c>
      <c r="D2206">
        <v>44.97</v>
      </c>
      <c r="E2206">
        <v>195.01</v>
      </c>
      <c r="F2206">
        <v>696.78</v>
      </c>
      <c r="G2206">
        <v>4.83</v>
      </c>
      <c r="H2206">
        <v>1.08</v>
      </c>
      <c r="I2206">
        <v>5.44</v>
      </c>
      <c r="J2206">
        <v>0</v>
      </c>
      <c r="K2206">
        <v>45.99</v>
      </c>
      <c r="L2206">
        <v>2618.59</v>
      </c>
      <c r="M2206">
        <v>755.15</v>
      </c>
      <c r="N2206">
        <v>1081</v>
      </c>
      <c r="O2206">
        <v>-497</v>
      </c>
      <c r="P2206">
        <v>-2210</v>
      </c>
      <c r="Q2206">
        <f>Tabel1[[#This Row],[Biomass]]+Tabel1[[#This Row],[Hydro Power]]+Tabel1[[#This Row],[Other Renewable]]+Tabel1[[#This Row],[Solar Power]]+Tabel1[[#This Row],[Onshore Wind Power]]+Tabel1[[#This Row],[Offshore Wind Power]]</f>
        <v>3425.23</v>
      </c>
      <c r="R2206">
        <f>Tabel1[[#This Row],[Fossil Gas]]+Tabel1[[#This Row],[Fossil Hard Coal]]+Tabel1[[#This Row],[Fossil Oil]]</f>
        <v>896.62</v>
      </c>
      <c r="S2206">
        <f>Tabel1[[#This Row],[Renewables]]+Tabel1[[#This Row],[Fossils]]</f>
        <v>4321.8500000000004</v>
      </c>
    </row>
    <row r="2207" spans="1:19" x14ac:dyDescent="0.25">
      <c r="A2207" t="s">
        <v>1564</v>
      </c>
      <c r="B2207" t="s">
        <v>5</v>
      </c>
      <c r="C2207">
        <v>1581.7</v>
      </c>
      <c r="D2207">
        <v>27.91</v>
      </c>
      <c r="E2207">
        <v>372.19</v>
      </c>
      <c r="F2207">
        <v>444.84</v>
      </c>
      <c r="G2207">
        <v>22.18</v>
      </c>
      <c r="J2207">
        <v>0</v>
      </c>
      <c r="K2207">
        <v>36.35</v>
      </c>
      <c r="L2207">
        <v>486.75</v>
      </c>
      <c r="M2207">
        <v>368.66</v>
      </c>
      <c r="N2207">
        <v>497</v>
      </c>
      <c r="O2207">
        <v>497</v>
      </c>
      <c r="P2207">
        <v>-1134</v>
      </c>
      <c r="Q2207">
        <f>Tabel1[[#This Row],[Biomass]]+Tabel1[[#This Row],[Hydro Power]]+Tabel1[[#This Row],[Other Renewable]]+Tabel1[[#This Row],[Solar Power]]+Tabel1[[#This Row],[Onshore Wind Power]]+Tabel1[[#This Row],[Offshore Wind Power]]</f>
        <v>883.31999999999994</v>
      </c>
      <c r="R2207">
        <f>Tabel1[[#This Row],[Fossil Gas]]+Tabel1[[#This Row],[Fossil Hard Coal]]+Tabel1[[#This Row],[Fossil Oil]]</f>
        <v>839.20999999999992</v>
      </c>
      <c r="S2207">
        <f>Tabel1[[#This Row],[Renewables]]+Tabel1[[#This Row],[Fossils]]</f>
        <v>1722.5299999999997</v>
      </c>
    </row>
    <row r="2208" spans="1:19" x14ac:dyDescent="0.25">
      <c r="A2208" t="s">
        <v>1563</v>
      </c>
      <c r="B2208" t="s">
        <v>6</v>
      </c>
      <c r="C2208">
        <v>2233.73</v>
      </c>
      <c r="D2208">
        <v>46.02</v>
      </c>
      <c r="E2208">
        <v>197.08</v>
      </c>
      <c r="F2208">
        <v>575.75</v>
      </c>
      <c r="G2208">
        <v>4.76</v>
      </c>
      <c r="H2208">
        <v>1</v>
      </c>
      <c r="I2208">
        <v>5.43</v>
      </c>
      <c r="J2208">
        <v>0</v>
      </c>
      <c r="K2208">
        <v>44</v>
      </c>
      <c r="L2208">
        <v>2501.1999999999998</v>
      </c>
      <c r="M2208">
        <v>387.35</v>
      </c>
      <c r="N2208">
        <v>1345</v>
      </c>
      <c r="O2208">
        <v>-496</v>
      </c>
      <c r="P2208">
        <v>-2060</v>
      </c>
      <c r="Q2208">
        <f>Tabel1[[#This Row],[Biomass]]+Tabel1[[#This Row],[Hydro Power]]+Tabel1[[#This Row],[Other Renewable]]+Tabel1[[#This Row],[Solar Power]]+Tabel1[[#This Row],[Onshore Wind Power]]+Tabel1[[#This Row],[Offshore Wind Power]]</f>
        <v>2940.9999999999995</v>
      </c>
      <c r="R2208">
        <f>Tabel1[[#This Row],[Fossil Gas]]+Tabel1[[#This Row],[Fossil Hard Coal]]+Tabel1[[#This Row],[Fossil Oil]]</f>
        <v>777.59</v>
      </c>
      <c r="S2208">
        <f>Tabel1[[#This Row],[Renewables]]+Tabel1[[#This Row],[Fossils]]</f>
        <v>3718.5899999999997</v>
      </c>
    </row>
    <row r="2209" spans="1:19" x14ac:dyDescent="0.25">
      <c r="A2209" t="s">
        <v>1563</v>
      </c>
      <c r="B2209" t="s">
        <v>5</v>
      </c>
      <c r="C2209">
        <v>1434.92</v>
      </c>
      <c r="D2209">
        <v>26.31</v>
      </c>
      <c r="E2209">
        <v>360.78</v>
      </c>
      <c r="F2209">
        <v>435.17</v>
      </c>
      <c r="G2209">
        <v>21.69</v>
      </c>
      <c r="J2209">
        <v>0</v>
      </c>
      <c r="K2209">
        <v>36.18</v>
      </c>
      <c r="L2209">
        <v>490.5</v>
      </c>
      <c r="M2209">
        <v>367.19</v>
      </c>
      <c r="N2209">
        <v>392</v>
      </c>
      <c r="O2209">
        <v>496</v>
      </c>
      <c r="P2209">
        <v>-1146</v>
      </c>
      <c r="Q2209">
        <f>Tabel1[[#This Row],[Biomass]]+Tabel1[[#This Row],[Hydro Power]]+Tabel1[[#This Row],[Other Renewable]]+Tabel1[[#This Row],[Solar Power]]+Tabel1[[#This Row],[Onshore Wind Power]]+Tabel1[[#This Row],[Offshore Wind Power]]</f>
        <v>884</v>
      </c>
      <c r="R2209">
        <f>Tabel1[[#This Row],[Fossil Gas]]+Tabel1[[#This Row],[Fossil Hard Coal]]+Tabel1[[#This Row],[Fossil Oil]]</f>
        <v>817.6400000000001</v>
      </c>
      <c r="S2209">
        <f>Tabel1[[#This Row],[Renewables]]+Tabel1[[#This Row],[Fossils]]</f>
        <v>1701.64</v>
      </c>
    </row>
    <row r="2210" spans="1:19" x14ac:dyDescent="0.25">
      <c r="A2210" t="s">
        <v>1562</v>
      </c>
      <c r="B2210" t="s">
        <v>6</v>
      </c>
      <c r="C2210">
        <v>2088.0500000000002</v>
      </c>
      <c r="D2210">
        <v>47.5</v>
      </c>
      <c r="E2210">
        <v>197.48</v>
      </c>
      <c r="F2210">
        <v>429.22</v>
      </c>
      <c r="G2210">
        <v>5.65</v>
      </c>
      <c r="H2210">
        <v>1</v>
      </c>
      <c r="I2210">
        <v>5.51</v>
      </c>
      <c r="J2210">
        <v>0</v>
      </c>
      <c r="K2210">
        <v>45.29</v>
      </c>
      <c r="L2210">
        <v>2272.8200000000002</v>
      </c>
      <c r="M2210">
        <v>367.6</v>
      </c>
      <c r="N2210">
        <v>1328</v>
      </c>
      <c r="O2210">
        <v>-441</v>
      </c>
      <c r="P2210">
        <v>-1849</v>
      </c>
      <c r="Q2210">
        <f>Tabel1[[#This Row],[Biomass]]+Tabel1[[#This Row],[Hydro Power]]+Tabel1[[#This Row],[Other Renewable]]+Tabel1[[#This Row],[Solar Power]]+Tabel1[[#This Row],[Onshore Wind Power]]+Tabel1[[#This Row],[Offshore Wind Power]]</f>
        <v>2694.4300000000003</v>
      </c>
      <c r="R2210">
        <f>Tabel1[[#This Row],[Fossil Gas]]+Tabel1[[#This Row],[Fossil Hard Coal]]+Tabel1[[#This Row],[Fossil Oil]]</f>
        <v>632.35</v>
      </c>
      <c r="S2210">
        <f>Tabel1[[#This Row],[Renewables]]+Tabel1[[#This Row],[Fossils]]</f>
        <v>3326.78</v>
      </c>
    </row>
    <row r="2211" spans="1:19" x14ac:dyDescent="0.25">
      <c r="A2211" t="s">
        <v>1562</v>
      </c>
      <c r="B2211" t="s">
        <v>5</v>
      </c>
      <c r="C2211">
        <v>1341.71</v>
      </c>
      <c r="D2211">
        <v>20.46</v>
      </c>
      <c r="E2211">
        <v>351.71</v>
      </c>
      <c r="F2211">
        <v>422.37</v>
      </c>
      <c r="G2211">
        <v>21.9</v>
      </c>
      <c r="J2211">
        <v>0</v>
      </c>
      <c r="K2211">
        <v>36.03</v>
      </c>
      <c r="L2211">
        <v>495.69</v>
      </c>
      <c r="M2211">
        <v>367.07</v>
      </c>
      <c r="N2211">
        <v>39</v>
      </c>
      <c r="O2211">
        <v>441</v>
      </c>
      <c r="P2211">
        <v>-817</v>
      </c>
      <c r="Q2211">
        <f>Tabel1[[#This Row],[Biomass]]+Tabel1[[#This Row],[Hydro Power]]+Tabel1[[#This Row],[Other Renewable]]+Tabel1[[#This Row],[Solar Power]]+Tabel1[[#This Row],[Onshore Wind Power]]+Tabel1[[#This Row],[Offshore Wind Power]]</f>
        <v>883.22</v>
      </c>
      <c r="R2211">
        <f>Tabel1[[#This Row],[Fossil Gas]]+Tabel1[[#This Row],[Fossil Hard Coal]]+Tabel1[[#This Row],[Fossil Oil]]</f>
        <v>795.9799999999999</v>
      </c>
      <c r="S2211">
        <f>Tabel1[[#This Row],[Renewables]]+Tabel1[[#This Row],[Fossils]]</f>
        <v>1679.1999999999998</v>
      </c>
    </row>
    <row r="2212" spans="1:19" x14ac:dyDescent="0.25">
      <c r="A2212" t="s">
        <v>1561</v>
      </c>
      <c r="B2212" t="s">
        <v>6</v>
      </c>
      <c r="C2212">
        <v>2055.79</v>
      </c>
      <c r="D2212">
        <v>47.31</v>
      </c>
      <c r="E2212">
        <v>181.91</v>
      </c>
      <c r="F2212">
        <v>380.05</v>
      </c>
      <c r="G2212">
        <v>6.06</v>
      </c>
      <c r="H2212">
        <v>1</v>
      </c>
      <c r="I2212">
        <v>5.41</v>
      </c>
      <c r="J2212">
        <v>0</v>
      </c>
      <c r="K2212">
        <v>45.67</v>
      </c>
      <c r="L2212">
        <v>2121.41</v>
      </c>
      <c r="M2212">
        <v>333.3</v>
      </c>
      <c r="N2212">
        <v>1414</v>
      </c>
      <c r="O2212">
        <v>-324</v>
      </c>
      <c r="P2212">
        <v>-1827</v>
      </c>
      <c r="Q2212">
        <f>Tabel1[[#This Row],[Biomass]]+Tabel1[[#This Row],[Hydro Power]]+Tabel1[[#This Row],[Other Renewable]]+Tabel1[[#This Row],[Solar Power]]+Tabel1[[#This Row],[Onshore Wind Power]]+Tabel1[[#This Row],[Offshore Wind Power]]</f>
        <v>2508.4299999999998</v>
      </c>
      <c r="R2212">
        <f>Tabel1[[#This Row],[Fossil Gas]]+Tabel1[[#This Row],[Fossil Hard Coal]]+Tabel1[[#This Row],[Fossil Oil]]</f>
        <v>568.02</v>
      </c>
      <c r="S2212">
        <f>Tabel1[[#This Row],[Renewables]]+Tabel1[[#This Row],[Fossils]]</f>
        <v>3076.45</v>
      </c>
    </row>
    <row r="2213" spans="1:19" x14ac:dyDescent="0.25">
      <c r="A2213" t="s">
        <v>1561</v>
      </c>
      <c r="B2213" t="s">
        <v>5</v>
      </c>
      <c r="C2213">
        <v>1291.54</v>
      </c>
      <c r="D2213">
        <v>20.8</v>
      </c>
      <c r="E2213">
        <v>342.08</v>
      </c>
      <c r="F2213">
        <v>403.27</v>
      </c>
      <c r="G2213">
        <v>22.02</v>
      </c>
      <c r="J2213">
        <v>0</v>
      </c>
      <c r="K2213">
        <v>35.74</v>
      </c>
      <c r="L2213">
        <v>493.86</v>
      </c>
      <c r="M2213">
        <v>366.99</v>
      </c>
      <c r="N2213">
        <v>172</v>
      </c>
      <c r="O2213">
        <v>324</v>
      </c>
      <c r="P2213">
        <v>-847</v>
      </c>
      <c r="Q2213">
        <f>Tabel1[[#This Row],[Biomass]]+Tabel1[[#This Row],[Hydro Power]]+Tabel1[[#This Row],[Other Renewable]]+Tabel1[[#This Row],[Solar Power]]+Tabel1[[#This Row],[Onshore Wind Power]]+Tabel1[[#This Row],[Offshore Wind Power]]</f>
        <v>881.65</v>
      </c>
      <c r="R2213">
        <f>Tabel1[[#This Row],[Fossil Gas]]+Tabel1[[#This Row],[Fossil Hard Coal]]+Tabel1[[#This Row],[Fossil Oil]]</f>
        <v>767.36999999999989</v>
      </c>
      <c r="S2213">
        <f>Tabel1[[#This Row],[Renewables]]+Tabel1[[#This Row],[Fossils]]</f>
        <v>1649.02</v>
      </c>
    </row>
    <row r="2214" spans="1:19" x14ac:dyDescent="0.25">
      <c r="A2214" t="s">
        <v>1560</v>
      </c>
      <c r="B2214" t="s">
        <v>6</v>
      </c>
      <c r="C2214">
        <v>1970.81</v>
      </c>
      <c r="D2214">
        <v>46.48</v>
      </c>
      <c r="E2214">
        <v>182.54</v>
      </c>
      <c r="F2214">
        <v>461.77</v>
      </c>
      <c r="G2214">
        <v>5.36</v>
      </c>
      <c r="H2214">
        <v>1</v>
      </c>
      <c r="I2214">
        <v>5</v>
      </c>
      <c r="J2214">
        <v>0</v>
      </c>
      <c r="K2214">
        <v>45.31</v>
      </c>
      <c r="L2214">
        <v>1954.13</v>
      </c>
      <c r="M2214">
        <v>655.92</v>
      </c>
      <c r="N2214">
        <v>1457</v>
      </c>
      <c r="O2214">
        <v>-556</v>
      </c>
      <c r="P2214">
        <v>-1991</v>
      </c>
      <c r="Q2214">
        <f>Tabel1[[#This Row],[Biomass]]+Tabel1[[#This Row],[Hydro Power]]+Tabel1[[#This Row],[Other Renewable]]+Tabel1[[#This Row],[Solar Power]]+Tabel1[[#This Row],[Onshore Wind Power]]+Tabel1[[#This Row],[Offshore Wind Power]]</f>
        <v>2662.53</v>
      </c>
      <c r="R2214">
        <f>Tabel1[[#This Row],[Fossil Gas]]+Tabel1[[#This Row],[Fossil Hard Coal]]+Tabel1[[#This Row],[Fossil Oil]]</f>
        <v>649.66999999999996</v>
      </c>
      <c r="S2214">
        <f>Tabel1[[#This Row],[Renewables]]+Tabel1[[#This Row],[Fossils]]</f>
        <v>3312.2000000000003</v>
      </c>
    </row>
    <row r="2215" spans="1:19" x14ac:dyDescent="0.25">
      <c r="A2215" t="s">
        <v>1560</v>
      </c>
      <c r="B2215" t="s">
        <v>5</v>
      </c>
      <c r="C2215">
        <v>1258.6500000000001</v>
      </c>
      <c r="D2215">
        <v>20.190000000000001</v>
      </c>
      <c r="E2215">
        <v>336.72</v>
      </c>
      <c r="F2215">
        <v>432.67</v>
      </c>
      <c r="G2215">
        <v>22</v>
      </c>
      <c r="J2215">
        <v>0</v>
      </c>
      <c r="K2215">
        <v>36.200000000000003</v>
      </c>
      <c r="L2215">
        <v>492.56</v>
      </c>
      <c r="M2215">
        <v>367.01</v>
      </c>
      <c r="N2215">
        <v>11</v>
      </c>
      <c r="O2215">
        <v>556</v>
      </c>
      <c r="P2215">
        <v>-976</v>
      </c>
      <c r="Q2215">
        <f>Tabel1[[#This Row],[Biomass]]+Tabel1[[#This Row],[Hydro Power]]+Tabel1[[#This Row],[Other Renewable]]+Tabel1[[#This Row],[Solar Power]]+Tabel1[[#This Row],[Onshore Wind Power]]+Tabel1[[#This Row],[Offshore Wind Power]]</f>
        <v>879.76</v>
      </c>
      <c r="R2215">
        <f>Tabel1[[#This Row],[Fossil Gas]]+Tabel1[[#This Row],[Fossil Hard Coal]]+Tabel1[[#This Row],[Fossil Oil]]</f>
        <v>791.3900000000001</v>
      </c>
      <c r="S2215">
        <f>Tabel1[[#This Row],[Renewables]]+Tabel1[[#This Row],[Fossils]]</f>
        <v>1671.15</v>
      </c>
    </row>
    <row r="2216" spans="1:19" x14ac:dyDescent="0.25">
      <c r="A2216" t="s">
        <v>1559</v>
      </c>
      <c r="B2216" t="s">
        <v>6</v>
      </c>
      <c r="C2216">
        <v>1968.36</v>
      </c>
      <c r="D2216">
        <v>47.81</v>
      </c>
      <c r="E2216">
        <v>201.88</v>
      </c>
      <c r="F2216">
        <v>425.95</v>
      </c>
      <c r="G2216">
        <v>8.01</v>
      </c>
      <c r="H2216">
        <v>1</v>
      </c>
      <c r="I2216">
        <v>5.27</v>
      </c>
      <c r="J2216">
        <v>0</v>
      </c>
      <c r="K2216">
        <v>47.66</v>
      </c>
      <c r="L2216">
        <v>1698.11</v>
      </c>
      <c r="M2216">
        <v>750.64</v>
      </c>
      <c r="N2216">
        <v>1542</v>
      </c>
      <c r="O2216">
        <v>-474</v>
      </c>
      <c r="P2216">
        <v>-2026</v>
      </c>
      <c r="Q2216">
        <f>Tabel1[[#This Row],[Biomass]]+Tabel1[[#This Row],[Hydro Power]]+Tabel1[[#This Row],[Other Renewable]]+Tabel1[[#This Row],[Solar Power]]+Tabel1[[#This Row],[Onshore Wind Power]]+Tabel1[[#This Row],[Offshore Wind Power]]</f>
        <v>2502.83</v>
      </c>
      <c r="R2216">
        <f>Tabel1[[#This Row],[Fossil Gas]]+Tabel1[[#This Row],[Fossil Hard Coal]]+Tabel1[[#This Row],[Fossil Oil]]</f>
        <v>635.83999999999992</v>
      </c>
      <c r="S2216">
        <f>Tabel1[[#This Row],[Renewables]]+Tabel1[[#This Row],[Fossils]]</f>
        <v>3138.67</v>
      </c>
    </row>
    <row r="2217" spans="1:19" x14ac:dyDescent="0.25">
      <c r="A2217" t="s">
        <v>1559</v>
      </c>
      <c r="B2217" t="s">
        <v>5</v>
      </c>
      <c r="C2217">
        <v>1275.3</v>
      </c>
      <c r="D2217">
        <v>20.32</v>
      </c>
      <c r="E2217">
        <v>334.47</v>
      </c>
      <c r="F2217">
        <v>437.3</v>
      </c>
      <c r="G2217">
        <v>21.94</v>
      </c>
      <c r="J2217">
        <v>0</v>
      </c>
      <c r="K2217">
        <v>36.57</v>
      </c>
      <c r="L2217">
        <v>483.48</v>
      </c>
      <c r="M2217">
        <v>366.97</v>
      </c>
      <c r="N2217">
        <v>202</v>
      </c>
      <c r="O2217">
        <v>474</v>
      </c>
      <c r="P2217">
        <v>-1063</v>
      </c>
      <c r="Q2217">
        <f>Tabel1[[#This Row],[Biomass]]+Tabel1[[#This Row],[Hydro Power]]+Tabel1[[#This Row],[Other Renewable]]+Tabel1[[#This Row],[Solar Power]]+Tabel1[[#This Row],[Onshore Wind Power]]+Tabel1[[#This Row],[Offshore Wind Power]]</f>
        <v>870.77</v>
      </c>
      <c r="R2217">
        <f>Tabel1[[#This Row],[Fossil Gas]]+Tabel1[[#This Row],[Fossil Hard Coal]]+Tabel1[[#This Row],[Fossil Oil]]</f>
        <v>793.71</v>
      </c>
      <c r="S2217">
        <f>Tabel1[[#This Row],[Renewables]]+Tabel1[[#This Row],[Fossils]]</f>
        <v>1664.48</v>
      </c>
    </row>
    <row r="2218" spans="1:19" x14ac:dyDescent="0.25">
      <c r="A2218" t="s">
        <v>1558</v>
      </c>
      <c r="B2218" t="s">
        <v>6</v>
      </c>
      <c r="C2218">
        <v>2057.52</v>
      </c>
      <c r="D2218">
        <v>47.09</v>
      </c>
      <c r="E2218">
        <v>205.59</v>
      </c>
      <c r="F2218">
        <v>437.15</v>
      </c>
      <c r="G2218">
        <v>8.0299999999999994</v>
      </c>
      <c r="H2218">
        <v>1</v>
      </c>
      <c r="I2218">
        <v>5.27</v>
      </c>
      <c r="J2218">
        <v>0</v>
      </c>
      <c r="K2218">
        <v>46.94</v>
      </c>
      <c r="L2218">
        <v>1539.34</v>
      </c>
      <c r="M2218">
        <v>723.59</v>
      </c>
      <c r="N2218">
        <v>1543</v>
      </c>
      <c r="O2218">
        <v>-392</v>
      </c>
      <c r="P2218">
        <v>-1866</v>
      </c>
      <c r="Q2218">
        <f>Tabel1[[#This Row],[Biomass]]+Tabel1[[#This Row],[Hydro Power]]+Tabel1[[#This Row],[Other Renewable]]+Tabel1[[#This Row],[Solar Power]]+Tabel1[[#This Row],[Onshore Wind Power]]+Tabel1[[#This Row],[Offshore Wind Power]]</f>
        <v>2316.29</v>
      </c>
      <c r="R2218">
        <f>Tabel1[[#This Row],[Fossil Gas]]+Tabel1[[#This Row],[Fossil Hard Coal]]+Tabel1[[#This Row],[Fossil Oil]]</f>
        <v>650.77</v>
      </c>
      <c r="S2218">
        <f>Tabel1[[#This Row],[Renewables]]+Tabel1[[#This Row],[Fossils]]</f>
        <v>2967.06</v>
      </c>
    </row>
    <row r="2219" spans="1:19" x14ac:dyDescent="0.25">
      <c r="A2219" t="s">
        <v>1558</v>
      </c>
      <c r="B2219" t="s">
        <v>5</v>
      </c>
      <c r="C2219">
        <v>1291.7</v>
      </c>
      <c r="D2219">
        <v>20.32</v>
      </c>
      <c r="E2219">
        <v>336.26</v>
      </c>
      <c r="F2219">
        <v>436.86</v>
      </c>
      <c r="G2219">
        <v>21.97</v>
      </c>
      <c r="J2219">
        <v>0</v>
      </c>
      <c r="K2219">
        <v>36.15</v>
      </c>
      <c r="L2219">
        <v>442.83</v>
      </c>
      <c r="M2219">
        <v>362.92</v>
      </c>
      <c r="N2219">
        <v>281</v>
      </c>
      <c r="O2219">
        <v>392</v>
      </c>
      <c r="P2219">
        <v>-1002</v>
      </c>
      <c r="Q2219">
        <f>Tabel1[[#This Row],[Biomass]]+Tabel1[[#This Row],[Hydro Power]]+Tabel1[[#This Row],[Other Renewable]]+Tabel1[[#This Row],[Solar Power]]+Tabel1[[#This Row],[Onshore Wind Power]]+Tabel1[[#This Row],[Offshore Wind Power]]</f>
        <v>826.06999999999994</v>
      </c>
      <c r="R2219">
        <f>Tabel1[[#This Row],[Fossil Gas]]+Tabel1[[#This Row],[Fossil Hard Coal]]+Tabel1[[#This Row],[Fossil Oil]]</f>
        <v>795.09</v>
      </c>
      <c r="S2219">
        <f>Tabel1[[#This Row],[Renewables]]+Tabel1[[#This Row],[Fossils]]</f>
        <v>1621.1599999999999</v>
      </c>
    </row>
    <row r="2220" spans="1:19" x14ac:dyDescent="0.25">
      <c r="A2220" t="s">
        <v>1557</v>
      </c>
      <c r="B2220" t="s">
        <v>6</v>
      </c>
      <c r="C2220">
        <v>2275.63</v>
      </c>
      <c r="D2220">
        <v>46.69</v>
      </c>
      <c r="E2220">
        <v>199.89</v>
      </c>
      <c r="F2220">
        <v>544.82000000000005</v>
      </c>
      <c r="G2220">
        <v>5.79</v>
      </c>
      <c r="H2220">
        <v>1</v>
      </c>
      <c r="I2220">
        <v>5.14</v>
      </c>
      <c r="J2220">
        <v>0.01</v>
      </c>
      <c r="K2220">
        <v>46.8</v>
      </c>
      <c r="L2220">
        <v>1389.59</v>
      </c>
      <c r="M2220">
        <v>620.41</v>
      </c>
      <c r="N2220">
        <v>1441</v>
      </c>
      <c r="O2220">
        <v>-420</v>
      </c>
      <c r="P2220">
        <v>-1381</v>
      </c>
      <c r="Q2220">
        <f>Tabel1[[#This Row],[Biomass]]+Tabel1[[#This Row],[Hydro Power]]+Tabel1[[#This Row],[Other Renewable]]+Tabel1[[#This Row],[Solar Power]]+Tabel1[[#This Row],[Onshore Wind Power]]+Tabel1[[#This Row],[Offshore Wind Power]]</f>
        <v>2062.8399999999997</v>
      </c>
      <c r="R2220">
        <f>Tabel1[[#This Row],[Fossil Gas]]+Tabel1[[#This Row],[Fossil Hard Coal]]+Tabel1[[#This Row],[Fossil Oil]]</f>
        <v>750.5</v>
      </c>
      <c r="S2220">
        <f>Tabel1[[#This Row],[Renewables]]+Tabel1[[#This Row],[Fossils]]</f>
        <v>2813.3399999999997</v>
      </c>
    </row>
    <row r="2221" spans="1:19" x14ac:dyDescent="0.25">
      <c r="A2221" t="s">
        <v>1557</v>
      </c>
      <c r="B2221" t="s">
        <v>5</v>
      </c>
      <c r="C2221">
        <v>1405.62</v>
      </c>
      <c r="D2221">
        <v>20.16</v>
      </c>
      <c r="E2221">
        <v>346.53</v>
      </c>
      <c r="F2221">
        <v>410.52</v>
      </c>
      <c r="G2221">
        <v>21.97</v>
      </c>
      <c r="J2221">
        <v>0</v>
      </c>
      <c r="K2221">
        <v>36.03</v>
      </c>
      <c r="L2221">
        <v>369.48</v>
      </c>
      <c r="M2221">
        <v>356.95</v>
      </c>
      <c r="N2221">
        <v>469</v>
      </c>
      <c r="O2221">
        <v>420</v>
      </c>
      <c r="P2221">
        <v>-1010</v>
      </c>
      <c r="Q2221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2221">
        <f>Tabel1[[#This Row],[Fossil Gas]]+Tabel1[[#This Row],[Fossil Hard Coal]]+Tabel1[[#This Row],[Fossil Oil]]</f>
        <v>779.02</v>
      </c>
      <c r="S2221">
        <f>Tabel1[[#This Row],[Renewables]]+Tabel1[[#This Row],[Fossils]]</f>
        <v>1525.6100000000001</v>
      </c>
    </row>
    <row r="2222" spans="1:19" x14ac:dyDescent="0.25">
      <c r="A2222" t="s">
        <v>1556</v>
      </c>
      <c r="B2222" t="s">
        <v>6</v>
      </c>
      <c r="C2222">
        <v>2648.18</v>
      </c>
      <c r="D2222">
        <v>48.63</v>
      </c>
      <c r="E2222">
        <v>228.8</v>
      </c>
      <c r="F2222">
        <v>762.83</v>
      </c>
      <c r="G2222">
        <v>7.92</v>
      </c>
      <c r="H2222">
        <v>1.04</v>
      </c>
      <c r="I2222">
        <v>5.78</v>
      </c>
      <c r="J2222">
        <v>0</v>
      </c>
      <c r="K2222">
        <v>54.76</v>
      </c>
      <c r="L2222">
        <v>1381.42</v>
      </c>
      <c r="M2222">
        <v>692.02</v>
      </c>
      <c r="N2222">
        <v>1057</v>
      </c>
      <c r="O2222">
        <v>-551</v>
      </c>
      <c r="P2222">
        <v>-833</v>
      </c>
      <c r="Q2222">
        <f>Tabel1[[#This Row],[Biomass]]+Tabel1[[#This Row],[Hydro Power]]+Tabel1[[#This Row],[Other Renewable]]+Tabel1[[#This Row],[Solar Power]]+Tabel1[[#This Row],[Onshore Wind Power]]+Tabel1[[#This Row],[Offshore Wind Power]]</f>
        <v>2128.8900000000003</v>
      </c>
      <c r="R2222">
        <f>Tabel1[[#This Row],[Fossil Gas]]+Tabel1[[#This Row],[Fossil Hard Coal]]+Tabel1[[#This Row],[Fossil Oil]]</f>
        <v>999.55000000000007</v>
      </c>
      <c r="S2222">
        <f>Tabel1[[#This Row],[Renewables]]+Tabel1[[#This Row],[Fossils]]</f>
        <v>3128.4400000000005</v>
      </c>
    </row>
    <row r="2223" spans="1:19" x14ac:dyDescent="0.25">
      <c r="A2223" t="s">
        <v>1556</v>
      </c>
      <c r="B2223" t="s">
        <v>5</v>
      </c>
      <c r="C2223">
        <v>1628.64</v>
      </c>
      <c r="D2223">
        <v>25.52</v>
      </c>
      <c r="E2223">
        <v>358.14</v>
      </c>
      <c r="F2223">
        <v>439.36</v>
      </c>
      <c r="G2223">
        <v>21.98</v>
      </c>
      <c r="J2223">
        <v>0</v>
      </c>
      <c r="K2223">
        <v>36.01</v>
      </c>
      <c r="L2223">
        <v>337.45</v>
      </c>
      <c r="M2223">
        <v>326.86</v>
      </c>
      <c r="N2223">
        <v>254</v>
      </c>
      <c r="O2223">
        <v>551</v>
      </c>
      <c r="P2223">
        <v>-679</v>
      </c>
      <c r="Q2223">
        <f>Tabel1[[#This Row],[Biomass]]+Tabel1[[#This Row],[Hydro Power]]+Tabel1[[#This Row],[Other Renewable]]+Tabel1[[#This Row],[Solar Power]]+Tabel1[[#This Row],[Onshore Wind Power]]+Tabel1[[#This Row],[Offshore Wind Power]]</f>
        <v>689.82999999999993</v>
      </c>
      <c r="R2223">
        <f>Tabel1[[#This Row],[Fossil Gas]]+Tabel1[[#This Row],[Fossil Hard Coal]]+Tabel1[[#This Row],[Fossil Oil]]</f>
        <v>819.48</v>
      </c>
      <c r="S2223">
        <f>Tabel1[[#This Row],[Renewables]]+Tabel1[[#This Row],[Fossils]]</f>
        <v>1509.31</v>
      </c>
    </row>
    <row r="2224" spans="1:19" x14ac:dyDescent="0.25">
      <c r="A2224" t="s">
        <v>1555</v>
      </c>
      <c r="B2224" t="s">
        <v>6</v>
      </c>
      <c r="C2224">
        <v>3027.91</v>
      </c>
      <c r="D2224">
        <v>47.77</v>
      </c>
      <c r="E2224">
        <v>313.67</v>
      </c>
      <c r="F2224">
        <v>917.77</v>
      </c>
      <c r="G2224">
        <v>12.03</v>
      </c>
      <c r="H2224">
        <v>1.1000000000000001</v>
      </c>
      <c r="I2224">
        <v>6.24</v>
      </c>
      <c r="J2224">
        <v>0.01</v>
      </c>
      <c r="K2224">
        <v>63.37</v>
      </c>
      <c r="L2224">
        <v>1183.5899999999999</v>
      </c>
      <c r="M2224">
        <v>568.27</v>
      </c>
      <c r="N2224">
        <v>416</v>
      </c>
      <c r="O2224">
        <v>-137</v>
      </c>
      <c r="P2224">
        <v>-199</v>
      </c>
      <c r="Q2224">
        <f>Tabel1[[#This Row],[Biomass]]+Tabel1[[#This Row],[Hydro Power]]+Tabel1[[#This Row],[Other Renewable]]+Tabel1[[#This Row],[Solar Power]]+Tabel1[[#This Row],[Onshore Wind Power]]+Tabel1[[#This Row],[Offshore Wind Power]]</f>
        <v>1806.98</v>
      </c>
      <c r="R2224">
        <f>Tabel1[[#This Row],[Fossil Gas]]+Tabel1[[#This Row],[Fossil Hard Coal]]+Tabel1[[#This Row],[Fossil Oil]]</f>
        <v>1243.47</v>
      </c>
      <c r="S2224">
        <f>Tabel1[[#This Row],[Renewables]]+Tabel1[[#This Row],[Fossils]]</f>
        <v>3050.45</v>
      </c>
    </row>
    <row r="2225" spans="1:19" x14ac:dyDescent="0.25">
      <c r="A2225" t="s">
        <v>1555</v>
      </c>
      <c r="B2225" t="s">
        <v>5</v>
      </c>
      <c r="C2225">
        <v>1886.65</v>
      </c>
      <c r="D2225">
        <v>28.4</v>
      </c>
      <c r="E2225">
        <v>382.37</v>
      </c>
      <c r="F2225">
        <v>457.42</v>
      </c>
      <c r="G2225">
        <v>21.76</v>
      </c>
      <c r="J2225">
        <v>0</v>
      </c>
      <c r="K2225">
        <v>37.549999999999997</v>
      </c>
      <c r="L2225">
        <v>318.14</v>
      </c>
      <c r="M2225">
        <v>294.79000000000002</v>
      </c>
      <c r="N2225">
        <v>-204</v>
      </c>
      <c r="O2225">
        <v>137</v>
      </c>
      <c r="P2225">
        <v>458</v>
      </c>
      <c r="Q2225">
        <f>Tabel1[[#This Row],[Biomass]]+Tabel1[[#This Row],[Hydro Power]]+Tabel1[[#This Row],[Other Renewable]]+Tabel1[[#This Row],[Solar Power]]+Tabel1[[#This Row],[Onshore Wind Power]]+Tabel1[[#This Row],[Offshore Wind Power]]</f>
        <v>641.32999999999993</v>
      </c>
      <c r="R2225">
        <f>Tabel1[[#This Row],[Fossil Gas]]+Tabel1[[#This Row],[Fossil Hard Coal]]+Tabel1[[#This Row],[Fossil Oil]]</f>
        <v>861.55</v>
      </c>
      <c r="S2225">
        <f>Tabel1[[#This Row],[Renewables]]+Tabel1[[#This Row],[Fossils]]</f>
        <v>1502.8799999999999</v>
      </c>
    </row>
    <row r="2226" spans="1:19" x14ac:dyDescent="0.25">
      <c r="A2226" t="s">
        <v>1554</v>
      </c>
      <c r="B2226" t="s">
        <v>6</v>
      </c>
      <c r="C2226">
        <v>3109.08</v>
      </c>
      <c r="D2226">
        <v>24.65</v>
      </c>
      <c r="E2226">
        <v>336.7</v>
      </c>
      <c r="F2226">
        <v>916.58</v>
      </c>
      <c r="G2226">
        <v>8.18</v>
      </c>
      <c r="H2226">
        <v>1.1000000000000001</v>
      </c>
      <c r="I2226">
        <v>4.7699999999999996</v>
      </c>
      <c r="J2226">
        <v>0.9</v>
      </c>
      <c r="K2226">
        <v>62.14</v>
      </c>
      <c r="L2226">
        <v>1029.18</v>
      </c>
      <c r="M2226">
        <v>590.29999999999995</v>
      </c>
      <c r="N2226">
        <v>301</v>
      </c>
      <c r="O2226">
        <v>-330</v>
      </c>
      <c r="P2226">
        <v>391</v>
      </c>
      <c r="Q2226">
        <f>Tabel1[[#This Row],[Biomass]]+Tabel1[[#This Row],[Hydro Power]]+Tabel1[[#This Row],[Other Renewable]]+Tabel1[[#This Row],[Solar Power]]+Tabel1[[#This Row],[Onshore Wind Power]]+Tabel1[[#This Row],[Offshore Wind Power]]</f>
        <v>1650.9</v>
      </c>
      <c r="R2226">
        <f>Tabel1[[#This Row],[Fossil Gas]]+Tabel1[[#This Row],[Fossil Hard Coal]]+Tabel1[[#This Row],[Fossil Oil]]</f>
        <v>1261.46</v>
      </c>
      <c r="S2226">
        <f>Tabel1[[#This Row],[Renewables]]+Tabel1[[#This Row],[Fossils]]</f>
        <v>2912.36</v>
      </c>
    </row>
    <row r="2227" spans="1:19" x14ac:dyDescent="0.25">
      <c r="A2227" t="s">
        <v>1554</v>
      </c>
      <c r="B2227" t="s">
        <v>5</v>
      </c>
      <c r="C2227">
        <v>2006.42</v>
      </c>
      <c r="D2227">
        <v>27.29</v>
      </c>
      <c r="E2227">
        <v>434.83</v>
      </c>
      <c r="F2227">
        <v>470.18</v>
      </c>
      <c r="G2227">
        <v>21.93</v>
      </c>
      <c r="J2227">
        <v>1.25</v>
      </c>
      <c r="K2227">
        <v>40.590000000000003</v>
      </c>
      <c r="L2227">
        <v>317.86</v>
      </c>
      <c r="M2227">
        <v>324.41000000000003</v>
      </c>
      <c r="N2227">
        <v>-571</v>
      </c>
      <c r="O2227">
        <v>330</v>
      </c>
      <c r="P2227">
        <v>652</v>
      </c>
      <c r="Q2227">
        <f>Tabel1[[#This Row],[Biomass]]+Tabel1[[#This Row],[Hydro Power]]+Tabel1[[#This Row],[Other Renewable]]+Tabel1[[#This Row],[Solar Power]]+Tabel1[[#This Row],[Onshore Wind Power]]+Tabel1[[#This Row],[Offshore Wind Power]]</f>
        <v>670.81000000000006</v>
      </c>
      <c r="R2227">
        <f>Tabel1[[#This Row],[Fossil Gas]]+Tabel1[[#This Row],[Fossil Hard Coal]]+Tabel1[[#This Row],[Fossil Oil]]</f>
        <v>926.93999999999994</v>
      </c>
      <c r="S2227">
        <f>Tabel1[[#This Row],[Renewables]]+Tabel1[[#This Row],[Fossils]]</f>
        <v>1597.75</v>
      </c>
    </row>
    <row r="2228" spans="1:19" x14ac:dyDescent="0.25">
      <c r="A2228" t="s">
        <v>1553</v>
      </c>
      <c r="B2228" t="s">
        <v>6</v>
      </c>
      <c r="C2228">
        <v>3102.22</v>
      </c>
      <c r="D2228">
        <v>39.36</v>
      </c>
      <c r="E2228">
        <v>385.77</v>
      </c>
      <c r="F2228">
        <v>852.1</v>
      </c>
      <c r="G2228">
        <v>12.27</v>
      </c>
      <c r="H2228">
        <v>1.1000000000000001</v>
      </c>
      <c r="I2228">
        <v>4.76</v>
      </c>
      <c r="J2228">
        <v>14.42</v>
      </c>
      <c r="K2228">
        <v>65.53</v>
      </c>
      <c r="L2228">
        <v>813.74</v>
      </c>
      <c r="M2228">
        <v>456.34</v>
      </c>
      <c r="N2228">
        <v>236</v>
      </c>
      <c r="O2228">
        <v>-337</v>
      </c>
      <c r="P2228">
        <v>791</v>
      </c>
      <c r="Q2228">
        <f>Tabel1[[#This Row],[Biomass]]+Tabel1[[#This Row],[Hydro Power]]+Tabel1[[#This Row],[Other Renewable]]+Tabel1[[#This Row],[Solar Power]]+Tabel1[[#This Row],[Onshore Wind Power]]+Tabel1[[#This Row],[Offshore Wind Power]]</f>
        <v>1329.72</v>
      </c>
      <c r="R2228">
        <f>Tabel1[[#This Row],[Fossil Gas]]+Tabel1[[#This Row],[Fossil Hard Coal]]+Tabel1[[#This Row],[Fossil Oil]]</f>
        <v>1250.1399999999999</v>
      </c>
      <c r="S2228">
        <f>Tabel1[[#This Row],[Renewables]]+Tabel1[[#This Row],[Fossils]]</f>
        <v>2579.8599999999997</v>
      </c>
    </row>
    <row r="2229" spans="1:19" x14ac:dyDescent="0.25">
      <c r="A2229" t="s">
        <v>1553</v>
      </c>
      <c r="B2229" t="s">
        <v>5</v>
      </c>
      <c r="C2229">
        <v>2006.55</v>
      </c>
      <c r="D2229">
        <v>28.23</v>
      </c>
      <c r="E2229">
        <v>477.65</v>
      </c>
      <c r="F2229">
        <v>476.95</v>
      </c>
      <c r="G2229">
        <v>23.64</v>
      </c>
      <c r="J2229">
        <v>13.1</v>
      </c>
      <c r="K2229">
        <v>43.4</v>
      </c>
      <c r="L2229">
        <v>266.14999999999998</v>
      </c>
      <c r="M2229">
        <v>348.43</v>
      </c>
      <c r="N2229">
        <v>-585</v>
      </c>
      <c r="O2229">
        <v>337</v>
      </c>
      <c r="P2229">
        <v>636</v>
      </c>
      <c r="Q2229">
        <f>Tabel1[[#This Row],[Biomass]]+Tabel1[[#This Row],[Hydro Power]]+Tabel1[[#This Row],[Other Renewable]]+Tabel1[[#This Row],[Solar Power]]+Tabel1[[#This Row],[Onshore Wind Power]]+Tabel1[[#This Row],[Offshore Wind Power]]</f>
        <v>655.91</v>
      </c>
      <c r="R2229">
        <f>Tabel1[[#This Row],[Fossil Gas]]+Tabel1[[#This Row],[Fossil Hard Coal]]+Tabel1[[#This Row],[Fossil Oil]]</f>
        <v>978.2399999999999</v>
      </c>
      <c r="S2229">
        <f>Tabel1[[#This Row],[Renewables]]+Tabel1[[#This Row],[Fossils]]</f>
        <v>1634.1499999999999</v>
      </c>
    </row>
    <row r="2230" spans="1:19" x14ac:dyDescent="0.25">
      <c r="A2230" t="s">
        <v>1552</v>
      </c>
      <c r="B2230" t="s">
        <v>6</v>
      </c>
      <c r="C2230">
        <v>3152.39</v>
      </c>
      <c r="D2230">
        <v>47.79</v>
      </c>
      <c r="E2230">
        <v>405.57</v>
      </c>
      <c r="F2230">
        <v>855.89</v>
      </c>
      <c r="G2230">
        <v>11.83</v>
      </c>
      <c r="H2230">
        <v>1.1000000000000001</v>
      </c>
      <c r="I2230">
        <v>4.59</v>
      </c>
      <c r="J2230">
        <v>37.770000000000003</v>
      </c>
      <c r="K2230">
        <v>64.97</v>
      </c>
      <c r="L2230">
        <v>682.97</v>
      </c>
      <c r="M2230">
        <v>536.35</v>
      </c>
      <c r="N2230">
        <v>195</v>
      </c>
      <c r="O2230">
        <v>-435</v>
      </c>
      <c r="P2230">
        <v>969</v>
      </c>
      <c r="Q2230">
        <f>Tabel1[[#This Row],[Biomass]]+Tabel1[[#This Row],[Hydro Power]]+Tabel1[[#This Row],[Other Renewable]]+Tabel1[[#This Row],[Solar Power]]+Tabel1[[#This Row],[Onshore Wind Power]]+Tabel1[[#This Row],[Offshore Wind Power]]</f>
        <v>1310.5700000000002</v>
      </c>
      <c r="R2230">
        <f>Tabel1[[#This Row],[Fossil Gas]]+Tabel1[[#This Row],[Fossil Hard Coal]]+Tabel1[[#This Row],[Fossil Oil]]</f>
        <v>1273.29</v>
      </c>
      <c r="S2230">
        <f>Tabel1[[#This Row],[Renewables]]+Tabel1[[#This Row],[Fossils]]</f>
        <v>2583.86</v>
      </c>
    </row>
    <row r="2231" spans="1:19" x14ac:dyDescent="0.25">
      <c r="A2231" t="s">
        <v>1552</v>
      </c>
      <c r="B2231" t="s">
        <v>5</v>
      </c>
      <c r="C2231">
        <v>2012.63</v>
      </c>
      <c r="D2231">
        <v>27.69</v>
      </c>
      <c r="E2231">
        <v>491.5</v>
      </c>
      <c r="F2231">
        <v>474.25</v>
      </c>
      <c r="G2231">
        <v>25.59</v>
      </c>
      <c r="J2231">
        <v>25.61</v>
      </c>
      <c r="K2231">
        <v>39.61</v>
      </c>
      <c r="L2231">
        <v>210.5</v>
      </c>
      <c r="M2231">
        <v>310.95</v>
      </c>
      <c r="N2231">
        <v>-585</v>
      </c>
      <c r="O2231">
        <v>435</v>
      </c>
      <c r="P2231">
        <v>617</v>
      </c>
      <c r="Q2231">
        <f>Tabel1[[#This Row],[Biomass]]+Tabel1[[#This Row],[Hydro Power]]+Tabel1[[#This Row],[Other Renewable]]+Tabel1[[#This Row],[Solar Power]]+Tabel1[[#This Row],[Onshore Wind Power]]+Tabel1[[#This Row],[Offshore Wind Power]]</f>
        <v>574.75</v>
      </c>
      <c r="R2231">
        <f>Tabel1[[#This Row],[Fossil Gas]]+Tabel1[[#This Row],[Fossil Hard Coal]]+Tabel1[[#This Row],[Fossil Oil]]</f>
        <v>991.34</v>
      </c>
      <c r="S2231">
        <f>Tabel1[[#This Row],[Renewables]]+Tabel1[[#This Row],[Fossils]]</f>
        <v>1566.0900000000001</v>
      </c>
    </row>
    <row r="2232" spans="1:19" x14ac:dyDescent="0.25">
      <c r="A2232" t="s">
        <v>1551</v>
      </c>
      <c r="B2232" t="s">
        <v>6</v>
      </c>
      <c r="C2232">
        <v>3181.49</v>
      </c>
      <c r="D2232">
        <v>50.84</v>
      </c>
      <c r="E2232">
        <v>444.29</v>
      </c>
      <c r="F2232">
        <v>927.32</v>
      </c>
      <c r="G2232">
        <v>18.239999999999998</v>
      </c>
      <c r="H2232">
        <v>1.1000000000000001</v>
      </c>
      <c r="I2232">
        <v>5.46</v>
      </c>
      <c r="J2232">
        <v>53.82</v>
      </c>
      <c r="K2232">
        <v>69.12</v>
      </c>
      <c r="L2232">
        <v>660.2</v>
      </c>
      <c r="M2232">
        <v>503.55</v>
      </c>
      <c r="N2232">
        <v>246</v>
      </c>
      <c r="O2232">
        <v>-577</v>
      </c>
      <c r="P2232">
        <v>947</v>
      </c>
      <c r="Q2232">
        <f>Tabel1[[#This Row],[Biomass]]+Tabel1[[#This Row],[Hydro Power]]+Tabel1[[#This Row],[Other Renewable]]+Tabel1[[#This Row],[Solar Power]]+Tabel1[[#This Row],[Onshore Wind Power]]+Tabel1[[#This Row],[Offshore Wind Power]]</f>
        <v>1274.97</v>
      </c>
      <c r="R2232">
        <f>Tabel1[[#This Row],[Fossil Gas]]+Tabel1[[#This Row],[Fossil Hard Coal]]+Tabel1[[#This Row],[Fossil Oil]]</f>
        <v>1389.8500000000001</v>
      </c>
      <c r="S2232">
        <f>Tabel1[[#This Row],[Renewables]]+Tabel1[[#This Row],[Fossils]]</f>
        <v>2664.82</v>
      </c>
    </row>
    <row r="2233" spans="1:19" x14ac:dyDescent="0.25">
      <c r="A2233" t="s">
        <v>1551</v>
      </c>
      <c r="B2233" t="s">
        <v>5</v>
      </c>
      <c r="C2233">
        <v>1994.59</v>
      </c>
      <c r="D2233">
        <v>26.82</v>
      </c>
      <c r="E2233">
        <v>491.39</v>
      </c>
      <c r="F2233">
        <v>468.05</v>
      </c>
      <c r="G2233">
        <v>25.11</v>
      </c>
      <c r="J2233">
        <v>34.049999999999997</v>
      </c>
      <c r="K2233">
        <v>28.71</v>
      </c>
      <c r="L2233">
        <v>257.70999999999998</v>
      </c>
      <c r="M2233">
        <v>304.8</v>
      </c>
      <c r="N2233">
        <v>-585</v>
      </c>
      <c r="O2233">
        <v>577</v>
      </c>
      <c r="P2233">
        <v>421</v>
      </c>
      <c r="Q2233">
        <f>Tabel1[[#This Row],[Biomass]]+Tabel1[[#This Row],[Hydro Power]]+Tabel1[[#This Row],[Other Renewable]]+Tabel1[[#This Row],[Solar Power]]+Tabel1[[#This Row],[Onshore Wind Power]]+Tabel1[[#This Row],[Offshore Wind Power]]</f>
        <v>623.38</v>
      </c>
      <c r="R2233">
        <f>Tabel1[[#This Row],[Fossil Gas]]+Tabel1[[#This Row],[Fossil Hard Coal]]+Tabel1[[#This Row],[Fossil Oil]]</f>
        <v>984.55000000000007</v>
      </c>
      <c r="S2233">
        <f>Tabel1[[#This Row],[Renewables]]+Tabel1[[#This Row],[Fossils]]</f>
        <v>1607.93</v>
      </c>
    </row>
    <row r="2234" spans="1:19" x14ac:dyDescent="0.25">
      <c r="A2234" t="s">
        <v>1550</v>
      </c>
      <c r="B2234" t="s">
        <v>6</v>
      </c>
      <c r="C2234">
        <v>3093.08</v>
      </c>
      <c r="D2234">
        <v>50.31</v>
      </c>
      <c r="E2234">
        <v>451.84</v>
      </c>
      <c r="F2234">
        <v>988.5</v>
      </c>
      <c r="G2234">
        <v>14.35</v>
      </c>
      <c r="H2234">
        <v>1.1000000000000001</v>
      </c>
      <c r="I2234">
        <v>6.45</v>
      </c>
      <c r="J2234">
        <v>58.01</v>
      </c>
      <c r="K2234">
        <v>72.8</v>
      </c>
      <c r="L2234">
        <v>592.14</v>
      </c>
      <c r="M2234">
        <v>560.67999999999995</v>
      </c>
      <c r="N2234">
        <v>269</v>
      </c>
      <c r="O2234">
        <v>-590</v>
      </c>
      <c r="P2234">
        <v>826</v>
      </c>
      <c r="Q2234">
        <f>Tabel1[[#This Row],[Biomass]]+Tabel1[[#This Row],[Hydro Power]]+Tabel1[[#This Row],[Other Renewable]]+Tabel1[[#This Row],[Solar Power]]+Tabel1[[#This Row],[Onshore Wind Power]]+Tabel1[[#This Row],[Offshore Wind Power]]</f>
        <v>1268.69</v>
      </c>
      <c r="R2234">
        <f>Tabel1[[#This Row],[Fossil Gas]]+Tabel1[[#This Row],[Fossil Hard Coal]]+Tabel1[[#This Row],[Fossil Oil]]</f>
        <v>1454.6899999999998</v>
      </c>
      <c r="S2234">
        <f>Tabel1[[#This Row],[Renewables]]+Tabel1[[#This Row],[Fossils]]</f>
        <v>2723.38</v>
      </c>
    </row>
    <row r="2235" spans="1:19" x14ac:dyDescent="0.25">
      <c r="A2235" t="s">
        <v>1550</v>
      </c>
      <c r="B2235" t="s">
        <v>5</v>
      </c>
      <c r="C2235">
        <v>1998.81</v>
      </c>
      <c r="D2235">
        <v>28.49</v>
      </c>
      <c r="E2235">
        <v>493.4</v>
      </c>
      <c r="F2235">
        <v>466.95</v>
      </c>
      <c r="G2235">
        <v>24.93</v>
      </c>
      <c r="J2235">
        <v>27.59</v>
      </c>
      <c r="K2235">
        <v>29.04</v>
      </c>
      <c r="L2235">
        <v>225.31</v>
      </c>
      <c r="M2235">
        <v>274.52</v>
      </c>
      <c r="N2235">
        <v>-585</v>
      </c>
      <c r="O2235">
        <v>590</v>
      </c>
      <c r="P2235">
        <v>470</v>
      </c>
      <c r="Q2235">
        <f>Tabel1[[#This Row],[Biomass]]+Tabel1[[#This Row],[Hydro Power]]+Tabel1[[#This Row],[Other Renewable]]+Tabel1[[#This Row],[Solar Power]]+Tabel1[[#This Row],[Onshore Wind Power]]+Tabel1[[#This Row],[Offshore Wind Power]]</f>
        <v>555.91</v>
      </c>
      <c r="R2235">
        <f>Tabel1[[#This Row],[Fossil Gas]]+Tabel1[[#This Row],[Fossil Hard Coal]]+Tabel1[[#This Row],[Fossil Oil]]</f>
        <v>985.27999999999986</v>
      </c>
      <c r="S2235">
        <f>Tabel1[[#This Row],[Renewables]]+Tabel1[[#This Row],[Fossils]]</f>
        <v>1541.1899999999998</v>
      </c>
    </row>
    <row r="2236" spans="1:19" x14ac:dyDescent="0.25">
      <c r="A2236" t="s">
        <v>1549</v>
      </c>
      <c r="B2236" t="s">
        <v>6</v>
      </c>
      <c r="C2236">
        <v>3071.56</v>
      </c>
      <c r="D2236">
        <v>50.79</v>
      </c>
      <c r="E2236">
        <v>420.26</v>
      </c>
      <c r="F2236">
        <v>816.62</v>
      </c>
      <c r="G2236">
        <v>17.68</v>
      </c>
      <c r="H2236">
        <v>1.1000000000000001</v>
      </c>
      <c r="I2236">
        <v>6.76</v>
      </c>
      <c r="J2236">
        <v>43.33</v>
      </c>
      <c r="K2236">
        <v>85.14</v>
      </c>
      <c r="L2236">
        <v>451.59</v>
      </c>
      <c r="M2236">
        <v>491.51</v>
      </c>
      <c r="N2236">
        <v>510</v>
      </c>
      <c r="O2236">
        <v>-590</v>
      </c>
      <c r="P2236">
        <v>1083</v>
      </c>
      <c r="Q2236">
        <f>Tabel1[[#This Row],[Biomass]]+Tabel1[[#This Row],[Hydro Power]]+Tabel1[[#This Row],[Other Renewable]]+Tabel1[[#This Row],[Solar Power]]+Tabel1[[#This Row],[Onshore Wind Power]]+Tabel1[[#This Row],[Offshore Wind Power]]</f>
        <v>1045.08</v>
      </c>
      <c r="R2236">
        <f>Tabel1[[#This Row],[Fossil Gas]]+Tabel1[[#This Row],[Fossil Hard Coal]]+Tabel1[[#This Row],[Fossil Oil]]</f>
        <v>1254.5600000000002</v>
      </c>
      <c r="S2236">
        <f>Tabel1[[#This Row],[Renewables]]+Tabel1[[#This Row],[Fossils]]</f>
        <v>2299.6400000000003</v>
      </c>
    </row>
    <row r="2237" spans="1:19" x14ac:dyDescent="0.25">
      <c r="A2237" t="s">
        <v>1549</v>
      </c>
      <c r="B2237" t="s">
        <v>5</v>
      </c>
      <c r="C2237">
        <v>1981.24</v>
      </c>
      <c r="D2237">
        <v>27.93</v>
      </c>
      <c r="E2237">
        <v>493.59</v>
      </c>
      <c r="F2237">
        <v>473.29</v>
      </c>
      <c r="G2237">
        <v>24.56</v>
      </c>
      <c r="J2237">
        <v>22.29</v>
      </c>
      <c r="K2237">
        <v>44.55</v>
      </c>
      <c r="L2237">
        <v>222.15</v>
      </c>
      <c r="M2237">
        <v>253.93</v>
      </c>
      <c r="N2237">
        <v>-585</v>
      </c>
      <c r="O2237">
        <v>590</v>
      </c>
      <c r="P2237">
        <v>455</v>
      </c>
      <c r="Q2237">
        <f>Tabel1[[#This Row],[Biomass]]+Tabel1[[#This Row],[Hydro Power]]+Tabel1[[#This Row],[Other Renewable]]+Tabel1[[#This Row],[Solar Power]]+Tabel1[[#This Row],[Onshore Wind Power]]+Tabel1[[#This Row],[Offshore Wind Power]]</f>
        <v>526.29999999999995</v>
      </c>
      <c r="R2237">
        <f>Tabel1[[#This Row],[Fossil Gas]]+Tabel1[[#This Row],[Fossil Hard Coal]]+Tabel1[[#This Row],[Fossil Oil]]</f>
        <v>991.43999999999994</v>
      </c>
      <c r="S2237">
        <f>Tabel1[[#This Row],[Renewables]]+Tabel1[[#This Row],[Fossils]]</f>
        <v>1517.7399999999998</v>
      </c>
    </row>
    <row r="2238" spans="1:19" x14ac:dyDescent="0.25">
      <c r="A2238" t="s">
        <v>1548</v>
      </c>
      <c r="B2238" t="s">
        <v>6</v>
      </c>
      <c r="C2238">
        <v>3058.66</v>
      </c>
      <c r="D2238">
        <v>49.74</v>
      </c>
      <c r="E2238">
        <v>423.69</v>
      </c>
      <c r="F2238">
        <v>793.05</v>
      </c>
      <c r="G2238">
        <v>7.06</v>
      </c>
      <c r="H2238">
        <v>1.1000000000000001</v>
      </c>
      <c r="I2238">
        <v>5.15</v>
      </c>
      <c r="J2238">
        <v>35.85</v>
      </c>
      <c r="K2238">
        <v>82.11</v>
      </c>
      <c r="L2238">
        <v>461.05</v>
      </c>
      <c r="M2238">
        <v>498.64</v>
      </c>
      <c r="N2238">
        <v>533</v>
      </c>
      <c r="O2238">
        <v>-590</v>
      </c>
      <c r="P2238">
        <v>1038</v>
      </c>
      <c r="Q2238">
        <f>Tabel1[[#This Row],[Biomass]]+Tabel1[[#This Row],[Hydro Power]]+Tabel1[[#This Row],[Other Renewable]]+Tabel1[[#This Row],[Solar Power]]+Tabel1[[#This Row],[Onshore Wind Power]]+Tabel1[[#This Row],[Offshore Wind Power]]</f>
        <v>1051.53</v>
      </c>
      <c r="R2238">
        <f>Tabel1[[#This Row],[Fossil Gas]]+Tabel1[[#This Row],[Fossil Hard Coal]]+Tabel1[[#This Row],[Fossil Oil]]</f>
        <v>1223.8</v>
      </c>
      <c r="S2238">
        <f>Tabel1[[#This Row],[Renewables]]+Tabel1[[#This Row],[Fossils]]</f>
        <v>2275.33</v>
      </c>
    </row>
    <row r="2239" spans="1:19" x14ac:dyDescent="0.25">
      <c r="A2239" t="s">
        <v>1548</v>
      </c>
      <c r="B2239" t="s">
        <v>5</v>
      </c>
      <c r="C2239">
        <v>1965.25</v>
      </c>
      <c r="D2239">
        <v>28.74</v>
      </c>
      <c r="E2239">
        <v>496.24</v>
      </c>
      <c r="F2239">
        <v>472.05</v>
      </c>
      <c r="G2239">
        <v>24.32</v>
      </c>
      <c r="J2239">
        <v>15.15</v>
      </c>
      <c r="K2239">
        <v>51.4</v>
      </c>
      <c r="L2239">
        <v>199.04</v>
      </c>
      <c r="M2239">
        <v>280.17</v>
      </c>
      <c r="N2239">
        <v>-585</v>
      </c>
      <c r="O2239">
        <v>590</v>
      </c>
      <c r="P2239">
        <v>426</v>
      </c>
      <c r="Q2239">
        <f>Tabel1[[#This Row],[Biomass]]+Tabel1[[#This Row],[Hydro Power]]+Tabel1[[#This Row],[Other Renewable]]+Tabel1[[#This Row],[Solar Power]]+Tabel1[[#This Row],[Onshore Wind Power]]+Tabel1[[#This Row],[Offshore Wind Power]]</f>
        <v>523.1</v>
      </c>
      <c r="R2239">
        <f>Tabel1[[#This Row],[Fossil Gas]]+Tabel1[[#This Row],[Fossil Hard Coal]]+Tabel1[[#This Row],[Fossil Oil]]</f>
        <v>992.61</v>
      </c>
      <c r="S2239">
        <f>Tabel1[[#This Row],[Renewables]]+Tabel1[[#This Row],[Fossils]]</f>
        <v>1515.71</v>
      </c>
    </row>
    <row r="2240" spans="1:19" x14ac:dyDescent="0.25">
      <c r="A2240" t="s">
        <v>1547</v>
      </c>
      <c r="B2240" t="s">
        <v>6</v>
      </c>
      <c r="C2240">
        <v>2991.53</v>
      </c>
      <c r="D2240">
        <v>48.35</v>
      </c>
      <c r="E2240">
        <v>412.33</v>
      </c>
      <c r="F2240">
        <v>779.81</v>
      </c>
      <c r="G2240">
        <v>6.95</v>
      </c>
      <c r="H2240">
        <v>1.1000000000000001</v>
      </c>
      <c r="I2240">
        <v>5.14</v>
      </c>
      <c r="J2240">
        <v>18.36</v>
      </c>
      <c r="K2240">
        <v>87.9</v>
      </c>
      <c r="L2240">
        <v>413.14</v>
      </c>
      <c r="M2240">
        <v>445.08</v>
      </c>
      <c r="N2240">
        <v>577</v>
      </c>
      <c r="O2240">
        <v>-590</v>
      </c>
      <c r="P2240">
        <v>1024</v>
      </c>
      <c r="Q2240">
        <f>Tabel1[[#This Row],[Biomass]]+Tabel1[[#This Row],[Hydro Power]]+Tabel1[[#This Row],[Other Renewable]]+Tabel1[[#This Row],[Solar Power]]+Tabel1[[#This Row],[Onshore Wind Power]]+Tabel1[[#This Row],[Offshore Wind Power]]</f>
        <v>931.17</v>
      </c>
      <c r="R2240">
        <f>Tabel1[[#This Row],[Fossil Gas]]+Tabel1[[#This Row],[Fossil Hard Coal]]+Tabel1[[#This Row],[Fossil Oil]]</f>
        <v>1199.0899999999999</v>
      </c>
      <c r="S2240">
        <f>Tabel1[[#This Row],[Renewables]]+Tabel1[[#This Row],[Fossils]]</f>
        <v>2130.2599999999998</v>
      </c>
    </row>
    <row r="2241" spans="1:19" x14ac:dyDescent="0.25">
      <c r="A2241" t="s">
        <v>1547</v>
      </c>
      <c r="B2241" t="s">
        <v>5</v>
      </c>
      <c r="C2241">
        <v>1955.73</v>
      </c>
      <c r="D2241">
        <v>28.21</v>
      </c>
      <c r="E2241">
        <v>495.24</v>
      </c>
      <c r="F2241">
        <v>470</v>
      </c>
      <c r="G2241">
        <v>23.37</v>
      </c>
      <c r="J2241">
        <v>6.03</v>
      </c>
      <c r="K2241">
        <v>54.93</v>
      </c>
      <c r="L2241">
        <v>188.87</v>
      </c>
      <c r="M2241">
        <v>248.78</v>
      </c>
      <c r="N2241">
        <v>-585</v>
      </c>
      <c r="O2241">
        <v>590</v>
      </c>
      <c r="P2241">
        <v>455</v>
      </c>
      <c r="Q2241">
        <f>Tabel1[[#This Row],[Biomass]]+Tabel1[[#This Row],[Hydro Power]]+Tabel1[[#This Row],[Other Renewable]]+Tabel1[[#This Row],[Solar Power]]+Tabel1[[#This Row],[Onshore Wind Power]]+Tabel1[[#This Row],[Offshore Wind Power]]</f>
        <v>471.89</v>
      </c>
      <c r="R2241">
        <f>Tabel1[[#This Row],[Fossil Gas]]+Tabel1[[#This Row],[Fossil Hard Coal]]+Tabel1[[#This Row],[Fossil Oil]]</f>
        <v>988.61</v>
      </c>
      <c r="S2241">
        <f>Tabel1[[#This Row],[Renewables]]+Tabel1[[#This Row],[Fossils]]</f>
        <v>1460.5</v>
      </c>
    </row>
    <row r="2242" spans="1:19" x14ac:dyDescent="0.25">
      <c r="A2242" t="s">
        <v>1546</v>
      </c>
      <c r="B2242" t="s">
        <v>6</v>
      </c>
      <c r="C2242">
        <v>3065.32</v>
      </c>
      <c r="D2242">
        <v>48.92</v>
      </c>
      <c r="E2242">
        <v>424.9</v>
      </c>
      <c r="F2242">
        <v>1132.44</v>
      </c>
      <c r="G2242">
        <v>10.029999999999999</v>
      </c>
      <c r="H2242">
        <v>1.1000000000000001</v>
      </c>
      <c r="I2242">
        <v>5.43</v>
      </c>
      <c r="J2242">
        <v>1.84</v>
      </c>
      <c r="K2242">
        <v>106.68</v>
      </c>
      <c r="L2242">
        <v>388.49</v>
      </c>
      <c r="M2242">
        <v>315.06</v>
      </c>
      <c r="N2242">
        <v>95</v>
      </c>
      <c r="O2242">
        <v>-590</v>
      </c>
      <c r="P2242">
        <v>1206</v>
      </c>
      <c r="Q2242">
        <f>Tabel1[[#This Row],[Biomass]]+Tabel1[[#This Row],[Hydro Power]]+Tabel1[[#This Row],[Other Renewable]]+Tabel1[[#This Row],[Solar Power]]+Tabel1[[#This Row],[Onshore Wind Power]]+Tabel1[[#This Row],[Offshore Wind Power]]</f>
        <v>760.84</v>
      </c>
      <c r="R2242">
        <f>Tabel1[[#This Row],[Fossil Gas]]+Tabel1[[#This Row],[Fossil Hard Coal]]+Tabel1[[#This Row],[Fossil Oil]]</f>
        <v>1567.3700000000001</v>
      </c>
      <c r="S2242">
        <f>Tabel1[[#This Row],[Renewables]]+Tabel1[[#This Row],[Fossils]]</f>
        <v>2328.21</v>
      </c>
    </row>
    <row r="2243" spans="1:19" x14ac:dyDescent="0.25">
      <c r="A2243" t="s">
        <v>1546</v>
      </c>
      <c r="B2243" t="s">
        <v>5</v>
      </c>
      <c r="C2243">
        <v>2044.34</v>
      </c>
      <c r="D2243">
        <v>28.09</v>
      </c>
      <c r="E2243">
        <v>490.44</v>
      </c>
      <c r="F2243">
        <v>517.41</v>
      </c>
      <c r="G2243">
        <v>22.87</v>
      </c>
      <c r="J2243">
        <v>0.74</v>
      </c>
      <c r="K2243">
        <v>61.5</v>
      </c>
      <c r="L2243">
        <v>170.14</v>
      </c>
      <c r="M2243">
        <v>201.84</v>
      </c>
      <c r="N2243">
        <v>-585</v>
      </c>
      <c r="O2243">
        <v>590</v>
      </c>
      <c r="P2243">
        <v>564</v>
      </c>
      <c r="Q2243">
        <f>Tabel1[[#This Row],[Biomass]]+Tabel1[[#This Row],[Hydro Power]]+Tabel1[[#This Row],[Other Renewable]]+Tabel1[[#This Row],[Solar Power]]+Tabel1[[#This Row],[Onshore Wind Power]]+Tabel1[[#This Row],[Offshore Wind Power]]</f>
        <v>400.80999999999995</v>
      </c>
      <c r="R2243">
        <f>Tabel1[[#This Row],[Fossil Gas]]+Tabel1[[#This Row],[Fossil Hard Coal]]+Tabel1[[#This Row],[Fossil Oil]]</f>
        <v>1030.7199999999998</v>
      </c>
      <c r="S2243">
        <f>Tabel1[[#This Row],[Renewables]]+Tabel1[[#This Row],[Fossils]]</f>
        <v>1431.5299999999997</v>
      </c>
    </row>
    <row r="2244" spans="1:19" x14ac:dyDescent="0.25">
      <c r="A2244" t="s">
        <v>1545</v>
      </c>
      <c r="B2244" t="s">
        <v>6</v>
      </c>
      <c r="C2244">
        <v>3254.34</v>
      </c>
      <c r="D2244">
        <v>48.22</v>
      </c>
      <c r="E2244">
        <v>440.4</v>
      </c>
      <c r="F2244">
        <v>1141.93</v>
      </c>
      <c r="G2244">
        <v>9.11</v>
      </c>
      <c r="H2244">
        <v>1.1000000000000001</v>
      </c>
      <c r="I2244">
        <v>5.5</v>
      </c>
      <c r="J2244">
        <v>0.04</v>
      </c>
      <c r="K2244">
        <v>108.58</v>
      </c>
      <c r="L2244">
        <v>458.32</v>
      </c>
      <c r="M2244">
        <v>172.28</v>
      </c>
      <c r="N2244">
        <v>173</v>
      </c>
      <c r="O2244">
        <v>-587</v>
      </c>
      <c r="P2244">
        <v>1354</v>
      </c>
      <c r="Q2244">
        <f>Tabel1[[#This Row],[Biomass]]+Tabel1[[#This Row],[Hydro Power]]+Tabel1[[#This Row],[Other Renewable]]+Tabel1[[#This Row],[Solar Power]]+Tabel1[[#This Row],[Onshore Wind Power]]+Tabel1[[#This Row],[Offshore Wind Power]]</f>
        <v>685.45999999999992</v>
      </c>
      <c r="R2244">
        <f>Tabel1[[#This Row],[Fossil Gas]]+Tabel1[[#This Row],[Fossil Hard Coal]]+Tabel1[[#This Row],[Fossil Oil]]</f>
        <v>1591.4399999999998</v>
      </c>
      <c r="S2244">
        <f>Tabel1[[#This Row],[Renewables]]+Tabel1[[#This Row],[Fossils]]</f>
        <v>2276.8999999999996</v>
      </c>
    </row>
    <row r="2245" spans="1:19" x14ac:dyDescent="0.25">
      <c r="A2245" t="s">
        <v>1545</v>
      </c>
      <c r="B2245" t="s">
        <v>5</v>
      </c>
      <c r="C2245">
        <v>2192.64</v>
      </c>
      <c r="D2245">
        <v>28.27</v>
      </c>
      <c r="E2245">
        <v>491.73</v>
      </c>
      <c r="F2245">
        <v>517.94000000000005</v>
      </c>
      <c r="G2245">
        <v>22.81</v>
      </c>
      <c r="J2245">
        <v>0</v>
      </c>
      <c r="K2245">
        <v>63.11</v>
      </c>
      <c r="L2245">
        <v>186.05</v>
      </c>
      <c r="M2245">
        <v>244.42</v>
      </c>
      <c r="N2245">
        <v>-585</v>
      </c>
      <c r="O2245">
        <v>587</v>
      </c>
      <c r="P2245">
        <v>651</v>
      </c>
      <c r="Q2245">
        <f>Tabel1[[#This Row],[Biomass]]+Tabel1[[#This Row],[Hydro Power]]+Tabel1[[#This Row],[Other Renewable]]+Tabel1[[#This Row],[Solar Power]]+Tabel1[[#This Row],[Onshore Wind Power]]+Tabel1[[#This Row],[Offshore Wind Power]]</f>
        <v>458.74</v>
      </c>
      <c r="R2245">
        <f>Tabel1[[#This Row],[Fossil Gas]]+Tabel1[[#This Row],[Fossil Hard Coal]]+Tabel1[[#This Row],[Fossil Oil]]</f>
        <v>1032.48</v>
      </c>
      <c r="S2245">
        <f>Tabel1[[#This Row],[Renewables]]+Tabel1[[#This Row],[Fossils]]</f>
        <v>1491.22</v>
      </c>
    </row>
    <row r="2246" spans="1:19" x14ac:dyDescent="0.25">
      <c r="A2246" t="s">
        <v>1544</v>
      </c>
      <c r="B2246" t="s">
        <v>6</v>
      </c>
      <c r="C2246">
        <v>3115.68</v>
      </c>
      <c r="D2246">
        <v>47.63</v>
      </c>
      <c r="E2246">
        <v>482.43</v>
      </c>
      <c r="F2246">
        <v>1329.23</v>
      </c>
      <c r="G2246">
        <v>15.21</v>
      </c>
      <c r="H2246">
        <v>1.1000000000000001</v>
      </c>
      <c r="I2246">
        <v>6.38</v>
      </c>
      <c r="J2246">
        <v>0</v>
      </c>
      <c r="K2246">
        <v>110.7</v>
      </c>
      <c r="L2246">
        <v>538.77</v>
      </c>
      <c r="M2246">
        <v>177.21</v>
      </c>
      <c r="N2246">
        <v>-715</v>
      </c>
      <c r="O2246">
        <v>-592</v>
      </c>
      <c r="P2246">
        <v>1775</v>
      </c>
      <c r="Q2246">
        <f>Tabel1[[#This Row],[Biomass]]+Tabel1[[#This Row],[Hydro Power]]+Tabel1[[#This Row],[Other Renewable]]+Tabel1[[#This Row],[Solar Power]]+Tabel1[[#This Row],[Onshore Wind Power]]+Tabel1[[#This Row],[Offshore Wind Power]]</f>
        <v>771.09</v>
      </c>
      <c r="R2246">
        <f>Tabel1[[#This Row],[Fossil Gas]]+Tabel1[[#This Row],[Fossil Hard Coal]]+Tabel1[[#This Row],[Fossil Oil]]</f>
        <v>1826.8700000000001</v>
      </c>
      <c r="S2246">
        <f>Tabel1[[#This Row],[Renewables]]+Tabel1[[#This Row],[Fossils]]</f>
        <v>2597.96</v>
      </c>
    </row>
    <row r="2247" spans="1:19" x14ac:dyDescent="0.25">
      <c r="A2247" t="s">
        <v>1544</v>
      </c>
      <c r="B2247" t="s">
        <v>5</v>
      </c>
      <c r="C2247">
        <v>2129.71</v>
      </c>
      <c r="D2247">
        <v>28.67</v>
      </c>
      <c r="E2247">
        <v>488.25</v>
      </c>
      <c r="F2247">
        <v>575.47</v>
      </c>
      <c r="G2247">
        <v>22.97</v>
      </c>
      <c r="J2247">
        <v>0</v>
      </c>
      <c r="K2247">
        <v>66.349999999999994</v>
      </c>
      <c r="L2247">
        <v>178.27</v>
      </c>
      <c r="M2247">
        <v>242.28</v>
      </c>
      <c r="N2247">
        <v>-585</v>
      </c>
      <c r="O2247">
        <v>592</v>
      </c>
      <c r="P2247">
        <v>536</v>
      </c>
      <c r="Q2247">
        <f>Tabel1[[#This Row],[Biomass]]+Tabel1[[#This Row],[Hydro Power]]+Tabel1[[#This Row],[Other Renewable]]+Tabel1[[#This Row],[Solar Power]]+Tabel1[[#This Row],[Onshore Wind Power]]+Tabel1[[#This Row],[Offshore Wind Power]]</f>
        <v>449.22</v>
      </c>
      <c r="R2247">
        <f>Tabel1[[#This Row],[Fossil Gas]]+Tabel1[[#This Row],[Fossil Hard Coal]]+Tabel1[[#This Row],[Fossil Oil]]</f>
        <v>1086.69</v>
      </c>
      <c r="S2247">
        <f>Tabel1[[#This Row],[Renewables]]+Tabel1[[#This Row],[Fossils]]</f>
        <v>1535.91</v>
      </c>
    </row>
    <row r="2248" spans="1:19" x14ac:dyDescent="0.25">
      <c r="A2248" t="s">
        <v>1543</v>
      </c>
      <c r="B2248" t="s">
        <v>6</v>
      </c>
      <c r="C2248">
        <v>2925.11</v>
      </c>
      <c r="D2248">
        <v>45.34</v>
      </c>
      <c r="E2248">
        <v>429.98</v>
      </c>
      <c r="F2248">
        <v>1230.33</v>
      </c>
      <c r="G2248">
        <v>6.39</v>
      </c>
      <c r="H2248">
        <v>1.1000000000000001</v>
      </c>
      <c r="I2248">
        <v>5.5</v>
      </c>
      <c r="J2248">
        <v>0</v>
      </c>
      <c r="K2248">
        <v>82.26</v>
      </c>
      <c r="L2248">
        <v>638.16</v>
      </c>
      <c r="M2248">
        <v>272.55</v>
      </c>
      <c r="N2248">
        <v>-756</v>
      </c>
      <c r="O2248">
        <v>-564</v>
      </c>
      <c r="P2248">
        <v>1605</v>
      </c>
      <c r="Q2248">
        <f>Tabel1[[#This Row],[Biomass]]+Tabel1[[#This Row],[Hydro Power]]+Tabel1[[#This Row],[Other Renewable]]+Tabel1[[#This Row],[Solar Power]]+Tabel1[[#This Row],[Onshore Wind Power]]+Tabel1[[#This Row],[Offshore Wind Power]]</f>
        <v>962.65000000000009</v>
      </c>
      <c r="R2248">
        <f>Tabel1[[#This Row],[Fossil Gas]]+Tabel1[[#This Row],[Fossil Hard Coal]]+Tabel1[[#This Row],[Fossil Oil]]</f>
        <v>1666.7</v>
      </c>
      <c r="S2248">
        <f>Tabel1[[#This Row],[Renewables]]+Tabel1[[#This Row],[Fossils]]</f>
        <v>2629.3500000000004</v>
      </c>
    </row>
    <row r="2249" spans="1:19" x14ac:dyDescent="0.25">
      <c r="A2249" t="s">
        <v>1543</v>
      </c>
      <c r="B2249" t="s">
        <v>5</v>
      </c>
      <c r="C2249">
        <v>1993.68</v>
      </c>
      <c r="D2249">
        <v>26.67</v>
      </c>
      <c r="E2249">
        <v>488.24</v>
      </c>
      <c r="F2249">
        <v>477.63</v>
      </c>
      <c r="G2249">
        <v>22.58</v>
      </c>
      <c r="J2249">
        <v>0</v>
      </c>
      <c r="K2249">
        <v>70.510000000000005</v>
      </c>
      <c r="L2249">
        <v>169.18</v>
      </c>
      <c r="M2249">
        <v>279.12</v>
      </c>
      <c r="N2249">
        <v>-585</v>
      </c>
      <c r="O2249">
        <v>564</v>
      </c>
      <c r="P2249">
        <v>499</v>
      </c>
      <c r="Q2249">
        <f>Tabel1[[#This Row],[Biomass]]+Tabel1[[#This Row],[Hydro Power]]+Tabel1[[#This Row],[Other Renewable]]+Tabel1[[#This Row],[Solar Power]]+Tabel1[[#This Row],[Onshore Wind Power]]+Tabel1[[#This Row],[Offshore Wind Power]]</f>
        <v>474.97</v>
      </c>
      <c r="R2249">
        <f>Tabel1[[#This Row],[Fossil Gas]]+Tabel1[[#This Row],[Fossil Hard Coal]]+Tabel1[[#This Row],[Fossil Oil]]</f>
        <v>988.45</v>
      </c>
      <c r="S2249">
        <f>Tabel1[[#This Row],[Renewables]]+Tabel1[[#This Row],[Fossils]]</f>
        <v>1463.42</v>
      </c>
    </row>
    <row r="2250" spans="1:19" x14ac:dyDescent="0.25">
      <c r="A2250" t="s">
        <v>1542</v>
      </c>
      <c r="B2250" t="s">
        <v>6</v>
      </c>
      <c r="C2250">
        <v>2726.4</v>
      </c>
      <c r="D2250">
        <v>46.39</v>
      </c>
      <c r="E2250">
        <v>374.76</v>
      </c>
      <c r="F2250">
        <v>1179.56</v>
      </c>
      <c r="G2250">
        <v>7.53</v>
      </c>
      <c r="H2250">
        <v>1.1000000000000001</v>
      </c>
      <c r="I2250">
        <v>5.66</v>
      </c>
      <c r="J2250">
        <v>0</v>
      </c>
      <c r="K2250">
        <v>78.900000000000006</v>
      </c>
      <c r="L2250">
        <v>643.78</v>
      </c>
      <c r="M2250">
        <v>256.8</v>
      </c>
      <c r="N2250">
        <v>-653</v>
      </c>
      <c r="O2250">
        <v>-191</v>
      </c>
      <c r="P2250">
        <v>1057</v>
      </c>
      <c r="Q2250">
        <f>Tabel1[[#This Row],[Biomass]]+Tabel1[[#This Row],[Hydro Power]]+Tabel1[[#This Row],[Other Renewable]]+Tabel1[[#This Row],[Solar Power]]+Tabel1[[#This Row],[Onshore Wind Power]]+Tabel1[[#This Row],[Offshore Wind Power]]</f>
        <v>953.73</v>
      </c>
      <c r="R2250">
        <f>Tabel1[[#This Row],[Fossil Gas]]+Tabel1[[#This Row],[Fossil Hard Coal]]+Tabel1[[#This Row],[Fossil Oil]]</f>
        <v>1561.85</v>
      </c>
      <c r="S2250">
        <f>Tabel1[[#This Row],[Renewables]]+Tabel1[[#This Row],[Fossils]]</f>
        <v>2515.58</v>
      </c>
    </row>
    <row r="2251" spans="1:19" x14ac:dyDescent="0.25">
      <c r="A2251" t="s">
        <v>1542</v>
      </c>
      <c r="B2251" t="s">
        <v>5</v>
      </c>
      <c r="C2251">
        <v>1853.87</v>
      </c>
      <c r="D2251">
        <v>28.47</v>
      </c>
      <c r="E2251">
        <v>445.68</v>
      </c>
      <c r="F2251">
        <v>471.19</v>
      </c>
      <c r="G2251">
        <v>22.16</v>
      </c>
      <c r="J2251">
        <v>0</v>
      </c>
      <c r="K2251">
        <v>59.3</v>
      </c>
      <c r="L2251">
        <v>171.67</v>
      </c>
      <c r="M2251">
        <v>274.62</v>
      </c>
      <c r="N2251">
        <v>-585</v>
      </c>
      <c r="O2251">
        <v>191</v>
      </c>
      <c r="P2251">
        <v>792</v>
      </c>
      <c r="Q2251">
        <f>Tabel1[[#This Row],[Biomass]]+Tabel1[[#This Row],[Hydro Power]]+Tabel1[[#This Row],[Other Renewable]]+Tabel1[[#This Row],[Solar Power]]+Tabel1[[#This Row],[Onshore Wind Power]]+Tabel1[[#This Row],[Offshore Wind Power]]</f>
        <v>474.76</v>
      </c>
      <c r="R2251">
        <f>Tabel1[[#This Row],[Fossil Gas]]+Tabel1[[#This Row],[Fossil Hard Coal]]+Tabel1[[#This Row],[Fossil Oil]]</f>
        <v>939.03</v>
      </c>
      <c r="S2251">
        <f>Tabel1[[#This Row],[Renewables]]+Tabel1[[#This Row],[Fossils]]</f>
        <v>1413.79</v>
      </c>
    </row>
    <row r="2252" spans="1:19" x14ac:dyDescent="0.25">
      <c r="A2252" t="s">
        <v>1541</v>
      </c>
      <c r="B2252" t="s">
        <v>6</v>
      </c>
      <c r="C2252">
        <v>2538.39</v>
      </c>
      <c r="D2252">
        <v>47.45</v>
      </c>
      <c r="E2252">
        <v>372.3</v>
      </c>
      <c r="F2252">
        <v>1194.07</v>
      </c>
      <c r="G2252">
        <v>11.33</v>
      </c>
      <c r="H2252">
        <v>1.1000000000000001</v>
      </c>
      <c r="I2252">
        <v>6.05</v>
      </c>
      <c r="J2252">
        <v>0</v>
      </c>
      <c r="K2252">
        <v>79.97</v>
      </c>
      <c r="L2252">
        <v>527.87</v>
      </c>
      <c r="M2252">
        <v>215.65</v>
      </c>
      <c r="N2252">
        <v>-533</v>
      </c>
      <c r="O2252">
        <v>103</v>
      </c>
      <c r="P2252">
        <v>585</v>
      </c>
      <c r="Q2252">
        <f>Tabel1[[#This Row],[Biomass]]+Tabel1[[#This Row],[Hydro Power]]+Tabel1[[#This Row],[Other Renewable]]+Tabel1[[#This Row],[Solar Power]]+Tabel1[[#This Row],[Onshore Wind Power]]+Tabel1[[#This Row],[Offshore Wind Power]]</f>
        <v>798.12</v>
      </c>
      <c r="R2252">
        <f>Tabel1[[#This Row],[Fossil Gas]]+Tabel1[[#This Row],[Fossil Hard Coal]]+Tabel1[[#This Row],[Fossil Oil]]</f>
        <v>1577.6999999999998</v>
      </c>
      <c r="S2252">
        <f>Tabel1[[#This Row],[Renewables]]+Tabel1[[#This Row],[Fossils]]</f>
        <v>2375.8199999999997</v>
      </c>
    </row>
    <row r="2253" spans="1:19" x14ac:dyDescent="0.25">
      <c r="A2253" t="s">
        <v>1541</v>
      </c>
      <c r="B2253" t="s">
        <v>5</v>
      </c>
      <c r="C2253">
        <v>1715.19</v>
      </c>
      <c r="D2253">
        <v>28.21</v>
      </c>
      <c r="E2253">
        <v>445.52</v>
      </c>
      <c r="F2253">
        <v>445.03</v>
      </c>
      <c r="G2253">
        <v>21.75</v>
      </c>
      <c r="J2253">
        <v>0</v>
      </c>
      <c r="K2253">
        <v>56.67</v>
      </c>
      <c r="L2253">
        <v>176.06</v>
      </c>
      <c r="M2253">
        <v>284.64</v>
      </c>
      <c r="N2253">
        <v>-585</v>
      </c>
      <c r="O2253">
        <v>-103</v>
      </c>
      <c r="P2253">
        <v>959</v>
      </c>
      <c r="Q2253">
        <f>Tabel1[[#This Row],[Biomass]]+Tabel1[[#This Row],[Hydro Power]]+Tabel1[[#This Row],[Other Renewable]]+Tabel1[[#This Row],[Solar Power]]+Tabel1[[#This Row],[Onshore Wind Power]]+Tabel1[[#This Row],[Offshore Wind Power]]</f>
        <v>488.90999999999997</v>
      </c>
      <c r="R2253">
        <f>Tabel1[[#This Row],[Fossil Gas]]+Tabel1[[#This Row],[Fossil Hard Coal]]+Tabel1[[#This Row],[Fossil Oil]]</f>
        <v>912.3</v>
      </c>
      <c r="S2253">
        <f>Tabel1[[#This Row],[Renewables]]+Tabel1[[#This Row],[Fossils]]</f>
        <v>1401.21</v>
      </c>
    </row>
    <row r="2254" spans="1:19" x14ac:dyDescent="0.25">
      <c r="A2254" t="s">
        <v>1540</v>
      </c>
      <c r="B2254" t="s">
        <v>6</v>
      </c>
      <c r="C2254">
        <v>2338.92</v>
      </c>
      <c r="D2254">
        <v>46.99</v>
      </c>
      <c r="E2254">
        <v>353.58</v>
      </c>
      <c r="F2254">
        <v>984.13</v>
      </c>
      <c r="G2254">
        <v>7.24</v>
      </c>
      <c r="H2254">
        <v>1.1000000000000001</v>
      </c>
      <c r="I2254">
        <v>5.63</v>
      </c>
      <c r="J2254">
        <v>0</v>
      </c>
      <c r="K2254">
        <v>80.819999999999993</v>
      </c>
      <c r="L2254">
        <v>483.68</v>
      </c>
      <c r="M2254">
        <v>230.65</v>
      </c>
      <c r="N2254">
        <v>59</v>
      </c>
      <c r="O2254">
        <v>104</v>
      </c>
      <c r="P2254">
        <v>49</v>
      </c>
      <c r="Q2254">
        <f>Tabel1[[#This Row],[Biomass]]+Tabel1[[#This Row],[Hydro Power]]+Tabel1[[#This Row],[Other Renewable]]+Tabel1[[#This Row],[Solar Power]]+Tabel1[[#This Row],[Onshore Wind Power]]+Tabel1[[#This Row],[Offshore Wind Power]]</f>
        <v>768.05</v>
      </c>
      <c r="R2254">
        <f>Tabel1[[#This Row],[Fossil Gas]]+Tabel1[[#This Row],[Fossil Hard Coal]]+Tabel1[[#This Row],[Fossil Oil]]</f>
        <v>1344.95</v>
      </c>
      <c r="S2254">
        <f>Tabel1[[#This Row],[Renewables]]+Tabel1[[#This Row],[Fossils]]</f>
        <v>2113</v>
      </c>
    </row>
    <row r="2255" spans="1:19" x14ac:dyDescent="0.25">
      <c r="A2255" t="s">
        <v>1540</v>
      </c>
      <c r="B2255" t="s">
        <v>5</v>
      </c>
      <c r="C2255">
        <v>1567.36</v>
      </c>
      <c r="D2255">
        <v>27.47</v>
      </c>
      <c r="E2255">
        <v>441.19</v>
      </c>
      <c r="F2255">
        <v>442.79</v>
      </c>
      <c r="G2255">
        <v>21.66</v>
      </c>
      <c r="J2255">
        <v>0</v>
      </c>
      <c r="K2255">
        <v>56.57</v>
      </c>
      <c r="L2255">
        <v>197.69</v>
      </c>
      <c r="M2255">
        <v>322.77</v>
      </c>
      <c r="N2255">
        <v>-559</v>
      </c>
      <c r="O2255">
        <v>-104</v>
      </c>
      <c r="P2255">
        <v>735</v>
      </c>
      <c r="Q2255">
        <f>Tabel1[[#This Row],[Biomass]]+Tabel1[[#This Row],[Hydro Power]]+Tabel1[[#This Row],[Other Renewable]]+Tabel1[[#This Row],[Solar Power]]+Tabel1[[#This Row],[Onshore Wind Power]]+Tabel1[[#This Row],[Offshore Wind Power]]</f>
        <v>547.92999999999995</v>
      </c>
      <c r="R2255">
        <f>Tabel1[[#This Row],[Fossil Gas]]+Tabel1[[#This Row],[Fossil Hard Coal]]+Tabel1[[#This Row],[Fossil Oil]]</f>
        <v>905.64</v>
      </c>
      <c r="S2255">
        <f>Tabel1[[#This Row],[Renewables]]+Tabel1[[#This Row],[Fossils]]</f>
        <v>1453.57</v>
      </c>
    </row>
    <row r="2256" spans="1:19" x14ac:dyDescent="0.25">
      <c r="A2256" t="s">
        <v>1539</v>
      </c>
      <c r="B2256" t="s">
        <v>6</v>
      </c>
      <c r="C2256">
        <v>2181.81</v>
      </c>
      <c r="D2256">
        <v>47.8</v>
      </c>
      <c r="E2256">
        <v>350.49</v>
      </c>
      <c r="F2256">
        <v>658.74</v>
      </c>
      <c r="G2256">
        <v>8.84</v>
      </c>
      <c r="H2256">
        <v>1.1000000000000001</v>
      </c>
      <c r="I2256">
        <v>5.8</v>
      </c>
      <c r="J2256">
        <v>0</v>
      </c>
      <c r="K2256">
        <v>83.52</v>
      </c>
      <c r="L2256">
        <v>485.15</v>
      </c>
      <c r="M2256">
        <v>232.24</v>
      </c>
      <c r="N2256">
        <v>1368</v>
      </c>
      <c r="O2256">
        <v>-439</v>
      </c>
      <c r="P2256">
        <v>-532</v>
      </c>
      <c r="Q2256">
        <f>Tabel1[[#This Row],[Biomass]]+Tabel1[[#This Row],[Hydro Power]]+Tabel1[[#This Row],[Other Renewable]]+Tabel1[[#This Row],[Solar Power]]+Tabel1[[#This Row],[Onshore Wind Power]]+Tabel1[[#This Row],[Offshore Wind Power]]</f>
        <v>772.09</v>
      </c>
      <c r="R2256">
        <f>Tabel1[[#This Row],[Fossil Gas]]+Tabel1[[#This Row],[Fossil Hard Coal]]+Tabel1[[#This Row],[Fossil Oil]]</f>
        <v>1018.07</v>
      </c>
      <c r="S2256">
        <f>Tabel1[[#This Row],[Renewables]]+Tabel1[[#This Row],[Fossils]]</f>
        <v>1790.16</v>
      </c>
    </row>
    <row r="2257" spans="1:19" x14ac:dyDescent="0.25">
      <c r="A2257" t="s">
        <v>1539</v>
      </c>
      <c r="B2257" t="s">
        <v>5</v>
      </c>
      <c r="C2257">
        <v>1420.17</v>
      </c>
      <c r="D2257">
        <v>27.57</v>
      </c>
      <c r="E2257">
        <v>436.91</v>
      </c>
      <c r="F2257">
        <v>449.2</v>
      </c>
      <c r="G2257">
        <v>21.64</v>
      </c>
      <c r="J2257">
        <v>0</v>
      </c>
      <c r="K2257">
        <v>56.19</v>
      </c>
      <c r="L2257">
        <v>188.76</v>
      </c>
      <c r="M2257">
        <v>312.85000000000002</v>
      </c>
      <c r="N2257">
        <v>-8</v>
      </c>
      <c r="O2257">
        <v>439</v>
      </c>
      <c r="P2257">
        <v>-490</v>
      </c>
      <c r="Q2257">
        <f>Tabel1[[#This Row],[Biomass]]+Tabel1[[#This Row],[Hydro Power]]+Tabel1[[#This Row],[Other Renewable]]+Tabel1[[#This Row],[Solar Power]]+Tabel1[[#This Row],[Onshore Wind Power]]+Tabel1[[#This Row],[Offshore Wind Power]]</f>
        <v>529.18000000000006</v>
      </c>
      <c r="R2257">
        <f>Tabel1[[#This Row],[Fossil Gas]]+Tabel1[[#This Row],[Fossil Hard Coal]]+Tabel1[[#This Row],[Fossil Oil]]</f>
        <v>907.75</v>
      </c>
      <c r="S2257">
        <f>Tabel1[[#This Row],[Renewables]]+Tabel1[[#This Row],[Fossils]]</f>
        <v>1436.93</v>
      </c>
    </row>
    <row r="2258" spans="1:19" x14ac:dyDescent="0.25">
      <c r="A2258" t="s">
        <v>1538</v>
      </c>
      <c r="B2258" t="s">
        <v>6</v>
      </c>
      <c r="C2258">
        <v>2094.6</v>
      </c>
      <c r="D2258">
        <v>47.32</v>
      </c>
      <c r="E2258">
        <v>286.54000000000002</v>
      </c>
      <c r="F2258">
        <v>604.75</v>
      </c>
      <c r="G2258">
        <v>4.05</v>
      </c>
      <c r="H2258">
        <v>1.1000000000000001</v>
      </c>
      <c r="I2258">
        <v>5.31</v>
      </c>
      <c r="J2258">
        <v>0</v>
      </c>
      <c r="K2258">
        <v>89.63</v>
      </c>
      <c r="L2258">
        <v>478.55</v>
      </c>
      <c r="M2258">
        <v>283.32</v>
      </c>
      <c r="N2258">
        <v>1460</v>
      </c>
      <c r="O2258">
        <v>-93</v>
      </c>
      <c r="P2258">
        <v>-962</v>
      </c>
      <c r="Q2258">
        <f>Tabel1[[#This Row],[Biomass]]+Tabel1[[#This Row],[Hydro Power]]+Tabel1[[#This Row],[Other Renewable]]+Tabel1[[#This Row],[Solar Power]]+Tabel1[[#This Row],[Onshore Wind Power]]+Tabel1[[#This Row],[Offshore Wind Power]]</f>
        <v>815.59999999999991</v>
      </c>
      <c r="R2258">
        <f>Tabel1[[#This Row],[Fossil Gas]]+Tabel1[[#This Row],[Fossil Hard Coal]]+Tabel1[[#This Row],[Fossil Oil]]</f>
        <v>895.33999999999992</v>
      </c>
      <c r="S2258">
        <f>Tabel1[[#This Row],[Renewables]]+Tabel1[[#This Row],[Fossils]]</f>
        <v>1710.9399999999998</v>
      </c>
    </row>
    <row r="2259" spans="1:19" x14ac:dyDescent="0.25">
      <c r="A2259" t="s">
        <v>1538</v>
      </c>
      <c r="B2259" t="s">
        <v>5</v>
      </c>
      <c r="C2259">
        <v>1344.7</v>
      </c>
      <c r="D2259">
        <v>28.04</v>
      </c>
      <c r="E2259">
        <v>442.06</v>
      </c>
      <c r="F2259">
        <v>469.37</v>
      </c>
      <c r="G2259">
        <v>21.78</v>
      </c>
      <c r="J2259">
        <v>0</v>
      </c>
      <c r="K2259">
        <v>51.22</v>
      </c>
      <c r="L2259">
        <v>197.57</v>
      </c>
      <c r="M2259">
        <v>281.67</v>
      </c>
      <c r="N2259">
        <v>486</v>
      </c>
      <c r="O2259">
        <v>93</v>
      </c>
      <c r="P2259">
        <v>-707</v>
      </c>
      <c r="Q2259">
        <f>Tabel1[[#This Row],[Biomass]]+Tabel1[[#This Row],[Hydro Power]]+Tabel1[[#This Row],[Other Renewable]]+Tabel1[[#This Row],[Solar Power]]+Tabel1[[#This Row],[Onshore Wind Power]]+Tabel1[[#This Row],[Offshore Wind Power]]</f>
        <v>507.28</v>
      </c>
      <c r="R2259">
        <f>Tabel1[[#This Row],[Fossil Gas]]+Tabel1[[#This Row],[Fossil Hard Coal]]+Tabel1[[#This Row],[Fossil Oil]]</f>
        <v>933.21</v>
      </c>
      <c r="S2259">
        <f>Tabel1[[#This Row],[Renewables]]+Tabel1[[#This Row],[Fossils]]</f>
        <v>1440.49</v>
      </c>
    </row>
    <row r="2260" spans="1:19" x14ac:dyDescent="0.25">
      <c r="A2260" t="s">
        <v>1537</v>
      </c>
      <c r="B2260" t="s">
        <v>6</v>
      </c>
      <c r="C2260">
        <v>2056.13</v>
      </c>
      <c r="D2260">
        <v>47.77</v>
      </c>
      <c r="E2260">
        <v>274.2</v>
      </c>
      <c r="F2260">
        <v>590.5</v>
      </c>
      <c r="G2260">
        <v>4.3099999999999996</v>
      </c>
      <c r="H2260">
        <v>1.1000000000000001</v>
      </c>
      <c r="I2260">
        <v>5.33</v>
      </c>
      <c r="J2260">
        <v>0</v>
      </c>
      <c r="K2260">
        <v>93.32</v>
      </c>
      <c r="L2260">
        <v>437.39</v>
      </c>
      <c r="M2260">
        <v>350.07</v>
      </c>
      <c r="N2260">
        <v>1517</v>
      </c>
      <c r="O2260">
        <v>1</v>
      </c>
      <c r="P2260">
        <v>-1206</v>
      </c>
      <c r="Q2260">
        <f>Tabel1[[#This Row],[Biomass]]+Tabel1[[#This Row],[Hydro Power]]+Tabel1[[#This Row],[Other Renewable]]+Tabel1[[#This Row],[Solar Power]]+Tabel1[[#This Row],[Onshore Wind Power]]+Tabel1[[#This Row],[Offshore Wind Power]]</f>
        <v>841.66</v>
      </c>
      <c r="R2260">
        <f>Tabel1[[#This Row],[Fossil Gas]]+Tabel1[[#This Row],[Fossil Hard Coal]]+Tabel1[[#This Row],[Fossil Oil]]</f>
        <v>869.01</v>
      </c>
      <c r="S2260">
        <f>Tabel1[[#This Row],[Renewables]]+Tabel1[[#This Row],[Fossils]]</f>
        <v>1710.67</v>
      </c>
    </row>
    <row r="2261" spans="1:19" x14ac:dyDescent="0.25">
      <c r="A2261" t="s">
        <v>1537</v>
      </c>
      <c r="B2261" t="s">
        <v>5</v>
      </c>
      <c r="C2261">
        <v>1295.73</v>
      </c>
      <c r="D2261">
        <v>28.49</v>
      </c>
      <c r="E2261">
        <v>437.36</v>
      </c>
      <c r="F2261">
        <v>457.22</v>
      </c>
      <c r="G2261">
        <v>22.07</v>
      </c>
      <c r="J2261">
        <v>0</v>
      </c>
      <c r="K2261">
        <v>49.72</v>
      </c>
      <c r="L2261">
        <v>203.28</v>
      </c>
      <c r="M2261">
        <v>318.39</v>
      </c>
      <c r="N2261">
        <v>597</v>
      </c>
      <c r="O2261">
        <v>-1</v>
      </c>
      <c r="P2261">
        <v>-793</v>
      </c>
      <c r="Q2261">
        <f>Tabel1[[#This Row],[Biomass]]+Tabel1[[#This Row],[Hydro Power]]+Tabel1[[#This Row],[Other Renewable]]+Tabel1[[#This Row],[Solar Power]]+Tabel1[[#This Row],[Onshore Wind Power]]+Tabel1[[#This Row],[Offshore Wind Power]]</f>
        <v>550.16</v>
      </c>
      <c r="R2261">
        <f>Tabel1[[#This Row],[Fossil Gas]]+Tabel1[[#This Row],[Fossil Hard Coal]]+Tabel1[[#This Row],[Fossil Oil]]</f>
        <v>916.65000000000009</v>
      </c>
      <c r="S2261">
        <f>Tabel1[[#This Row],[Renewables]]+Tabel1[[#This Row],[Fossils]]</f>
        <v>1466.81</v>
      </c>
    </row>
    <row r="2262" spans="1:19" x14ac:dyDescent="0.25">
      <c r="A2262" t="s">
        <v>1536</v>
      </c>
      <c r="B2262" t="s">
        <v>6</v>
      </c>
      <c r="C2262">
        <v>2030.55</v>
      </c>
      <c r="D2262">
        <v>49.69</v>
      </c>
      <c r="E2262">
        <v>297.45999999999998</v>
      </c>
      <c r="F2262">
        <v>568.96</v>
      </c>
      <c r="G2262">
        <v>12.11</v>
      </c>
      <c r="H2262">
        <v>1.1000000000000001</v>
      </c>
      <c r="I2262">
        <v>6.08</v>
      </c>
      <c r="J2262">
        <v>0</v>
      </c>
      <c r="K2262">
        <v>96.96</v>
      </c>
      <c r="L2262">
        <v>392.84</v>
      </c>
      <c r="M2262">
        <v>150.06</v>
      </c>
      <c r="N2262">
        <v>1598</v>
      </c>
      <c r="O2262">
        <v>35</v>
      </c>
      <c r="P2262">
        <v>-1118</v>
      </c>
      <c r="Q2262">
        <f>Tabel1[[#This Row],[Biomass]]+Tabel1[[#This Row],[Hydro Power]]+Tabel1[[#This Row],[Other Renewable]]+Tabel1[[#This Row],[Solar Power]]+Tabel1[[#This Row],[Onshore Wind Power]]+Tabel1[[#This Row],[Offshore Wind Power]]</f>
        <v>599.77</v>
      </c>
      <c r="R2262">
        <f>Tabel1[[#This Row],[Fossil Gas]]+Tabel1[[#This Row],[Fossil Hard Coal]]+Tabel1[[#This Row],[Fossil Oil]]</f>
        <v>878.53000000000009</v>
      </c>
      <c r="S2262">
        <f>Tabel1[[#This Row],[Renewables]]+Tabel1[[#This Row],[Fossils]]</f>
        <v>1478.3000000000002</v>
      </c>
    </row>
    <row r="2263" spans="1:19" x14ac:dyDescent="0.25">
      <c r="A2263" t="s">
        <v>1536</v>
      </c>
      <c r="B2263" t="s">
        <v>5</v>
      </c>
      <c r="C2263">
        <v>1278.33</v>
      </c>
      <c r="D2263">
        <v>28.55</v>
      </c>
      <c r="E2263">
        <v>437.49</v>
      </c>
      <c r="F2263">
        <v>453.22</v>
      </c>
      <c r="G2263">
        <v>15.61</v>
      </c>
      <c r="J2263">
        <v>0</v>
      </c>
      <c r="K2263">
        <v>51.96</v>
      </c>
      <c r="L2263">
        <v>190.69</v>
      </c>
      <c r="M2263">
        <v>308.33</v>
      </c>
      <c r="N2263">
        <v>599</v>
      </c>
      <c r="O2263">
        <v>-35</v>
      </c>
      <c r="P2263">
        <v>-750</v>
      </c>
      <c r="Q2263">
        <f>Tabel1[[#This Row],[Biomass]]+Tabel1[[#This Row],[Hydro Power]]+Tabel1[[#This Row],[Other Renewable]]+Tabel1[[#This Row],[Solar Power]]+Tabel1[[#This Row],[Onshore Wind Power]]+Tabel1[[#This Row],[Offshore Wind Power]]</f>
        <v>527.56999999999994</v>
      </c>
      <c r="R2263">
        <f>Tabel1[[#This Row],[Fossil Gas]]+Tabel1[[#This Row],[Fossil Hard Coal]]+Tabel1[[#This Row],[Fossil Oil]]</f>
        <v>906.32</v>
      </c>
      <c r="S2263">
        <f>Tabel1[[#This Row],[Renewables]]+Tabel1[[#This Row],[Fossils]]</f>
        <v>1433.8899999999999</v>
      </c>
    </row>
    <row r="2264" spans="1:19" x14ac:dyDescent="0.25">
      <c r="A2264" t="s">
        <v>1535</v>
      </c>
      <c r="B2264" t="s">
        <v>6</v>
      </c>
      <c r="C2264">
        <v>2030.85</v>
      </c>
      <c r="D2264">
        <v>45.63</v>
      </c>
      <c r="E2264">
        <v>273.3</v>
      </c>
      <c r="F2264">
        <v>583.54</v>
      </c>
      <c r="G2264">
        <v>3.82</v>
      </c>
      <c r="H2264">
        <v>1.1000000000000001</v>
      </c>
      <c r="I2264">
        <v>4.8499999999999996</v>
      </c>
      <c r="J2264">
        <v>0</v>
      </c>
      <c r="K2264">
        <v>92.35</v>
      </c>
      <c r="L2264">
        <v>428.52</v>
      </c>
      <c r="M2264">
        <v>75.86</v>
      </c>
      <c r="N2264">
        <v>1525</v>
      </c>
      <c r="O2264">
        <v>53</v>
      </c>
      <c r="P2264">
        <v>-954</v>
      </c>
      <c r="Q2264">
        <f>Tabel1[[#This Row],[Biomass]]+Tabel1[[#This Row],[Hydro Power]]+Tabel1[[#This Row],[Other Renewable]]+Tabel1[[#This Row],[Solar Power]]+Tabel1[[#This Row],[Onshore Wind Power]]+Tabel1[[#This Row],[Offshore Wind Power]]</f>
        <v>555.95999999999992</v>
      </c>
      <c r="R2264">
        <f>Tabel1[[#This Row],[Fossil Gas]]+Tabel1[[#This Row],[Fossil Hard Coal]]+Tabel1[[#This Row],[Fossil Oil]]</f>
        <v>860.66</v>
      </c>
      <c r="S2264">
        <f>Tabel1[[#This Row],[Renewables]]+Tabel1[[#This Row],[Fossils]]</f>
        <v>1416.62</v>
      </c>
    </row>
    <row r="2265" spans="1:19" x14ac:dyDescent="0.25">
      <c r="A2265" t="s">
        <v>1535</v>
      </c>
      <c r="B2265" t="s">
        <v>5</v>
      </c>
      <c r="C2265">
        <v>1276.55</v>
      </c>
      <c r="D2265">
        <v>26.68</v>
      </c>
      <c r="E2265">
        <v>435.83</v>
      </c>
      <c r="F2265">
        <v>465.32</v>
      </c>
      <c r="G2265">
        <v>11.06</v>
      </c>
      <c r="J2265">
        <v>0</v>
      </c>
      <c r="K2265">
        <v>52.35</v>
      </c>
      <c r="L2265">
        <v>172.71</v>
      </c>
      <c r="M2265">
        <v>273.10000000000002</v>
      </c>
      <c r="N2265">
        <v>553</v>
      </c>
      <c r="O2265">
        <v>-53</v>
      </c>
      <c r="P2265">
        <v>-639</v>
      </c>
      <c r="Q2265">
        <f>Tabel1[[#This Row],[Biomass]]+Tabel1[[#This Row],[Hydro Power]]+Tabel1[[#This Row],[Other Renewable]]+Tabel1[[#This Row],[Solar Power]]+Tabel1[[#This Row],[Onshore Wind Power]]+Tabel1[[#This Row],[Offshore Wind Power]]</f>
        <v>472.49</v>
      </c>
      <c r="R2265">
        <f>Tabel1[[#This Row],[Fossil Gas]]+Tabel1[[#This Row],[Fossil Hard Coal]]+Tabel1[[#This Row],[Fossil Oil]]</f>
        <v>912.20999999999992</v>
      </c>
      <c r="S2265">
        <f>Tabel1[[#This Row],[Renewables]]+Tabel1[[#This Row],[Fossils]]</f>
        <v>1384.6999999999998</v>
      </c>
    </row>
    <row r="2266" spans="1:19" x14ac:dyDescent="0.25">
      <c r="A2266" t="s">
        <v>1534</v>
      </c>
      <c r="B2266" t="s">
        <v>6</v>
      </c>
      <c r="C2266">
        <v>2073.19</v>
      </c>
      <c r="D2266">
        <v>48.54</v>
      </c>
      <c r="E2266">
        <v>297.31</v>
      </c>
      <c r="F2266">
        <v>606.34</v>
      </c>
      <c r="G2266">
        <v>9.68</v>
      </c>
      <c r="H2266">
        <v>1.1000000000000001</v>
      </c>
      <c r="I2266">
        <v>5.56</v>
      </c>
      <c r="J2266">
        <v>0</v>
      </c>
      <c r="K2266">
        <v>96.36</v>
      </c>
      <c r="L2266">
        <v>446.48</v>
      </c>
      <c r="M2266">
        <v>53.5</v>
      </c>
      <c r="N2266">
        <v>1521</v>
      </c>
      <c r="O2266">
        <v>-105</v>
      </c>
      <c r="P2266">
        <v>-839</v>
      </c>
      <c r="Q2266">
        <f>Tabel1[[#This Row],[Biomass]]+Tabel1[[#This Row],[Hydro Power]]+Tabel1[[#This Row],[Other Renewable]]+Tabel1[[#This Row],[Solar Power]]+Tabel1[[#This Row],[Onshore Wind Power]]+Tabel1[[#This Row],[Offshore Wind Power]]</f>
        <v>555.18000000000006</v>
      </c>
      <c r="R2266">
        <f>Tabel1[[#This Row],[Fossil Gas]]+Tabel1[[#This Row],[Fossil Hard Coal]]+Tabel1[[#This Row],[Fossil Oil]]</f>
        <v>913.33</v>
      </c>
      <c r="S2266">
        <f>Tabel1[[#This Row],[Renewables]]+Tabel1[[#This Row],[Fossils]]</f>
        <v>1468.5100000000002</v>
      </c>
    </row>
    <row r="2267" spans="1:19" x14ac:dyDescent="0.25">
      <c r="A2267" t="s">
        <v>1534</v>
      </c>
      <c r="B2267" t="s">
        <v>5</v>
      </c>
      <c r="C2267">
        <v>1311</v>
      </c>
      <c r="D2267">
        <v>26.31</v>
      </c>
      <c r="E2267">
        <v>439.16</v>
      </c>
      <c r="F2267">
        <v>455.73</v>
      </c>
      <c r="G2267">
        <v>11.05</v>
      </c>
      <c r="J2267">
        <v>0</v>
      </c>
      <c r="K2267">
        <v>52.69</v>
      </c>
      <c r="L2267">
        <v>165.91</v>
      </c>
      <c r="M2267">
        <v>301.43</v>
      </c>
      <c r="N2267">
        <v>571</v>
      </c>
      <c r="O2267">
        <v>105</v>
      </c>
      <c r="P2267">
        <v>-802</v>
      </c>
      <c r="Q2267">
        <f>Tabel1[[#This Row],[Biomass]]+Tabel1[[#This Row],[Hydro Power]]+Tabel1[[#This Row],[Other Renewable]]+Tabel1[[#This Row],[Solar Power]]+Tabel1[[#This Row],[Onshore Wind Power]]+Tabel1[[#This Row],[Offshore Wind Power]]</f>
        <v>493.65</v>
      </c>
      <c r="R2267">
        <f>Tabel1[[#This Row],[Fossil Gas]]+Tabel1[[#This Row],[Fossil Hard Coal]]+Tabel1[[#This Row],[Fossil Oil]]</f>
        <v>905.94</v>
      </c>
      <c r="S2267">
        <f>Tabel1[[#This Row],[Renewables]]+Tabel1[[#This Row],[Fossils]]</f>
        <v>1399.5900000000001</v>
      </c>
    </row>
    <row r="2268" spans="1:19" x14ac:dyDescent="0.25">
      <c r="A2268" t="s">
        <v>1533</v>
      </c>
      <c r="B2268" t="s">
        <v>6</v>
      </c>
      <c r="C2268">
        <v>2232.77</v>
      </c>
      <c r="D2268">
        <v>48.02</v>
      </c>
      <c r="E2268">
        <v>299.27</v>
      </c>
      <c r="F2268">
        <v>655.24</v>
      </c>
      <c r="G2268">
        <v>9.64</v>
      </c>
      <c r="H2268">
        <v>1.1000000000000001</v>
      </c>
      <c r="I2268">
        <v>5.65</v>
      </c>
      <c r="J2268">
        <v>0</v>
      </c>
      <c r="K2268">
        <v>95.87</v>
      </c>
      <c r="L2268">
        <v>408.7</v>
      </c>
      <c r="M2268">
        <v>35.22</v>
      </c>
      <c r="N2268">
        <v>1476</v>
      </c>
      <c r="O2268">
        <v>-496</v>
      </c>
      <c r="P2268">
        <v>-251</v>
      </c>
      <c r="Q2268">
        <f>Tabel1[[#This Row],[Biomass]]+Tabel1[[#This Row],[Hydro Power]]+Tabel1[[#This Row],[Other Renewable]]+Tabel1[[#This Row],[Solar Power]]+Tabel1[[#This Row],[Onshore Wind Power]]+Tabel1[[#This Row],[Offshore Wind Power]]</f>
        <v>498.68999999999994</v>
      </c>
      <c r="R2268">
        <f>Tabel1[[#This Row],[Fossil Gas]]+Tabel1[[#This Row],[Fossil Hard Coal]]+Tabel1[[#This Row],[Fossil Oil]]</f>
        <v>964.15</v>
      </c>
      <c r="S2268">
        <f>Tabel1[[#This Row],[Renewables]]+Tabel1[[#This Row],[Fossils]]</f>
        <v>1462.84</v>
      </c>
    </row>
    <row r="2269" spans="1:19" x14ac:dyDescent="0.25">
      <c r="A2269" t="s">
        <v>1533</v>
      </c>
      <c r="B2269" t="s">
        <v>5</v>
      </c>
      <c r="C2269">
        <v>1406.22</v>
      </c>
      <c r="D2269">
        <v>23.07</v>
      </c>
      <c r="E2269">
        <v>439.62</v>
      </c>
      <c r="F2269">
        <v>459.41</v>
      </c>
      <c r="G2269">
        <v>10.97</v>
      </c>
      <c r="J2269">
        <v>0</v>
      </c>
      <c r="K2269">
        <v>64.58</v>
      </c>
      <c r="L2269">
        <v>155.1</v>
      </c>
      <c r="M2269">
        <v>286.51</v>
      </c>
      <c r="N2269">
        <v>262</v>
      </c>
      <c r="O2269">
        <v>496</v>
      </c>
      <c r="P2269">
        <v>-780</v>
      </c>
      <c r="Q2269">
        <f>Tabel1[[#This Row],[Biomass]]+Tabel1[[#This Row],[Hydro Power]]+Tabel1[[#This Row],[Other Renewable]]+Tabel1[[#This Row],[Solar Power]]+Tabel1[[#This Row],[Onshore Wind Power]]+Tabel1[[#This Row],[Offshore Wind Power]]</f>
        <v>464.67999999999995</v>
      </c>
      <c r="R2269">
        <f>Tabel1[[#This Row],[Fossil Gas]]+Tabel1[[#This Row],[Fossil Hard Coal]]+Tabel1[[#This Row],[Fossil Oil]]</f>
        <v>910</v>
      </c>
      <c r="S2269">
        <f>Tabel1[[#This Row],[Renewables]]+Tabel1[[#This Row],[Fossils]]</f>
        <v>1374.6799999999998</v>
      </c>
    </row>
    <row r="2270" spans="1:19" x14ac:dyDescent="0.25">
      <c r="A2270" t="s">
        <v>1532</v>
      </c>
      <c r="B2270" t="s">
        <v>6</v>
      </c>
      <c r="C2270">
        <v>2614.87</v>
      </c>
      <c r="D2270">
        <v>47.35</v>
      </c>
      <c r="E2270">
        <v>324.95999999999998</v>
      </c>
      <c r="F2270">
        <v>766.52</v>
      </c>
      <c r="G2270">
        <v>4.5999999999999996</v>
      </c>
      <c r="H2270">
        <v>1.1000000000000001</v>
      </c>
      <c r="I2270">
        <v>4.32</v>
      </c>
      <c r="J2270">
        <v>0.01</v>
      </c>
      <c r="K2270">
        <v>92.4</v>
      </c>
      <c r="L2270">
        <v>357.81</v>
      </c>
      <c r="M2270">
        <v>32.72</v>
      </c>
      <c r="N2270">
        <v>872</v>
      </c>
      <c r="O2270">
        <v>-125</v>
      </c>
      <c r="P2270">
        <v>319</v>
      </c>
      <c r="Q2270">
        <f>Tabel1[[#This Row],[Biomass]]+Tabel1[[#This Row],[Hydro Power]]+Tabel1[[#This Row],[Other Renewable]]+Tabel1[[#This Row],[Solar Power]]+Tabel1[[#This Row],[Onshore Wind Power]]+Tabel1[[#This Row],[Offshore Wind Power]]</f>
        <v>443.31000000000006</v>
      </c>
      <c r="R2270">
        <f>Tabel1[[#This Row],[Fossil Gas]]+Tabel1[[#This Row],[Fossil Hard Coal]]+Tabel1[[#This Row],[Fossil Oil]]</f>
        <v>1096.08</v>
      </c>
      <c r="S2270">
        <f>Tabel1[[#This Row],[Renewables]]+Tabel1[[#This Row],[Fossils]]</f>
        <v>1539.3899999999999</v>
      </c>
    </row>
    <row r="2271" spans="1:19" x14ac:dyDescent="0.25">
      <c r="A2271" t="s">
        <v>1532</v>
      </c>
      <c r="B2271" t="s">
        <v>5</v>
      </c>
      <c r="C2271">
        <v>1653.85</v>
      </c>
      <c r="D2271">
        <v>18.399999999999999</v>
      </c>
      <c r="E2271">
        <v>440.27</v>
      </c>
      <c r="F2271">
        <v>454.85</v>
      </c>
      <c r="G2271">
        <v>11.39</v>
      </c>
      <c r="J2271">
        <v>0</v>
      </c>
      <c r="K2271">
        <v>66.400000000000006</v>
      </c>
      <c r="L2271">
        <v>127.03</v>
      </c>
      <c r="M2271">
        <v>227.56</v>
      </c>
      <c r="N2271">
        <v>-299</v>
      </c>
      <c r="O2271">
        <v>125</v>
      </c>
      <c r="P2271">
        <v>498</v>
      </c>
      <c r="Q2271">
        <f>Tabel1[[#This Row],[Biomass]]+Tabel1[[#This Row],[Hydro Power]]+Tabel1[[#This Row],[Other Renewable]]+Tabel1[[#This Row],[Solar Power]]+Tabel1[[#This Row],[Onshore Wind Power]]+Tabel1[[#This Row],[Offshore Wind Power]]</f>
        <v>372.99</v>
      </c>
      <c r="R2271">
        <f>Tabel1[[#This Row],[Fossil Gas]]+Tabel1[[#This Row],[Fossil Hard Coal]]+Tabel1[[#This Row],[Fossil Oil]]</f>
        <v>906.51</v>
      </c>
      <c r="S2271">
        <f>Tabel1[[#This Row],[Renewables]]+Tabel1[[#This Row],[Fossils]]</f>
        <v>1279.5</v>
      </c>
    </row>
    <row r="2272" spans="1:19" x14ac:dyDescent="0.25">
      <c r="A2272" t="s">
        <v>1531</v>
      </c>
      <c r="B2272" t="s">
        <v>6</v>
      </c>
      <c r="C2272">
        <v>3019.57</v>
      </c>
      <c r="D2272">
        <v>47.61</v>
      </c>
      <c r="E2272">
        <v>473.25</v>
      </c>
      <c r="F2272">
        <v>1216.69</v>
      </c>
      <c r="G2272">
        <v>7.69</v>
      </c>
      <c r="H2272">
        <v>1.1000000000000001</v>
      </c>
      <c r="I2272">
        <v>4.63</v>
      </c>
      <c r="J2272">
        <v>0</v>
      </c>
      <c r="K2272">
        <v>95.31</v>
      </c>
      <c r="L2272">
        <v>369.14</v>
      </c>
      <c r="M2272">
        <v>30.42</v>
      </c>
      <c r="N2272">
        <v>82</v>
      </c>
      <c r="O2272">
        <v>-147</v>
      </c>
      <c r="P2272">
        <v>900</v>
      </c>
      <c r="Q2272">
        <f>Tabel1[[#This Row],[Biomass]]+Tabel1[[#This Row],[Hydro Power]]+Tabel1[[#This Row],[Other Renewable]]+Tabel1[[#This Row],[Solar Power]]+Tabel1[[#This Row],[Onshore Wind Power]]+Tabel1[[#This Row],[Offshore Wind Power]]</f>
        <v>452.90000000000003</v>
      </c>
      <c r="R2272">
        <f>Tabel1[[#This Row],[Fossil Gas]]+Tabel1[[#This Row],[Fossil Hard Coal]]+Tabel1[[#This Row],[Fossil Oil]]</f>
        <v>1697.63</v>
      </c>
      <c r="S2272">
        <f>Tabel1[[#This Row],[Renewables]]+Tabel1[[#This Row],[Fossils]]</f>
        <v>2150.5300000000002</v>
      </c>
    </row>
    <row r="2273" spans="1:19" x14ac:dyDescent="0.25">
      <c r="A2273" t="s">
        <v>1531</v>
      </c>
      <c r="B2273" t="s">
        <v>5</v>
      </c>
      <c r="C2273">
        <v>1935</v>
      </c>
      <c r="D2273">
        <v>23.88</v>
      </c>
      <c r="E2273">
        <v>467.59</v>
      </c>
      <c r="F2273">
        <v>484.92</v>
      </c>
      <c r="G2273">
        <v>20.38</v>
      </c>
      <c r="J2273">
        <v>0</v>
      </c>
      <c r="K2273">
        <v>66.510000000000005</v>
      </c>
      <c r="L2273">
        <v>99.19</v>
      </c>
      <c r="M2273">
        <v>184.18</v>
      </c>
      <c r="N2273">
        <v>-510</v>
      </c>
      <c r="O2273">
        <v>147</v>
      </c>
      <c r="P2273">
        <v>962</v>
      </c>
      <c r="Q2273">
        <f>Tabel1[[#This Row],[Biomass]]+Tabel1[[#This Row],[Hydro Power]]+Tabel1[[#This Row],[Other Renewable]]+Tabel1[[#This Row],[Solar Power]]+Tabel1[[#This Row],[Onshore Wind Power]]+Tabel1[[#This Row],[Offshore Wind Power]]</f>
        <v>307.25</v>
      </c>
      <c r="R2273">
        <f>Tabel1[[#This Row],[Fossil Gas]]+Tabel1[[#This Row],[Fossil Hard Coal]]+Tabel1[[#This Row],[Fossil Oil]]</f>
        <v>972.89</v>
      </c>
      <c r="S2273">
        <f>Tabel1[[#This Row],[Renewables]]+Tabel1[[#This Row],[Fossils]]</f>
        <v>1280.1399999999999</v>
      </c>
    </row>
    <row r="2274" spans="1:19" x14ac:dyDescent="0.25">
      <c r="A2274" t="s">
        <v>1530</v>
      </c>
      <c r="B2274" t="s">
        <v>6</v>
      </c>
      <c r="C2274">
        <v>3152.89</v>
      </c>
      <c r="D2274">
        <v>47.54</v>
      </c>
      <c r="E2274">
        <v>542.98</v>
      </c>
      <c r="F2274">
        <v>1289.3</v>
      </c>
      <c r="G2274">
        <v>15.49</v>
      </c>
      <c r="H2274">
        <v>1.1000000000000001</v>
      </c>
      <c r="I2274">
        <v>5.42</v>
      </c>
      <c r="J2274">
        <v>0.63</v>
      </c>
      <c r="K2274">
        <v>96.61</v>
      </c>
      <c r="L2274">
        <v>310.08</v>
      </c>
      <c r="M2274">
        <v>51.9</v>
      </c>
      <c r="N2274">
        <v>-471</v>
      </c>
      <c r="O2274">
        <v>-171</v>
      </c>
      <c r="P2274">
        <v>1481</v>
      </c>
      <c r="Q2274">
        <f>Tabel1[[#This Row],[Biomass]]+Tabel1[[#This Row],[Hydro Power]]+Tabel1[[#This Row],[Other Renewable]]+Tabel1[[#This Row],[Solar Power]]+Tabel1[[#This Row],[Onshore Wind Power]]+Tabel1[[#This Row],[Offshore Wind Power]]</f>
        <v>416.66999999999996</v>
      </c>
      <c r="R2274">
        <f>Tabel1[[#This Row],[Fossil Gas]]+Tabel1[[#This Row],[Fossil Hard Coal]]+Tabel1[[#This Row],[Fossil Oil]]</f>
        <v>1847.77</v>
      </c>
      <c r="S2274">
        <f>Tabel1[[#This Row],[Renewables]]+Tabel1[[#This Row],[Fossils]]</f>
        <v>2264.44</v>
      </c>
    </row>
    <row r="2275" spans="1:19" x14ac:dyDescent="0.25">
      <c r="A2275" t="s">
        <v>1530</v>
      </c>
      <c r="B2275" t="s">
        <v>5</v>
      </c>
      <c r="C2275">
        <v>2015.44</v>
      </c>
      <c r="D2275">
        <v>24.59</v>
      </c>
      <c r="E2275">
        <v>528.38</v>
      </c>
      <c r="F2275">
        <v>518.79999999999995</v>
      </c>
      <c r="G2275">
        <v>22.86</v>
      </c>
      <c r="J2275">
        <v>0.8</v>
      </c>
      <c r="K2275">
        <v>69.81</v>
      </c>
      <c r="L2275">
        <v>113.35</v>
      </c>
      <c r="M2275">
        <v>202.88</v>
      </c>
      <c r="N2275">
        <v>-475</v>
      </c>
      <c r="O2275">
        <v>171</v>
      </c>
      <c r="P2275">
        <v>850</v>
      </c>
      <c r="Q2275">
        <f>Tabel1[[#This Row],[Biomass]]+Tabel1[[#This Row],[Hydro Power]]+Tabel1[[#This Row],[Other Renewable]]+Tabel1[[#This Row],[Solar Power]]+Tabel1[[#This Row],[Onshore Wind Power]]+Tabel1[[#This Row],[Offshore Wind Power]]</f>
        <v>341.62</v>
      </c>
      <c r="R2275">
        <f>Tabel1[[#This Row],[Fossil Gas]]+Tabel1[[#This Row],[Fossil Hard Coal]]+Tabel1[[#This Row],[Fossil Oil]]</f>
        <v>1070.0399999999997</v>
      </c>
      <c r="S2275">
        <f>Tabel1[[#This Row],[Renewables]]+Tabel1[[#This Row],[Fossils]]</f>
        <v>1411.6599999999999</v>
      </c>
    </row>
    <row r="2276" spans="1:19" x14ac:dyDescent="0.25">
      <c r="A2276" t="s">
        <v>1529</v>
      </c>
      <c r="B2276" t="s">
        <v>6</v>
      </c>
      <c r="C2276">
        <v>5374.14</v>
      </c>
      <c r="D2276">
        <v>56.89</v>
      </c>
      <c r="E2276">
        <v>654.58000000000004</v>
      </c>
      <c r="F2276">
        <v>1390.61</v>
      </c>
      <c r="G2276">
        <v>51.74</v>
      </c>
      <c r="H2276">
        <v>1.1000000000000001</v>
      </c>
      <c r="I2276">
        <v>9.9700000000000006</v>
      </c>
      <c r="J2276">
        <v>11.25</v>
      </c>
      <c r="K2276">
        <v>116.5</v>
      </c>
      <c r="L2276">
        <v>2175.7399999999998</v>
      </c>
      <c r="M2276">
        <v>80.319999999999993</v>
      </c>
      <c r="N2276">
        <v>-170</v>
      </c>
      <c r="O2276">
        <v>-451</v>
      </c>
      <c r="P2276">
        <v>1511</v>
      </c>
      <c r="Q2276">
        <f>Tabel1[[#This Row],[Biomass]]+Tabel1[[#This Row],[Hydro Power]]+Tabel1[[#This Row],[Other Renewable]]+Tabel1[[#This Row],[Solar Power]]+Tabel1[[#This Row],[Onshore Wind Power]]+Tabel1[[#This Row],[Offshore Wind Power]]</f>
        <v>2335.27</v>
      </c>
      <c r="R2276">
        <f>Tabel1[[#This Row],[Fossil Gas]]+Tabel1[[#This Row],[Fossil Hard Coal]]+Tabel1[[#This Row],[Fossil Oil]]</f>
        <v>2096.9299999999998</v>
      </c>
      <c r="S2276">
        <f>Tabel1[[#This Row],[Renewables]]+Tabel1[[#This Row],[Fossils]]</f>
        <v>4432.2</v>
      </c>
    </row>
    <row r="2277" spans="1:19" x14ac:dyDescent="0.25">
      <c r="A2277" t="s">
        <v>1529</v>
      </c>
      <c r="B2277" t="s">
        <v>5</v>
      </c>
      <c r="C2277">
        <v>2023.7</v>
      </c>
      <c r="D2277">
        <v>27.16</v>
      </c>
      <c r="E2277">
        <v>527.16</v>
      </c>
      <c r="F2277">
        <v>490.78</v>
      </c>
      <c r="G2277">
        <v>23.51</v>
      </c>
      <c r="J2277">
        <v>7.74</v>
      </c>
      <c r="K2277">
        <v>72.430000000000007</v>
      </c>
      <c r="L2277">
        <v>95.56</v>
      </c>
      <c r="M2277">
        <v>150.09</v>
      </c>
      <c r="N2277">
        <v>-191</v>
      </c>
      <c r="O2277">
        <v>451</v>
      </c>
      <c r="P2277">
        <v>387</v>
      </c>
      <c r="Q2277">
        <f>Tabel1[[#This Row],[Biomass]]+Tabel1[[#This Row],[Hydro Power]]+Tabel1[[#This Row],[Other Renewable]]+Tabel1[[#This Row],[Solar Power]]+Tabel1[[#This Row],[Onshore Wind Power]]+Tabel1[[#This Row],[Offshore Wind Power]]</f>
        <v>280.55</v>
      </c>
      <c r="R2277">
        <f>Tabel1[[#This Row],[Fossil Gas]]+Tabel1[[#This Row],[Fossil Hard Coal]]+Tabel1[[#This Row],[Fossil Oil]]</f>
        <v>1041.45</v>
      </c>
      <c r="S2277">
        <f>Tabel1[[#This Row],[Renewables]]+Tabel1[[#This Row],[Fossils]]</f>
        <v>1322</v>
      </c>
    </row>
    <row r="2278" spans="1:19" x14ac:dyDescent="0.25">
      <c r="A2278" t="s">
        <v>1528</v>
      </c>
      <c r="B2278" t="s">
        <v>6</v>
      </c>
      <c r="C2278">
        <v>3193.35</v>
      </c>
      <c r="D2278">
        <v>47.99</v>
      </c>
      <c r="E2278">
        <v>511.66</v>
      </c>
      <c r="F2278">
        <v>1235.56</v>
      </c>
      <c r="G2278">
        <v>9.2799999999999994</v>
      </c>
      <c r="H2278">
        <v>1.1000000000000001</v>
      </c>
      <c r="I2278">
        <v>5.74</v>
      </c>
      <c r="J2278">
        <v>33.5</v>
      </c>
      <c r="K2278">
        <v>106.43</v>
      </c>
      <c r="L2278">
        <v>429.89</v>
      </c>
      <c r="M2278">
        <v>179.12</v>
      </c>
      <c r="N2278">
        <v>233</v>
      </c>
      <c r="O2278">
        <v>-582</v>
      </c>
      <c r="P2278">
        <v>1078</v>
      </c>
      <c r="Q2278">
        <f>Tabel1[[#This Row],[Biomass]]+Tabel1[[#This Row],[Hydro Power]]+Tabel1[[#This Row],[Other Renewable]]+Tabel1[[#This Row],[Solar Power]]+Tabel1[[#This Row],[Onshore Wind Power]]+Tabel1[[#This Row],[Offshore Wind Power]]</f>
        <v>697.34</v>
      </c>
      <c r="R2278">
        <f>Tabel1[[#This Row],[Fossil Gas]]+Tabel1[[#This Row],[Fossil Hard Coal]]+Tabel1[[#This Row],[Fossil Oil]]</f>
        <v>1756.5</v>
      </c>
      <c r="S2278">
        <f>Tabel1[[#This Row],[Renewables]]+Tabel1[[#This Row],[Fossils]]</f>
        <v>2453.84</v>
      </c>
    </row>
    <row r="2279" spans="1:19" x14ac:dyDescent="0.25">
      <c r="A2279" t="s">
        <v>1528</v>
      </c>
      <c r="B2279" t="s">
        <v>5</v>
      </c>
      <c r="C2279">
        <v>2092.58</v>
      </c>
      <c r="D2279">
        <v>28.91</v>
      </c>
      <c r="E2279">
        <v>511.52</v>
      </c>
      <c r="F2279">
        <v>534.79999999999995</v>
      </c>
      <c r="G2279">
        <v>23.25</v>
      </c>
      <c r="J2279">
        <v>18.16</v>
      </c>
      <c r="K2279">
        <v>68.39</v>
      </c>
      <c r="L2279">
        <v>111.58</v>
      </c>
      <c r="M2279">
        <v>157.72</v>
      </c>
      <c r="N2279">
        <v>-569</v>
      </c>
      <c r="O2279">
        <v>582</v>
      </c>
      <c r="P2279">
        <v>654</v>
      </c>
      <c r="Q2279">
        <f>Tabel1[[#This Row],[Biomass]]+Tabel1[[#This Row],[Hydro Power]]+Tabel1[[#This Row],[Other Renewable]]+Tabel1[[#This Row],[Solar Power]]+Tabel1[[#This Row],[Onshore Wind Power]]+Tabel1[[#This Row],[Offshore Wind Power]]</f>
        <v>316.37</v>
      </c>
      <c r="R2279">
        <f>Tabel1[[#This Row],[Fossil Gas]]+Tabel1[[#This Row],[Fossil Hard Coal]]+Tabel1[[#This Row],[Fossil Oil]]</f>
        <v>1069.57</v>
      </c>
      <c r="S2279">
        <f>Tabel1[[#This Row],[Renewables]]+Tabel1[[#This Row],[Fossils]]</f>
        <v>1385.94</v>
      </c>
    </row>
    <row r="2280" spans="1:19" x14ac:dyDescent="0.25">
      <c r="A2280" t="s">
        <v>1527</v>
      </c>
      <c r="B2280" t="s">
        <v>6</v>
      </c>
      <c r="C2280">
        <v>3155.15</v>
      </c>
      <c r="D2280">
        <v>47.19</v>
      </c>
      <c r="E2280">
        <v>546.41999999999996</v>
      </c>
      <c r="F2280">
        <v>1358.32</v>
      </c>
      <c r="G2280">
        <v>16.329999999999998</v>
      </c>
      <c r="H2280">
        <v>1.1000000000000001</v>
      </c>
      <c r="I2280">
        <v>6.46</v>
      </c>
      <c r="J2280">
        <v>49.95</v>
      </c>
      <c r="K2280">
        <v>108.18</v>
      </c>
      <c r="L2280">
        <v>432.94</v>
      </c>
      <c r="M2280">
        <v>150.5</v>
      </c>
      <c r="N2280">
        <v>437</v>
      </c>
      <c r="O2280">
        <v>-586</v>
      </c>
      <c r="P2280">
        <v>708</v>
      </c>
      <c r="Q2280">
        <f>Tabel1[[#This Row],[Biomass]]+Tabel1[[#This Row],[Hydro Power]]+Tabel1[[#This Row],[Other Renewable]]+Tabel1[[#This Row],[Solar Power]]+Tabel1[[#This Row],[Onshore Wind Power]]+Tabel1[[#This Row],[Offshore Wind Power]]</f>
        <v>688.14</v>
      </c>
      <c r="R2280">
        <f>Tabel1[[#This Row],[Fossil Gas]]+Tabel1[[#This Row],[Fossil Hard Coal]]+Tabel1[[#This Row],[Fossil Oil]]</f>
        <v>1921.0699999999997</v>
      </c>
      <c r="S2280">
        <f>Tabel1[[#This Row],[Renewables]]+Tabel1[[#This Row],[Fossils]]</f>
        <v>2609.2099999999996</v>
      </c>
    </row>
    <row r="2281" spans="1:19" x14ac:dyDescent="0.25">
      <c r="A2281" t="s">
        <v>1527</v>
      </c>
      <c r="B2281" t="s">
        <v>5</v>
      </c>
      <c r="C2281">
        <v>2080.5100000000002</v>
      </c>
      <c r="D2281">
        <v>27.99</v>
      </c>
      <c r="E2281">
        <v>518.89</v>
      </c>
      <c r="F2281">
        <v>577.73</v>
      </c>
      <c r="G2281">
        <v>27.2</v>
      </c>
      <c r="J2281">
        <v>21.93</v>
      </c>
      <c r="K2281">
        <v>65.010000000000005</v>
      </c>
      <c r="L2281">
        <v>128.80000000000001</v>
      </c>
      <c r="M2281">
        <v>179.17</v>
      </c>
      <c r="N2281">
        <v>-576</v>
      </c>
      <c r="O2281">
        <v>586</v>
      </c>
      <c r="P2281">
        <v>558</v>
      </c>
      <c r="Q2281">
        <f>Tabel1[[#This Row],[Biomass]]+Tabel1[[#This Row],[Hydro Power]]+Tabel1[[#This Row],[Other Renewable]]+Tabel1[[#This Row],[Solar Power]]+Tabel1[[#This Row],[Onshore Wind Power]]+Tabel1[[#This Row],[Offshore Wind Power]]</f>
        <v>357.89</v>
      </c>
      <c r="R2281">
        <f>Tabel1[[#This Row],[Fossil Gas]]+Tabel1[[#This Row],[Fossil Hard Coal]]+Tabel1[[#This Row],[Fossil Oil]]</f>
        <v>1123.82</v>
      </c>
      <c r="S2281">
        <f>Tabel1[[#This Row],[Renewables]]+Tabel1[[#This Row],[Fossils]]</f>
        <v>1481.71</v>
      </c>
    </row>
    <row r="2282" spans="1:19" x14ac:dyDescent="0.25">
      <c r="A2282" t="s">
        <v>1526</v>
      </c>
      <c r="B2282" t="s">
        <v>6</v>
      </c>
      <c r="C2282">
        <v>3073.71</v>
      </c>
      <c r="D2282">
        <v>48.63</v>
      </c>
      <c r="E2282">
        <v>545.28</v>
      </c>
      <c r="F2282">
        <v>1316.37</v>
      </c>
      <c r="G2282">
        <v>18.88</v>
      </c>
      <c r="H2282">
        <v>1.1000000000000001</v>
      </c>
      <c r="I2282">
        <v>6.82</v>
      </c>
      <c r="J2282">
        <v>68.900000000000006</v>
      </c>
      <c r="K2282">
        <v>109.26</v>
      </c>
      <c r="L2282">
        <v>337.15</v>
      </c>
      <c r="M2282">
        <v>216.67</v>
      </c>
      <c r="N2282">
        <v>698</v>
      </c>
      <c r="O2282">
        <v>-527</v>
      </c>
      <c r="P2282">
        <v>369</v>
      </c>
      <c r="Q2282">
        <f>Tabel1[[#This Row],[Biomass]]+Tabel1[[#This Row],[Hydro Power]]+Tabel1[[#This Row],[Other Renewable]]+Tabel1[[#This Row],[Solar Power]]+Tabel1[[#This Row],[Onshore Wind Power]]+Tabel1[[#This Row],[Offshore Wind Power]]</f>
        <v>679.27</v>
      </c>
      <c r="R2282">
        <f>Tabel1[[#This Row],[Fossil Gas]]+Tabel1[[#This Row],[Fossil Hard Coal]]+Tabel1[[#This Row],[Fossil Oil]]</f>
        <v>1880.53</v>
      </c>
      <c r="S2282">
        <f>Tabel1[[#This Row],[Renewables]]+Tabel1[[#This Row],[Fossils]]</f>
        <v>2559.8000000000002</v>
      </c>
    </row>
    <row r="2283" spans="1:19" x14ac:dyDescent="0.25">
      <c r="A2283" t="s">
        <v>1526</v>
      </c>
      <c r="B2283" t="s">
        <v>5</v>
      </c>
      <c r="C2283">
        <v>2058.81</v>
      </c>
      <c r="D2283">
        <v>28.53</v>
      </c>
      <c r="E2283">
        <v>505.66</v>
      </c>
      <c r="F2283">
        <v>501.25</v>
      </c>
      <c r="G2283">
        <v>22.95</v>
      </c>
      <c r="J2283">
        <v>24.15</v>
      </c>
      <c r="K2283">
        <v>66.03</v>
      </c>
      <c r="L2283">
        <v>142.66</v>
      </c>
      <c r="M2283">
        <v>155.44999999999999</v>
      </c>
      <c r="N2283">
        <v>-295</v>
      </c>
      <c r="O2283">
        <v>527</v>
      </c>
      <c r="P2283">
        <v>419</v>
      </c>
      <c r="Q2283">
        <f>Tabel1[[#This Row],[Biomass]]+Tabel1[[#This Row],[Hydro Power]]+Tabel1[[#This Row],[Other Renewable]]+Tabel1[[#This Row],[Solar Power]]+Tabel1[[#This Row],[Onshore Wind Power]]+Tabel1[[#This Row],[Offshore Wind Power]]</f>
        <v>350.78999999999996</v>
      </c>
      <c r="R2283">
        <f>Tabel1[[#This Row],[Fossil Gas]]+Tabel1[[#This Row],[Fossil Hard Coal]]+Tabel1[[#This Row],[Fossil Oil]]</f>
        <v>1029.8600000000001</v>
      </c>
      <c r="S2283">
        <f>Tabel1[[#This Row],[Renewables]]+Tabel1[[#This Row],[Fossils]]</f>
        <v>1380.65</v>
      </c>
    </row>
    <row r="2284" spans="1:19" x14ac:dyDescent="0.25">
      <c r="A2284" t="s">
        <v>1525</v>
      </c>
      <c r="B2284" t="s">
        <v>6</v>
      </c>
      <c r="C2284">
        <v>3079.01</v>
      </c>
      <c r="D2284">
        <v>47.49</v>
      </c>
      <c r="E2284">
        <v>508.97</v>
      </c>
      <c r="F2284">
        <v>1017.51</v>
      </c>
      <c r="G2284">
        <v>10.99</v>
      </c>
      <c r="H2284">
        <v>1.1000000000000001</v>
      </c>
      <c r="I2284">
        <v>5.91</v>
      </c>
      <c r="J2284">
        <v>71.849999999999994</v>
      </c>
      <c r="K2284">
        <v>106.87</v>
      </c>
      <c r="L2284">
        <v>328.15</v>
      </c>
      <c r="M2284">
        <v>345.94</v>
      </c>
      <c r="N2284">
        <v>1519</v>
      </c>
      <c r="O2284">
        <v>-585</v>
      </c>
      <c r="P2284">
        <v>-126</v>
      </c>
      <c r="Q2284">
        <f>Tabel1[[#This Row],[Biomass]]+Tabel1[[#This Row],[Hydro Power]]+Tabel1[[#This Row],[Other Renewable]]+Tabel1[[#This Row],[Solar Power]]+Tabel1[[#This Row],[Onshore Wind Power]]+Tabel1[[#This Row],[Offshore Wind Power]]</f>
        <v>800.44</v>
      </c>
      <c r="R2284">
        <f>Tabel1[[#This Row],[Fossil Gas]]+Tabel1[[#This Row],[Fossil Hard Coal]]+Tabel1[[#This Row],[Fossil Oil]]</f>
        <v>1537.47</v>
      </c>
      <c r="S2284">
        <f>Tabel1[[#This Row],[Renewables]]+Tabel1[[#This Row],[Fossils]]</f>
        <v>2337.91</v>
      </c>
    </row>
    <row r="2285" spans="1:19" x14ac:dyDescent="0.25">
      <c r="A2285" t="s">
        <v>1525</v>
      </c>
      <c r="B2285" t="s">
        <v>5</v>
      </c>
      <c r="C2285">
        <v>2045.14</v>
      </c>
      <c r="D2285">
        <v>27.04</v>
      </c>
      <c r="E2285">
        <v>501.55</v>
      </c>
      <c r="F2285">
        <v>465.2</v>
      </c>
      <c r="G2285">
        <v>21.71</v>
      </c>
      <c r="J2285">
        <v>21.17</v>
      </c>
      <c r="K2285">
        <v>66.14</v>
      </c>
      <c r="L2285">
        <v>159.96</v>
      </c>
      <c r="M2285">
        <v>215.97</v>
      </c>
      <c r="N2285">
        <v>-575</v>
      </c>
      <c r="O2285">
        <v>585</v>
      </c>
      <c r="P2285">
        <v>587</v>
      </c>
      <c r="Q2285">
        <f>Tabel1[[#This Row],[Biomass]]+Tabel1[[#This Row],[Hydro Power]]+Tabel1[[#This Row],[Other Renewable]]+Tabel1[[#This Row],[Solar Power]]+Tabel1[[#This Row],[Onshore Wind Power]]+Tabel1[[#This Row],[Offshore Wind Power]]</f>
        <v>424.14</v>
      </c>
      <c r="R2285">
        <f>Tabel1[[#This Row],[Fossil Gas]]+Tabel1[[#This Row],[Fossil Hard Coal]]+Tabel1[[#This Row],[Fossil Oil]]</f>
        <v>988.46</v>
      </c>
      <c r="S2285">
        <f>Tabel1[[#This Row],[Renewables]]+Tabel1[[#This Row],[Fossils]]</f>
        <v>1412.6</v>
      </c>
    </row>
    <row r="2286" spans="1:19" x14ac:dyDescent="0.25">
      <c r="A2286" t="s">
        <v>1524</v>
      </c>
      <c r="B2286" t="s">
        <v>6</v>
      </c>
      <c r="C2286">
        <v>3028.82</v>
      </c>
      <c r="D2286">
        <v>47.43</v>
      </c>
      <c r="E2286">
        <v>517.1</v>
      </c>
      <c r="F2286">
        <v>1151.56</v>
      </c>
      <c r="G2286">
        <v>13.4</v>
      </c>
      <c r="H2286">
        <v>1.1000000000000001</v>
      </c>
      <c r="I2286">
        <v>5.8</v>
      </c>
      <c r="J2286">
        <v>47.77</v>
      </c>
      <c r="K2286">
        <v>107.27</v>
      </c>
      <c r="L2286">
        <v>304.68</v>
      </c>
      <c r="M2286">
        <v>366.55</v>
      </c>
      <c r="N2286">
        <v>1468</v>
      </c>
      <c r="O2286">
        <v>-584</v>
      </c>
      <c r="P2286">
        <v>-332</v>
      </c>
      <c r="Q2286">
        <f>Tabel1[[#This Row],[Biomass]]+Tabel1[[#This Row],[Hydro Power]]+Tabel1[[#This Row],[Other Renewable]]+Tabel1[[#This Row],[Solar Power]]+Tabel1[[#This Row],[Onshore Wind Power]]+Tabel1[[#This Row],[Offshore Wind Power]]</f>
        <v>773.32999999999993</v>
      </c>
      <c r="R2286">
        <f>Tabel1[[#This Row],[Fossil Gas]]+Tabel1[[#This Row],[Fossil Hard Coal]]+Tabel1[[#This Row],[Fossil Oil]]</f>
        <v>1682.06</v>
      </c>
      <c r="S2286">
        <f>Tabel1[[#This Row],[Renewables]]+Tabel1[[#This Row],[Fossils]]</f>
        <v>2455.39</v>
      </c>
    </row>
    <row r="2287" spans="1:19" x14ac:dyDescent="0.25">
      <c r="A2287" t="s">
        <v>1524</v>
      </c>
      <c r="B2287" t="s">
        <v>5</v>
      </c>
      <c r="C2287">
        <v>2041.38</v>
      </c>
      <c r="D2287">
        <v>27.64</v>
      </c>
      <c r="E2287">
        <v>501.28</v>
      </c>
      <c r="F2287">
        <v>467.97</v>
      </c>
      <c r="G2287">
        <v>21.22</v>
      </c>
      <c r="J2287">
        <v>15.93</v>
      </c>
      <c r="K2287">
        <v>67.010000000000005</v>
      </c>
      <c r="L2287">
        <v>153.94999999999999</v>
      </c>
      <c r="M2287">
        <v>232.97</v>
      </c>
      <c r="N2287">
        <v>-580</v>
      </c>
      <c r="O2287">
        <v>584</v>
      </c>
      <c r="P2287">
        <v>578</v>
      </c>
      <c r="Q2287">
        <f>Tabel1[[#This Row],[Biomass]]+Tabel1[[#This Row],[Hydro Power]]+Tabel1[[#This Row],[Other Renewable]]+Tabel1[[#This Row],[Solar Power]]+Tabel1[[#This Row],[Onshore Wind Power]]+Tabel1[[#This Row],[Offshore Wind Power]]</f>
        <v>430.49</v>
      </c>
      <c r="R2287">
        <f>Tabel1[[#This Row],[Fossil Gas]]+Tabel1[[#This Row],[Fossil Hard Coal]]+Tabel1[[#This Row],[Fossil Oil]]</f>
        <v>990.47</v>
      </c>
      <c r="S2287">
        <f>Tabel1[[#This Row],[Renewables]]+Tabel1[[#This Row],[Fossils]]</f>
        <v>1420.96</v>
      </c>
    </row>
    <row r="2288" spans="1:19" x14ac:dyDescent="0.25">
      <c r="A2288" t="s">
        <v>1523</v>
      </c>
      <c r="B2288" t="s">
        <v>6</v>
      </c>
      <c r="C2288">
        <v>2940.09</v>
      </c>
      <c r="D2288">
        <v>46.79</v>
      </c>
      <c r="E2288">
        <v>471.94</v>
      </c>
      <c r="F2288">
        <v>1040.01</v>
      </c>
      <c r="G2288">
        <v>6.02</v>
      </c>
      <c r="H2288">
        <v>1.1000000000000001</v>
      </c>
      <c r="I2288">
        <v>5.0599999999999996</v>
      </c>
      <c r="J2288">
        <v>16.739999999999998</v>
      </c>
      <c r="K2288">
        <v>104.55</v>
      </c>
      <c r="L2288">
        <v>342.59</v>
      </c>
      <c r="M2288">
        <v>364.64</v>
      </c>
      <c r="N2288">
        <v>1349</v>
      </c>
      <c r="O2288">
        <v>-515</v>
      </c>
      <c r="P2288">
        <v>-230</v>
      </c>
      <c r="Q2288">
        <f>Tabel1[[#This Row],[Biomass]]+Tabel1[[#This Row],[Hydro Power]]+Tabel1[[#This Row],[Other Renewable]]+Tabel1[[#This Row],[Solar Power]]+Tabel1[[#This Row],[Onshore Wind Power]]+Tabel1[[#This Row],[Offshore Wind Power]]</f>
        <v>776.92</v>
      </c>
      <c r="R2288">
        <f>Tabel1[[#This Row],[Fossil Gas]]+Tabel1[[#This Row],[Fossil Hard Coal]]+Tabel1[[#This Row],[Fossil Oil]]</f>
        <v>1517.97</v>
      </c>
      <c r="S2288">
        <f>Tabel1[[#This Row],[Renewables]]+Tabel1[[#This Row],[Fossils]]</f>
        <v>2294.89</v>
      </c>
    </row>
    <row r="2289" spans="1:19" x14ac:dyDescent="0.25">
      <c r="A2289" t="s">
        <v>1523</v>
      </c>
      <c r="B2289" t="s">
        <v>5</v>
      </c>
      <c r="C2289">
        <v>2023.38</v>
      </c>
      <c r="D2289">
        <v>27.76</v>
      </c>
      <c r="E2289">
        <v>502.48</v>
      </c>
      <c r="F2289">
        <v>464.34</v>
      </c>
      <c r="G2289">
        <v>20.190000000000001</v>
      </c>
      <c r="J2289">
        <v>4.84</v>
      </c>
      <c r="K2289">
        <v>67.260000000000005</v>
      </c>
      <c r="L2289">
        <v>133.12</v>
      </c>
      <c r="M2289">
        <v>271</v>
      </c>
      <c r="N2289">
        <v>-361</v>
      </c>
      <c r="O2289">
        <v>515</v>
      </c>
      <c r="P2289">
        <v>395</v>
      </c>
      <c r="Q2289">
        <f>Tabel1[[#This Row],[Biomass]]+Tabel1[[#This Row],[Hydro Power]]+Tabel1[[#This Row],[Other Renewable]]+Tabel1[[#This Row],[Solar Power]]+Tabel1[[#This Row],[Onshore Wind Power]]+Tabel1[[#This Row],[Offshore Wind Power]]</f>
        <v>436.72</v>
      </c>
      <c r="R2289">
        <f>Tabel1[[#This Row],[Fossil Gas]]+Tabel1[[#This Row],[Fossil Hard Coal]]+Tabel1[[#This Row],[Fossil Oil]]</f>
        <v>987.01</v>
      </c>
      <c r="S2289">
        <f>Tabel1[[#This Row],[Renewables]]+Tabel1[[#This Row],[Fossils]]</f>
        <v>1423.73</v>
      </c>
    </row>
    <row r="2290" spans="1:19" x14ac:dyDescent="0.25">
      <c r="A2290" t="s">
        <v>1522</v>
      </c>
      <c r="B2290" t="s">
        <v>6</v>
      </c>
      <c r="C2290">
        <v>3031.83</v>
      </c>
      <c r="D2290">
        <v>47.36</v>
      </c>
      <c r="E2290">
        <v>449.95</v>
      </c>
      <c r="F2290">
        <v>858.38</v>
      </c>
      <c r="G2290">
        <v>4.6100000000000003</v>
      </c>
      <c r="H2290">
        <v>1.1000000000000001</v>
      </c>
      <c r="I2290">
        <v>5.33</v>
      </c>
      <c r="J2290">
        <v>2.79</v>
      </c>
      <c r="K2290">
        <v>102.92</v>
      </c>
      <c r="L2290">
        <v>446.68</v>
      </c>
      <c r="M2290">
        <v>377.36</v>
      </c>
      <c r="N2290">
        <v>1114</v>
      </c>
      <c r="O2290">
        <v>-581</v>
      </c>
      <c r="P2290">
        <v>309</v>
      </c>
      <c r="Q2290">
        <f>Tabel1[[#This Row],[Biomass]]+Tabel1[[#This Row],[Hydro Power]]+Tabel1[[#This Row],[Other Renewable]]+Tabel1[[#This Row],[Solar Power]]+Tabel1[[#This Row],[Onshore Wind Power]]+Tabel1[[#This Row],[Offshore Wind Power]]</f>
        <v>880.62</v>
      </c>
      <c r="R2290">
        <f>Tabel1[[#This Row],[Fossil Gas]]+Tabel1[[#This Row],[Fossil Hard Coal]]+Tabel1[[#This Row],[Fossil Oil]]</f>
        <v>1312.9399999999998</v>
      </c>
      <c r="S2290">
        <f>Tabel1[[#This Row],[Renewables]]+Tabel1[[#This Row],[Fossils]]</f>
        <v>2193.56</v>
      </c>
    </row>
    <row r="2291" spans="1:19" x14ac:dyDescent="0.25">
      <c r="A2291" t="s">
        <v>1522</v>
      </c>
      <c r="B2291" t="s">
        <v>5</v>
      </c>
      <c r="C2291">
        <v>2118.1999999999998</v>
      </c>
      <c r="D2291">
        <v>27.5</v>
      </c>
      <c r="E2291">
        <v>502.57</v>
      </c>
      <c r="F2291">
        <v>462.47</v>
      </c>
      <c r="G2291">
        <v>20.36</v>
      </c>
      <c r="J2291">
        <v>0.71</v>
      </c>
      <c r="K2291">
        <v>68.150000000000006</v>
      </c>
      <c r="L2291">
        <v>154.86000000000001</v>
      </c>
      <c r="M2291">
        <v>335.55</v>
      </c>
      <c r="N2291">
        <v>153</v>
      </c>
      <c r="O2291">
        <v>581</v>
      </c>
      <c r="P2291">
        <v>-174</v>
      </c>
      <c r="Q2291">
        <f>Tabel1[[#This Row],[Biomass]]+Tabel1[[#This Row],[Hydro Power]]+Tabel1[[#This Row],[Other Renewable]]+Tabel1[[#This Row],[Solar Power]]+Tabel1[[#This Row],[Onshore Wind Power]]+Tabel1[[#This Row],[Offshore Wind Power]]</f>
        <v>518.62</v>
      </c>
      <c r="R2291">
        <f>Tabel1[[#This Row],[Fossil Gas]]+Tabel1[[#This Row],[Fossil Hard Coal]]+Tabel1[[#This Row],[Fossil Oil]]</f>
        <v>985.4</v>
      </c>
      <c r="S2291">
        <f>Tabel1[[#This Row],[Renewables]]+Tabel1[[#This Row],[Fossils]]</f>
        <v>1504.02</v>
      </c>
    </row>
    <row r="2292" spans="1:19" x14ac:dyDescent="0.25">
      <c r="A2292" t="s">
        <v>1521</v>
      </c>
      <c r="B2292" t="s">
        <v>6</v>
      </c>
      <c r="C2292">
        <v>3247.24</v>
      </c>
      <c r="D2292">
        <v>48.27</v>
      </c>
      <c r="E2292">
        <v>470.28</v>
      </c>
      <c r="F2292">
        <v>929.89</v>
      </c>
      <c r="G2292">
        <v>4.3099999999999996</v>
      </c>
      <c r="H2292">
        <v>1.1000000000000001</v>
      </c>
      <c r="I2292">
        <v>4.9000000000000004</v>
      </c>
      <c r="J2292">
        <v>0.03</v>
      </c>
      <c r="K2292">
        <v>97.47</v>
      </c>
      <c r="L2292">
        <v>378.76</v>
      </c>
      <c r="M2292">
        <v>492.25</v>
      </c>
      <c r="N2292">
        <v>624</v>
      </c>
      <c r="O2292">
        <v>-565</v>
      </c>
      <c r="P2292">
        <v>824</v>
      </c>
      <c r="Q2292">
        <f>Tabel1[[#This Row],[Biomass]]+Tabel1[[#This Row],[Hydro Power]]+Tabel1[[#This Row],[Other Renewable]]+Tabel1[[#This Row],[Solar Power]]+Tabel1[[#This Row],[Onshore Wind Power]]+Tabel1[[#This Row],[Offshore Wind Power]]</f>
        <v>925.31</v>
      </c>
      <c r="R2292">
        <f>Tabel1[[#This Row],[Fossil Gas]]+Tabel1[[#This Row],[Fossil Hard Coal]]+Tabel1[[#This Row],[Fossil Oil]]</f>
        <v>1404.48</v>
      </c>
      <c r="S2292">
        <f>Tabel1[[#This Row],[Renewables]]+Tabel1[[#This Row],[Fossils]]</f>
        <v>2329.79</v>
      </c>
    </row>
    <row r="2293" spans="1:19" x14ac:dyDescent="0.25">
      <c r="A2293" t="s">
        <v>1521</v>
      </c>
      <c r="B2293" t="s">
        <v>5</v>
      </c>
      <c r="C2293">
        <v>2268.36</v>
      </c>
      <c r="D2293">
        <v>27.86</v>
      </c>
      <c r="E2293">
        <v>520.1</v>
      </c>
      <c r="F2293">
        <v>496.62</v>
      </c>
      <c r="G2293">
        <v>21.11</v>
      </c>
      <c r="J2293">
        <v>0</v>
      </c>
      <c r="K2293">
        <v>68.45</v>
      </c>
      <c r="L2293">
        <v>142.6</v>
      </c>
      <c r="M2293">
        <v>318.54000000000002</v>
      </c>
      <c r="N2293">
        <v>-365</v>
      </c>
      <c r="O2293">
        <v>565</v>
      </c>
      <c r="P2293">
        <v>485</v>
      </c>
      <c r="Q2293">
        <f>Tabel1[[#This Row],[Biomass]]+Tabel1[[#This Row],[Hydro Power]]+Tabel1[[#This Row],[Other Renewable]]+Tabel1[[#This Row],[Solar Power]]+Tabel1[[#This Row],[Onshore Wind Power]]+Tabel1[[#This Row],[Offshore Wind Power]]</f>
        <v>489</v>
      </c>
      <c r="R2293">
        <f>Tabel1[[#This Row],[Fossil Gas]]+Tabel1[[#This Row],[Fossil Hard Coal]]+Tabel1[[#This Row],[Fossil Oil]]</f>
        <v>1037.83</v>
      </c>
      <c r="S2293">
        <f>Tabel1[[#This Row],[Renewables]]+Tabel1[[#This Row],[Fossils]]</f>
        <v>1526.83</v>
      </c>
    </row>
    <row r="2294" spans="1:19" x14ac:dyDescent="0.25">
      <c r="A2294" t="s">
        <v>1520</v>
      </c>
      <c r="B2294" t="s">
        <v>6</v>
      </c>
      <c r="C2294">
        <v>3119.38</v>
      </c>
      <c r="D2294">
        <v>40.94</v>
      </c>
      <c r="E2294">
        <v>473.38</v>
      </c>
      <c r="F2294">
        <v>891.49</v>
      </c>
      <c r="G2294">
        <v>4.79</v>
      </c>
      <c r="H2294">
        <v>1.1000000000000001</v>
      </c>
      <c r="I2294">
        <v>5.48</v>
      </c>
      <c r="J2294">
        <v>0.01</v>
      </c>
      <c r="K2294">
        <v>91.62</v>
      </c>
      <c r="L2294">
        <v>288.76</v>
      </c>
      <c r="M2294">
        <v>519.48</v>
      </c>
      <c r="N2294">
        <v>580</v>
      </c>
      <c r="O2294">
        <v>-503</v>
      </c>
      <c r="P2294">
        <v>778</v>
      </c>
      <c r="Q2294">
        <f>Tabel1[[#This Row],[Biomass]]+Tabel1[[#This Row],[Hydro Power]]+Tabel1[[#This Row],[Other Renewable]]+Tabel1[[#This Row],[Solar Power]]+Tabel1[[#This Row],[Onshore Wind Power]]+Tabel1[[#This Row],[Offshore Wind Power]]</f>
        <v>855.77</v>
      </c>
      <c r="R2294">
        <f>Tabel1[[#This Row],[Fossil Gas]]+Tabel1[[#This Row],[Fossil Hard Coal]]+Tabel1[[#This Row],[Fossil Oil]]</f>
        <v>1369.6599999999999</v>
      </c>
      <c r="S2294">
        <f>Tabel1[[#This Row],[Renewables]]+Tabel1[[#This Row],[Fossils]]</f>
        <v>2225.4299999999998</v>
      </c>
    </row>
    <row r="2295" spans="1:19" x14ac:dyDescent="0.25">
      <c r="A2295" t="s">
        <v>1520</v>
      </c>
      <c r="B2295" t="s">
        <v>5</v>
      </c>
      <c r="C2295">
        <v>2196.41</v>
      </c>
      <c r="D2295">
        <v>27.38</v>
      </c>
      <c r="E2295">
        <v>527.85</v>
      </c>
      <c r="F2295">
        <v>522.79999999999995</v>
      </c>
      <c r="G2295">
        <v>20.94</v>
      </c>
      <c r="J2295">
        <v>0</v>
      </c>
      <c r="K2295">
        <v>68.27</v>
      </c>
      <c r="L2295">
        <v>160.15</v>
      </c>
      <c r="M2295">
        <v>302.63</v>
      </c>
      <c r="N2295">
        <v>-371</v>
      </c>
      <c r="O2295">
        <v>503</v>
      </c>
      <c r="P2295">
        <v>446</v>
      </c>
      <c r="Q2295">
        <f>Tabel1[[#This Row],[Biomass]]+Tabel1[[#This Row],[Hydro Power]]+Tabel1[[#This Row],[Other Renewable]]+Tabel1[[#This Row],[Solar Power]]+Tabel1[[#This Row],[Onshore Wind Power]]+Tabel1[[#This Row],[Offshore Wind Power]]</f>
        <v>490.15999999999997</v>
      </c>
      <c r="R2295">
        <f>Tabel1[[#This Row],[Fossil Gas]]+Tabel1[[#This Row],[Fossil Hard Coal]]+Tabel1[[#This Row],[Fossil Oil]]</f>
        <v>1071.5900000000001</v>
      </c>
      <c r="S2295">
        <f>Tabel1[[#This Row],[Renewables]]+Tabel1[[#This Row],[Fossils]]</f>
        <v>1561.75</v>
      </c>
    </row>
    <row r="2296" spans="1:19" x14ac:dyDescent="0.25">
      <c r="A2296" t="s">
        <v>1519</v>
      </c>
      <c r="B2296" t="s">
        <v>6</v>
      </c>
      <c r="C2296">
        <v>2932.94</v>
      </c>
      <c r="D2296">
        <v>46.01</v>
      </c>
      <c r="E2296">
        <v>453.11</v>
      </c>
      <c r="F2296">
        <v>875.12</v>
      </c>
      <c r="G2296">
        <v>6.97</v>
      </c>
      <c r="H2296">
        <v>1.1000000000000001</v>
      </c>
      <c r="I2296">
        <v>5.17</v>
      </c>
      <c r="J2296">
        <v>0</v>
      </c>
      <c r="K2296">
        <v>92.43</v>
      </c>
      <c r="L2296">
        <v>309.89</v>
      </c>
      <c r="M2296">
        <v>427.01</v>
      </c>
      <c r="N2296">
        <v>515</v>
      </c>
      <c r="O2296">
        <v>-254</v>
      </c>
      <c r="P2296">
        <v>519</v>
      </c>
      <c r="Q2296">
        <f>Tabel1[[#This Row],[Biomass]]+Tabel1[[#This Row],[Hydro Power]]+Tabel1[[#This Row],[Other Renewable]]+Tabel1[[#This Row],[Solar Power]]+Tabel1[[#This Row],[Onshore Wind Power]]+Tabel1[[#This Row],[Offshore Wind Power]]</f>
        <v>789.18</v>
      </c>
      <c r="R2296">
        <f>Tabel1[[#This Row],[Fossil Gas]]+Tabel1[[#This Row],[Fossil Hard Coal]]+Tabel1[[#This Row],[Fossil Oil]]</f>
        <v>1335.2</v>
      </c>
      <c r="S2296">
        <f>Tabel1[[#This Row],[Renewables]]+Tabel1[[#This Row],[Fossils]]</f>
        <v>2124.38</v>
      </c>
    </row>
    <row r="2297" spans="1:19" x14ac:dyDescent="0.25">
      <c r="A2297" t="s">
        <v>1519</v>
      </c>
      <c r="B2297" t="s">
        <v>5</v>
      </c>
      <c r="C2297">
        <v>2048.8000000000002</v>
      </c>
      <c r="D2297">
        <v>26.62</v>
      </c>
      <c r="E2297">
        <v>533.67999999999995</v>
      </c>
      <c r="F2297">
        <v>434.16</v>
      </c>
      <c r="G2297">
        <v>20.92</v>
      </c>
      <c r="J2297">
        <v>0</v>
      </c>
      <c r="K2297">
        <v>67.260000000000005</v>
      </c>
      <c r="L2297">
        <v>173.12</v>
      </c>
      <c r="M2297">
        <v>286.10000000000002</v>
      </c>
      <c r="N2297">
        <v>-527</v>
      </c>
      <c r="O2297">
        <v>254</v>
      </c>
      <c r="P2297">
        <v>792</v>
      </c>
      <c r="Q2297">
        <f>Tabel1[[#This Row],[Biomass]]+Tabel1[[#This Row],[Hydro Power]]+Tabel1[[#This Row],[Other Renewable]]+Tabel1[[#This Row],[Solar Power]]+Tabel1[[#This Row],[Onshore Wind Power]]+Tabel1[[#This Row],[Offshore Wind Power]]</f>
        <v>485.84000000000003</v>
      </c>
      <c r="R2297">
        <f>Tabel1[[#This Row],[Fossil Gas]]+Tabel1[[#This Row],[Fossil Hard Coal]]+Tabel1[[#This Row],[Fossil Oil]]</f>
        <v>988.75999999999988</v>
      </c>
      <c r="S2297">
        <f>Tabel1[[#This Row],[Renewables]]+Tabel1[[#This Row],[Fossils]]</f>
        <v>1474.6</v>
      </c>
    </row>
    <row r="2298" spans="1:19" x14ac:dyDescent="0.25">
      <c r="A2298" t="s">
        <v>1518</v>
      </c>
      <c r="B2298" t="s">
        <v>6</v>
      </c>
      <c r="C2298">
        <v>2790.89</v>
      </c>
      <c r="D2298">
        <v>45.48</v>
      </c>
      <c r="E2298">
        <v>408.64</v>
      </c>
      <c r="F2298">
        <v>582.54999999999995</v>
      </c>
      <c r="G2298">
        <v>2.98</v>
      </c>
      <c r="H2298">
        <v>1.1000000000000001</v>
      </c>
      <c r="I2298">
        <v>4.76</v>
      </c>
      <c r="J2298">
        <v>0.01</v>
      </c>
      <c r="K2298">
        <v>91.92</v>
      </c>
      <c r="L2298">
        <v>355.45</v>
      </c>
      <c r="M2298">
        <v>390.27</v>
      </c>
      <c r="N2298">
        <v>1412</v>
      </c>
      <c r="O2298">
        <v>-565</v>
      </c>
      <c r="P2298">
        <v>142</v>
      </c>
      <c r="Q2298">
        <f>Tabel1[[#This Row],[Biomass]]+Tabel1[[#This Row],[Hydro Power]]+Tabel1[[#This Row],[Other Renewable]]+Tabel1[[#This Row],[Solar Power]]+Tabel1[[#This Row],[Onshore Wind Power]]+Tabel1[[#This Row],[Offshore Wind Power]]</f>
        <v>797.06999999999994</v>
      </c>
      <c r="R2298">
        <f>Tabel1[[#This Row],[Fossil Gas]]+Tabel1[[#This Row],[Fossil Hard Coal]]+Tabel1[[#This Row],[Fossil Oil]]</f>
        <v>994.17</v>
      </c>
      <c r="S2298">
        <f>Tabel1[[#This Row],[Renewables]]+Tabel1[[#This Row],[Fossils]]</f>
        <v>1791.2399999999998</v>
      </c>
    </row>
    <row r="2299" spans="1:19" x14ac:dyDescent="0.25">
      <c r="A2299" t="s">
        <v>1518</v>
      </c>
      <c r="B2299" t="s">
        <v>5</v>
      </c>
      <c r="C2299">
        <v>1893.05</v>
      </c>
      <c r="D2299">
        <v>27.89</v>
      </c>
      <c r="E2299">
        <v>504.48</v>
      </c>
      <c r="F2299">
        <v>429.19</v>
      </c>
      <c r="G2299">
        <v>20.420000000000002</v>
      </c>
      <c r="J2299">
        <v>0</v>
      </c>
      <c r="K2299">
        <v>50.75</v>
      </c>
      <c r="L2299">
        <v>181.76</v>
      </c>
      <c r="M2299">
        <v>285.68</v>
      </c>
      <c r="N2299">
        <v>39</v>
      </c>
      <c r="O2299">
        <v>565</v>
      </c>
      <c r="P2299">
        <v>-196</v>
      </c>
      <c r="Q2299">
        <f>Tabel1[[#This Row],[Biomass]]+Tabel1[[#This Row],[Hydro Power]]+Tabel1[[#This Row],[Other Renewable]]+Tabel1[[#This Row],[Solar Power]]+Tabel1[[#This Row],[Onshore Wind Power]]+Tabel1[[#This Row],[Offshore Wind Power]]</f>
        <v>495.33</v>
      </c>
      <c r="R2299">
        <f>Tabel1[[#This Row],[Fossil Gas]]+Tabel1[[#This Row],[Fossil Hard Coal]]+Tabel1[[#This Row],[Fossil Oil]]</f>
        <v>954.09</v>
      </c>
      <c r="S2299">
        <f>Tabel1[[#This Row],[Renewables]]+Tabel1[[#This Row],[Fossils]]</f>
        <v>1449.42</v>
      </c>
    </row>
    <row r="2300" spans="1:19" x14ac:dyDescent="0.25">
      <c r="A2300" t="s">
        <v>1517</v>
      </c>
      <c r="B2300" t="s">
        <v>6</v>
      </c>
      <c r="C2300">
        <v>2563.5300000000002</v>
      </c>
      <c r="D2300">
        <v>46.85</v>
      </c>
      <c r="E2300">
        <v>444.78</v>
      </c>
      <c r="F2300">
        <v>570.29999999999995</v>
      </c>
      <c r="G2300">
        <v>8.67</v>
      </c>
      <c r="H2300">
        <v>1.1000000000000001</v>
      </c>
      <c r="I2300">
        <v>5.86</v>
      </c>
      <c r="J2300">
        <v>0</v>
      </c>
      <c r="K2300">
        <v>92.43</v>
      </c>
      <c r="L2300">
        <v>306.02999999999997</v>
      </c>
      <c r="M2300">
        <v>304.83999999999997</v>
      </c>
      <c r="N2300">
        <v>1508</v>
      </c>
      <c r="O2300">
        <v>-560</v>
      </c>
      <c r="P2300">
        <v>-122</v>
      </c>
      <c r="Q2300">
        <f>Tabel1[[#This Row],[Biomass]]+Tabel1[[#This Row],[Hydro Power]]+Tabel1[[#This Row],[Other Renewable]]+Tabel1[[#This Row],[Solar Power]]+Tabel1[[#This Row],[Onshore Wind Power]]+Tabel1[[#This Row],[Offshore Wind Power]]</f>
        <v>664.68</v>
      </c>
      <c r="R2300">
        <f>Tabel1[[#This Row],[Fossil Gas]]+Tabel1[[#This Row],[Fossil Hard Coal]]+Tabel1[[#This Row],[Fossil Oil]]</f>
        <v>1023.7499999999999</v>
      </c>
      <c r="S2300">
        <f>Tabel1[[#This Row],[Renewables]]+Tabel1[[#This Row],[Fossils]]</f>
        <v>1688.4299999999998</v>
      </c>
    </row>
    <row r="2301" spans="1:19" x14ac:dyDescent="0.25">
      <c r="A2301" t="s">
        <v>1517</v>
      </c>
      <c r="B2301" t="s">
        <v>5</v>
      </c>
      <c r="C2301">
        <v>1777.36</v>
      </c>
      <c r="D2301">
        <v>27.32</v>
      </c>
      <c r="E2301">
        <v>500.09</v>
      </c>
      <c r="F2301">
        <v>430.78</v>
      </c>
      <c r="G2301">
        <v>20.329999999999998</v>
      </c>
      <c r="J2301">
        <v>0</v>
      </c>
      <c r="K2301">
        <v>50.76</v>
      </c>
      <c r="L2301">
        <v>196.69</v>
      </c>
      <c r="M2301">
        <v>291.35000000000002</v>
      </c>
      <c r="N2301">
        <v>572</v>
      </c>
      <c r="O2301">
        <v>560</v>
      </c>
      <c r="P2301">
        <v>-857</v>
      </c>
      <c r="Q2301">
        <f>Tabel1[[#This Row],[Biomass]]+Tabel1[[#This Row],[Hydro Power]]+Tabel1[[#This Row],[Other Renewable]]+Tabel1[[#This Row],[Solar Power]]+Tabel1[[#This Row],[Onshore Wind Power]]+Tabel1[[#This Row],[Offshore Wind Power]]</f>
        <v>515.36</v>
      </c>
      <c r="R2301">
        <f>Tabel1[[#This Row],[Fossil Gas]]+Tabel1[[#This Row],[Fossil Hard Coal]]+Tabel1[[#This Row],[Fossil Oil]]</f>
        <v>951.19999999999993</v>
      </c>
      <c r="S2301">
        <f>Tabel1[[#This Row],[Renewables]]+Tabel1[[#This Row],[Fossils]]</f>
        <v>1466.56</v>
      </c>
    </row>
    <row r="2302" spans="1:19" x14ac:dyDescent="0.25">
      <c r="A2302" t="s">
        <v>1516</v>
      </c>
      <c r="B2302" t="s">
        <v>6</v>
      </c>
      <c r="C2302">
        <v>2375.9299999999998</v>
      </c>
      <c r="D2302">
        <v>45.83</v>
      </c>
      <c r="E2302">
        <v>407.6</v>
      </c>
      <c r="F2302">
        <v>598.59</v>
      </c>
      <c r="G2302">
        <v>4.25</v>
      </c>
      <c r="H2302">
        <v>1.1000000000000001</v>
      </c>
      <c r="I2302">
        <v>5.12</v>
      </c>
      <c r="J2302">
        <v>0</v>
      </c>
      <c r="K2302">
        <v>90.21</v>
      </c>
      <c r="L2302">
        <v>347.42</v>
      </c>
      <c r="M2302">
        <v>390.23</v>
      </c>
      <c r="N2302">
        <v>1443</v>
      </c>
      <c r="O2302">
        <v>-144</v>
      </c>
      <c r="P2302">
        <v>-747</v>
      </c>
      <c r="Q2302">
        <f>Tabel1[[#This Row],[Biomass]]+Tabel1[[#This Row],[Hydro Power]]+Tabel1[[#This Row],[Other Renewable]]+Tabel1[[#This Row],[Solar Power]]+Tabel1[[#This Row],[Onshore Wind Power]]+Tabel1[[#This Row],[Offshore Wind Power]]</f>
        <v>789.7</v>
      </c>
      <c r="R2302">
        <f>Tabel1[[#This Row],[Fossil Gas]]+Tabel1[[#This Row],[Fossil Hard Coal]]+Tabel1[[#This Row],[Fossil Oil]]</f>
        <v>1010.44</v>
      </c>
      <c r="S2302">
        <f>Tabel1[[#This Row],[Renewables]]+Tabel1[[#This Row],[Fossils]]</f>
        <v>1800.14</v>
      </c>
    </row>
    <row r="2303" spans="1:19" x14ac:dyDescent="0.25">
      <c r="A2303" t="s">
        <v>1516</v>
      </c>
      <c r="B2303" t="s">
        <v>5</v>
      </c>
      <c r="C2303">
        <v>1609</v>
      </c>
      <c r="D2303">
        <v>26.79</v>
      </c>
      <c r="E2303">
        <v>498.06</v>
      </c>
      <c r="F2303">
        <v>435.07</v>
      </c>
      <c r="G2303">
        <v>20.309999999999999</v>
      </c>
      <c r="J2303">
        <v>0</v>
      </c>
      <c r="K2303">
        <v>49.62</v>
      </c>
      <c r="L2303">
        <v>186.21</v>
      </c>
      <c r="M2303">
        <v>274.23</v>
      </c>
      <c r="N2303">
        <v>493</v>
      </c>
      <c r="O2303">
        <v>144</v>
      </c>
      <c r="P2303">
        <v>-505</v>
      </c>
      <c r="Q2303">
        <f>Tabel1[[#This Row],[Biomass]]+Tabel1[[#This Row],[Hydro Power]]+Tabel1[[#This Row],[Other Renewable]]+Tabel1[[#This Row],[Solar Power]]+Tabel1[[#This Row],[Onshore Wind Power]]+Tabel1[[#This Row],[Offshore Wind Power]]</f>
        <v>487.23</v>
      </c>
      <c r="R2303">
        <f>Tabel1[[#This Row],[Fossil Gas]]+Tabel1[[#This Row],[Fossil Hard Coal]]+Tabel1[[#This Row],[Fossil Oil]]</f>
        <v>953.43999999999994</v>
      </c>
      <c r="S2303">
        <f>Tabel1[[#This Row],[Renewables]]+Tabel1[[#This Row],[Fossils]]</f>
        <v>1440.67</v>
      </c>
    </row>
    <row r="2304" spans="1:19" x14ac:dyDescent="0.25">
      <c r="A2304" t="s">
        <v>1515</v>
      </c>
      <c r="B2304" t="s">
        <v>6</v>
      </c>
      <c r="C2304">
        <v>2213.9899999999998</v>
      </c>
      <c r="D2304">
        <v>45.9</v>
      </c>
      <c r="E2304">
        <v>412.16</v>
      </c>
      <c r="F2304">
        <v>629.16999999999996</v>
      </c>
      <c r="G2304">
        <v>9.99</v>
      </c>
      <c r="H2304">
        <v>1.1000000000000001</v>
      </c>
      <c r="I2304">
        <v>5.47</v>
      </c>
      <c r="J2304">
        <v>0</v>
      </c>
      <c r="K2304">
        <v>92.39</v>
      </c>
      <c r="L2304">
        <v>348.49</v>
      </c>
      <c r="M2304">
        <v>283.83</v>
      </c>
      <c r="N2304">
        <v>1518</v>
      </c>
      <c r="O2304">
        <v>10</v>
      </c>
      <c r="P2304">
        <v>-1088</v>
      </c>
      <c r="Q2304">
        <f>Tabel1[[#This Row],[Biomass]]+Tabel1[[#This Row],[Hydro Power]]+Tabel1[[#This Row],[Other Renewable]]+Tabel1[[#This Row],[Solar Power]]+Tabel1[[#This Row],[Onshore Wind Power]]+Tabel1[[#This Row],[Offshore Wind Power]]</f>
        <v>684.79</v>
      </c>
      <c r="R2304">
        <f>Tabel1[[#This Row],[Fossil Gas]]+Tabel1[[#This Row],[Fossil Hard Coal]]+Tabel1[[#This Row],[Fossil Oil]]</f>
        <v>1051.32</v>
      </c>
      <c r="S2304">
        <f>Tabel1[[#This Row],[Renewables]]+Tabel1[[#This Row],[Fossils]]</f>
        <v>1736.11</v>
      </c>
    </row>
    <row r="2305" spans="1:19" x14ac:dyDescent="0.25">
      <c r="A2305" t="s">
        <v>1515</v>
      </c>
      <c r="B2305" t="s">
        <v>5</v>
      </c>
      <c r="C2305">
        <v>1466.74</v>
      </c>
      <c r="D2305">
        <v>28.48</v>
      </c>
      <c r="E2305">
        <v>495.83</v>
      </c>
      <c r="F2305">
        <v>431.94</v>
      </c>
      <c r="G2305">
        <v>20.149999999999999</v>
      </c>
      <c r="J2305">
        <v>0</v>
      </c>
      <c r="K2305">
        <v>49.15</v>
      </c>
      <c r="L2305">
        <v>175.54</v>
      </c>
      <c r="M2305">
        <v>318.76</v>
      </c>
      <c r="N2305">
        <v>597</v>
      </c>
      <c r="O2305">
        <v>-10</v>
      </c>
      <c r="P2305">
        <v>-624</v>
      </c>
      <c r="Q2305">
        <f>Tabel1[[#This Row],[Biomass]]+Tabel1[[#This Row],[Hydro Power]]+Tabel1[[#This Row],[Other Renewable]]+Tabel1[[#This Row],[Solar Power]]+Tabel1[[#This Row],[Onshore Wind Power]]+Tabel1[[#This Row],[Offshore Wind Power]]</f>
        <v>522.78</v>
      </c>
      <c r="R2305">
        <f>Tabel1[[#This Row],[Fossil Gas]]+Tabel1[[#This Row],[Fossil Hard Coal]]+Tabel1[[#This Row],[Fossil Oil]]</f>
        <v>947.92</v>
      </c>
      <c r="S2305">
        <f>Tabel1[[#This Row],[Renewables]]+Tabel1[[#This Row],[Fossils]]</f>
        <v>1470.6999999999998</v>
      </c>
    </row>
    <row r="2306" spans="1:19" x14ac:dyDescent="0.25">
      <c r="A2306" t="s">
        <v>1514</v>
      </c>
      <c r="B2306" t="s">
        <v>6</v>
      </c>
      <c r="C2306">
        <v>2070.69</v>
      </c>
      <c r="D2306">
        <v>46.9</v>
      </c>
      <c r="E2306">
        <v>315.62</v>
      </c>
      <c r="F2306">
        <v>629.42999999999995</v>
      </c>
      <c r="G2306">
        <v>8.9700000000000006</v>
      </c>
      <c r="H2306">
        <v>1.1000000000000001</v>
      </c>
      <c r="I2306">
        <v>5.87</v>
      </c>
      <c r="J2306">
        <v>0</v>
      </c>
      <c r="K2306">
        <v>92.27</v>
      </c>
      <c r="L2306">
        <v>409.51</v>
      </c>
      <c r="M2306">
        <v>165.77</v>
      </c>
      <c r="N2306">
        <v>1537</v>
      </c>
      <c r="O2306">
        <v>20</v>
      </c>
      <c r="P2306">
        <v>-1112</v>
      </c>
      <c r="Q2306">
        <f>Tabel1[[#This Row],[Biomass]]+Tabel1[[#This Row],[Hydro Power]]+Tabel1[[#This Row],[Other Renewable]]+Tabel1[[#This Row],[Solar Power]]+Tabel1[[#This Row],[Onshore Wind Power]]+Tabel1[[#This Row],[Offshore Wind Power]]</f>
        <v>629.15</v>
      </c>
      <c r="R2306">
        <f>Tabel1[[#This Row],[Fossil Gas]]+Tabel1[[#This Row],[Fossil Hard Coal]]+Tabel1[[#This Row],[Fossil Oil]]</f>
        <v>954.02</v>
      </c>
      <c r="S2306">
        <f>Tabel1[[#This Row],[Renewables]]+Tabel1[[#This Row],[Fossils]]</f>
        <v>1583.17</v>
      </c>
    </row>
    <row r="2307" spans="1:19" x14ac:dyDescent="0.25">
      <c r="A2307" t="s">
        <v>1514</v>
      </c>
      <c r="B2307" t="s">
        <v>5</v>
      </c>
      <c r="C2307">
        <v>1364.73</v>
      </c>
      <c r="D2307">
        <v>27.82</v>
      </c>
      <c r="E2307">
        <v>445.23</v>
      </c>
      <c r="F2307">
        <v>443.78</v>
      </c>
      <c r="G2307">
        <v>20.32</v>
      </c>
      <c r="J2307">
        <v>0</v>
      </c>
      <c r="K2307">
        <v>49.67</v>
      </c>
      <c r="L2307">
        <v>163.36000000000001</v>
      </c>
      <c r="M2307">
        <v>274.05</v>
      </c>
      <c r="N2307">
        <v>600</v>
      </c>
      <c r="O2307">
        <v>-20</v>
      </c>
      <c r="P2307">
        <v>-626</v>
      </c>
      <c r="Q2307">
        <f>Tabel1[[#This Row],[Biomass]]+Tabel1[[#This Row],[Hydro Power]]+Tabel1[[#This Row],[Other Renewable]]+Tabel1[[#This Row],[Solar Power]]+Tabel1[[#This Row],[Onshore Wind Power]]+Tabel1[[#This Row],[Offshore Wind Power]]</f>
        <v>465.23</v>
      </c>
      <c r="R2307">
        <f>Tabel1[[#This Row],[Fossil Gas]]+Tabel1[[#This Row],[Fossil Hard Coal]]+Tabel1[[#This Row],[Fossil Oil]]</f>
        <v>909.33</v>
      </c>
      <c r="S2307">
        <f>Tabel1[[#This Row],[Renewables]]+Tabel1[[#This Row],[Fossils]]</f>
        <v>1374.56</v>
      </c>
    </row>
    <row r="2308" spans="1:19" x14ac:dyDescent="0.25">
      <c r="A2308" t="s">
        <v>1513</v>
      </c>
      <c r="B2308" t="s">
        <v>6</v>
      </c>
      <c r="C2308">
        <v>2028.66</v>
      </c>
      <c r="D2308">
        <v>46.08</v>
      </c>
      <c r="E2308">
        <v>274.77</v>
      </c>
      <c r="F2308">
        <v>599.05999999999995</v>
      </c>
      <c r="G2308">
        <v>3.64</v>
      </c>
      <c r="H2308">
        <v>1.1000000000000001</v>
      </c>
      <c r="I2308">
        <v>4.92</v>
      </c>
      <c r="J2308">
        <v>0</v>
      </c>
      <c r="K2308">
        <v>89.95</v>
      </c>
      <c r="L2308">
        <v>437.77</v>
      </c>
      <c r="M2308">
        <v>246.74</v>
      </c>
      <c r="N2308">
        <v>1547</v>
      </c>
      <c r="O2308">
        <v>20</v>
      </c>
      <c r="P2308">
        <v>-1163</v>
      </c>
      <c r="Q2308">
        <f>Tabel1[[#This Row],[Biomass]]+Tabel1[[#This Row],[Hydro Power]]+Tabel1[[#This Row],[Other Renewable]]+Tabel1[[#This Row],[Solar Power]]+Tabel1[[#This Row],[Onshore Wind Power]]+Tabel1[[#This Row],[Offshore Wind Power]]</f>
        <v>736.61</v>
      </c>
      <c r="R2308">
        <f>Tabel1[[#This Row],[Fossil Gas]]+Tabel1[[#This Row],[Fossil Hard Coal]]+Tabel1[[#This Row],[Fossil Oil]]</f>
        <v>877.46999999999991</v>
      </c>
      <c r="S2308">
        <f>Tabel1[[#This Row],[Renewables]]+Tabel1[[#This Row],[Fossils]]</f>
        <v>1614.08</v>
      </c>
    </row>
    <row r="2309" spans="1:19" x14ac:dyDescent="0.25">
      <c r="A2309" t="s">
        <v>1513</v>
      </c>
      <c r="B2309" t="s">
        <v>5</v>
      </c>
      <c r="C2309">
        <v>1300.8499999999999</v>
      </c>
      <c r="D2309">
        <v>27.88</v>
      </c>
      <c r="E2309">
        <v>437.03</v>
      </c>
      <c r="F2309">
        <v>452.71</v>
      </c>
      <c r="G2309">
        <v>20.28</v>
      </c>
      <c r="J2309">
        <v>0</v>
      </c>
      <c r="K2309">
        <v>49.27</v>
      </c>
      <c r="L2309">
        <v>205.33</v>
      </c>
      <c r="M2309">
        <v>289.01</v>
      </c>
      <c r="N2309">
        <v>600</v>
      </c>
      <c r="O2309">
        <v>-20</v>
      </c>
      <c r="P2309">
        <v>-746</v>
      </c>
      <c r="Q2309">
        <f>Tabel1[[#This Row],[Biomass]]+Tabel1[[#This Row],[Hydro Power]]+Tabel1[[#This Row],[Other Renewable]]+Tabel1[[#This Row],[Solar Power]]+Tabel1[[#This Row],[Onshore Wind Power]]+Tabel1[[#This Row],[Offshore Wind Power]]</f>
        <v>522.22</v>
      </c>
      <c r="R2309">
        <f>Tabel1[[#This Row],[Fossil Gas]]+Tabel1[[#This Row],[Fossil Hard Coal]]+Tabel1[[#This Row],[Fossil Oil]]</f>
        <v>910.02</v>
      </c>
      <c r="S2309">
        <f>Tabel1[[#This Row],[Renewables]]+Tabel1[[#This Row],[Fossils]]</f>
        <v>1432.24</v>
      </c>
    </row>
    <row r="2310" spans="1:19" x14ac:dyDescent="0.25">
      <c r="A2310" t="s">
        <v>1512</v>
      </c>
      <c r="B2310" t="s">
        <v>6</v>
      </c>
      <c r="C2310">
        <v>2004.19</v>
      </c>
      <c r="D2310">
        <v>45.7</v>
      </c>
      <c r="E2310">
        <v>272.83</v>
      </c>
      <c r="F2310">
        <v>600.75</v>
      </c>
      <c r="G2310">
        <v>3.76</v>
      </c>
      <c r="H2310">
        <v>1.1000000000000001</v>
      </c>
      <c r="I2310">
        <v>4.43</v>
      </c>
      <c r="J2310">
        <v>0</v>
      </c>
      <c r="K2310">
        <v>90.72</v>
      </c>
      <c r="L2310">
        <v>445.27</v>
      </c>
      <c r="M2310">
        <v>258</v>
      </c>
      <c r="N2310">
        <v>1549</v>
      </c>
      <c r="O2310">
        <v>23</v>
      </c>
      <c r="P2310">
        <v>-1202</v>
      </c>
      <c r="Q2310">
        <f>Tabel1[[#This Row],[Biomass]]+Tabel1[[#This Row],[Hydro Power]]+Tabel1[[#This Row],[Other Renewable]]+Tabel1[[#This Row],[Solar Power]]+Tabel1[[#This Row],[Onshore Wind Power]]+Tabel1[[#This Row],[Offshore Wind Power]]</f>
        <v>754.5</v>
      </c>
      <c r="R2310">
        <f>Tabel1[[#This Row],[Fossil Gas]]+Tabel1[[#This Row],[Fossil Hard Coal]]+Tabel1[[#This Row],[Fossil Oil]]</f>
        <v>877.33999999999992</v>
      </c>
      <c r="S2310">
        <f>Tabel1[[#This Row],[Renewables]]+Tabel1[[#This Row],[Fossils]]</f>
        <v>1631.84</v>
      </c>
    </row>
    <row r="2311" spans="1:19" x14ac:dyDescent="0.25">
      <c r="A2311" t="s">
        <v>1512</v>
      </c>
      <c r="B2311" t="s">
        <v>5</v>
      </c>
      <c r="C2311">
        <v>1288.57</v>
      </c>
      <c r="D2311">
        <v>28.13</v>
      </c>
      <c r="E2311">
        <v>437.93</v>
      </c>
      <c r="F2311">
        <v>455.67</v>
      </c>
      <c r="G2311">
        <v>12.74</v>
      </c>
      <c r="J2311">
        <v>0</v>
      </c>
      <c r="K2311">
        <v>49.94</v>
      </c>
      <c r="L2311">
        <v>208.18</v>
      </c>
      <c r="M2311">
        <v>351.93</v>
      </c>
      <c r="N2311">
        <v>600</v>
      </c>
      <c r="O2311">
        <v>-23</v>
      </c>
      <c r="P2311">
        <v>-817</v>
      </c>
      <c r="Q2311">
        <f>Tabel1[[#This Row],[Biomass]]+Tabel1[[#This Row],[Hydro Power]]+Tabel1[[#This Row],[Other Renewable]]+Tabel1[[#This Row],[Solar Power]]+Tabel1[[#This Row],[Onshore Wind Power]]+Tabel1[[#This Row],[Offshore Wind Power]]</f>
        <v>588.24</v>
      </c>
      <c r="R2311">
        <f>Tabel1[[#This Row],[Fossil Gas]]+Tabel1[[#This Row],[Fossil Hard Coal]]+Tabel1[[#This Row],[Fossil Oil]]</f>
        <v>906.34</v>
      </c>
      <c r="S2311">
        <f>Tabel1[[#This Row],[Renewables]]+Tabel1[[#This Row],[Fossils]]</f>
        <v>1494.58</v>
      </c>
    </row>
    <row r="2312" spans="1:19" x14ac:dyDescent="0.25">
      <c r="A2312" t="s">
        <v>1511</v>
      </c>
      <c r="B2312" t="s">
        <v>6</v>
      </c>
      <c r="C2312">
        <v>2009.32</v>
      </c>
      <c r="D2312">
        <v>45.32</v>
      </c>
      <c r="E2312">
        <v>277.60000000000002</v>
      </c>
      <c r="F2312">
        <v>593.1</v>
      </c>
      <c r="G2312">
        <v>4.6900000000000004</v>
      </c>
      <c r="H2312">
        <v>1.1000000000000001</v>
      </c>
      <c r="I2312">
        <v>3.98</v>
      </c>
      <c r="J2312">
        <v>0</v>
      </c>
      <c r="K2312">
        <v>92.11</v>
      </c>
      <c r="L2312">
        <v>428.75</v>
      </c>
      <c r="M2312">
        <v>280.68</v>
      </c>
      <c r="N2312">
        <v>1544</v>
      </c>
      <c r="O2312">
        <v>12</v>
      </c>
      <c r="P2312">
        <v>-1187</v>
      </c>
      <c r="Q2312">
        <f>Tabel1[[#This Row],[Biomass]]+Tabel1[[#This Row],[Hydro Power]]+Tabel1[[#This Row],[Other Renewable]]+Tabel1[[#This Row],[Solar Power]]+Tabel1[[#This Row],[Onshore Wind Power]]+Tabel1[[#This Row],[Offshore Wind Power]]</f>
        <v>759.82999999999993</v>
      </c>
      <c r="R2312">
        <f>Tabel1[[#This Row],[Fossil Gas]]+Tabel1[[#This Row],[Fossil Hard Coal]]+Tabel1[[#This Row],[Fossil Oil]]</f>
        <v>875.3900000000001</v>
      </c>
      <c r="S2312">
        <f>Tabel1[[#This Row],[Renewables]]+Tabel1[[#This Row],[Fossils]]</f>
        <v>1635.22</v>
      </c>
    </row>
    <row r="2313" spans="1:19" x14ac:dyDescent="0.25">
      <c r="A2313" t="s">
        <v>1511</v>
      </c>
      <c r="B2313" t="s">
        <v>5</v>
      </c>
      <c r="C2313">
        <v>1293.6300000000001</v>
      </c>
      <c r="D2313">
        <v>25.9</v>
      </c>
      <c r="E2313">
        <v>435.65</v>
      </c>
      <c r="F2313">
        <v>458.93</v>
      </c>
      <c r="G2313">
        <v>9.8699999999999992</v>
      </c>
      <c r="J2313">
        <v>0</v>
      </c>
      <c r="K2313">
        <v>49.9</v>
      </c>
      <c r="L2313">
        <v>227.47</v>
      </c>
      <c r="M2313">
        <v>356.17</v>
      </c>
      <c r="N2313">
        <v>600</v>
      </c>
      <c r="O2313">
        <v>-12</v>
      </c>
      <c r="P2313">
        <v>-844</v>
      </c>
      <c r="Q2313">
        <f>Tabel1[[#This Row],[Biomass]]+Tabel1[[#This Row],[Hydro Power]]+Tabel1[[#This Row],[Other Renewable]]+Tabel1[[#This Row],[Solar Power]]+Tabel1[[#This Row],[Onshore Wind Power]]+Tabel1[[#This Row],[Offshore Wind Power]]</f>
        <v>609.54</v>
      </c>
      <c r="R2313">
        <f>Tabel1[[#This Row],[Fossil Gas]]+Tabel1[[#This Row],[Fossil Hard Coal]]+Tabel1[[#This Row],[Fossil Oil]]</f>
        <v>904.44999999999993</v>
      </c>
      <c r="S2313">
        <f>Tabel1[[#This Row],[Renewables]]+Tabel1[[#This Row],[Fossils]]</f>
        <v>1513.9899999999998</v>
      </c>
    </row>
    <row r="2314" spans="1:19" x14ac:dyDescent="0.25">
      <c r="A2314" t="s">
        <v>1510</v>
      </c>
      <c r="B2314" t="s">
        <v>6</v>
      </c>
      <c r="C2314">
        <v>2038.51</v>
      </c>
      <c r="D2314">
        <v>47.43</v>
      </c>
      <c r="E2314">
        <v>280.98</v>
      </c>
      <c r="F2314">
        <v>646.36</v>
      </c>
      <c r="G2314">
        <v>3.2</v>
      </c>
      <c r="H2314">
        <v>1.1000000000000001</v>
      </c>
      <c r="I2314">
        <v>3.73</v>
      </c>
      <c r="J2314">
        <v>0</v>
      </c>
      <c r="K2314">
        <v>91.25</v>
      </c>
      <c r="L2314">
        <v>450.73</v>
      </c>
      <c r="M2314">
        <v>214.36</v>
      </c>
      <c r="N2314">
        <v>1568</v>
      </c>
      <c r="O2314">
        <v>-158</v>
      </c>
      <c r="P2314">
        <v>-998</v>
      </c>
      <c r="Q2314">
        <f>Tabel1[[#This Row],[Biomass]]+Tabel1[[#This Row],[Hydro Power]]+Tabel1[[#This Row],[Other Renewable]]+Tabel1[[#This Row],[Solar Power]]+Tabel1[[#This Row],[Onshore Wind Power]]+Tabel1[[#This Row],[Offshore Wind Power]]</f>
        <v>717.35</v>
      </c>
      <c r="R2314">
        <f>Tabel1[[#This Row],[Fossil Gas]]+Tabel1[[#This Row],[Fossil Hard Coal]]+Tabel1[[#This Row],[Fossil Oil]]</f>
        <v>930.54000000000008</v>
      </c>
      <c r="S2314">
        <f>Tabel1[[#This Row],[Renewables]]+Tabel1[[#This Row],[Fossils]]</f>
        <v>1647.89</v>
      </c>
    </row>
    <row r="2315" spans="1:19" x14ac:dyDescent="0.25">
      <c r="A2315" t="s">
        <v>1510</v>
      </c>
      <c r="B2315" t="s">
        <v>5</v>
      </c>
      <c r="C2315">
        <v>1318.47</v>
      </c>
      <c r="D2315">
        <v>28.17</v>
      </c>
      <c r="E2315">
        <v>436.6</v>
      </c>
      <c r="F2315">
        <v>446.66</v>
      </c>
      <c r="G2315">
        <v>9.8699999999999992</v>
      </c>
      <c r="J2315">
        <v>0</v>
      </c>
      <c r="K2315">
        <v>52.84</v>
      </c>
      <c r="L2315">
        <v>221.55</v>
      </c>
      <c r="M2315">
        <v>316.64999999999998</v>
      </c>
      <c r="N2315">
        <v>600</v>
      </c>
      <c r="O2315">
        <v>158</v>
      </c>
      <c r="P2315">
        <v>-939</v>
      </c>
      <c r="Q2315">
        <f>Tabel1[[#This Row],[Biomass]]+Tabel1[[#This Row],[Hydro Power]]+Tabel1[[#This Row],[Other Renewable]]+Tabel1[[#This Row],[Solar Power]]+Tabel1[[#This Row],[Onshore Wind Power]]+Tabel1[[#This Row],[Offshore Wind Power]]</f>
        <v>566.37</v>
      </c>
      <c r="R2315">
        <f>Tabel1[[#This Row],[Fossil Gas]]+Tabel1[[#This Row],[Fossil Hard Coal]]+Tabel1[[#This Row],[Fossil Oil]]</f>
        <v>893.13</v>
      </c>
      <c r="S2315">
        <f>Tabel1[[#This Row],[Renewables]]+Tabel1[[#This Row],[Fossils]]</f>
        <v>1459.5</v>
      </c>
    </row>
    <row r="2316" spans="1:19" x14ac:dyDescent="0.25">
      <c r="A2316" t="s">
        <v>1509</v>
      </c>
      <c r="B2316" t="s">
        <v>6</v>
      </c>
      <c r="C2316">
        <v>2186.1</v>
      </c>
      <c r="D2316">
        <v>47.54</v>
      </c>
      <c r="E2316">
        <v>299.45999999999998</v>
      </c>
      <c r="F2316">
        <v>665.19</v>
      </c>
      <c r="G2316">
        <v>6.72</v>
      </c>
      <c r="H2316">
        <v>1.1000000000000001</v>
      </c>
      <c r="I2316">
        <v>4.08</v>
      </c>
      <c r="J2316">
        <v>0</v>
      </c>
      <c r="K2316">
        <v>92.99</v>
      </c>
      <c r="L2316">
        <v>437.7</v>
      </c>
      <c r="M2316">
        <v>117.29</v>
      </c>
      <c r="N2316">
        <v>1521</v>
      </c>
      <c r="O2316">
        <v>-323</v>
      </c>
      <c r="P2316">
        <v>-599</v>
      </c>
      <c r="Q2316">
        <f>Tabel1[[#This Row],[Biomass]]+Tabel1[[#This Row],[Hydro Power]]+Tabel1[[#This Row],[Other Renewable]]+Tabel1[[#This Row],[Solar Power]]+Tabel1[[#This Row],[Onshore Wind Power]]+Tabel1[[#This Row],[Offshore Wind Power]]</f>
        <v>607.70999999999992</v>
      </c>
      <c r="R2316">
        <f>Tabel1[[#This Row],[Fossil Gas]]+Tabel1[[#This Row],[Fossil Hard Coal]]+Tabel1[[#This Row],[Fossil Oil]]</f>
        <v>971.37000000000012</v>
      </c>
      <c r="S2316">
        <f>Tabel1[[#This Row],[Renewables]]+Tabel1[[#This Row],[Fossils]]</f>
        <v>1579.08</v>
      </c>
    </row>
    <row r="2317" spans="1:19" x14ac:dyDescent="0.25">
      <c r="A2317" t="s">
        <v>1509</v>
      </c>
      <c r="B2317" t="s">
        <v>5</v>
      </c>
      <c r="C2317">
        <v>1423.6</v>
      </c>
      <c r="D2317">
        <v>27.05</v>
      </c>
      <c r="E2317">
        <v>436.31</v>
      </c>
      <c r="F2317">
        <v>443.84</v>
      </c>
      <c r="G2317">
        <v>9.85</v>
      </c>
      <c r="J2317">
        <v>0</v>
      </c>
      <c r="K2317">
        <v>65.23</v>
      </c>
      <c r="L2317">
        <v>220.75</v>
      </c>
      <c r="M2317">
        <v>345.33</v>
      </c>
      <c r="N2317">
        <v>600</v>
      </c>
      <c r="O2317">
        <v>323</v>
      </c>
      <c r="P2317">
        <v>-1034</v>
      </c>
      <c r="Q2317">
        <f>Tabel1[[#This Row],[Biomass]]+Tabel1[[#This Row],[Hydro Power]]+Tabel1[[#This Row],[Other Renewable]]+Tabel1[[#This Row],[Solar Power]]+Tabel1[[#This Row],[Onshore Wind Power]]+Tabel1[[#This Row],[Offshore Wind Power]]</f>
        <v>593.13</v>
      </c>
      <c r="R2317">
        <f>Tabel1[[#This Row],[Fossil Gas]]+Tabel1[[#This Row],[Fossil Hard Coal]]+Tabel1[[#This Row],[Fossil Oil]]</f>
        <v>890</v>
      </c>
      <c r="S2317">
        <f>Tabel1[[#This Row],[Renewables]]+Tabel1[[#This Row],[Fossils]]</f>
        <v>1483.13</v>
      </c>
    </row>
    <row r="2318" spans="1:19" x14ac:dyDescent="0.25">
      <c r="A2318" t="s">
        <v>1508</v>
      </c>
      <c r="B2318" t="s">
        <v>6</v>
      </c>
      <c r="C2318">
        <v>2581.5</v>
      </c>
      <c r="D2318">
        <v>47.16</v>
      </c>
      <c r="E2318">
        <v>345.64</v>
      </c>
      <c r="F2318">
        <v>820.14</v>
      </c>
      <c r="G2318">
        <v>3.96</v>
      </c>
      <c r="H2318">
        <v>1.1000000000000001</v>
      </c>
      <c r="I2318">
        <v>4.3</v>
      </c>
      <c r="J2318">
        <v>0</v>
      </c>
      <c r="K2318">
        <v>102.03</v>
      </c>
      <c r="L2318">
        <v>440.55</v>
      </c>
      <c r="M2318">
        <v>84.05</v>
      </c>
      <c r="N2318">
        <v>1409</v>
      </c>
      <c r="O2318">
        <v>-508</v>
      </c>
      <c r="P2318">
        <v>-38</v>
      </c>
      <c r="Q2318">
        <f>Tabel1[[#This Row],[Biomass]]+Tabel1[[#This Row],[Hydro Power]]+Tabel1[[#This Row],[Other Renewable]]+Tabel1[[#This Row],[Solar Power]]+Tabel1[[#This Row],[Onshore Wind Power]]+Tabel1[[#This Row],[Offshore Wind Power]]</f>
        <v>577.16</v>
      </c>
      <c r="R2318">
        <f>Tabel1[[#This Row],[Fossil Gas]]+Tabel1[[#This Row],[Fossil Hard Coal]]+Tabel1[[#This Row],[Fossil Oil]]</f>
        <v>1169.74</v>
      </c>
      <c r="S2318">
        <f>Tabel1[[#This Row],[Renewables]]+Tabel1[[#This Row],[Fossils]]</f>
        <v>1746.9</v>
      </c>
    </row>
    <row r="2319" spans="1:19" x14ac:dyDescent="0.25">
      <c r="A2319" t="s">
        <v>1508</v>
      </c>
      <c r="B2319" t="s">
        <v>5</v>
      </c>
      <c r="C2319">
        <v>1671.65</v>
      </c>
      <c r="D2319">
        <v>26.71</v>
      </c>
      <c r="E2319">
        <v>441.94</v>
      </c>
      <c r="F2319">
        <v>445.21</v>
      </c>
      <c r="G2319">
        <v>10.1</v>
      </c>
      <c r="J2319">
        <v>0</v>
      </c>
      <c r="K2319">
        <v>68.3</v>
      </c>
      <c r="L2319">
        <v>218.36</v>
      </c>
      <c r="M2319">
        <v>310.57</v>
      </c>
      <c r="N2319">
        <v>600</v>
      </c>
      <c r="O2319">
        <v>508</v>
      </c>
      <c r="P2319">
        <v>-942</v>
      </c>
      <c r="Q2319">
        <f>Tabel1[[#This Row],[Biomass]]+Tabel1[[#This Row],[Hydro Power]]+Tabel1[[#This Row],[Other Renewable]]+Tabel1[[#This Row],[Solar Power]]+Tabel1[[#This Row],[Onshore Wind Power]]+Tabel1[[#This Row],[Offshore Wind Power]]</f>
        <v>555.64</v>
      </c>
      <c r="R2319">
        <f>Tabel1[[#This Row],[Fossil Gas]]+Tabel1[[#This Row],[Fossil Hard Coal]]+Tabel1[[#This Row],[Fossil Oil]]</f>
        <v>897.25</v>
      </c>
      <c r="S2319">
        <f>Tabel1[[#This Row],[Renewables]]+Tabel1[[#This Row],[Fossils]]</f>
        <v>1452.8899999999999</v>
      </c>
    </row>
    <row r="2320" spans="1:19" x14ac:dyDescent="0.25">
      <c r="A2320" t="s">
        <v>1507</v>
      </c>
      <c r="B2320" t="s">
        <v>6</v>
      </c>
      <c r="C2320">
        <v>2980.96</v>
      </c>
      <c r="D2320">
        <v>47.36</v>
      </c>
      <c r="E2320">
        <v>523.91999999999996</v>
      </c>
      <c r="F2320">
        <v>1301.47</v>
      </c>
      <c r="G2320">
        <v>9.69</v>
      </c>
      <c r="H2320">
        <v>1.1000000000000001</v>
      </c>
      <c r="I2320">
        <v>5.5</v>
      </c>
      <c r="J2320">
        <v>0</v>
      </c>
      <c r="K2320">
        <v>111.21</v>
      </c>
      <c r="L2320">
        <v>387.35</v>
      </c>
      <c r="M2320">
        <v>64.67</v>
      </c>
      <c r="N2320">
        <v>358</v>
      </c>
      <c r="O2320">
        <v>-264</v>
      </c>
      <c r="P2320">
        <v>512</v>
      </c>
      <c r="Q2320">
        <f>Tabel1[[#This Row],[Biomass]]+Tabel1[[#This Row],[Hydro Power]]+Tabel1[[#This Row],[Other Renewable]]+Tabel1[[#This Row],[Solar Power]]+Tabel1[[#This Row],[Onshore Wind Power]]+Tabel1[[#This Row],[Offshore Wind Power]]</f>
        <v>505.98</v>
      </c>
      <c r="R2320">
        <f>Tabel1[[#This Row],[Fossil Gas]]+Tabel1[[#This Row],[Fossil Hard Coal]]+Tabel1[[#This Row],[Fossil Oil]]</f>
        <v>1835.08</v>
      </c>
      <c r="S2320">
        <f>Tabel1[[#This Row],[Renewables]]+Tabel1[[#This Row],[Fossils]]</f>
        <v>2341.06</v>
      </c>
    </row>
    <row r="2321" spans="1:19" x14ac:dyDescent="0.25">
      <c r="A2321" t="s">
        <v>1507</v>
      </c>
      <c r="B2321" t="s">
        <v>5</v>
      </c>
      <c r="C2321">
        <v>1947.73</v>
      </c>
      <c r="D2321">
        <v>16.68</v>
      </c>
      <c r="E2321">
        <v>444.83</v>
      </c>
      <c r="F2321">
        <v>507.42</v>
      </c>
      <c r="G2321">
        <v>15.05</v>
      </c>
      <c r="J2321">
        <v>0</v>
      </c>
      <c r="K2321">
        <v>68.319999999999993</v>
      </c>
      <c r="L2321">
        <v>176.02</v>
      </c>
      <c r="M2321">
        <v>275.08999999999997</v>
      </c>
      <c r="N2321">
        <v>600</v>
      </c>
      <c r="O2321">
        <v>264</v>
      </c>
      <c r="P2321">
        <v>-403</v>
      </c>
      <c r="Q2321">
        <f>Tabel1[[#This Row],[Biomass]]+Tabel1[[#This Row],[Hydro Power]]+Tabel1[[#This Row],[Other Renewable]]+Tabel1[[#This Row],[Solar Power]]+Tabel1[[#This Row],[Onshore Wind Power]]+Tabel1[[#This Row],[Offshore Wind Power]]</f>
        <v>467.78999999999996</v>
      </c>
      <c r="R2321">
        <f>Tabel1[[#This Row],[Fossil Gas]]+Tabel1[[#This Row],[Fossil Hard Coal]]+Tabel1[[#This Row],[Fossil Oil]]</f>
        <v>967.3</v>
      </c>
      <c r="S2321">
        <f>Tabel1[[#This Row],[Renewables]]+Tabel1[[#This Row],[Fossils]]</f>
        <v>1435.09</v>
      </c>
    </row>
    <row r="2322" spans="1:19" x14ac:dyDescent="0.25">
      <c r="A2322" t="s">
        <v>1506</v>
      </c>
      <c r="B2322" t="s">
        <v>6</v>
      </c>
      <c r="C2322">
        <v>3148.08</v>
      </c>
      <c r="D2322">
        <v>48.41</v>
      </c>
      <c r="E2322">
        <v>539.85</v>
      </c>
      <c r="F2322">
        <v>1354.27</v>
      </c>
      <c r="G2322">
        <v>10.47</v>
      </c>
      <c r="H2322">
        <v>1.1000000000000001</v>
      </c>
      <c r="I2322">
        <v>6.1</v>
      </c>
      <c r="J2322">
        <v>0</v>
      </c>
      <c r="K2322">
        <v>105.08</v>
      </c>
      <c r="L2322">
        <v>328.73</v>
      </c>
      <c r="M2322">
        <v>94.41</v>
      </c>
      <c r="N2322">
        <v>1095</v>
      </c>
      <c r="O2322">
        <v>-555</v>
      </c>
      <c r="P2322">
        <v>196</v>
      </c>
      <c r="Q2322">
        <f>Tabel1[[#This Row],[Biomass]]+Tabel1[[#This Row],[Hydro Power]]+Tabel1[[#This Row],[Other Renewable]]+Tabel1[[#This Row],[Solar Power]]+Tabel1[[#This Row],[Onshore Wind Power]]+Tabel1[[#This Row],[Offshore Wind Power]]</f>
        <v>478.75</v>
      </c>
      <c r="R2322">
        <f>Tabel1[[#This Row],[Fossil Gas]]+Tabel1[[#This Row],[Fossil Hard Coal]]+Tabel1[[#This Row],[Fossil Oil]]</f>
        <v>1904.59</v>
      </c>
      <c r="S2322">
        <f>Tabel1[[#This Row],[Renewables]]+Tabel1[[#This Row],[Fossils]]</f>
        <v>2383.34</v>
      </c>
    </row>
    <row r="2323" spans="1:19" x14ac:dyDescent="0.25">
      <c r="A2323" t="s">
        <v>1506</v>
      </c>
      <c r="B2323" t="s">
        <v>5</v>
      </c>
      <c r="C2323">
        <v>2062.84</v>
      </c>
      <c r="D2323">
        <v>12.55</v>
      </c>
      <c r="E2323">
        <v>437.66</v>
      </c>
      <c r="F2323">
        <v>456.27</v>
      </c>
      <c r="G2323">
        <v>18.14</v>
      </c>
      <c r="J2323">
        <v>0</v>
      </c>
      <c r="K2323">
        <v>66.88</v>
      </c>
      <c r="L2323">
        <v>138.02000000000001</v>
      </c>
      <c r="M2323">
        <v>280.13</v>
      </c>
      <c r="N2323">
        <v>600</v>
      </c>
      <c r="O2323">
        <v>555</v>
      </c>
      <c r="P2323">
        <v>-485</v>
      </c>
      <c r="Q2323">
        <f>Tabel1[[#This Row],[Biomass]]+Tabel1[[#This Row],[Hydro Power]]+Tabel1[[#This Row],[Other Renewable]]+Tabel1[[#This Row],[Solar Power]]+Tabel1[[#This Row],[Onshore Wind Power]]+Tabel1[[#This Row],[Offshore Wind Power]]</f>
        <v>430.70000000000005</v>
      </c>
      <c r="R2323">
        <f>Tabel1[[#This Row],[Fossil Gas]]+Tabel1[[#This Row],[Fossil Hard Coal]]+Tabel1[[#This Row],[Fossil Oil]]</f>
        <v>912.07</v>
      </c>
      <c r="S2323">
        <f>Tabel1[[#This Row],[Renewables]]+Tabel1[[#This Row],[Fossils]]</f>
        <v>1342.77</v>
      </c>
    </row>
    <row r="2324" spans="1:19" x14ac:dyDescent="0.25">
      <c r="A2324" t="s">
        <v>1505</v>
      </c>
      <c r="B2324" t="s">
        <v>6</v>
      </c>
      <c r="C2324">
        <v>3115.49</v>
      </c>
      <c r="D2324">
        <v>49.27</v>
      </c>
      <c r="E2324">
        <v>547.05999999999995</v>
      </c>
      <c r="F2324">
        <v>1312.99</v>
      </c>
      <c r="G2324">
        <v>12.3</v>
      </c>
      <c r="H2324">
        <v>1.1000000000000001</v>
      </c>
      <c r="I2324">
        <v>6.07</v>
      </c>
      <c r="J2324">
        <v>0</v>
      </c>
      <c r="K2324">
        <v>115.73</v>
      </c>
      <c r="L2324">
        <v>225.16</v>
      </c>
      <c r="M2324">
        <v>83.21</v>
      </c>
      <c r="N2324">
        <v>1171</v>
      </c>
      <c r="O2324">
        <v>-590</v>
      </c>
      <c r="P2324">
        <v>226</v>
      </c>
      <c r="Q2324">
        <f>Tabel1[[#This Row],[Biomass]]+Tabel1[[#This Row],[Hydro Power]]+Tabel1[[#This Row],[Other Renewable]]+Tabel1[[#This Row],[Solar Power]]+Tabel1[[#This Row],[Onshore Wind Power]]+Tabel1[[#This Row],[Offshore Wind Power]]</f>
        <v>364.81</v>
      </c>
      <c r="R2324">
        <f>Tabel1[[#This Row],[Fossil Gas]]+Tabel1[[#This Row],[Fossil Hard Coal]]+Tabel1[[#This Row],[Fossil Oil]]</f>
        <v>1872.35</v>
      </c>
      <c r="S2324">
        <f>Tabel1[[#This Row],[Renewables]]+Tabel1[[#This Row],[Fossils]]</f>
        <v>2237.16</v>
      </c>
    </row>
    <row r="2325" spans="1:19" x14ac:dyDescent="0.25">
      <c r="A2325" t="s">
        <v>1505</v>
      </c>
      <c r="B2325" t="s">
        <v>5</v>
      </c>
      <c r="C2325">
        <v>2090.13</v>
      </c>
      <c r="D2325">
        <v>15.48</v>
      </c>
      <c r="E2325">
        <v>463.42</v>
      </c>
      <c r="F2325">
        <v>468.51</v>
      </c>
      <c r="G2325">
        <v>18.260000000000002</v>
      </c>
      <c r="J2325">
        <v>0</v>
      </c>
      <c r="K2325">
        <v>66.260000000000005</v>
      </c>
      <c r="L2325">
        <v>118.83</v>
      </c>
      <c r="M2325">
        <v>251.67</v>
      </c>
      <c r="N2325">
        <v>600</v>
      </c>
      <c r="O2325">
        <v>590</v>
      </c>
      <c r="P2325">
        <v>-489</v>
      </c>
      <c r="Q2325">
        <f>Tabel1[[#This Row],[Biomass]]+Tabel1[[#This Row],[Hydro Power]]+Tabel1[[#This Row],[Other Renewable]]+Tabel1[[#This Row],[Solar Power]]+Tabel1[[#This Row],[Onshore Wind Power]]+Tabel1[[#This Row],[Offshore Wind Power]]</f>
        <v>385.98</v>
      </c>
      <c r="R2325">
        <f>Tabel1[[#This Row],[Fossil Gas]]+Tabel1[[#This Row],[Fossil Hard Coal]]+Tabel1[[#This Row],[Fossil Oil]]</f>
        <v>950.19</v>
      </c>
      <c r="S2325">
        <f>Tabel1[[#This Row],[Renewables]]+Tabel1[[#This Row],[Fossils]]</f>
        <v>1336.17</v>
      </c>
    </row>
    <row r="2326" spans="1:19" x14ac:dyDescent="0.25">
      <c r="A2326" t="s">
        <v>1504</v>
      </c>
      <c r="B2326" t="s">
        <v>6</v>
      </c>
      <c r="C2326">
        <v>3186.33</v>
      </c>
      <c r="D2326">
        <v>49.39</v>
      </c>
      <c r="E2326">
        <v>545.4</v>
      </c>
      <c r="F2326">
        <v>1186.17</v>
      </c>
      <c r="G2326">
        <v>9.7200000000000006</v>
      </c>
      <c r="H2326">
        <v>1.1000000000000001</v>
      </c>
      <c r="I2326">
        <v>5.8</v>
      </c>
      <c r="J2326">
        <v>3.93</v>
      </c>
      <c r="K2326">
        <v>120.86</v>
      </c>
      <c r="L2326">
        <v>126.99</v>
      </c>
      <c r="M2326">
        <v>84.02</v>
      </c>
      <c r="N2326">
        <v>1414</v>
      </c>
      <c r="O2326">
        <v>-586</v>
      </c>
      <c r="P2326">
        <v>264</v>
      </c>
      <c r="Q2326">
        <f>Tabel1[[#This Row],[Biomass]]+Tabel1[[#This Row],[Hydro Power]]+Tabel1[[#This Row],[Other Renewable]]+Tabel1[[#This Row],[Solar Power]]+Tabel1[[#This Row],[Onshore Wind Power]]+Tabel1[[#This Row],[Offshore Wind Power]]</f>
        <v>271.22999999999996</v>
      </c>
      <c r="R2326">
        <f>Tabel1[[#This Row],[Fossil Gas]]+Tabel1[[#This Row],[Fossil Hard Coal]]+Tabel1[[#This Row],[Fossil Oil]]</f>
        <v>1741.2900000000002</v>
      </c>
      <c r="S2326">
        <f>Tabel1[[#This Row],[Renewables]]+Tabel1[[#This Row],[Fossils]]</f>
        <v>2012.5200000000002</v>
      </c>
    </row>
    <row r="2327" spans="1:19" x14ac:dyDescent="0.25">
      <c r="A2327" t="s">
        <v>1504</v>
      </c>
      <c r="B2327" t="s">
        <v>5</v>
      </c>
      <c r="C2327">
        <v>2112.69</v>
      </c>
      <c r="D2327">
        <v>16.260000000000002</v>
      </c>
      <c r="E2327">
        <v>490.96</v>
      </c>
      <c r="F2327">
        <v>487.59</v>
      </c>
      <c r="G2327">
        <v>18.55</v>
      </c>
      <c r="J2327">
        <v>5.04</v>
      </c>
      <c r="K2327">
        <v>64.41</v>
      </c>
      <c r="L2327">
        <v>124.35</v>
      </c>
      <c r="M2327">
        <v>272.81</v>
      </c>
      <c r="N2327">
        <v>600</v>
      </c>
      <c r="O2327">
        <v>586</v>
      </c>
      <c r="P2327">
        <v>-535</v>
      </c>
      <c r="Q2327">
        <f>Tabel1[[#This Row],[Biomass]]+Tabel1[[#This Row],[Hydro Power]]+Tabel1[[#This Row],[Other Renewable]]+Tabel1[[#This Row],[Solar Power]]+Tabel1[[#This Row],[Onshore Wind Power]]+Tabel1[[#This Row],[Offshore Wind Power]]</f>
        <v>418.46000000000004</v>
      </c>
      <c r="R2327">
        <f>Tabel1[[#This Row],[Fossil Gas]]+Tabel1[[#This Row],[Fossil Hard Coal]]+Tabel1[[#This Row],[Fossil Oil]]</f>
        <v>997.09999999999991</v>
      </c>
      <c r="S2327">
        <f>Tabel1[[#This Row],[Renewables]]+Tabel1[[#This Row],[Fossils]]</f>
        <v>1415.56</v>
      </c>
    </row>
    <row r="2328" spans="1:19" x14ac:dyDescent="0.25">
      <c r="A2328" t="s">
        <v>1503</v>
      </c>
      <c r="B2328" t="s">
        <v>6</v>
      </c>
      <c r="C2328">
        <v>3190.03</v>
      </c>
      <c r="D2328">
        <v>47.13</v>
      </c>
      <c r="E2328">
        <v>540.75</v>
      </c>
      <c r="F2328">
        <v>1184.2</v>
      </c>
      <c r="G2328">
        <v>9.1300000000000008</v>
      </c>
      <c r="H2328">
        <v>1.1000000000000001</v>
      </c>
      <c r="I2328">
        <v>5.74</v>
      </c>
      <c r="J2328">
        <v>4.2</v>
      </c>
      <c r="K2328">
        <v>120.66</v>
      </c>
      <c r="L2328">
        <v>78.540000000000006</v>
      </c>
      <c r="M2328">
        <v>93.84</v>
      </c>
      <c r="N2328">
        <v>1417</v>
      </c>
      <c r="O2328">
        <v>-513</v>
      </c>
      <c r="P2328">
        <v>242</v>
      </c>
      <c r="Q2328">
        <f>Tabel1[[#This Row],[Biomass]]+Tabel1[[#This Row],[Hydro Power]]+Tabel1[[#This Row],[Other Renewable]]+Tabel1[[#This Row],[Solar Power]]+Tabel1[[#This Row],[Onshore Wind Power]]+Tabel1[[#This Row],[Offshore Wind Power]]</f>
        <v>230.55</v>
      </c>
      <c r="R2328">
        <f>Tabel1[[#This Row],[Fossil Gas]]+Tabel1[[#This Row],[Fossil Hard Coal]]+Tabel1[[#This Row],[Fossil Oil]]</f>
        <v>1734.0800000000002</v>
      </c>
      <c r="S2328">
        <f>Tabel1[[#This Row],[Renewables]]+Tabel1[[#This Row],[Fossils]]</f>
        <v>1964.63</v>
      </c>
    </row>
    <row r="2329" spans="1:19" x14ac:dyDescent="0.25">
      <c r="A2329" t="s">
        <v>1503</v>
      </c>
      <c r="B2329" t="s">
        <v>5</v>
      </c>
      <c r="C2329">
        <v>2104.4299999999998</v>
      </c>
      <c r="D2329">
        <v>15.06</v>
      </c>
      <c r="E2329">
        <v>490.03</v>
      </c>
      <c r="F2329">
        <v>500.55</v>
      </c>
      <c r="G2329">
        <v>18.52</v>
      </c>
      <c r="J2329">
        <v>5.39</v>
      </c>
      <c r="K2329">
        <v>65</v>
      </c>
      <c r="L2329">
        <v>105.85</v>
      </c>
      <c r="M2329">
        <v>262.27999999999997</v>
      </c>
      <c r="N2329">
        <v>584</v>
      </c>
      <c r="O2329">
        <v>513</v>
      </c>
      <c r="P2329">
        <v>-439</v>
      </c>
      <c r="Q2329">
        <f>Tabel1[[#This Row],[Biomass]]+Tabel1[[#This Row],[Hydro Power]]+Tabel1[[#This Row],[Other Renewable]]+Tabel1[[#This Row],[Solar Power]]+Tabel1[[#This Row],[Onshore Wind Power]]+Tabel1[[#This Row],[Offshore Wind Power]]</f>
        <v>388.58</v>
      </c>
      <c r="R2329">
        <f>Tabel1[[#This Row],[Fossil Gas]]+Tabel1[[#This Row],[Fossil Hard Coal]]+Tabel1[[#This Row],[Fossil Oil]]</f>
        <v>1009.0999999999999</v>
      </c>
      <c r="S2329">
        <f>Tabel1[[#This Row],[Renewables]]+Tabel1[[#This Row],[Fossils]]</f>
        <v>1397.6799999999998</v>
      </c>
    </row>
    <row r="2330" spans="1:19" x14ac:dyDescent="0.25">
      <c r="A2330" t="s">
        <v>1502</v>
      </c>
      <c r="B2330" t="s">
        <v>6</v>
      </c>
      <c r="C2330">
        <v>3113.37</v>
      </c>
      <c r="D2330">
        <v>49.32</v>
      </c>
      <c r="E2330">
        <v>522.5</v>
      </c>
      <c r="F2330">
        <v>1103.3900000000001</v>
      </c>
      <c r="G2330">
        <v>14.74</v>
      </c>
      <c r="H2330">
        <v>1.1000000000000001</v>
      </c>
      <c r="I2330">
        <v>6.31</v>
      </c>
      <c r="J2330">
        <v>4.2</v>
      </c>
      <c r="K2330">
        <v>113.05</v>
      </c>
      <c r="L2330">
        <v>69.48</v>
      </c>
      <c r="M2330">
        <v>74.08</v>
      </c>
      <c r="N2330">
        <v>1436</v>
      </c>
      <c r="O2330">
        <v>-406</v>
      </c>
      <c r="P2330">
        <v>162</v>
      </c>
      <c r="Q2330">
        <f>Tabel1[[#This Row],[Biomass]]+Tabel1[[#This Row],[Hydro Power]]+Tabel1[[#This Row],[Other Renewable]]+Tabel1[[#This Row],[Solar Power]]+Tabel1[[#This Row],[Onshore Wind Power]]+Tabel1[[#This Row],[Offshore Wind Power]]</f>
        <v>204.49</v>
      </c>
      <c r="R2330">
        <f>Tabel1[[#This Row],[Fossil Gas]]+Tabel1[[#This Row],[Fossil Hard Coal]]+Tabel1[[#This Row],[Fossil Oil]]</f>
        <v>1640.63</v>
      </c>
      <c r="S2330">
        <f>Tabel1[[#This Row],[Renewables]]+Tabel1[[#This Row],[Fossils]]</f>
        <v>1845.1200000000001</v>
      </c>
    </row>
    <row r="2331" spans="1:19" x14ac:dyDescent="0.25">
      <c r="A2331" t="s">
        <v>1502</v>
      </c>
      <c r="B2331" t="s">
        <v>5</v>
      </c>
      <c r="C2331">
        <v>2083.1799999999998</v>
      </c>
      <c r="D2331">
        <v>17.02</v>
      </c>
      <c r="E2331">
        <v>493.08</v>
      </c>
      <c r="F2331">
        <v>482.38</v>
      </c>
      <c r="G2331">
        <v>18.63</v>
      </c>
      <c r="J2331">
        <v>5.39</v>
      </c>
      <c r="K2331">
        <v>66.75</v>
      </c>
      <c r="L2331">
        <v>102.65</v>
      </c>
      <c r="M2331">
        <v>221.72</v>
      </c>
      <c r="N2331">
        <v>200</v>
      </c>
      <c r="O2331">
        <v>406</v>
      </c>
      <c r="P2331">
        <v>89</v>
      </c>
      <c r="Q2331">
        <f>Tabel1[[#This Row],[Biomass]]+Tabel1[[#This Row],[Hydro Power]]+Tabel1[[#This Row],[Other Renewable]]+Tabel1[[#This Row],[Solar Power]]+Tabel1[[#This Row],[Onshore Wind Power]]+Tabel1[[#This Row],[Offshore Wind Power]]</f>
        <v>346.78</v>
      </c>
      <c r="R2331">
        <f>Tabel1[[#This Row],[Fossil Gas]]+Tabel1[[#This Row],[Fossil Hard Coal]]+Tabel1[[#This Row],[Fossil Oil]]</f>
        <v>994.09</v>
      </c>
      <c r="S2331">
        <f>Tabel1[[#This Row],[Renewables]]+Tabel1[[#This Row],[Fossils]]</f>
        <v>1340.87</v>
      </c>
    </row>
    <row r="2332" spans="1:19" x14ac:dyDescent="0.25">
      <c r="A2332" t="s">
        <v>1501</v>
      </c>
      <c r="B2332" t="s">
        <v>6</v>
      </c>
      <c r="C2332">
        <v>3116.51</v>
      </c>
      <c r="D2332">
        <v>48.09</v>
      </c>
      <c r="E2332">
        <v>512.1</v>
      </c>
      <c r="F2332">
        <v>1090.72</v>
      </c>
      <c r="G2332">
        <v>14.57</v>
      </c>
      <c r="H2332">
        <v>1.1000000000000001</v>
      </c>
      <c r="I2332">
        <v>6.06</v>
      </c>
      <c r="J2332">
        <v>4.2</v>
      </c>
      <c r="K2332">
        <v>107.33</v>
      </c>
      <c r="L2332">
        <v>69.510000000000005</v>
      </c>
      <c r="M2332">
        <v>60.31</v>
      </c>
      <c r="N2332">
        <v>1441</v>
      </c>
      <c r="O2332">
        <v>-304</v>
      </c>
      <c r="P2332">
        <v>100</v>
      </c>
      <c r="Q2332">
        <f>Tabel1[[#This Row],[Biomass]]+Tabel1[[#This Row],[Hydro Power]]+Tabel1[[#This Row],[Other Renewable]]+Tabel1[[#This Row],[Solar Power]]+Tabel1[[#This Row],[Onshore Wind Power]]+Tabel1[[#This Row],[Offshore Wind Power]]</f>
        <v>189.27</v>
      </c>
      <c r="R2332">
        <f>Tabel1[[#This Row],[Fossil Gas]]+Tabel1[[#This Row],[Fossil Hard Coal]]+Tabel1[[#This Row],[Fossil Oil]]</f>
        <v>1617.39</v>
      </c>
      <c r="S2332">
        <f>Tabel1[[#This Row],[Renewables]]+Tabel1[[#This Row],[Fossils]]</f>
        <v>1806.66</v>
      </c>
    </row>
    <row r="2333" spans="1:19" x14ac:dyDescent="0.25">
      <c r="A2333" t="s">
        <v>1501</v>
      </c>
      <c r="B2333" t="s">
        <v>5</v>
      </c>
      <c r="C2333">
        <v>2091.1799999999998</v>
      </c>
      <c r="D2333">
        <v>16.079999999999998</v>
      </c>
      <c r="E2333">
        <v>490.78</v>
      </c>
      <c r="F2333">
        <v>504.34</v>
      </c>
      <c r="G2333">
        <v>18.37</v>
      </c>
      <c r="J2333">
        <v>5.39</v>
      </c>
      <c r="K2333">
        <v>63.47</v>
      </c>
      <c r="L2333">
        <v>121.48</v>
      </c>
      <c r="M2333">
        <v>302.88</v>
      </c>
      <c r="N2333">
        <v>396</v>
      </c>
      <c r="O2333">
        <v>304</v>
      </c>
      <c r="P2333">
        <v>-108</v>
      </c>
      <c r="Q2333">
        <f>Tabel1[[#This Row],[Biomass]]+Tabel1[[#This Row],[Hydro Power]]+Tabel1[[#This Row],[Other Renewable]]+Tabel1[[#This Row],[Solar Power]]+Tabel1[[#This Row],[Onshore Wind Power]]+Tabel1[[#This Row],[Offshore Wind Power]]</f>
        <v>445.83</v>
      </c>
      <c r="R2333">
        <f>Tabel1[[#This Row],[Fossil Gas]]+Tabel1[[#This Row],[Fossil Hard Coal]]+Tabel1[[#This Row],[Fossil Oil]]</f>
        <v>1013.4899999999999</v>
      </c>
      <c r="S2333">
        <f>Tabel1[[#This Row],[Renewables]]+Tabel1[[#This Row],[Fossils]]</f>
        <v>1459.32</v>
      </c>
    </row>
    <row r="2334" spans="1:19" x14ac:dyDescent="0.25">
      <c r="A2334" t="s">
        <v>1500</v>
      </c>
      <c r="B2334" t="s">
        <v>6</v>
      </c>
      <c r="C2334">
        <v>3070.39</v>
      </c>
      <c r="D2334">
        <v>48.58</v>
      </c>
      <c r="E2334">
        <v>500.02</v>
      </c>
      <c r="F2334">
        <v>1153.8900000000001</v>
      </c>
      <c r="G2334">
        <v>12.52</v>
      </c>
      <c r="H2334">
        <v>1.1000000000000001</v>
      </c>
      <c r="I2334">
        <v>5.71</v>
      </c>
      <c r="J2334">
        <v>4.2</v>
      </c>
      <c r="K2334">
        <v>106.72</v>
      </c>
      <c r="L2334">
        <v>86.23</v>
      </c>
      <c r="M2334">
        <v>47.96</v>
      </c>
      <c r="N2334">
        <v>1444</v>
      </c>
      <c r="O2334">
        <v>-488</v>
      </c>
      <c r="P2334">
        <v>188</v>
      </c>
      <c r="Q2334">
        <f>Tabel1[[#This Row],[Biomass]]+Tabel1[[#This Row],[Hydro Power]]+Tabel1[[#This Row],[Other Renewable]]+Tabel1[[#This Row],[Solar Power]]+Tabel1[[#This Row],[Onshore Wind Power]]+Tabel1[[#This Row],[Offshore Wind Power]]</f>
        <v>193.78</v>
      </c>
      <c r="R2334">
        <f>Tabel1[[#This Row],[Fossil Gas]]+Tabel1[[#This Row],[Fossil Hard Coal]]+Tabel1[[#This Row],[Fossil Oil]]</f>
        <v>1666.43</v>
      </c>
      <c r="S2334">
        <f>Tabel1[[#This Row],[Renewables]]+Tabel1[[#This Row],[Fossils]]</f>
        <v>1860.21</v>
      </c>
    </row>
    <row r="2335" spans="1:19" x14ac:dyDescent="0.25">
      <c r="A2335" t="s">
        <v>1500</v>
      </c>
      <c r="B2335" t="s">
        <v>5</v>
      </c>
      <c r="C2335">
        <v>2061.36</v>
      </c>
      <c r="D2335">
        <v>16.98</v>
      </c>
      <c r="E2335">
        <v>490.51</v>
      </c>
      <c r="F2335">
        <v>487.87</v>
      </c>
      <c r="G2335">
        <v>18.309999999999999</v>
      </c>
      <c r="J2335">
        <v>5.39</v>
      </c>
      <c r="K2335">
        <v>64.28</v>
      </c>
      <c r="L2335">
        <v>153.97</v>
      </c>
      <c r="M2335">
        <v>344.36</v>
      </c>
      <c r="N2335">
        <v>22</v>
      </c>
      <c r="O2335">
        <v>488</v>
      </c>
      <c r="P2335">
        <v>-12</v>
      </c>
      <c r="Q2335">
        <f>Tabel1[[#This Row],[Biomass]]+Tabel1[[#This Row],[Hydro Power]]+Tabel1[[#This Row],[Other Renewable]]+Tabel1[[#This Row],[Solar Power]]+Tabel1[[#This Row],[Onshore Wind Power]]+Tabel1[[#This Row],[Offshore Wind Power]]</f>
        <v>520.70000000000005</v>
      </c>
      <c r="R2335">
        <f>Tabel1[[#This Row],[Fossil Gas]]+Tabel1[[#This Row],[Fossil Hard Coal]]+Tabel1[[#This Row],[Fossil Oil]]</f>
        <v>996.68999999999994</v>
      </c>
      <c r="S2335">
        <f>Tabel1[[#This Row],[Renewables]]+Tabel1[[#This Row],[Fossils]]</f>
        <v>1517.3899999999999</v>
      </c>
    </row>
    <row r="2336" spans="1:19" x14ac:dyDescent="0.25">
      <c r="A2336" t="s">
        <v>1499</v>
      </c>
      <c r="B2336" t="s">
        <v>6</v>
      </c>
      <c r="C2336">
        <v>2999.18</v>
      </c>
      <c r="D2336">
        <v>47.55</v>
      </c>
      <c r="E2336">
        <v>499.76</v>
      </c>
      <c r="F2336">
        <v>1114.1300000000001</v>
      </c>
      <c r="G2336">
        <v>7.9</v>
      </c>
      <c r="H2336">
        <v>1.1000000000000001</v>
      </c>
      <c r="I2336">
        <v>5.25</v>
      </c>
      <c r="J2336">
        <v>4.2</v>
      </c>
      <c r="K2336">
        <v>113.68</v>
      </c>
      <c r="L2336">
        <v>90.08</v>
      </c>
      <c r="M2336">
        <v>41.63</v>
      </c>
      <c r="N2336">
        <v>1455</v>
      </c>
      <c r="O2336">
        <v>-281</v>
      </c>
      <c r="P2336">
        <v>-60</v>
      </c>
      <c r="Q2336">
        <f>Tabel1[[#This Row],[Biomass]]+Tabel1[[#This Row],[Hydro Power]]+Tabel1[[#This Row],[Other Renewable]]+Tabel1[[#This Row],[Solar Power]]+Tabel1[[#This Row],[Onshore Wind Power]]+Tabel1[[#This Row],[Offshore Wind Power]]</f>
        <v>189.81</v>
      </c>
      <c r="R2336">
        <f>Tabel1[[#This Row],[Fossil Gas]]+Tabel1[[#This Row],[Fossil Hard Coal]]+Tabel1[[#This Row],[Fossil Oil]]</f>
        <v>1621.7900000000002</v>
      </c>
      <c r="S2336">
        <f>Tabel1[[#This Row],[Renewables]]+Tabel1[[#This Row],[Fossils]]</f>
        <v>1811.6000000000001</v>
      </c>
    </row>
    <row r="2337" spans="1:19" x14ac:dyDescent="0.25">
      <c r="A2337" t="s">
        <v>1499</v>
      </c>
      <c r="B2337" t="s">
        <v>5</v>
      </c>
      <c r="C2337">
        <v>2045.81</v>
      </c>
      <c r="D2337">
        <v>16.22</v>
      </c>
      <c r="E2337">
        <v>492.27</v>
      </c>
      <c r="F2337">
        <v>499.3</v>
      </c>
      <c r="G2337">
        <v>18.78</v>
      </c>
      <c r="J2337">
        <v>5.39</v>
      </c>
      <c r="K2337">
        <v>65.31</v>
      </c>
      <c r="L2337">
        <v>171.11</v>
      </c>
      <c r="M2337">
        <v>341.7</v>
      </c>
      <c r="N2337">
        <v>3</v>
      </c>
      <c r="O2337">
        <v>281</v>
      </c>
      <c r="P2337">
        <v>170</v>
      </c>
      <c r="Q2337">
        <f>Tabel1[[#This Row],[Biomass]]+Tabel1[[#This Row],[Hydro Power]]+Tabel1[[#This Row],[Other Renewable]]+Tabel1[[#This Row],[Solar Power]]+Tabel1[[#This Row],[Onshore Wind Power]]+Tabel1[[#This Row],[Offshore Wind Power]]</f>
        <v>534.42000000000007</v>
      </c>
      <c r="R2337">
        <f>Tabel1[[#This Row],[Fossil Gas]]+Tabel1[[#This Row],[Fossil Hard Coal]]+Tabel1[[#This Row],[Fossil Oil]]</f>
        <v>1010.3499999999999</v>
      </c>
      <c r="S2337">
        <f>Tabel1[[#This Row],[Renewables]]+Tabel1[[#This Row],[Fossils]]</f>
        <v>1544.77</v>
      </c>
    </row>
    <row r="2338" spans="1:19" x14ac:dyDescent="0.25">
      <c r="A2338" t="s">
        <v>1498</v>
      </c>
      <c r="B2338" t="s">
        <v>6</v>
      </c>
      <c r="C2338">
        <v>3045.36</v>
      </c>
      <c r="D2338">
        <v>47.69</v>
      </c>
      <c r="E2338">
        <v>525.01</v>
      </c>
      <c r="F2338">
        <v>1221.8</v>
      </c>
      <c r="G2338">
        <v>8.17</v>
      </c>
      <c r="H2338">
        <v>1.1000000000000001</v>
      </c>
      <c r="I2338">
        <v>5.26</v>
      </c>
      <c r="J2338">
        <v>1.56</v>
      </c>
      <c r="K2338">
        <v>118.71</v>
      </c>
      <c r="L2338">
        <v>64.430000000000007</v>
      </c>
      <c r="M2338">
        <v>36.69</v>
      </c>
      <c r="N2338">
        <v>1468</v>
      </c>
      <c r="O2338">
        <v>-308</v>
      </c>
      <c r="P2338">
        <v>-111</v>
      </c>
      <c r="Q2338">
        <f>Tabel1[[#This Row],[Biomass]]+Tabel1[[#This Row],[Hydro Power]]+Tabel1[[#This Row],[Other Renewable]]+Tabel1[[#This Row],[Solar Power]]+Tabel1[[#This Row],[Onshore Wind Power]]+Tabel1[[#This Row],[Offshore Wind Power]]</f>
        <v>156.73000000000002</v>
      </c>
      <c r="R2338">
        <f>Tabel1[[#This Row],[Fossil Gas]]+Tabel1[[#This Row],[Fossil Hard Coal]]+Tabel1[[#This Row],[Fossil Oil]]</f>
        <v>1754.98</v>
      </c>
      <c r="S2338">
        <f>Tabel1[[#This Row],[Renewables]]+Tabel1[[#This Row],[Fossils]]</f>
        <v>1911.71</v>
      </c>
    </row>
    <row r="2339" spans="1:19" x14ac:dyDescent="0.25">
      <c r="A2339" t="s">
        <v>1498</v>
      </c>
      <c r="B2339" t="s">
        <v>5</v>
      </c>
      <c r="C2339">
        <v>2124.2800000000002</v>
      </c>
      <c r="D2339">
        <v>16.53</v>
      </c>
      <c r="E2339">
        <v>494.42</v>
      </c>
      <c r="F2339">
        <v>492.33</v>
      </c>
      <c r="G2339">
        <v>19.010000000000002</v>
      </c>
      <c r="J2339">
        <v>1.55</v>
      </c>
      <c r="K2339">
        <v>64.59</v>
      </c>
      <c r="L2339">
        <v>141.38</v>
      </c>
      <c r="M2339">
        <v>268.17</v>
      </c>
      <c r="N2339">
        <v>25</v>
      </c>
      <c r="O2339">
        <v>308</v>
      </c>
      <c r="P2339">
        <v>308</v>
      </c>
      <c r="Q2339">
        <f>Tabel1[[#This Row],[Biomass]]+Tabel1[[#This Row],[Hydro Power]]+Tabel1[[#This Row],[Other Renewable]]+Tabel1[[#This Row],[Solar Power]]+Tabel1[[#This Row],[Onshore Wind Power]]+Tabel1[[#This Row],[Offshore Wind Power]]</f>
        <v>427.63</v>
      </c>
      <c r="R2339">
        <f>Tabel1[[#This Row],[Fossil Gas]]+Tabel1[[#This Row],[Fossil Hard Coal]]+Tabel1[[#This Row],[Fossil Oil]]</f>
        <v>1005.76</v>
      </c>
      <c r="S2339">
        <f>Tabel1[[#This Row],[Renewables]]+Tabel1[[#This Row],[Fossils]]</f>
        <v>1433.3899999999999</v>
      </c>
    </row>
    <row r="2340" spans="1:19" x14ac:dyDescent="0.25">
      <c r="A2340" t="s">
        <v>1497</v>
      </c>
      <c r="B2340" t="s">
        <v>6</v>
      </c>
      <c r="C2340">
        <v>3273.96</v>
      </c>
      <c r="D2340">
        <v>49.44</v>
      </c>
      <c r="E2340">
        <v>537.82000000000005</v>
      </c>
      <c r="F2340">
        <v>1361.87</v>
      </c>
      <c r="G2340">
        <v>11.29</v>
      </c>
      <c r="H2340">
        <v>1.1000000000000001</v>
      </c>
      <c r="I2340">
        <v>5.6</v>
      </c>
      <c r="J2340">
        <v>0.02</v>
      </c>
      <c r="K2340">
        <v>121.65</v>
      </c>
      <c r="L2340">
        <v>34.4</v>
      </c>
      <c r="M2340">
        <v>39.79</v>
      </c>
      <c r="N2340">
        <v>1466</v>
      </c>
      <c r="O2340">
        <v>-574</v>
      </c>
      <c r="P2340">
        <v>245</v>
      </c>
      <c r="Q2340">
        <f>Tabel1[[#This Row],[Biomass]]+Tabel1[[#This Row],[Hydro Power]]+Tabel1[[#This Row],[Other Renewable]]+Tabel1[[#This Row],[Solar Power]]+Tabel1[[#This Row],[Onshore Wind Power]]+Tabel1[[#This Row],[Offshore Wind Power]]</f>
        <v>130.35</v>
      </c>
      <c r="R2340">
        <f>Tabel1[[#This Row],[Fossil Gas]]+Tabel1[[#This Row],[Fossil Hard Coal]]+Tabel1[[#This Row],[Fossil Oil]]</f>
        <v>1910.98</v>
      </c>
      <c r="S2340">
        <f>Tabel1[[#This Row],[Renewables]]+Tabel1[[#This Row],[Fossils]]</f>
        <v>2041.33</v>
      </c>
    </row>
    <row r="2341" spans="1:19" x14ac:dyDescent="0.25">
      <c r="A2341" t="s">
        <v>1497</v>
      </c>
      <c r="B2341" t="s">
        <v>5</v>
      </c>
      <c r="C2341">
        <v>2265.92</v>
      </c>
      <c r="D2341">
        <v>16.8</v>
      </c>
      <c r="E2341">
        <v>485.98</v>
      </c>
      <c r="F2341">
        <v>562.25</v>
      </c>
      <c r="G2341">
        <v>18.78</v>
      </c>
      <c r="J2341">
        <v>0</v>
      </c>
      <c r="K2341">
        <v>64.3</v>
      </c>
      <c r="L2341">
        <v>90.08</v>
      </c>
      <c r="M2341">
        <v>287.42</v>
      </c>
      <c r="N2341">
        <v>-148</v>
      </c>
      <c r="O2341">
        <v>574</v>
      </c>
      <c r="P2341">
        <v>326</v>
      </c>
      <c r="Q2341">
        <f>Tabel1[[#This Row],[Biomass]]+Tabel1[[#This Row],[Hydro Power]]+Tabel1[[#This Row],[Other Renewable]]+Tabel1[[#This Row],[Solar Power]]+Tabel1[[#This Row],[Onshore Wind Power]]+Tabel1[[#This Row],[Offshore Wind Power]]</f>
        <v>394.3</v>
      </c>
      <c r="R2341">
        <f>Tabel1[[#This Row],[Fossil Gas]]+Tabel1[[#This Row],[Fossil Hard Coal]]+Tabel1[[#This Row],[Fossil Oil]]</f>
        <v>1067.01</v>
      </c>
      <c r="S2341">
        <f>Tabel1[[#This Row],[Renewables]]+Tabel1[[#This Row],[Fossils]]</f>
        <v>1461.31</v>
      </c>
    </row>
    <row r="2342" spans="1:19" x14ac:dyDescent="0.25">
      <c r="A2342" t="s">
        <v>1496</v>
      </c>
      <c r="B2342" t="s">
        <v>6</v>
      </c>
      <c r="C2342">
        <v>3124.26</v>
      </c>
      <c r="D2342">
        <v>48.92</v>
      </c>
      <c r="E2342">
        <v>528.97</v>
      </c>
      <c r="F2342">
        <v>1323.75</v>
      </c>
      <c r="G2342">
        <v>9.34</v>
      </c>
      <c r="H2342">
        <v>1.1000000000000001</v>
      </c>
      <c r="I2342">
        <v>5.99</v>
      </c>
      <c r="J2342">
        <v>0</v>
      </c>
      <c r="K2342">
        <v>121.77</v>
      </c>
      <c r="L2342">
        <v>25.9</v>
      </c>
      <c r="M2342">
        <v>33.35</v>
      </c>
      <c r="N2342">
        <v>940</v>
      </c>
      <c r="O2342">
        <v>-581</v>
      </c>
      <c r="P2342">
        <v>706</v>
      </c>
      <c r="Q2342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2342">
        <f>Tabel1[[#This Row],[Fossil Gas]]+Tabel1[[#This Row],[Fossil Hard Coal]]+Tabel1[[#This Row],[Fossil Oil]]</f>
        <v>1862.06</v>
      </c>
      <c r="S2342">
        <f>Tabel1[[#This Row],[Renewables]]+Tabel1[[#This Row],[Fossils]]</f>
        <v>1977.32</v>
      </c>
    </row>
    <row r="2343" spans="1:19" x14ac:dyDescent="0.25">
      <c r="A2343" t="s">
        <v>1496</v>
      </c>
      <c r="B2343" t="s">
        <v>5</v>
      </c>
      <c r="C2343">
        <v>2205.54</v>
      </c>
      <c r="D2343">
        <v>17.2</v>
      </c>
      <c r="E2343">
        <v>433.77</v>
      </c>
      <c r="F2343">
        <v>536.87</v>
      </c>
      <c r="G2343">
        <v>18.809999999999999</v>
      </c>
      <c r="J2343">
        <v>0</v>
      </c>
      <c r="K2343">
        <v>66.260000000000005</v>
      </c>
      <c r="L2343">
        <v>55.79</v>
      </c>
      <c r="M2343">
        <v>160.22999999999999</v>
      </c>
      <c r="N2343">
        <v>-120</v>
      </c>
      <c r="O2343">
        <v>581</v>
      </c>
      <c r="P2343">
        <v>466</v>
      </c>
      <c r="Q2343">
        <f>Tabel1[[#This Row],[Biomass]]+Tabel1[[#This Row],[Hydro Power]]+Tabel1[[#This Row],[Other Renewable]]+Tabel1[[#This Row],[Solar Power]]+Tabel1[[#This Row],[Onshore Wind Power]]+Tabel1[[#This Row],[Offshore Wind Power]]</f>
        <v>233.21999999999997</v>
      </c>
      <c r="R2343">
        <f>Tabel1[[#This Row],[Fossil Gas]]+Tabel1[[#This Row],[Fossil Hard Coal]]+Tabel1[[#This Row],[Fossil Oil]]</f>
        <v>989.44999999999993</v>
      </c>
      <c r="S2343">
        <f>Tabel1[[#This Row],[Renewables]]+Tabel1[[#This Row],[Fossils]]</f>
        <v>1222.6699999999998</v>
      </c>
    </row>
    <row r="2344" spans="1:19" x14ac:dyDescent="0.25">
      <c r="A2344" t="s">
        <v>1495</v>
      </c>
      <c r="B2344" t="s">
        <v>6</v>
      </c>
      <c r="C2344">
        <v>2930.01</v>
      </c>
      <c r="D2344">
        <v>49.86</v>
      </c>
      <c r="E2344">
        <v>506.27</v>
      </c>
      <c r="F2344">
        <v>1349.39</v>
      </c>
      <c r="G2344">
        <v>8.93</v>
      </c>
      <c r="H2344">
        <v>1.1000000000000001</v>
      </c>
      <c r="I2344">
        <v>5.55</v>
      </c>
      <c r="J2344">
        <v>0.01</v>
      </c>
      <c r="K2344">
        <v>121.36</v>
      </c>
      <c r="L2344">
        <v>25.89</v>
      </c>
      <c r="M2344">
        <v>34.72</v>
      </c>
      <c r="N2344">
        <v>-30</v>
      </c>
      <c r="O2344">
        <v>-366</v>
      </c>
      <c r="P2344">
        <v>1273</v>
      </c>
      <c r="Q2344">
        <f>Tabel1[[#This Row],[Biomass]]+Tabel1[[#This Row],[Hydro Power]]+Tabel1[[#This Row],[Other Renewable]]+Tabel1[[#This Row],[Solar Power]]+Tabel1[[#This Row],[Onshore Wind Power]]+Tabel1[[#This Row],[Offshore Wind Power]]</f>
        <v>117.13</v>
      </c>
      <c r="R2344">
        <f>Tabel1[[#This Row],[Fossil Gas]]+Tabel1[[#This Row],[Fossil Hard Coal]]+Tabel1[[#This Row],[Fossil Oil]]</f>
        <v>1864.5900000000001</v>
      </c>
      <c r="S2344">
        <f>Tabel1[[#This Row],[Renewables]]+Tabel1[[#This Row],[Fossils]]</f>
        <v>1981.7200000000003</v>
      </c>
    </row>
    <row r="2345" spans="1:19" x14ac:dyDescent="0.25">
      <c r="A2345" t="s">
        <v>1495</v>
      </c>
      <c r="B2345" t="s">
        <v>5</v>
      </c>
      <c r="C2345">
        <v>2074.64</v>
      </c>
      <c r="D2345">
        <v>16.59</v>
      </c>
      <c r="E2345">
        <v>435.52</v>
      </c>
      <c r="F2345">
        <v>545.12</v>
      </c>
      <c r="G2345">
        <v>18.559999999999999</v>
      </c>
      <c r="J2345">
        <v>0</v>
      </c>
      <c r="K2345">
        <v>67.34</v>
      </c>
      <c r="L2345">
        <v>48.54</v>
      </c>
      <c r="M2345">
        <v>97.33</v>
      </c>
      <c r="N2345">
        <v>-129</v>
      </c>
      <c r="O2345">
        <v>366</v>
      </c>
      <c r="P2345">
        <v>619</v>
      </c>
      <c r="Q2345">
        <f>Tabel1[[#This Row],[Biomass]]+Tabel1[[#This Row],[Hydro Power]]+Tabel1[[#This Row],[Other Renewable]]+Tabel1[[#This Row],[Solar Power]]+Tabel1[[#This Row],[Onshore Wind Power]]+Tabel1[[#This Row],[Offshore Wind Power]]</f>
        <v>162.45999999999998</v>
      </c>
      <c r="R2345">
        <f>Tabel1[[#This Row],[Fossil Gas]]+Tabel1[[#This Row],[Fossil Hard Coal]]+Tabel1[[#This Row],[Fossil Oil]]</f>
        <v>999.19999999999993</v>
      </c>
      <c r="S2345">
        <f>Tabel1[[#This Row],[Renewables]]+Tabel1[[#This Row],[Fossils]]</f>
        <v>1161.6599999999999</v>
      </c>
    </row>
    <row r="2346" spans="1:19" x14ac:dyDescent="0.25">
      <c r="A2346" t="s">
        <v>1494</v>
      </c>
      <c r="B2346" t="s">
        <v>6</v>
      </c>
      <c r="C2346">
        <v>2748.66</v>
      </c>
      <c r="D2346">
        <v>47.19</v>
      </c>
      <c r="E2346">
        <v>458.16</v>
      </c>
      <c r="F2346">
        <v>1256.95</v>
      </c>
      <c r="G2346">
        <v>5.76</v>
      </c>
      <c r="H2346">
        <v>1.1000000000000001</v>
      </c>
      <c r="I2346">
        <v>5.59</v>
      </c>
      <c r="J2346">
        <v>0.01</v>
      </c>
      <c r="K2346">
        <v>102.22</v>
      </c>
      <c r="L2346">
        <v>28.73</v>
      </c>
      <c r="M2346">
        <v>46.02</v>
      </c>
      <c r="N2346">
        <v>-984</v>
      </c>
      <c r="O2346">
        <v>88</v>
      </c>
      <c r="P2346">
        <v>1725</v>
      </c>
      <c r="Q2346">
        <f>Tabel1[[#This Row],[Biomass]]+Tabel1[[#This Row],[Hydro Power]]+Tabel1[[#This Row],[Other Renewable]]+Tabel1[[#This Row],[Solar Power]]+Tabel1[[#This Row],[Onshore Wind Power]]+Tabel1[[#This Row],[Offshore Wind Power]]</f>
        <v>128.63999999999999</v>
      </c>
      <c r="R2346">
        <f>Tabel1[[#This Row],[Fossil Gas]]+Tabel1[[#This Row],[Fossil Hard Coal]]+Tabel1[[#This Row],[Fossil Oil]]</f>
        <v>1720.8700000000001</v>
      </c>
      <c r="S2346">
        <f>Tabel1[[#This Row],[Renewables]]+Tabel1[[#This Row],[Fossils]]</f>
        <v>1849.5100000000002</v>
      </c>
    </row>
    <row r="2347" spans="1:19" x14ac:dyDescent="0.25">
      <c r="A2347" t="s">
        <v>1494</v>
      </c>
      <c r="B2347" t="s">
        <v>5</v>
      </c>
      <c r="C2347">
        <v>1927.14</v>
      </c>
      <c r="D2347">
        <v>15.87</v>
      </c>
      <c r="E2347">
        <v>430.49</v>
      </c>
      <c r="F2347">
        <v>499.03</v>
      </c>
      <c r="G2347">
        <v>18.48</v>
      </c>
      <c r="J2347">
        <v>0</v>
      </c>
      <c r="K2347">
        <v>57.21</v>
      </c>
      <c r="L2347">
        <v>43.14</v>
      </c>
      <c r="M2347">
        <v>73.92</v>
      </c>
      <c r="N2347">
        <v>34</v>
      </c>
      <c r="O2347">
        <v>-88</v>
      </c>
      <c r="P2347">
        <v>853</v>
      </c>
      <c r="Q2347">
        <f>Tabel1[[#This Row],[Biomass]]+Tabel1[[#This Row],[Hydro Power]]+Tabel1[[#This Row],[Other Renewable]]+Tabel1[[#This Row],[Solar Power]]+Tabel1[[#This Row],[Onshore Wind Power]]+Tabel1[[#This Row],[Offshore Wind Power]]</f>
        <v>132.93</v>
      </c>
      <c r="R2347">
        <f>Tabel1[[#This Row],[Fossil Gas]]+Tabel1[[#This Row],[Fossil Hard Coal]]+Tabel1[[#This Row],[Fossil Oil]]</f>
        <v>948</v>
      </c>
      <c r="S2347">
        <f>Tabel1[[#This Row],[Renewables]]+Tabel1[[#This Row],[Fossils]]</f>
        <v>1080.93</v>
      </c>
    </row>
    <row r="2348" spans="1:19" x14ac:dyDescent="0.25">
      <c r="A2348" t="s">
        <v>1493</v>
      </c>
      <c r="B2348" t="s">
        <v>6</v>
      </c>
      <c r="C2348">
        <v>2567.5700000000002</v>
      </c>
      <c r="D2348">
        <v>47.31</v>
      </c>
      <c r="E2348">
        <v>439.73</v>
      </c>
      <c r="F2348">
        <v>1066.2</v>
      </c>
      <c r="G2348">
        <v>4.13</v>
      </c>
      <c r="H2348">
        <v>1.0900000000000001</v>
      </c>
      <c r="I2348">
        <v>5.42</v>
      </c>
      <c r="J2348">
        <v>0</v>
      </c>
      <c r="K2348">
        <v>91.24</v>
      </c>
      <c r="L2348">
        <v>30.45</v>
      </c>
      <c r="M2348">
        <v>52.77</v>
      </c>
      <c r="N2348">
        <v>-111</v>
      </c>
      <c r="O2348">
        <v>-213</v>
      </c>
      <c r="P2348">
        <v>1188</v>
      </c>
      <c r="Q2348">
        <f>Tabel1[[#This Row],[Biomass]]+Tabel1[[#This Row],[Hydro Power]]+Tabel1[[#This Row],[Other Renewable]]+Tabel1[[#This Row],[Solar Power]]+Tabel1[[#This Row],[Onshore Wind Power]]+Tabel1[[#This Row],[Offshore Wind Power]]</f>
        <v>137.04000000000002</v>
      </c>
      <c r="R2348">
        <f>Tabel1[[#This Row],[Fossil Gas]]+Tabel1[[#This Row],[Fossil Hard Coal]]+Tabel1[[#This Row],[Fossil Oil]]</f>
        <v>1510.0600000000002</v>
      </c>
      <c r="S2348">
        <f>Tabel1[[#This Row],[Renewables]]+Tabel1[[#This Row],[Fossils]]</f>
        <v>1647.1000000000001</v>
      </c>
    </row>
    <row r="2349" spans="1:19" x14ac:dyDescent="0.25">
      <c r="A2349" t="s">
        <v>1493</v>
      </c>
      <c r="B2349" t="s">
        <v>5</v>
      </c>
      <c r="C2349">
        <v>1797.53</v>
      </c>
      <c r="D2349">
        <v>15.04</v>
      </c>
      <c r="E2349">
        <v>428.93</v>
      </c>
      <c r="F2349">
        <v>450.31</v>
      </c>
      <c r="G2349">
        <v>17.809999999999999</v>
      </c>
      <c r="J2349">
        <v>0</v>
      </c>
      <c r="K2349">
        <v>47.44</v>
      </c>
      <c r="L2349">
        <v>37.799999999999997</v>
      </c>
      <c r="M2349">
        <v>66.47</v>
      </c>
      <c r="N2349">
        <v>340</v>
      </c>
      <c r="O2349">
        <v>213</v>
      </c>
      <c r="P2349">
        <v>190</v>
      </c>
      <c r="Q2349">
        <f>Tabel1[[#This Row],[Biomass]]+Tabel1[[#This Row],[Hydro Power]]+Tabel1[[#This Row],[Other Renewable]]+Tabel1[[#This Row],[Solar Power]]+Tabel1[[#This Row],[Onshore Wind Power]]+Tabel1[[#This Row],[Offshore Wind Power]]</f>
        <v>119.31</v>
      </c>
      <c r="R2349">
        <f>Tabel1[[#This Row],[Fossil Gas]]+Tabel1[[#This Row],[Fossil Hard Coal]]+Tabel1[[#This Row],[Fossil Oil]]</f>
        <v>897.05</v>
      </c>
      <c r="S2349">
        <f>Tabel1[[#This Row],[Renewables]]+Tabel1[[#This Row],[Fossils]]</f>
        <v>1016.3599999999999</v>
      </c>
    </row>
    <row r="2350" spans="1:19" x14ac:dyDescent="0.25">
      <c r="A2350" t="s">
        <v>1492</v>
      </c>
      <c r="B2350" t="s">
        <v>6</v>
      </c>
      <c r="C2350">
        <v>2369.1799999999998</v>
      </c>
      <c r="D2350">
        <v>48.61</v>
      </c>
      <c r="E2350">
        <v>415.64</v>
      </c>
      <c r="F2350">
        <v>950.66</v>
      </c>
      <c r="G2350">
        <v>6</v>
      </c>
      <c r="H2350">
        <v>1</v>
      </c>
      <c r="I2350">
        <v>5.09</v>
      </c>
      <c r="J2350">
        <v>0</v>
      </c>
      <c r="K2350">
        <v>92.13</v>
      </c>
      <c r="L2350">
        <v>37.85</v>
      </c>
      <c r="M2350">
        <v>80.22</v>
      </c>
      <c r="N2350">
        <v>-322</v>
      </c>
      <c r="O2350">
        <v>6</v>
      </c>
      <c r="P2350">
        <v>1079</v>
      </c>
      <c r="Q2350">
        <f>Tabel1[[#This Row],[Biomass]]+Tabel1[[#This Row],[Hydro Power]]+Tabel1[[#This Row],[Other Renewable]]+Tabel1[[#This Row],[Solar Power]]+Tabel1[[#This Row],[Onshore Wind Power]]+Tabel1[[#This Row],[Offshore Wind Power]]</f>
        <v>172.77</v>
      </c>
      <c r="R2350">
        <f>Tabel1[[#This Row],[Fossil Gas]]+Tabel1[[#This Row],[Fossil Hard Coal]]+Tabel1[[#This Row],[Fossil Oil]]</f>
        <v>1372.3</v>
      </c>
      <c r="S2350">
        <f>Tabel1[[#This Row],[Renewables]]+Tabel1[[#This Row],[Fossils]]</f>
        <v>1545.07</v>
      </c>
    </row>
    <row r="2351" spans="1:19" x14ac:dyDescent="0.25">
      <c r="A2351" t="s">
        <v>1492</v>
      </c>
      <c r="B2351" t="s">
        <v>5</v>
      </c>
      <c r="C2351">
        <v>1628.74</v>
      </c>
      <c r="D2351">
        <v>15.14</v>
      </c>
      <c r="E2351">
        <v>428.81</v>
      </c>
      <c r="F2351">
        <v>452.21</v>
      </c>
      <c r="G2351">
        <v>17.73</v>
      </c>
      <c r="J2351">
        <v>0</v>
      </c>
      <c r="K2351">
        <v>50.03</v>
      </c>
      <c r="L2351">
        <v>31.2</v>
      </c>
      <c r="M2351">
        <v>70.23</v>
      </c>
      <c r="N2351">
        <v>-197</v>
      </c>
      <c r="O2351">
        <v>-6</v>
      </c>
      <c r="P2351">
        <v>777</v>
      </c>
      <c r="Q2351">
        <f>Tabel1[[#This Row],[Biomass]]+Tabel1[[#This Row],[Hydro Power]]+Tabel1[[#This Row],[Other Renewable]]+Tabel1[[#This Row],[Solar Power]]+Tabel1[[#This Row],[Onshore Wind Power]]+Tabel1[[#This Row],[Offshore Wind Power]]</f>
        <v>116.57000000000001</v>
      </c>
      <c r="R2351">
        <f>Tabel1[[#This Row],[Fossil Gas]]+Tabel1[[#This Row],[Fossil Hard Coal]]+Tabel1[[#This Row],[Fossil Oil]]</f>
        <v>898.75</v>
      </c>
      <c r="S2351">
        <f>Tabel1[[#This Row],[Renewables]]+Tabel1[[#This Row],[Fossils]]</f>
        <v>1015.32</v>
      </c>
    </row>
    <row r="2352" spans="1:19" x14ac:dyDescent="0.25">
      <c r="A2352" t="s">
        <v>1491</v>
      </c>
      <c r="B2352" t="s">
        <v>6</v>
      </c>
      <c r="C2352">
        <v>2178.09</v>
      </c>
      <c r="D2352">
        <v>47.61</v>
      </c>
      <c r="E2352">
        <v>393.95</v>
      </c>
      <c r="F2352">
        <v>706.27</v>
      </c>
      <c r="G2352">
        <v>5.23</v>
      </c>
      <c r="H2352">
        <v>1</v>
      </c>
      <c r="I2352">
        <v>5.34</v>
      </c>
      <c r="J2352">
        <v>0</v>
      </c>
      <c r="K2352">
        <v>92.4</v>
      </c>
      <c r="L2352">
        <v>36.200000000000003</v>
      </c>
      <c r="M2352">
        <v>23.82</v>
      </c>
      <c r="N2352">
        <v>668</v>
      </c>
      <c r="O2352">
        <v>-251</v>
      </c>
      <c r="P2352">
        <v>490</v>
      </c>
      <c r="Q2352">
        <f>Tabel1[[#This Row],[Biomass]]+Tabel1[[#This Row],[Hydro Power]]+Tabel1[[#This Row],[Other Renewable]]+Tabel1[[#This Row],[Solar Power]]+Tabel1[[#This Row],[Onshore Wind Power]]+Tabel1[[#This Row],[Offshore Wind Power]]</f>
        <v>113.97</v>
      </c>
      <c r="R2352">
        <f>Tabel1[[#This Row],[Fossil Gas]]+Tabel1[[#This Row],[Fossil Hard Coal]]+Tabel1[[#This Row],[Fossil Oil]]</f>
        <v>1105.45</v>
      </c>
      <c r="S2352">
        <f>Tabel1[[#This Row],[Renewables]]+Tabel1[[#This Row],[Fossils]]</f>
        <v>1219.42</v>
      </c>
    </row>
    <row r="2353" spans="1:19" x14ac:dyDescent="0.25">
      <c r="A2353" t="s">
        <v>1491</v>
      </c>
      <c r="B2353" t="s">
        <v>5</v>
      </c>
      <c r="C2353">
        <v>1492.39</v>
      </c>
      <c r="D2353">
        <v>15.33</v>
      </c>
      <c r="E2353">
        <v>428.6</v>
      </c>
      <c r="F2353">
        <v>421.96</v>
      </c>
      <c r="G2353">
        <v>17.82</v>
      </c>
      <c r="J2353">
        <v>0</v>
      </c>
      <c r="K2353">
        <v>48.66</v>
      </c>
      <c r="L2353">
        <v>25.83</v>
      </c>
      <c r="M2353">
        <v>49.82</v>
      </c>
      <c r="N2353">
        <v>-340</v>
      </c>
      <c r="O2353">
        <v>251</v>
      </c>
      <c r="P2353">
        <v>583</v>
      </c>
      <c r="Q2353">
        <f>Tabel1[[#This Row],[Biomass]]+Tabel1[[#This Row],[Hydro Power]]+Tabel1[[#This Row],[Other Renewable]]+Tabel1[[#This Row],[Solar Power]]+Tabel1[[#This Row],[Onshore Wind Power]]+Tabel1[[#This Row],[Offshore Wind Power]]</f>
        <v>90.97999999999999</v>
      </c>
      <c r="R2353">
        <f>Tabel1[[#This Row],[Fossil Gas]]+Tabel1[[#This Row],[Fossil Hard Coal]]+Tabel1[[#This Row],[Fossil Oil]]</f>
        <v>868.38</v>
      </c>
      <c r="S2353">
        <f>Tabel1[[#This Row],[Renewables]]+Tabel1[[#This Row],[Fossils]]</f>
        <v>959.36</v>
      </c>
    </row>
    <row r="2354" spans="1:19" x14ac:dyDescent="0.25">
      <c r="A2354" t="s">
        <v>1490</v>
      </c>
      <c r="B2354" t="s">
        <v>6</v>
      </c>
      <c r="C2354">
        <v>2085.02</v>
      </c>
      <c r="D2354">
        <v>48.17</v>
      </c>
      <c r="E2354">
        <v>367.72</v>
      </c>
      <c r="F2354">
        <v>846.24</v>
      </c>
      <c r="G2354">
        <v>9.6</v>
      </c>
      <c r="H2354">
        <v>1</v>
      </c>
      <c r="I2354">
        <v>6.01</v>
      </c>
      <c r="J2354">
        <v>0</v>
      </c>
      <c r="K2354">
        <v>93.67</v>
      </c>
      <c r="L2354">
        <v>33.26</v>
      </c>
      <c r="M2354">
        <v>4.12</v>
      </c>
      <c r="N2354">
        <v>210</v>
      </c>
      <c r="O2354">
        <v>-12</v>
      </c>
      <c r="P2354">
        <v>504</v>
      </c>
      <c r="Q2354">
        <f>Tabel1[[#This Row],[Biomass]]+Tabel1[[#This Row],[Hydro Power]]+Tabel1[[#This Row],[Other Renewable]]+Tabel1[[#This Row],[Solar Power]]+Tabel1[[#This Row],[Onshore Wind Power]]+Tabel1[[#This Row],[Offshore Wind Power]]</f>
        <v>92.56</v>
      </c>
      <c r="R2354">
        <f>Tabel1[[#This Row],[Fossil Gas]]+Tabel1[[#This Row],[Fossil Hard Coal]]+Tabel1[[#This Row],[Fossil Oil]]</f>
        <v>1223.56</v>
      </c>
      <c r="S2354">
        <f>Tabel1[[#This Row],[Renewables]]+Tabel1[[#This Row],[Fossils]]</f>
        <v>1316.12</v>
      </c>
    </row>
    <row r="2355" spans="1:19" x14ac:dyDescent="0.25">
      <c r="A2355" t="s">
        <v>1490</v>
      </c>
      <c r="B2355" t="s">
        <v>5</v>
      </c>
      <c r="C2355">
        <v>1399.68</v>
      </c>
      <c r="D2355">
        <v>15.09</v>
      </c>
      <c r="E2355">
        <v>434.79</v>
      </c>
      <c r="F2355">
        <v>440.62</v>
      </c>
      <c r="G2355">
        <v>17.86</v>
      </c>
      <c r="J2355">
        <v>0</v>
      </c>
      <c r="K2355">
        <v>48.49</v>
      </c>
      <c r="L2355">
        <v>24.33</v>
      </c>
      <c r="M2355">
        <v>55.05</v>
      </c>
      <c r="N2355">
        <v>-578</v>
      </c>
      <c r="O2355">
        <v>12</v>
      </c>
      <c r="P2355">
        <v>940</v>
      </c>
      <c r="Q2355">
        <f>Tabel1[[#This Row],[Biomass]]+Tabel1[[#This Row],[Hydro Power]]+Tabel1[[#This Row],[Other Renewable]]+Tabel1[[#This Row],[Solar Power]]+Tabel1[[#This Row],[Onshore Wind Power]]+Tabel1[[#This Row],[Offshore Wind Power]]</f>
        <v>94.47</v>
      </c>
      <c r="R2355">
        <f>Tabel1[[#This Row],[Fossil Gas]]+Tabel1[[#This Row],[Fossil Hard Coal]]+Tabel1[[#This Row],[Fossil Oil]]</f>
        <v>893.2700000000001</v>
      </c>
      <c r="S2355">
        <f>Tabel1[[#This Row],[Renewables]]+Tabel1[[#This Row],[Fossils]]</f>
        <v>987.74000000000012</v>
      </c>
    </row>
    <row r="2356" spans="1:19" x14ac:dyDescent="0.25">
      <c r="A2356" t="s">
        <v>1489</v>
      </c>
      <c r="B2356" t="s">
        <v>6</v>
      </c>
      <c r="C2356">
        <v>2033.53</v>
      </c>
      <c r="D2356">
        <v>48.33</v>
      </c>
      <c r="E2356">
        <v>340.6</v>
      </c>
      <c r="F2356">
        <v>685.19</v>
      </c>
      <c r="G2356">
        <v>6.66</v>
      </c>
      <c r="H2356">
        <v>1</v>
      </c>
      <c r="I2356">
        <v>5.26</v>
      </c>
      <c r="J2356">
        <v>0</v>
      </c>
      <c r="K2356">
        <v>92.17</v>
      </c>
      <c r="L2356">
        <v>32.56</v>
      </c>
      <c r="M2356">
        <v>17.14</v>
      </c>
      <c r="N2356">
        <v>-244</v>
      </c>
      <c r="O2356">
        <v>104</v>
      </c>
      <c r="P2356">
        <v>969</v>
      </c>
      <c r="Q2356">
        <f>Tabel1[[#This Row],[Biomass]]+Tabel1[[#This Row],[Hydro Power]]+Tabel1[[#This Row],[Other Renewable]]+Tabel1[[#This Row],[Solar Power]]+Tabel1[[#This Row],[Onshore Wind Power]]+Tabel1[[#This Row],[Offshore Wind Power]]</f>
        <v>104.29</v>
      </c>
      <c r="R2356">
        <f>Tabel1[[#This Row],[Fossil Gas]]+Tabel1[[#This Row],[Fossil Hard Coal]]+Tabel1[[#This Row],[Fossil Oil]]</f>
        <v>1032.45</v>
      </c>
      <c r="S2356">
        <f>Tabel1[[#This Row],[Renewables]]+Tabel1[[#This Row],[Fossils]]</f>
        <v>1136.74</v>
      </c>
    </row>
    <row r="2357" spans="1:19" x14ac:dyDescent="0.25">
      <c r="A2357" t="s">
        <v>1489</v>
      </c>
      <c r="B2357" t="s">
        <v>5</v>
      </c>
      <c r="C2357">
        <v>1341.25</v>
      </c>
      <c r="D2357">
        <v>12.97</v>
      </c>
      <c r="E2357">
        <v>429.49</v>
      </c>
      <c r="F2357">
        <v>422.76</v>
      </c>
      <c r="G2357">
        <v>10.67</v>
      </c>
      <c r="J2357">
        <v>0</v>
      </c>
      <c r="K2357">
        <v>49.49</v>
      </c>
      <c r="L2357">
        <v>25.91</v>
      </c>
      <c r="M2357">
        <v>43.86</v>
      </c>
      <c r="N2357">
        <v>-577</v>
      </c>
      <c r="O2357">
        <v>-104</v>
      </c>
      <c r="P2357">
        <v>1038</v>
      </c>
      <c r="Q2357">
        <f>Tabel1[[#This Row],[Biomass]]+Tabel1[[#This Row],[Hydro Power]]+Tabel1[[#This Row],[Other Renewable]]+Tabel1[[#This Row],[Solar Power]]+Tabel1[[#This Row],[Onshore Wind Power]]+Tabel1[[#This Row],[Offshore Wind Power]]</f>
        <v>82.740000000000009</v>
      </c>
      <c r="R2357">
        <f>Tabel1[[#This Row],[Fossil Gas]]+Tabel1[[#This Row],[Fossil Hard Coal]]+Tabel1[[#This Row],[Fossil Oil]]</f>
        <v>862.92</v>
      </c>
      <c r="S2357">
        <f>Tabel1[[#This Row],[Renewables]]+Tabel1[[#This Row],[Fossils]]</f>
        <v>945.66</v>
      </c>
    </row>
    <row r="2358" spans="1:19" x14ac:dyDescent="0.25">
      <c r="A2358" t="s">
        <v>1488</v>
      </c>
      <c r="B2358" t="s">
        <v>6</v>
      </c>
      <c r="C2358">
        <v>2000.49</v>
      </c>
      <c r="D2358">
        <v>49.06</v>
      </c>
      <c r="E2358">
        <v>339.54</v>
      </c>
      <c r="F2358">
        <v>588.57000000000005</v>
      </c>
      <c r="G2358">
        <v>6.37</v>
      </c>
      <c r="H2358">
        <v>1</v>
      </c>
      <c r="I2358">
        <v>5.52</v>
      </c>
      <c r="J2358">
        <v>0</v>
      </c>
      <c r="K2358">
        <v>91.69</v>
      </c>
      <c r="L2358">
        <v>31.83</v>
      </c>
      <c r="M2358">
        <v>7.78</v>
      </c>
      <c r="N2358">
        <v>14</v>
      </c>
      <c r="O2358">
        <v>-94</v>
      </c>
      <c r="P2358">
        <v>981</v>
      </c>
      <c r="Q2358">
        <f>Tabel1[[#This Row],[Biomass]]+Tabel1[[#This Row],[Hydro Power]]+Tabel1[[#This Row],[Other Renewable]]+Tabel1[[#This Row],[Solar Power]]+Tabel1[[#This Row],[Onshore Wind Power]]+Tabel1[[#This Row],[Offshore Wind Power]]</f>
        <v>95.19</v>
      </c>
      <c r="R2358">
        <f>Tabel1[[#This Row],[Fossil Gas]]+Tabel1[[#This Row],[Fossil Hard Coal]]+Tabel1[[#This Row],[Fossil Oil]]</f>
        <v>934.48000000000013</v>
      </c>
      <c r="S2358">
        <f>Tabel1[[#This Row],[Renewables]]+Tabel1[[#This Row],[Fossils]]</f>
        <v>1029.67</v>
      </c>
    </row>
    <row r="2359" spans="1:19" x14ac:dyDescent="0.25">
      <c r="A2359" t="s">
        <v>1488</v>
      </c>
      <c r="B2359" t="s">
        <v>5</v>
      </c>
      <c r="C2359">
        <v>1309.99</v>
      </c>
      <c r="D2359">
        <v>14.28</v>
      </c>
      <c r="E2359">
        <v>430.28</v>
      </c>
      <c r="F2359">
        <v>424.32</v>
      </c>
      <c r="G2359">
        <v>7.41</v>
      </c>
      <c r="J2359">
        <v>0</v>
      </c>
      <c r="K2359">
        <v>49.82</v>
      </c>
      <c r="L2359">
        <v>22.93</v>
      </c>
      <c r="M2359">
        <v>23.02</v>
      </c>
      <c r="N2359">
        <v>-563</v>
      </c>
      <c r="O2359">
        <v>94</v>
      </c>
      <c r="P2359">
        <v>817</v>
      </c>
      <c r="Q2359">
        <f>Tabel1[[#This Row],[Biomass]]+Tabel1[[#This Row],[Hydro Power]]+Tabel1[[#This Row],[Other Renewable]]+Tabel1[[#This Row],[Solar Power]]+Tabel1[[#This Row],[Onshore Wind Power]]+Tabel1[[#This Row],[Offshore Wind Power]]</f>
        <v>60.230000000000004</v>
      </c>
      <c r="R2359">
        <f>Tabel1[[#This Row],[Fossil Gas]]+Tabel1[[#This Row],[Fossil Hard Coal]]+Tabel1[[#This Row],[Fossil Oil]]</f>
        <v>862.00999999999988</v>
      </c>
      <c r="S2359">
        <f>Tabel1[[#This Row],[Renewables]]+Tabel1[[#This Row],[Fossils]]</f>
        <v>922.2399999999999</v>
      </c>
    </row>
    <row r="2360" spans="1:19" x14ac:dyDescent="0.25">
      <c r="A2360" t="s">
        <v>1487</v>
      </c>
      <c r="B2360" t="s">
        <v>6</v>
      </c>
      <c r="C2360">
        <v>2008.45</v>
      </c>
      <c r="D2360">
        <v>49.81</v>
      </c>
      <c r="E2360">
        <v>337.53</v>
      </c>
      <c r="F2360">
        <v>593.54999999999995</v>
      </c>
      <c r="G2360">
        <v>5.47</v>
      </c>
      <c r="H2360">
        <v>1</v>
      </c>
      <c r="I2360">
        <v>5.01</v>
      </c>
      <c r="J2360">
        <v>0</v>
      </c>
      <c r="K2360">
        <v>90.95</v>
      </c>
      <c r="L2360">
        <v>27.72</v>
      </c>
      <c r="M2360">
        <v>7.14</v>
      </c>
      <c r="N2360">
        <v>153</v>
      </c>
      <c r="O2360">
        <v>-114</v>
      </c>
      <c r="P2360">
        <v>875</v>
      </c>
      <c r="Q2360">
        <f>Tabel1[[#This Row],[Biomass]]+Tabel1[[#This Row],[Hydro Power]]+Tabel1[[#This Row],[Other Renewable]]+Tabel1[[#This Row],[Solar Power]]+Tabel1[[#This Row],[Onshore Wind Power]]+Tabel1[[#This Row],[Offshore Wind Power]]</f>
        <v>90.679999999999993</v>
      </c>
      <c r="R2360">
        <f>Tabel1[[#This Row],[Fossil Gas]]+Tabel1[[#This Row],[Fossil Hard Coal]]+Tabel1[[#This Row],[Fossil Oil]]</f>
        <v>936.55</v>
      </c>
      <c r="S2360">
        <f>Tabel1[[#This Row],[Renewables]]+Tabel1[[#This Row],[Fossils]]</f>
        <v>1027.23</v>
      </c>
    </row>
    <row r="2361" spans="1:19" x14ac:dyDescent="0.25">
      <c r="A2361" t="s">
        <v>1487</v>
      </c>
      <c r="B2361" t="s">
        <v>5</v>
      </c>
      <c r="C2361">
        <v>1304.97</v>
      </c>
      <c r="D2361">
        <v>11.05</v>
      </c>
      <c r="E2361">
        <v>429.98</v>
      </c>
      <c r="F2361">
        <v>424.64</v>
      </c>
      <c r="G2361">
        <v>7.41</v>
      </c>
      <c r="J2361">
        <v>0</v>
      </c>
      <c r="K2361">
        <v>50.18</v>
      </c>
      <c r="L2361">
        <v>19.53</v>
      </c>
      <c r="M2361">
        <v>9</v>
      </c>
      <c r="N2361">
        <v>-93</v>
      </c>
      <c r="O2361">
        <v>114</v>
      </c>
      <c r="P2361">
        <v>342</v>
      </c>
      <c r="Q2361">
        <f>Tabel1[[#This Row],[Biomass]]+Tabel1[[#This Row],[Hydro Power]]+Tabel1[[#This Row],[Other Renewable]]+Tabel1[[#This Row],[Solar Power]]+Tabel1[[#This Row],[Onshore Wind Power]]+Tabel1[[#This Row],[Offshore Wind Power]]</f>
        <v>39.58</v>
      </c>
      <c r="R2361">
        <f>Tabel1[[#This Row],[Fossil Gas]]+Tabel1[[#This Row],[Fossil Hard Coal]]+Tabel1[[#This Row],[Fossil Oil]]</f>
        <v>862.03</v>
      </c>
      <c r="S2361">
        <f>Tabel1[[#This Row],[Renewables]]+Tabel1[[#This Row],[Fossils]]</f>
        <v>901.61</v>
      </c>
    </row>
    <row r="2362" spans="1:19" x14ac:dyDescent="0.25">
      <c r="A2362" t="s">
        <v>1486</v>
      </c>
      <c r="B2362" t="s">
        <v>6</v>
      </c>
      <c r="C2362">
        <v>2059.5</v>
      </c>
      <c r="D2362">
        <v>48.58</v>
      </c>
      <c r="E2362">
        <v>344.31</v>
      </c>
      <c r="F2362">
        <v>649.28</v>
      </c>
      <c r="G2362">
        <v>4.68</v>
      </c>
      <c r="H2362">
        <v>1</v>
      </c>
      <c r="I2362">
        <v>4.9400000000000004</v>
      </c>
      <c r="J2362">
        <v>0</v>
      </c>
      <c r="K2362">
        <v>90.82</v>
      </c>
      <c r="L2362">
        <v>36.29</v>
      </c>
      <c r="M2362">
        <v>6.27</v>
      </c>
      <c r="N2362">
        <v>-75</v>
      </c>
      <c r="O2362">
        <v>-178</v>
      </c>
      <c r="P2362">
        <v>1152</v>
      </c>
      <c r="Q2362">
        <f>Tabel1[[#This Row],[Biomass]]+Tabel1[[#This Row],[Hydro Power]]+Tabel1[[#This Row],[Other Renewable]]+Tabel1[[#This Row],[Solar Power]]+Tabel1[[#This Row],[Onshore Wind Power]]+Tabel1[[#This Row],[Offshore Wind Power]]</f>
        <v>97.08</v>
      </c>
      <c r="R2362">
        <f>Tabel1[[#This Row],[Fossil Gas]]+Tabel1[[#This Row],[Fossil Hard Coal]]+Tabel1[[#This Row],[Fossil Oil]]</f>
        <v>998.26999999999987</v>
      </c>
      <c r="S2362">
        <f>Tabel1[[#This Row],[Renewables]]+Tabel1[[#This Row],[Fossils]]</f>
        <v>1095.3499999999999</v>
      </c>
    </row>
    <row r="2363" spans="1:19" x14ac:dyDescent="0.25">
      <c r="A2363" t="s">
        <v>1486</v>
      </c>
      <c r="B2363" t="s">
        <v>5</v>
      </c>
      <c r="C2363">
        <v>1337.49</v>
      </c>
      <c r="D2363">
        <v>14.69</v>
      </c>
      <c r="E2363">
        <v>430.68</v>
      </c>
      <c r="F2363">
        <v>438.14</v>
      </c>
      <c r="G2363">
        <v>7.45</v>
      </c>
      <c r="J2363">
        <v>0</v>
      </c>
      <c r="K2363">
        <v>52.16</v>
      </c>
      <c r="L2363">
        <v>16.170000000000002</v>
      </c>
      <c r="M2363">
        <v>4.32</v>
      </c>
      <c r="N2363">
        <v>-310</v>
      </c>
      <c r="O2363">
        <v>178</v>
      </c>
      <c r="P2363">
        <v>516</v>
      </c>
      <c r="Q2363">
        <f>Tabel1[[#This Row],[Biomass]]+Tabel1[[#This Row],[Hydro Power]]+Tabel1[[#This Row],[Other Renewable]]+Tabel1[[#This Row],[Solar Power]]+Tabel1[[#This Row],[Onshore Wind Power]]+Tabel1[[#This Row],[Offshore Wind Power]]</f>
        <v>35.18</v>
      </c>
      <c r="R2363">
        <f>Tabel1[[#This Row],[Fossil Gas]]+Tabel1[[#This Row],[Fossil Hard Coal]]+Tabel1[[#This Row],[Fossil Oil]]</f>
        <v>876.27</v>
      </c>
      <c r="S2363">
        <f>Tabel1[[#This Row],[Renewables]]+Tabel1[[#This Row],[Fossils]]</f>
        <v>911.44999999999993</v>
      </c>
    </row>
    <row r="2364" spans="1:19" x14ac:dyDescent="0.25">
      <c r="A2364" t="s">
        <v>1485</v>
      </c>
      <c r="B2364" t="s">
        <v>6</v>
      </c>
      <c r="C2364">
        <v>2215.5500000000002</v>
      </c>
      <c r="D2364">
        <v>49.78</v>
      </c>
      <c r="E2364">
        <v>385.02</v>
      </c>
      <c r="F2364">
        <v>757.97</v>
      </c>
      <c r="G2364">
        <v>9.69</v>
      </c>
      <c r="H2364">
        <v>1</v>
      </c>
      <c r="I2364">
        <v>5.52</v>
      </c>
      <c r="J2364">
        <v>0.01</v>
      </c>
      <c r="K2364">
        <v>90.27</v>
      </c>
      <c r="L2364">
        <v>38.56</v>
      </c>
      <c r="M2364">
        <v>15.28</v>
      </c>
      <c r="N2364">
        <v>-639</v>
      </c>
      <c r="O2364">
        <v>-147</v>
      </c>
      <c r="P2364">
        <v>1670</v>
      </c>
      <c r="Q2364">
        <f>Tabel1[[#This Row],[Biomass]]+Tabel1[[#This Row],[Hydro Power]]+Tabel1[[#This Row],[Other Renewable]]+Tabel1[[#This Row],[Solar Power]]+Tabel1[[#This Row],[Onshore Wind Power]]+Tabel1[[#This Row],[Offshore Wind Power]]</f>
        <v>110.15</v>
      </c>
      <c r="R2364">
        <f>Tabel1[[#This Row],[Fossil Gas]]+Tabel1[[#This Row],[Fossil Hard Coal]]+Tabel1[[#This Row],[Fossil Oil]]</f>
        <v>1152.68</v>
      </c>
      <c r="S2364">
        <f>Tabel1[[#This Row],[Renewables]]+Tabel1[[#This Row],[Fossils]]</f>
        <v>1262.8300000000002</v>
      </c>
    </row>
    <row r="2365" spans="1:19" x14ac:dyDescent="0.25">
      <c r="A2365" t="s">
        <v>1485</v>
      </c>
      <c r="B2365" t="s">
        <v>5</v>
      </c>
      <c r="C2365">
        <v>1440.04</v>
      </c>
      <c r="D2365">
        <v>13.94</v>
      </c>
      <c r="E2365">
        <v>431.31</v>
      </c>
      <c r="F2365">
        <v>468.6</v>
      </c>
      <c r="G2365">
        <v>7.42</v>
      </c>
      <c r="J2365">
        <v>0</v>
      </c>
      <c r="K2365">
        <v>64.099999999999994</v>
      </c>
      <c r="L2365">
        <v>11.49</v>
      </c>
      <c r="M2365">
        <v>13.35</v>
      </c>
      <c r="N2365">
        <v>-449</v>
      </c>
      <c r="O2365">
        <v>147</v>
      </c>
      <c r="P2365">
        <v>741</v>
      </c>
      <c r="Q2365">
        <f>Tabel1[[#This Row],[Biomass]]+Tabel1[[#This Row],[Hydro Power]]+Tabel1[[#This Row],[Other Renewable]]+Tabel1[[#This Row],[Solar Power]]+Tabel1[[#This Row],[Onshore Wind Power]]+Tabel1[[#This Row],[Offshore Wind Power]]</f>
        <v>38.78</v>
      </c>
      <c r="R2365">
        <f>Tabel1[[#This Row],[Fossil Gas]]+Tabel1[[#This Row],[Fossil Hard Coal]]+Tabel1[[#This Row],[Fossil Oil]]</f>
        <v>907.33</v>
      </c>
      <c r="S2365">
        <f>Tabel1[[#This Row],[Renewables]]+Tabel1[[#This Row],[Fossils]]</f>
        <v>946.11</v>
      </c>
    </row>
    <row r="2366" spans="1:19" x14ac:dyDescent="0.25">
      <c r="A2366" t="s">
        <v>1484</v>
      </c>
      <c r="B2366" t="s">
        <v>6</v>
      </c>
      <c r="C2366">
        <v>2599.21</v>
      </c>
      <c r="D2366">
        <v>49.73</v>
      </c>
      <c r="E2366">
        <v>488.34</v>
      </c>
      <c r="F2366">
        <v>1294.3599999999999</v>
      </c>
      <c r="G2366">
        <v>10.23</v>
      </c>
      <c r="H2366">
        <v>1</v>
      </c>
      <c r="I2366">
        <v>6.05</v>
      </c>
      <c r="J2366">
        <v>0.01</v>
      </c>
      <c r="K2366">
        <v>90.96</v>
      </c>
      <c r="L2366">
        <v>43.15</v>
      </c>
      <c r="M2366">
        <v>11.67</v>
      </c>
      <c r="N2366">
        <v>-1218</v>
      </c>
      <c r="O2366">
        <v>-131</v>
      </c>
      <c r="P2366">
        <v>1979</v>
      </c>
      <c r="Q2366">
        <f>Tabel1[[#This Row],[Biomass]]+Tabel1[[#This Row],[Hydro Power]]+Tabel1[[#This Row],[Other Renewable]]+Tabel1[[#This Row],[Solar Power]]+Tabel1[[#This Row],[Onshore Wind Power]]+Tabel1[[#This Row],[Offshore Wind Power]]</f>
        <v>111.61</v>
      </c>
      <c r="R2366">
        <f>Tabel1[[#This Row],[Fossil Gas]]+Tabel1[[#This Row],[Fossil Hard Coal]]+Tabel1[[#This Row],[Fossil Oil]]</f>
        <v>1792.9299999999998</v>
      </c>
      <c r="S2366">
        <f>Tabel1[[#This Row],[Renewables]]+Tabel1[[#This Row],[Fossils]]</f>
        <v>1904.5399999999997</v>
      </c>
    </row>
    <row r="2367" spans="1:19" x14ac:dyDescent="0.25">
      <c r="A2367" t="s">
        <v>1484</v>
      </c>
      <c r="B2367" t="s">
        <v>5</v>
      </c>
      <c r="C2367">
        <v>1699.16</v>
      </c>
      <c r="D2367">
        <v>15.72</v>
      </c>
      <c r="E2367">
        <v>434.2</v>
      </c>
      <c r="F2367">
        <v>527.51</v>
      </c>
      <c r="G2367">
        <v>8.01</v>
      </c>
      <c r="J2367">
        <v>0</v>
      </c>
      <c r="K2367">
        <v>63.1</v>
      </c>
      <c r="L2367">
        <v>13</v>
      </c>
      <c r="M2367">
        <v>34.28</v>
      </c>
      <c r="N2367">
        <v>-361</v>
      </c>
      <c r="O2367">
        <v>131</v>
      </c>
      <c r="P2367">
        <v>842</v>
      </c>
      <c r="Q2367">
        <f>Tabel1[[#This Row],[Biomass]]+Tabel1[[#This Row],[Hydro Power]]+Tabel1[[#This Row],[Other Renewable]]+Tabel1[[#This Row],[Solar Power]]+Tabel1[[#This Row],[Onshore Wind Power]]+Tabel1[[#This Row],[Offshore Wind Power]]</f>
        <v>63</v>
      </c>
      <c r="R2367">
        <f>Tabel1[[#This Row],[Fossil Gas]]+Tabel1[[#This Row],[Fossil Hard Coal]]+Tabel1[[#This Row],[Fossil Oil]]</f>
        <v>969.72</v>
      </c>
      <c r="S2367">
        <f>Tabel1[[#This Row],[Renewables]]+Tabel1[[#This Row],[Fossils]]</f>
        <v>1032.72</v>
      </c>
    </row>
    <row r="2368" spans="1:19" x14ac:dyDescent="0.25">
      <c r="A2368" t="s">
        <v>1483</v>
      </c>
      <c r="B2368" t="s">
        <v>6</v>
      </c>
      <c r="C2368">
        <v>3014.91</v>
      </c>
      <c r="D2368">
        <v>49.06</v>
      </c>
      <c r="E2368">
        <v>635.77</v>
      </c>
      <c r="F2368">
        <v>1390.26</v>
      </c>
      <c r="G2368">
        <v>7.82</v>
      </c>
      <c r="H2368">
        <v>1</v>
      </c>
      <c r="I2368">
        <v>5.72</v>
      </c>
      <c r="J2368">
        <v>0.01</v>
      </c>
      <c r="K2368">
        <v>89.36</v>
      </c>
      <c r="L2368">
        <v>53.06</v>
      </c>
      <c r="M2368">
        <v>70.849999999999994</v>
      </c>
      <c r="N2368">
        <v>-144</v>
      </c>
      <c r="O2368">
        <v>-516</v>
      </c>
      <c r="P2368">
        <v>1434</v>
      </c>
      <c r="Q2368">
        <f>Tabel1[[#This Row],[Biomass]]+Tabel1[[#This Row],[Hydro Power]]+Tabel1[[#This Row],[Other Renewable]]+Tabel1[[#This Row],[Solar Power]]+Tabel1[[#This Row],[Onshore Wind Power]]+Tabel1[[#This Row],[Offshore Wind Power]]</f>
        <v>179.7</v>
      </c>
      <c r="R2368">
        <f>Tabel1[[#This Row],[Fossil Gas]]+Tabel1[[#This Row],[Fossil Hard Coal]]+Tabel1[[#This Row],[Fossil Oil]]</f>
        <v>2033.85</v>
      </c>
      <c r="S2368">
        <f>Tabel1[[#This Row],[Renewables]]+Tabel1[[#This Row],[Fossils]]</f>
        <v>2213.5499999999997</v>
      </c>
    </row>
    <row r="2369" spans="1:19" x14ac:dyDescent="0.25">
      <c r="A2369" t="s">
        <v>1483</v>
      </c>
      <c r="B2369" t="s">
        <v>5</v>
      </c>
      <c r="C2369">
        <v>1961.44</v>
      </c>
      <c r="D2369">
        <v>16.68</v>
      </c>
      <c r="E2369">
        <v>482.68</v>
      </c>
      <c r="F2369">
        <v>507.21</v>
      </c>
      <c r="G2369">
        <v>10.16</v>
      </c>
      <c r="J2369">
        <v>0</v>
      </c>
      <c r="K2369">
        <v>67.61</v>
      </c>
      <c r="L2369">
        <v>16.309999999999999</v>
      </c>
      <c r="M2369">
        <v>45.76</v>
      </c>
      <c r="N2369">
        <v>129</v>
      </c>
      <c r="O2369">
        <v>516</v>
      </c>
      <c r="P2369">
        <v>179</v>
      </c>
      <c r="Q2369">
        <f>Tabel1[[#This Row],[Biomass]]+Tabel1[[#This Row],[Hydro Power]]+Tabel1[[#This Row],[Other Renewable]]+Tabel1[[#This Row],[Solar Power]]+Tabel1[[#This Row],[Onshore Wind Power]]+Tabel1[[#This Row],[Offshore Wind Power]]</f>
        <v>78.75</v>
      </c>
      <c r="R2369">
        <f>Tabel1[[#This Row],[Fossil Gas]]+Tabel1[[#This Row],[Fossil Hard Coal]]+Tabel1[[#This Row],[Fossil Oil]]</f>
        <v>1000.05</v>
      </c>
      <c r="S2369">
        <f>Tabel1[[#This Row],[Renewables]]+Tabel1[[#This Row],[Fossils]]</f>
        <v>1078.8</v>
      </c>
    </row>
    <row r="2370" spans="1:19" x14ac:dyDescent="0.25">
      <c r="A2370" t="s">
        <v>1482</v>
      </c>
      <c r="B2370" t="s">
        <v>6</v>
      </c>
      <c r="C2370">
        <v>3136.54</v>
      </c>
      <c r="D2370">
        <v>49.52</v>
      </c>
      <c r="E2370">
        <v>686.04</v>
      </c>
      <c r="F2370">
        <v>1394.19</v>
      </c>
      <c r="G2370">
        <v>8.91</v>
      </c>
      <c r="H2370">
        <v>1</v>
      </c>
      <c r="I2370">
        <v>5.78</v>
      </c>
      <c r="J2370">
        <v>1.1200000000000001</v>
      </c>
      <c r="K2370">
        <v>88.81</v>
      </c>
      <c r="L2370">
        <v>58.85</v>
      </c>
      <c r="M2370">
        <v>35</v>
      </c>
      <c r="N2370">
        <v>369</v>
      </c>
      <c r="O2370">
        <v>-397</v>
      </c>
      <c r="P2370">
        <v>863</v>
      </c>
      <c r="Q2370">
        <f>Tabel1[[#This Row],[Biomass]]+Tabel1[[#This Row],[Hydro Power]]+Tabel1[[#This Row],[Other Renewable]]+Tabel1[[#This Row],[Solar Power]]+Tabel1[[#This Row],[Onshore Wind Power]]+Tabel1[[#This Row],[Offshore Wind Power]]</f>
        <v>151.27000000000001</v>
      </c>
      <c r="R2370">
        <f>Tabel1[[#This Row],[Fossil Gas]]+Tabel1[[#This Row],[Fossil Hard Coal]]+Tabel1[[#This Row],[Fossil Oil]]</f>
        <v>2089.14</v>
      </c>
      <c r="S2370">
        <f>Tabel1[[#This Row],[Renewables]]+Tabel1[[#This Row],[Fossils]]</f>
        <v>2240.41</v>
      </c>
    </row>
    <row r="2371" spans="1:19" x14ac:dyDescent="0.25">
      <c r="A2371" t="s">
        <v>1482</v>
      </c>
      <c r="B2371" t="s">
        <v>5</v>
      </c>
      <c r="C2371">
        <v>2058.02</v>
      </c>
      <c r="D2371">
        <v>16.329999999999998</v>
      </c>
      <c r="E2371">
        <v>536.16999999999996</v>
      </c>
      <c r="F2371">
        <v>496.68</v>
      </c>
      <c r="G2371">
        <v>17.579999999999998</v>
      </c>
      <c r="J2371">
        <v>1.0900000000000001</v>
      </c>
      <c r="K2371">
        <v>65.349999999999994</v>
      </c>
      <c r="L2371">
        <v>19.07</v>
      </c>
      <c r="M2371">
        <v>33.64</v>
      </c>
      <c r="N2371">
        <v>517</v>
      </c>
      <c r="O2371">
        <v>397</v>
      </c>
      <c r="P2371">
        <v>-32</v>
      </c>
      <c r="Q2371">
        <f>Tabel1[[#This Row],[Biomass]]+Tabel1[[#This Row],[Hydro Power]]+Tabel1[[#This Row],[Other Renewable]]+Tabel1[[#This Row],[Solar Power]]+Tabel1[[#This Row],[Onshore Wind Power]]+Tabel1[[#This Row],[Offshore Wind Power]]</f>
        <v>70.13</v>
      </c>
      <c r="R2371">
        <f>Tabel1[[#This Row],[Fossil Gas]]+Tabel1[[#This Row],[Fossil Hard Coal]]+Tabel1[[#This Row],[Fossil Oil]]</f>
        <v>1050.4299999999998</v>
      </c>
      <c r="S2371">
        <f>Tabel1[[#This Row],[Renewables]]+Tabel1[[#This Row],[Fossils]]</f>
        <v>1120.56</v>
      </c>
    </row>
    <row r="2372" spans="1:19" x14ac:dyDescent="0.25">
      <c r="A2372" t="s">
        <v>1481</v>
      </c>
      <c r="B2372" t="s">
        <v>6</v>
      </c>
      <c r="C2372">
        <v>3091.12</v>
      </c>
      <c r="D2372">
        <v>49.7</v>
      </c>
      <c r="E2372">
        <v>688.41</v>
      </c>
      <c r="F2372">
        <v>1423.75</v>
      </c>
      <c r="G2372">
        <v>12.88</v>
      </c>
      <c r="H2372">
        <v>1</v>
      </c>
      <c r="I2372">
        <v>5.74</v>
      </c>
      <c r="J2372">
        <v>15.84</v>
      </c>
      <c r="K2372">
        <v>91.71</v>
      </c>
      <c r="L2372">
        <v>63.43</v>
      </c>
      <c r="M2372">
        <v>25.4</v>
      </c>
      <c r="N2372">
        <v>227</v>
      </c>
      <c r="O2372">
        <v>-395</v>
      </c>
      <c r="P2372">
        <v>924</v>
      </c>
      <c r="Q2372">
        <f>Tabel1[[#This Row],[Biomass]]+Tabel1[[#This Row],[Hydro Power]]+Tabel1[[#This Row],[Other Renewable]]+Tabel1[[#This Row],[Solar Power]]+Tabel1[[#This Row],[Onshore Wind Power]]+Tabel1[[#This Row],[Offshore Wind Power]]</f>
        <v>161.11000000000001</v>
      </c>
      <c r="R2372">
        <f>Tabel1[[#This Row],[Fossil Gas]]+Tabel1[[#This Row],[Fossil Hard Coal]]+Tabel1[[#This Row],[Fossil Oil]]</f>
        <v>2125.04</v>
      </c>
      <c r="S2372">
        <f>Tabel1[[#This Row],[Renewables]]+Tabel1[[#This Row],[Fossils]]</f>
        <v>2286.15</v>
      </c>
    </row>
    <row r="2373" spans="1:19" x14ac:dyDescent="0.25">
      <c r="A2373" t="s">
        <v>1481</v>
      </c>
      <c r="B2373" t="s">
        <v>5</v>
      </c>
      <c r="C2373">
        <v>2084.48</v>
      </c>
      <c r="D2373">
        <v>16.399999999999999</v>
      </c>
      <c r="E2373">
        <v>564.77</v>
      </c>
      <c r="F2373">
        <v>543.35</v>
      </c>
      <c r="G2373">
        <v>21.59</v>
      </c>
      <c r="J2373">
        <v>9.61</v>
      </c>
      <c r="K2373">
        <v>68.27</v>
      </c>
      <c r="L2373">
        <v>20.49</v>
      </c>
      <c r="M2373">
        <v>37.29</v>
      </c>
      <c r="N2373">
        <v>596</v>
      </c>
      <c r="O2373">
        <v>395</v>
      </c>
      <c r="P2373">
        <v>-171</v>
      </c>
      <c r="Q2373">
        <f>Tabel1[[#This Row],[Biomass]]+Tabel1[[#This Row],[Hydro Power]]+Tabel1[[#This Row],[Other Renewable]]+Tabel1[[#This Row],[Solar Power]]+Tabel1[[#This Row],[Onshore Wind Power]]+Tabel1[[#This Row],[Offshore Wind Power]]</f>
        <v>83.789999999999992</v>
      </c>
      <c r="R2373">
        <f>Tabel1[[#This Row],[Fossil Gas]]+Tabel1[[#This Row],[Fossil Hard Coal]]+Tabel1[[#This Row],[Fossil Oil]]</f>
        <v>1129.7099999999998</v>
      </c>
      <c r="S2373">
        <f>Tabel1[[#This Row],[Renewables]]+Tabel1[[#This Row],[Fossils]]</f>
        <v>1213.4999999999998</v>
      </c>
    </row>
    <row r="2374" spans="1:19" x14ac:dyDescent="0.25">
      <c r="A2374" t="s">
        <v>1480</v>
      </c>
      <c r="B2374" t="s">
        <v>6</v>
      </c>
      <c r="C2374">
        <v>3107.8</v>
      </c>
      <c r="D2374">
        <v>52.04</v>
      </c>
      <c r="E2374">
        <v>720.29</v>
      </c>
      <c r="F2374">
        <v>1423.91</v>
      </c>
      <c r="G2374">
        <v>16</v>
      </c>
      <c r="H2374">
        <v>1</v>
      </c>
      <c r="I2374">
        <v>5.01</v>
      </c>
      <c r="J2374">
        <v>45.43</v>
      </c>
      <c r="K2374">
        <v>93.2</v>
      </c>
      <c r="L2374">
        <v>79.62</v>
      </c>
      <c r="M2374">
        <v>30.64</v>
      </c>
      <c r="N2374">
        <v>312</v>
      </c>
      <c r="O2374">
        <v>-296</v>
      </c>
      <c r="P2374">
        <v>700</v>
      </c>
      <c r="Q2374">
        <f>Tabel1[[#This Row],[Biomass]]+Tabel1[[#This Row],[Hydro Power]]+Tabel1[[#This Row],[Other Renewable]]+Tabel1[[#This Row],[Solar Power]]+Tabel1[[#This Row],[Onshore Wind Power]]+Tabel1[[#This Row],[Offshore Wind Power]]</f>
        <v>213.74</v>
      </c>
      <c r="R2374">
        <f>Tabel1[[#This Row],[Fossil Gas]]+Tabel1[[#This Row],[Fossil Hard Coal]]+Tabel1[[#This Row],[Fossil Oil]]</f>
        <v>2160.1999999999998</v>
      </c>
      <c r="S2374">
        <f>Tabel1[[#This Row],[Renewables]]+Tabel1[[#This Row],[Fossils]]</f>
        <v>2373.9399999999996</v>
      </c>
    </row>
    <row r="2375" spans="1:19" x14ac:dyDescent="0.25">
      <c r="A2375" t="s">
        <v>1480</v>
      </c>
      <c r="B2375" t="s">
        <v>5</v>
      </c>
      <c r="C2375">
        <v>2098.88</v>
      </c>
      <c r="D2375">
        <v>19.79</v>
      </c>
      <c r="E2375">
        <v>557.94000000000005</v>
      </c>
      <c r="F2375">
        <v>549.54999999999995</v>
      </c>
      <c r="G2375">
        <v>22.61</v>
      </c>
      <c r="J2375">
        <v>20.64</v>
      </c>
      <c r="K2375">
        <v>68.959999999999994</v>
      </c>
      <c r="L2375">
        <v>30.19</v>
      </c>
      <c r="M2375">
        <v>41.24</v>
      </c>
      <c r="N2375">
        <v>500</v>
      </c>
      <c r="O2375">
        <v>296</v>
      </c>
      <c r="P2375">
        <v>22</v>
      </c>
      <c r="Q2375">
        <f>Tabel1[[#This Row],[Biomass]]+Tabel1[[#This Row],[Hydro Power]]+Tabel1[[#This Row],[Other Renewable]]+Tabel1[[#This Row],[Solar Power]]+Tabel1[[#This Row],[Onshore Wind Power]]+Tabel1[[#This Row],[Offshore Wind Power]]</f>
        <v>111.86000000000001</v>
      </c>
      <c r="R2375">
        <f>Tabel1[[#This Row],[Fossil Gas]]+Tabel1[[#This Row],[Fossil Hard Coal]]+Tabel1[[#This Row],[Fossil Oil]]</f>
        <v>1130.0999999999999</v>
      </c>
      <c r="S2375">
        <f>Tabel1[[#This Row],[Renewables]]+Tabel1[[#This Row],[Fossils]]</f>
        <v>1241.96</v>
      </c>
    </row>
    <row r="2376" spans="1:19" x14ac:dyDescent="0.25">
      <c r="A2376" t="s">
        <v>1479</v>
      </c>
      <c r="B2376" t="s">
        <v>6</v>
      </c>
      <c r="C2376">
        <v>3042.01</v>
      </c>
      <c r="D2376">
        <v>51.43</v>
      </c>
      <c r="E2376">
        <v>729.27</v>
      </c>
      <c r="F2376">
        <v>1418.81</v>
      </c>
      <c r="G2376">
        <v>17.78</v>
      </c>
      <c r="H2376">
        <v>1</v>
      </c>
      <c r="I2376">
        <v>5.64</v>
      </c>
      <c r="J2376">
        <v>61.25</v>
      </c>
      <c r="K2376">
        <v>98.92</v>
      </c>
      <c r="L2376">
        <v>89.82</v>
      </c>
      <c r="M2376">
        <v>30.69</v>
      </c>
      <c r="N2376">
        <v>256</v>
      </c>
      <c r="O2376">
        <v>-203</v>
      </c>
      <c r="P2376">
        <v>584</v>
      </c>
      <c r="Q2376">
        <f>Tabel1[[#This Row],[Biomass]]+Tabel1[[#This Row],[Hydro Power]]+Tabel1[[#This Row],[Other Renewable]]+Tabel1[[#This Row],[Solar Power]]+Tabel1[[#This Row],[Onshore Wind Power]]+Tabel1[[#This Row],[Offshore Wind Power]]</f>
        <v>239.82999999999998</v>
      </c>
      <c r="R2376">
        <f>Tabel1[[#This Row],[Fossil Gas]]+Tabel1[[#This Row],[Fossil Hard Coal]]+Tabel1[[#This Row],[Fossil Oil]]</f>
        <v>2165.86</v>
      </c>
      <c r="S2376">
        <f>Tabel1[[#This Row],[Renewables]]+Tabel1[[#This Row],[Fossils]]</f>
        <v>2405.69</v>
      </c>
    </row>
    <row r="2377" spans="1:19" x14ac:dyDescent="0.25">
      <c r="A2377" t="s">
        <v>1479</v>
      </c>
      <c r="B2377" t="s">
        <v>5</v>
      </c>
      <c r="C2377">
        <v>2033.38</v>
      </c>
      <c r="D2377">
        <v>16.87</v>
      </c>
      <c r="E2377">
        <v>543.29</v>
      </c>
      <c r="F2377">
        <v>572.35</v>
      </c>
      <c r="G2377">
        <v>23.14</v>
      </c>
      <c r="J2377">
        <v>26.3</v>
      </c>
      <c r="K2377">
        <v>69.260000000000005</v>
      </c>
      <c r="L2377">
        <v>36.19</v>
      </c>
      <c r="M2377">
        <v>52.74</v>
      </c>
      <c r="N2377">
        <v>280</v>
      </c>
      <c r="O2377">
        <v>203</v>
      </c>
      <c r="P2377">
        <v>248</v>
      </c>
      <c r="Q2377">
        <f>Tabel1[[#This Row],[Biomass]]+Tabel1[[#This Row],[Hydro Power]]+Tabel1[[#This Row],[Other Renewable]]+Tabel1[[#This Row],[Solar Power]]+Tabel1[[#This Row],[Onshore Wind Power]]+Tabel1[[#This Row],[Offshore Wind Power]]</f>
        <v>132.1</v>
      </c>
      <c r="R2377">
        <f>Tabel1[[#This Row],[Fossil Gas]]+Tabel1[[#This Row],[Fossil Hard Coal]]+Tabel1[[#This Row],[Fossil Oil]]</f>
        <v>1138.78</v>
      </c>
      <c r="S2377">
        <f>Tabel1[[#This Row],[Renewables]]+Tabel1[[#This Row],[Fossils]]</f>
        <v>1270.8799999999999</v>
      </c>
    </row>
    <row r="2378" spans="1:19" x14ac:dyDescent="0.25">
      <c r="A2378" t="s">
        <v>1478</v>
      </c>
      <c r="B2378" t="s">
        <v>6</v>
      </c>
      <c r="C2378">
        <v>2907.53</v>
      </c>
      <c r="D2378">
        <v>50.8</v>
      </c>
      <c r="E2378">
        <v>757.23</v>
      </c>
      <c r="F2378">
        <v>1377.07</v>
      </c>
      <c r="G2378">
        <v>15.5</v>
      </c>
      <c r="H2378">
        <v>1</v>
      </c>
      <c r="I2378">
        <v>5.12</v>
      </c>
      <c r="J2378">
        <v>69.84</v>
      </c>
      <c r="K2378">
        <v>100.07</v>
      </c>
      <c r="L2378">
        <v>111.33</v>
      </c>
      <c r="M2378">
        <v>50.22</v>
      </c>
      <c r="N2378">
        <v>-240</v>
      </c>
      <c r="O2378">
        <v>-265</v>
      </c>
      <c r="P2378">
        <v>982</v>
      </c>
      <c r="Q2378">
        <f>Tabel1[[#This Row],[Biomass]]+Tabel1[[#This Row],[Hydro Power]]+Tabel1[[#This Row],[Other Renewable]]+Tabel1[[#This Row],[Solar Power]]+Tabel1[[#This Row],[Onshore Wind Power]]+Tabel1[[#This Row],[Offshore Wind Power]]</f>
        <v>288.30999999999995</v>
      </c>
      <c r="R2378">
        <f>Tabel1[[#This Row],[Fossil Gas]]+Tabel1[[#This Row],[Fossil Hard Coal]]+Tabel1[[#This Row],[Fossil Oil]]</f>
        <v>2149.8000000000002</v>
      </c>
      <c r="S2378">
        <f>Tabel1[[#This Row],[Renewables]]+Tabel1[[#This Row],[Fossils]]</f>
        <v>2438.11</v>
      </c>
    </row>
    <row r="2379" spans="1:19" x14ac:dyDescent="0.25">
      <c r="A2379" t="s">
        <v>1478</v>
      </c>
      <c r="B2379" t="s">
        <v>5</v>
      </c>
      <c r="C2379">
        <v>2046.85</v>
      </c>
      <c r="D2379">
        <v>17.05</v>
      </c>
      <c r="E2379">
        <v>519.47</v>
      </c>
      <c r="F2379">
        <v>580.57000000000005</v>
      </c>
      <c r="G2379">
        <v>23.05</v>
      </c>
      <c r="J2379">
        <v>28.82</v>
      </c>
      <c r="K2379">
        <v>71.349999999999994</v>
      </c>
      <c r="L2379">
        <v>28.68</v>
      </c>
      <c r="M2379">
        <v>35.36</v>
      </c>
      <c r="N2379">
        <v>-278</v>
      </c>
      <c r="O2379">
        <v>265</v>
      </c>
      <c r="P2379">
        <v>793</v>
      </c>
      <c r="Q2379">
        <f>Tabel1[[#This Row],[Biomass]]+Tabel1[[#This Row],[Hydro Power]]+Tabel1[[#This Row],[Other Renewable]]+Tabel1[[#This Row],[Solar Power]]+Tabel1[[#This Row],[Onshore Wind Power]]+Tabel1[[#This Row],[Offshore Wind Power]]</f>
        <v>109.91000000000001</v>
      </c>
      <c r="R2379">
        <f>Tabel1[[#This Row],[Fossil Gas]]+Tabel1[[#This Row],[Fossil Hard Coal]]+Tabel1[[#This Row],[Fossil Oil]]</f>
        <v>1123.0899999999999</v>
      </c>
      <c r="S2379">
        <f>Tabel1[[#This Row],[Renewables]]+Tabel1[[#This Row],[Fossils]]</f>
        <v>1233</v>
      </c>
    </row>
    <row r="2380" spans="1:19" x14ac:dyDescent="0.25">
      <c r="A2380" t="s">
        <v>1477</v>
      </c>
      <c r="B2380" t="s">
        <v>6</v>
      </c>
      <c r="C2380">
        <v>2825.26</v>
      </c>
      <c r="D2380">
        <v>51.32</v>
      </c>
      <c r="E2380">
        <v>803.62</v>
      </c>
      <c r="F2380">
        <v>1438.16</v>
      </c>
      <c r="G2380">
        <v>19.21</v>
      </c>
      <c r="H2380">
        <v>1</v>
      </c>
      <c r="I2380">
        <v>5.74</v>
      </c>
      <c r="J2380">
        <v>63.59</v>
      </c>
      <c r="K2380">
        <v>99.48</v>
      </c>
      <c r="L2380">
        <v>139.82</v>
      </c>
      <c r="M2380">
        <v>27.21</v>
      </c>
      <c r="N2380">
        <v>-569</v>
      </c>
      <c r="O2380">
        <v>-358</v>
      </c>
      <c r="P2380">
        <v>1197</v>
      </c>
      <c r="Q2380">
        <f>Tabel1[[#This Row],[Biomass]]+Tabel1[[#This Row],[Hydro Power]]+Tabel1[[#This Row],[Other Renewable]]+Tabel1[[#This Row],[Solar Power]]+Tabel1[[#This Row],[Onshore Wind Power]]+Tabel1[[#This Row],[Offshore Wind Power]]</f>
        <v>288.68</v>
      </c>
      <c r="R2380">
        <f>Tabel1[[#This Row],[Fossil Gas]]+Tabel1[[#This Row],[Fossil Hard Coal]]+Tabel1[[#This Row],[Fossil Oil]]</f>
        <v>2260.9900000000002</v>
      </c>
      <c r="S2380">
        <f>Tabel1[[#This Row],[Renewables]]+Tabel1[[#This Row],[Fossils]]</f>
        <v>2549.67</v>
      </c>
    </row>
    <row r="2381" spans="1:19" x14ac:dyDescent="0.25">
      <c r="A2381" t="s">
        <v>1477</v>
      </c>
      <c r="B2381" t="s">
        <v>5</v>
      </c>
      <c r="C2381">
        <v>2023.96</v>
      </c>
      <c r="D2381">
        <v>16.670000000000002</v>
      </c>
      <c r="E2381">
        <v>519.28</v>
      </c>
      <c r="F2381">
        <v>569.4</v>
      </c>
      <c r="G2381">
        <v>22.75</v>
      </c>
      <c r="J2381">
        <v>29.18</v>
      </c>
      <c r="K2381">
        <v>64.790000000000006</v>
      </c>
      <c r="L2381">
        <v>30.91</v>
      </c>
      <c r="M2381">
        <v>28.59</v>
      </c>
      <c r="N2381">
        <v>-578</v>
      </c>
      <c r="O2381">
        <v>358</v>
      </c>
      <c r="P2381">
        <v>1001</v>
      </c>
      <c r="Q2381">
        <f>Tabel1[[#This Row],[Biomass]]+Tabel1[[#This Row],[Hydro Power]]+Tabel1[[#This Row],[Other Renewable]]+Tabel1[[#This Row],[Solar Power]]+Tabel1[[#This Row],[Onshore Wind Power]]+Tabel1[[#This Row],[Offshore Wind Power]]</f>
        <v>105.35000000000001</v>
      </c>
      <c r="R2381">
        <f>Tabel1[[#This Row],[Fossil Gas]]+Tabel1[[#This Row],[Fossil Hard Coal]]+Tabel1[[#This Row],[Fossil Oil]]</f>
        <v>1111.4299999999998</v>
      </c>
      <c r="S2381">
        <f>Tabel1[[#This Row],[Renewables]]+Tabel1[[#This Row],[Fossils]]</f>
        <v>1216.7799999999997</v>
      </c>
    </row>
    <row r="2382" spans="1:19" x14ac:dyDescent="0.25">
      <c r="A2382" t="s">
        <v>1476</v>
      </c>
      <c r="B2382" t="s">
        <v>6</v>
      </c>
      <c r="C2382">
        <v>2731.52</v>
      </c>
      <c r="D2382">
        <v>49.86</v>
      </c>
      <c r="E2382">
        <v>744.48</v>
      </c>
      <c r="F2382">
        <v>1347.18</v>
      </c>
      <c r="G2382">
        <v>10.44</v>
      </c>
      <c r="H2382">
        <v>1</v>
      </c>
      <c r="I2382">
        <v>4.45</v>
      </c>
      <c r="J2382">
        <v>42.42</v>
      </c>
      <c r="K2382">
        <v>97.37</v>
      </c>
      <c r="L2382">
        <v>177.32</v>
      </c>
      <c r="M2382">
        <v>36.54</v>
      </c>
      <c r="N2382">
        <v>-620</v>
      </c>
      <c r="O2382">
        <v>-552</v>
      </c>
      <c r="P2382">
        <v>1464</v>
      </c>
      <c r="Q2382">
        <f>Tabel1[[#This Row],[Biomass]]+Tabel1[[#This Row],[Hydro Power]]+Tabel1[[#This Row],[Other Renewable]]+Tabel1[[#This Row],[Solar Power]]+Tabel1[[#This Row],[Onshore Wind Power]]+Tabel1[[#This Row],[Offshore Wind Power]]</f>
        <v>311.59000000000003</v>
      </c>
      <c r="R2382">
        <f>Tabel1[[#This Row],[Fossil Gas]]+Tabel1[[#This Row],[Fossil Hard Coal]]+Tabel1[[#This Row],[Fossil Oil]]</f>
        <v>2102.1</v>
      </c>
      <c r="S2382">
        <f>Tabel1[[#This Row],[Renewables]]+Tabel1[[#This Row],[Fossils]]</f>
        <v>2413.69</v>
      </c>
    </row>
    <row r="2383" spans="1:19" x14ac:dyDescent="0.25">
      <c r="A2383" t="s">
        <v>1476</v>
      </c>
      <c r="B2383" t="s">
        <v>5</v>
      </c>
      <c r="C2383">
        <v>1984.29</v>
      </c>
      <c r="D2383">
        <v>16.16</v>
      </c>
      <c r="E2383">
        <v>511.79</v>
      </c>
      <c r="F2383">
        <v>553.02</v>
      </c>
      <c r="G2383">
        <v>21.41</v>
      </c>
      <c r="J2383">
        <v>23.09</v>
      </c>
      <c r="K2383">
        <v>60.57</v>
      </c>
      <c r="L2383">
        <v>44.18</v>
      </c>
      <c r="M2383">
        <v>40.75</v>
      </c>
      <c r="N2383">
        <v>-574</v>
      </c>
      <c r="O2383">
        <v>552</v>
      </c>
      <c r="P2383">
        <v>768</v>
      </c>
      <c r="Q2383">
        <f>Tabel1[[#This Row],[Biomass]]+Tabel1[[#This Row],[Hydro Power]]+Tabel1[[#This Row],[Other Renewable]]+Tabel1[[#This Row],[Solar Power]]+Tabel1[[#This Row],[Onshore Wind Power]]+Tabel1[[#This Row],[Offshore Wind Power]]</f>
        <v>124.18</v>
      </c>
      <c r="R2383">
        <f>Tabel1[[#This Row],[Fossil Gas]]+Tabel1[[#This Row],[Fossil Hard Coal]]+Tabel1[[#This Row],[Fossil Oil]]</f>
        <v>1086.22</v>
      </c>
      <c r="S2383">
        <f>Tabel1[[#This Row],[Renewables]]+Tabel1[[#This Row],[Fossils]]</f>
        <v>1210.4000000000001</v>
      </c>
    </row>
    <row r="2384" spans="1:19" x14ac:dyDescent="0.25">
      <c r="A2384" t="s">
        <v>1475</v>
      </c>
      <c r="B2384" t="s">
        <v>6</v>
      </c>
      <c r="C2384">
        <v>2678.82</v>
      </c>
      <c r="D2384">
        <v>49.64</v>
      </c>
      <c r="E2384">
        <v>661.38</v>
      </c>
      <c r="F2384">
        <v>1302.8699999999999</v>
      </c>
      <c r="G2384">
        <v>11.9</v>
      </c>
      <c r="H2384">
        <v>1</v>
      </c>
      <c r="I2384">
        <v>5.58</v>
      </c>
      <c r="J2384">
        <v>16.13</v>
      </c>
      <c r="K2384">
        <v>97.81</v>
      </c>
      <c r="L2384">
        <v>202.11</v>
      </c>
      <c r="M2384">
        <v>42.32</v>
      </c>
      <c r="N2384">
        <v>-996</v>
      </c>
      <c r="O2384">
        <v>-233</v>
      </c>
      <c r="P2384">
        <v>1562</v>
      </c>
      <c r="Q2384">
        <f>Tabel1[[#This Row],[Biomass]]+Tabel1[[#This Row],[Hydro Power]]+Tabel1[[#This Row],[Other Renewable]]+Tabel1[[#This Row],[Solar Power]]+Tabel1[[#This Row],[Onshore Wind Power]]+Tabel1[[#This Row],[Offshore Wind Power]]</f>
        <v>316.78000000000003</v>
      </c>
      <c r="R2384">
        <f>Tabel1[[#This Row],[Fossil Gas]]+Tabel1[[#This Row],[Fossil Hard Coal]]+Tabel1[[#This Row],[Fossil Oil]]</f>
        <v>1976.15</v>
      </c>
      <c r="S2384">
        <f>Tabel1[[#This Row],[Renewables]]+Tabel1[[#This Row],[Fossils]]</f>
        <v>2292.9300000000003</v>
      </c>
    </row>
    <row r="2385" spans="1:19" x14ac:dyDescent="0.25">
      <c r="A2385" t="s">
        <v>1475</v>
      </c>
      <c r="B2385" t="s">
        <v>5</v>
      </c>
      <c r="C2385">
        <v>1958.42</v>
      </c>
      <c r="D2385">
        <v>15.82</v>
      </c>
      <c r="E2385">
        <v>517.87</v>
      </c>
      <c r="F2385">
        <v>572.71</v>
      </c>
      <c r="G2385">
        <v>20.27</v>
      </c>
      <c r="J2385">
        <v>8.94</v>
      </c>
      <c r="K2385">
        <v>63.58</v>
      </c>
      <c r="L2385">
        <v>73.12</v>
      </c>
      <c r="M2385">
        <v>65.09</v>
      </c>
      <c r="N2385">
        <v>-243</v>
      </c>
      <c r="O2385">
        <v>233</v>
      </c>
      <c r="P2385">
        <v>651</v>
      </c>
      <c r="Q2385">
        <f>Tabel1[[#This Row],[Biomass]]+Tabel1[[#This Row],[Hydro Power]]+Tabel1[[#This Row],[Other Renewable]]+Tabel1[[#This Row],[Solar Power]]+Tabel1[[#This Row],[Onshore Wind Power]]+Tabel1[[#This Row],[Offshore Wind Power]]</f>
        <v>162.97</v>
      </c>
      <c r="R2385">
        <f>Tabel1[[#This Row],[Fossil Gas]]+Tabel1[[#This Row],[Fossil Hard Coal]]+Tabel1[[#This Row],[Fossil Oil]]</f>
        <v>1110.8499999999999</v>
      </c>
      <c r="S2385">
        <f>Tabel1[[#This Row],[Renewables]]+Tabel1[[#This Row],[Fossils]]</f>
        <v>1273.82</v>
      </c>
    </row>
    <row r="2386" spans="1:19" x14ac:dyDescent="0.25">
      <c r="A2386" t="s">
        <v>1474</v>
      </c>
      <c r="B2386" t="s">
        <v>6</v>
      </c>
      <c r="C2386">
        <v>2773.94</v>
      </c>
      <c r="D2386">
        <v>48.43</v>
      </c>
      <c r="E2386">
        <v>659.41</v>
      </c>
      <c r="F2386">
        <v>1272.99</v>
      </c>
      <c r="G2386">
        <v>7.88</v>
      </c>
      <c r="H2386">
        <v>1</v>
      </c>
      <c r="I2386">
        <v>5.24</v>
      </c>
      <c r="J2386">
        <v>1.78</v>
      </c>
      <c r="K2386">
        <v>106.42</v>
      </c>
      <c r="L2386">
        <v>176.15</v>
      </c>
      <c r="M2386">
        <v>93.94</v>
      </c>
      <c r="N2386">
        <v>-443</v>
      </c>
      <c r="O2386">
        <v>-524</v>
      </c>
      <c r="P2386">
        <v>1406</v>
      </c>
      <c r="Q2386">
        <f>Tabel1[[#This Row],[Biomass]]+Tabel1[[#This Row],[Hydro Power]]+Tabel1[[#This Row],[Other Renewable]]+Tabel1[[#This Row],[Solar Power]]+Tabel1[[#This Row],[Onshore Wind Power]]+Tabel1[[#This Row],[Offshore Wind Power]]</f>
        <v>326.54000000000002</v>
      </c>
      <c r="R2386">
        <f>Tabel1[[#This Row],[Fossil Gas]]+Tabel1[[#This Row],[Fossil Hard Coal]]+Tabel1[[#This Row],[Fossil Oil]]</f>
        <v>1940.2800000000002</v>
      </c>
      <c r="S2386">
        <f>Tabel1[[#This Row],[Renewables]]+Tabel1[[#This Row],[Fossils]]</f>
        <v>2266.8200000000002</v>
      </c>
    </row>
    <row r="2387" spans="1:19" x14ac:dyDescent="0.25">
      <c r="A2387" t="s">
        <v>1474</v>
      </c>
      <c r="B2387" t="s">
        <v>5</v>
      </c>
      <c r="C2387">
        <v>2045.76</v>
      </c>
      <c r="D2387">
        <v>27.67</v>
      </c>
      <c r="E2387">
        <v>532.29999999999995</v>
      </c>
      <c r="F2387">
        <v>621.85</v>
      </c>
      <c r="G2387">
        <v>20.14</v>
      </c>
      <c r="J2387">
        <v>0.87</v>
      </c>
      <c r="K2387">
        <v>69.31</v>
      </c>
      <c r="L2387">
        <v>71.05</v>
      </c>
      <c r="M2387">
        <v>90.52</v>
      </c>
      <c r="N2387">
        <v>-64</v>
      </c>
      <c r="O2387">
        <v>524</v>
      </c>
      <c r="P2387">
        <v>163</v>
      </c>
      <c r="Q2387">
        <f>Tabel1[[#This Row],[Biomass]]+Tabel1[[#This Row],[Hydro Power]]+Tabel1[[#This Row],[Other Renewable]]+Tabel1[[#This Row],[Solar Power]]+Tabel1[[#This Row],[Onshore Wind Power]]+Tabel1[[#This Row],[Offshore Wind Power]]</f>
        <v>190.11</v>
      </c>
      <c r="R2387">
        <f>Tabel1[[#This Row],[Fossil Gas]]+Tabel1[[#This Row],[Fossil Hard Coal]]+Tabel1[[#This Row],[Fossil Oil]]</f>
        <v>1174.2900000000002</v>
      </c>
      <c r="S2387">
        <f>Tabel1[[#This Row],[Renewables]]+Tabel1[[#This Row],[Fossils]]</f>
        <v>1364.4</v>
      </c>
    </row>
    <row r="2388" spans="1:19" x14ac:dyDescent="0.25">
      <c r="A2388" t="s">
        <v>1473</v>
      </c>
      <c r="B2388" t="s">
        <v>6</v>
      </c>
      <c r="C2388">
        <v>3011.32</v>
      </c>
      <c r="D2388">
        <v>49.5</v>
      </c>
      <c r="E2388">
        <v>702.8</v>
      </c>
      <c r="F2388">
        <v>1356.97</v>
      </c>
      <c r="G2388">
        <v>7.85</v>
      </c>
      <c r="H2388">
        <v>1</v>
      </c>
      <c r="I2388">
        <v>5.22</v>
      </c>
      <c r="J2388">
        <v>0.04</v>
      </c>
      <c r="K2388">
        <v>106.15</v>
      </c>
      <c r="L2388">
        <v>224.72</v>
      </c>
      <c r="M2388">
        <v>83.15</v>
      </c>
      <c r="N2388">
        <v>87</v>
      </c>
      <c r="O2388">
        <v>-575</v>
      </c>
      <c r="P2388">
        <v>1007</v>
      </c>
      <c r="Q2388">
        <f>Tabel1[[#This Row],[Biomass]]+Tabel1[[#This Row],[Hydro Power]]+Tabel1[[#This Row],[Other Renewable]]+Tabel1[[#This Row],[Solar Power]]+Tabel1[[#This Row],[Onshore Wind Power]]+Tabel1[[#This Row],[Offshore Wind Power]]</f>
        <v>363.63</v>
      </c>
      <c r="R2388">
        <f>Tabel1[[#This Row],[Fossil Gas]]+Tabel1[[#This Row],[Fossil Hard Coal]]+Tabel1[[#This Row],[Fossil Oil]]</f>
        <v>2067.62</v>
      </c>
      <c r="S2388">
        <f>Tabel1[[#This Row],[Renewables]]+Tabel1[[#This Row],[Fossils]]</f>
        <v>2431.25</v>
      </c>
    </row>
    <row r="2389" spans="1:19" x14ac:dyDescent="0.25">
      <c r="A2389" t="s">
        <v>1473</v>
      </c>
      <c r="B2389" t="s">
        <v>5</v>
      </c>
      <c r="C2389">
        <v>2202.59</v>
      </c>
      <c r="D2389">
        <v>27.77</v>
      </c>
      <c r="E2389">
        <v>533.54</v>
      </c>
      <c r="F2389">
        <v>631.62</v>
      </c>
      <c r="G2389">
        <v>20.53</v>
      </c>
      <c r="J2389">
        <v>0</v>
      </c>
      <c r="K2389">
        <v>69.66</v>
      </c>
      <c r="L2389">
        <v>59.52</v>
      </c>
      <c r="M2389">
        <v>91.8</v>
      </c>
      <c r="N2389">
        <v>112</v>
      </c>
      <c r="O2389">
        <v>575</v>
      </c>
      <c r="P2389">
        <v>90</v>
      </c>
      <c r="Q2389">
        <f>Tabel1[[#This Row],[Biomass]]+Tabel1[[#This Row],[Hydro Power]]+Tabel1[[#This Row],[Other Renewable]]+Tabel1[[#This Row],[Solar Power]]+Tabel1[[#This Row],[Onshore Wind Power]]+Tabel1[[#This Row],[Offshore Wind Power]]</f>
        <v>179.09</v>
      </c>
      <c r="R2389">
        <f>Tabel1[[#This Row],[Fossil Gas]]+Tabel1[[#This Row],[Fossil Hard Coal]]+Tabel1[[#This Row],[Fossil Oil]]</f>
        <v>1185.6899999999998</v>
      </c>
      <c r="S2389">
        <f>Tabel1[[#This Row],[Renewables]]+Tabel1[[#This Row],[Fossils]]</f>
        <v>1364.7799999999997</v>
      </c>
    </row>
    <row r="2390" spans="1:19" x14ac:dyDescent="0.25">
      <c r="A2390" t="s">
        <v>1472</v>
      </c>
      <c r="B2390" t="s">
        <v>6</v>
      </c>
      <c r="C2390">
        <v>2897.63</v>
      </c>
      <c r="D2390">
        <v>49.14</v>
      </c>
      <c r="E2390">
        <v>767.4</v>
      </c>
      <c r="F2390">
        <v>1389.24</v>
      </c>
      <c r="G2390">
        <v>10.210000000000001</v>
      </c>
      <c r="H2390">
        <v>1</v>
      </c>
      <c r="I2390">
        <v>5.47</v>
      </c>
      <c r="J2390">
        <v>0.01</v>
      </c>
      <c r="K2390">
        <v>108.46</v>
      </c>
      <c r="L2390">
        <v>240.38</v>
      </c>
      <c r="M2390">
        <v>92.11</v>
      </c>
      <c r="N2390">
        <v>-297</v>
      </c>
      <c r="O2390">
        <v>-520</v>
      </c>
      <c r="P2390">
        <v>1109</v>
      </c>
      <c r="Q2390">
        <f>Tabel1[[#This Row],[Biomass]]+Tabel1[[#This Row],[Hydro Power]]+Tabel1[[#This Row],[Other Renewable]]+Tabel1[[#This Row],[Solar Power]]+Tabel1[[#This Row],[Onshore Wind Power]]+Tabel1[[#This Row],[Offshore Wind Power]]</f>
        <v>388.11</v>
      </c>
      <c r="R2390">
        <f>Tabel1[[#This Row],[Fossil Gas]]+Tabel1[[#This Row],[Fossil Hard Coal]]+Tabel1[[#This Row],[Fossil Oil]]</f>
        <v>2166.85</v>
      </c>
      <c r="S2390">
        <f>Tabel1[[#This Row],[Renewables]]+Tabel1[[#This Row],[Fossils]]</f>
        <v>2554.96</v>
      </c>
    </row>
    <row r="2391" spans="1:19" x14ac:dyDescent="0.25">
      <c r="A2391" t="s">
        <v>1472</v>
      </c>
      <c r="B2391" t="s">
        <v>5</v>
      </c>
      <c r="C2391">
        <v>2149.85</v>
      </c>
      <c r="D2391">
        <v>26</v>
      </c>
      <c r="E2391">
        <v>534.54</v>
      </c>
      <c r="F2391">
        <v>565.88</v>
      </c>
      <c r="G2391">
        <v>20.43</v>
      </c>
      <c r="J2391">
        <v>0</v>
      </c>
      <c r="K2391">
        <v>69.13</v>
      </c>
      <c r="L2391">
        <v>56.7</v>
      </c>
      <c r="M2391">
        <v>97.28</v>
      </c>
      <c r="N2391">
        <v>159</v>
      </c>
      <c r="O2391">
        <v>520</v>
      </c>
      <c r="P2391">
        <v>111</v>
      </c>
      <c r="Q2391">
        <f>Tabel1[[#This Row],[Biomass]]+Tabel1[[#This Row],[Hydro Power]]+Tabel1[[#This Row],[Other Renewable]]+Tabel1[[#This Row],[Solar Power]]+Tabel1[[#This Row],[Onshore Wind Power]]+Tabel1[[#This Row],[Offshore Wind Power]]</f>
        <v>179.98000000000002</v>
      </c>
      <c r="R2391">
        <f>Tabel1[[#This Row],[Fossil Gas]]+Tabel1[[#This Row],[Fossil Hard Coal]]+Tabel1[[#This Row],[Fossil Oil]]</f>
        <v>1120.8500000000001</v>
      </c>
      <c r="S2391">
        <f>Tabel1[[#This Row],[Renewables]]+Tabel1[[#This Row],[Fossils]]</f>
        <v>1300.8300000000002</v>
      </c>
    </row>
    <row r="2392" spans="1:19" x14ac:dyDescent="0.25">
      <c r="A2392" t="s">
        <v>1471</v>
      </c>
      <c r="B2392" t="s">
        <v>6</v>
      </c>
      <c r="C2392">
        <v>2655.49</v>
      </c>
      <c r="D2392">
        <v>45.84</v>
      </c>
      <c r="E2392">
        <v>624.66999999999996</v>
      </c>
      <c r="F2392">
        <v>1304.17</v>
      </c>
      <c r="G2392">
        <v>8.5399999999999991</v>
      </c>
      <c r="H2392">
        <v>1</v>
      </c>
      <c r="I2392">
        <v>5.66</v>
      </c>
      <c r="J2392">
        <v>0.01</v>
      </c>
      <c r="K2392">
        <v>107.85</v>
      </c>
      <c r="L2392">
        <v>268.39999999999998</v>
      </c>
      <c r="M2392">
        <v>217.31</v>
      </c>
      <c r="N2392">
        <v>-1356</v>
      </c>
      <c r="O2392">
        <v>-16</v>
      </c>
      <c r="P2392">
        <v>1548</v>
      </c>
      <c r="Q2392">
        <f>Tabel1[[#This Row],[Biomass]]+Tabel1[[#This Row],[Hydro Power]]+Tabel1[[#This Row],[Other Renewable]]+Tabel1[[#This Row],[Solar Power]]+Tabel1[[#This Row],[Onshore Wind Power]]+Tabel1[[#This Row],[Offshore Wind Power]]</f>
        <v>538.22</v>
      </c>
      <c r="R2392">
        <f>Tabel1[[#This Row],[Fossil Gas]]+Tabel1[[#This Row],[Fossil Hard Coal]]+Tabel1[[#This Row],[Fossil Oil]]</f>
        <v>1937.38</v>
      </c>
      <c r="S2392">
        <f>Tabel1[[#This Row],[Renewables]]+Tabel1[[#This Row],[Fossils]]</f>
        <v>2475.6000000000004</v>
      </c>
    </row>
    <row r="2393" spans="1:19" x14ac:dyDescent="0.25">
      <c r="A2393" t="s">
        <v>1471</v>
      </c>
      <c r="B2393" t="s">
        <v>5</v>
      </c>
      <c r="C2393">
        <v>1981.02</v>
      </c>
      <c r="D2393">
        <v>28.09</v>
      </c>
      <c r="E2393">
        <v>530.63</v>
      </c>
      <c r="F2393">
        <v>588.47</v>
      </c>
      <c r="G2393">
        <v>20.02</v>
      </c>
      <c r="J2393">
        <v>0</v>
      </c>
      <c r="K2393">
        <v>68.540000000000006</v>
      </c>
      <c r="L2393">
        <v>60.41</v>
      </c>
      <c r="M2393">
        <v>93.02</v>
      </c>
      <c r="N2393">
        <v>-81</v>
      </c>
      <c r="O2393">
        <v>16</v>
      </c>
      <c r="P2393">
        <v>670</v>
      </c>
      <c r="Q2393">
        <f>Tabel1[[#This Row],[Biomass]]+Tabel1[[#This Row],[Hydro Power]]+Tabel1[[#This Row],[Other Renewable]]+Tabel1[[#This Row],[Solar Power]]+Tabel1[[#This Row],[Onshore Wind Power]]+Tabel1[[#This Row],[Offshore Wind Power]]</f>
        <v>181.51999999999998</v>
      </c>
      <c r="R2393">
        <f>Tabel1[[#This Row],[Fossil Gas]]+Tabel1[[#This Row],[Fossil Hard Coal]]+Tabel1[[#This Row],[Fossil Oil]]</f>
        <v>1139.1199999999999</v>
      </c>
      <c r="S2393">
        <f>Tabel1[[#This Row],[Renewables]]+Tabel1[[#This Row],[Fossils]]</f>
        <v>1320.6399999999999</v>
      </c>
    </row>
    <row r="2394" spans="1:19" x14ac:dyDescent="0.25">
      <c r="A2394" t="s">
        <v>1470</v>
      </c>
      <c r="B2394" t="s">
        <v>6</v>
      </c>
      <c r="C2394">
        <v>2480.41</v>
      </c>
      <c r="D2394">
        <v>48.72</v>
      </c>
      <c r="E2394">
        <v>567.59</v>
      </c>
      <c r="F2394">
        <v>1174.7</v>
      </c>
      <c r="G2394">
        <v>12.52</v>
      </c>
      <c r="H2394">
        <v>1</v>
      </c>
      <c r="I2394">
        <v>6.17</v>
      </c>
      <c r="J2394">
        <v>0.01</v>
      </c>
      <c r="K2394">
        <v>107.91</v>
      </c>
      <c r="L2394">
        <v>306.42</v>
      </c>
      <c r="M2394">
        <v>141.66999999999999</v>
      </c>
      <c r="N2394">
        <v>-1266</v>
      </c>
      <c r="O2394">
        <v>-290</v>
      </c>
      <c r="P2394">
        <v>1731</v>
      </c>
      <c r="Q2394">
        <f>Tabel1[[#This Row],[Biomass]]+Tabel1[[#This Row],[Hydro Power]]+Tabel1[[#This Row],[Other Renewable]]+Tabel1[[#This Row],[Solar Power]]+Tabel1[[#This Row],[Onshore Wind Power]]+Tabel1[[#This Row],[Offshore Wind Power]]</f>
        <v>503.99</v>
      </c>
      <c r="R2394">
        <f>Tabel1[[#This Row],[Fossil Gas]]+Tabel1[[#This Row],[Fossil Hard Coal]]+Tabel1[[#This Row],[Fossil Oil]]</f>
        <v>1754.81</v>
      </c>
      <c r="S2394">
        <f>Tabel1[[#This Row],[Renewables]]+Tabel1[[#This Row],[Fossils]]</f>
        <v>2258.8000000000002</v>
      </c>
    </row>
    <row r="2395" spans="1:19" x14ac:dyDescent="0.25">
      <c r="A2395" t="s">
        <v>1470</v>
      </c>
      <c r="B2395" t="s">
        <v>5</v>
      </c>
      <c r="C2395">
        <v>1846.82</v>
      </c>
      <c r="D2395">
        <v>27.82</v>
      </c>
      <c r="E2395">
        <v>495.11</v>
      </c>
      <c r="F2395">
        <v>541.74</v>
      </c>
      <c r="G2395">
        <v>19.47</v>
      </c>
      <c r="J2395">
        <v>0</v>
      </c>
      <c r="K2395">
        <v>68.53</v>
      </c>
      <c r="L2395">
        <v>68.430000000000007</v>
      </c>
      <c r="M2395">
        <v>129.34</v>
      </c>
      <c r="N2395">
        <v>-562</v>
      </c>
      <c r="O2395">
        <v>290</v>
      </c>
      <c r="P2395">
        <v>785</v>
      </c>
      <c r="Q2395">
        <f>Tabel1[[#This Row],[Biomass]]+Tabel1[[#This Row],[Hydro Power]]+Tabel1[[#This Row],[Other Renewable]]+Tabel1[[#This Row],[Solar Power]]+Tabel1[[#This Row],[Onshore Wind Power]]+Tabel1[[#This Row],[Offshore Wind Power]]</f>
        <v>225.59</v>
      </c>
      <c r="R2395">
        <f>Tabel1[[#This Row],[Fossil Gas]]+Tabel1[[#This Row],[Fossil Hard Coal]]+Tabel1[[#This Row],[Fossil Oil]]</f>
        <v>1056.32</v>
      </c>
      <c r="S2395">
        <f>Tabel1[[#This Row],[Renewables]]+Tabel1[[#This Row],[Fossils]]</f>
        <v>1281.9099999999999</v>
      </c>
    </row>
    <row r="2396" spans="1:19" x14ac:dyDescent="0.25">
      <c r="A2396" t="s">
        <v>1469</v>
      </c>
      <c r="B2396" t="s">
        <v>6</v>
      </c>
      <c r="C2396">
        <v>2326.7600000000002</v>
      </c>
      <c r="D2396">
        <v>46.97</v>
      </c>
      <c r="E2396">
        <v>524.39</v>
      </c>
      <c r="F2396">
        <v>1011.06</v>
      </c>
      <c r="G2396">
        <v>7.7</v>
      </c>
      <c r="H2396">
        <v>1</v>
      </c>
      <c r="I2396">
        <v>5.69</v>
      </c>
      <c r="J2396">
        <v>0</v>
      </c>
      <c r="K2396">
        <v>107.14</v>
      </c>
      <c r="L2396">
        <v>287.38</v>
      </c>
      <c r="M2396">
        <v>135.94</v>
      </c>
      <c r="N2396">
        <v>-1303</v>
      </c>
      <c r="O2396">
        <v>-205</v>
      </c>
      <c r="P2396">
        <v>1769</v>
      </c>
      <c r="Q2396">
        <f>Tabel1[[#This Row],[Biomass]]+Tabel1[[#This Row],[Hydro Power]]+Tabel1[[#This Row],[Other Renewable]]+Tabel1[[#This Row],[Solar Power]]+Tabel1[[#This Row],[Onshore Wind Power]]+Tabel1[[#This Row],[Offshore Wind Power]]</f>
        <v>476.97999999999996</v>
      </c>
      <c r="R2396">
        <f>Tabel1[[#This Row],[Fossil Gas]]+Tabel1[[#This Row],[Fossil Hard Coal]]+Tabel1[[#This Row],[Fossil Oil]]</f>
        <v>1543.1499999999999</v>
      </c>
      <c r="S2396">
        <f>Tabel1[[#This Row],[Renewables]]+Tabel1[[#This Row],[Fossils]]</f>
        <v>2020.1299999999999</v>
      </c>
    </row>
    <row r="2397" spans="1:19" x14ac:dyDescent="0.25">
      <c r="A2397" t="s">
        <v>1469</v>
      </c>
      <c r="B2397" t="s">
        <v>5</v>
      </c>
      <c r="C2397">
        <v>1724.6</v>
      </c>
      <c r="D2397">
        <v>26.24</v>
      </c>
      <c r="E2397">
        <v>400.92</v>
      </c>
      <c r="F2397">
        <v>507.96</v>
      </c>
      <c r="G2397">
        <v>18.87</v>
      </c>
      <c r="J2397">
        <v>0</v>
      </c>
      <c r="K2397">
        <v>64.3</v>
      </c>
      <c r="L2397">
        <v>89.9</v>
      </c>
      <c r="M2397">
        <v>151.55000000000001</v>
      </c>
      <c r="N2397">
        <v>-585</v>
      </c>
      <c r="O2397">
        <v>205</v>
      </c>
      <c r="P2397">
        <v>859</v>
      </c>
      <c r="Q2397">
        <f>Tabel1[[#This Row],[Biomass]]+Tabel1[[#This Row],[Hydro Power]]+Tabel1[[#This Row],[Other Renewable]]+Tabel1[[#This Row],[Solar Power]]+Tabel1[[#This Row],[Onshore Wind Power]]+Tabel1[[#This Row],[Offshore Wind Power]]</f>
        <v>267.69</v>
      </c>
      <c r="R2397">
        <f>Tabel1[[#This Row],[Fossil Gas]]+Tabel1[[#This Row],[Fossil Hard Coal]]+Tabel1[[#This Row],[Fossil Oil]]</f>
        <v>927.75</v>
      </c>
      <c r="S2397">
        <f>Tabel1[[#This Row],[Renewables]]+Tabel1[[#This Row],[Fossils]]</f>
        <v>1195.44</v>
      </c>
    </row>
    <row r="2398" spans="1:19" x14ac:dyDescent="0.25">
      <c r="A2398" t="s">
        <v>1468</v>
      </c>
      <c r="B2398" t="s">
        <v>6</v>
      </c>
      <c r="C2398">
        <v>2179.69</v>
      </c>
      <c r="D2398">
        <v>48.3</v>
      </c>
      <c r="E2398">
        <v>492.96</v>
      </c>
      <c r="F2398">
        <v>838</v>
      </c>
      <c r="G2398">
        <v>7.76</v>
      </c>
      <c r="H2398">
        <v>1</v>
      </c>
      <c r="I2398">
        <v>5.7</v>
      </c>
      <c r="J2398">
        <v>0</v>
      </c>
      <c r="K2398">
        <v>107.01</v>
      </c>
      <c r="L2398">
        <v>267.66000000000003</v>
      </c>
      <c r="M2398">
        <v>44.43</v>
      </c>
      <c r="N2398">
        <v>-1305</v>
      </c>
      <c r="O2398">
        <v>-63</v>
      </c>
      <c r="P2398">
        <v>1774</v>
      </c>
      <c r="Q2398">
        <f>Tabel1[[#This Row],[Biomass]]+Tabel1[[#This Row],[Hydro Power]]+Tabel1[[#This Row],[Other Renewable]]+Tabel1[[#This Row],[Solar Power]]+Tabel1[[#This Row],[Onshore Wind Power]]+Tabel1[[#This Row],[Offshore Wind Power]]</f>
        <v>367.09000000000003</v>
      </c>
      <c r="R2398">
        <f>Tabel1[[#This Row],[Fossil Gas]]+Tabel1[[#This Row],[Fossil Hard Coal]]+Tabel1[[#This Row],[Fossil Oil]]</f>
        <v>1338.72</v>
      </c>
      <c r="S2398">
        <f>Tabel1[[#This Row],[Renewables]]+Tabel1[[#This Row],[Fossils]]</f>
        <v>1705.81</v>
      </c>
    </row>
    <row r="2399" spans="1:19" x14ac:dyDescent="0.25">
      <c r="A2399" t="s">
        <v>1468</v>
      </c>
      <c r="B2399" t="s">
        <v>5</v>
      </c>
      <c r="C2399">
        <v>1610.14</v>
      </c>
      <c r="D2399">
        <v>26.65</v>
      </c>
      <c r="E2399">
        <v>395.62</v>
      </c>
      <c r="F2399">
        <v>502.94</v>
      </c>
      <c r="G2399">
        <v>18.45</v>
      </c>
      <c r="J2399">
        <v>0</v>
      </c>
      <c r="K2399">
        <v>64.069999999999993</v>
      </c>
      <c r="L2399">
        <v>94.5</v>
      </c>
      <c r="M2399">
        <v>151.35</v>
      </c>
      <c r="N2399">
        <v>-585</v>
      </c>
      <c r="O2399">
        <v>63</v>
      </c>
      <c r="P2399">
        <v>892</v>
      </c>
      <c r="Q2399">
        <f>Tabel1[[#This Row],[Biomass]]+Tabel1[[#This Row],[Hydro Power]]+Tabel1[[#This Row],[Other Renewable]]+Tabel1[[#This Row],[Solar Power]]+Tabel1[[#This Row],[Onshore Wind Power]]+Tabel1[[#This Row],[Offshore Wind Power]]</f>
        <v>272.5</v>
      </c>
      <c r="R2399">
        <f>Tabel1[[#This Row],[Fossil Gas]]+Tabel1[[#This Row],[Fossil Hard Coal]]+Tabel1[[#This Row],[Fossil Oil]]</f>
        <v>917.01</v>
      </c>
      <c r="S2399">
        <f>Tabel1[[#This Row],[Renewables]]+Tabel1[[#This Row],[Fossils]]</f>
        <v>1189.51</v>
      </c>
    </row>
    <row r="2400" spans="1:19" x14ac:dyDescent="0.25">
      <c r="A2400" t="s">
        <v>1467</v>
      </c>
      <c r="B2400" t="s">
        <v>6</v>
      </c>
      <c r="C2400">
        <v>2048.54</v>
      </c>
      <c r="D2400">
        <v>48.11</v>
      </c>
      <c r="E2400">
        <v>474.01</v>
      </c>
      <c r="F2400">
        <v>721.86</v>
      </c>
      <c r="G2400">
        <v>6.88</v>
      </c>
      <c r="H2400">
        <v>1</v>
      </c>
      <c r="I2400">
        <v>5.55</v>
      </c>
      <c r="J2400">
        <v>0</v>
      </c>
      <c r="K2400">
        <v>107.17</v>
      </c>
      <c r="L2400">
        <v>234.8</v>
      </c>
      <c r="M2400">
        <v>72.180000000000007</v>
      </c>
      <c r="N2400">
        <v>-1272</v>
      </c>
      <c r="O2400">
        <v>-36</v>
      </c>
      <c r="P2400">
        <v>1717</v>
      </c>
      <c r="Q2400">
        <f>Tabel1[[#This Row],[Biomass]]+Tabel1[[#This Row],[Hydro Power]]+Tabel1[[#This Row],[Other Renewable]]+Tabel1[[#This Row],[Solar Power]]+Tabel1[[#This Row],[Onshore Wind Power]]+Tabel1[[#This Row],[Offshore Wind Power]]</f>
        <v>361.64000000000004</v>
      </c>
      <c r="R2400">
        <f>Tabel1[[#This Row],[Fossil Gas]]+Tabel1[[#This Row],[Fossil Hard Coal]]+Tabel1[[#This Row],[Fossil Oil]]</f>
        <v>1202.75</v>
      </c>
      <c r="S2400">
        <f>Tabel1[[#This Row],[Renewables]]+Tabel1[[#This Row],[Fossils]]</f>
        <v>1564.39</v>
      </c>
    </row>
    <row r="2401" spans="1:19" x14ac:dyDescent="0.25">
      <c r="A2401" t="s">
        <v>1467</v>
      </c>
      <c r="B2401" t="s">
        <v>5</v>
      </c>
      <c r="C2401">
        <v>1501.6</v>
      </c>
      <c r="D2401">
        <v>27.59</v>
      </c>
      <c r="E2401">
        <v>394.2</v>
      </c>
      <c r="F2401">
        <v>487.79</v>
      </c>
      <c r="G2401">
        <v>18.37</v>
      </c>
      <c r="J2401">
        <v>0</v>
      </c>
      <c r="K2401">
        <v>63.87</v>
      </c>
      <c r="L2401">
        <v>93.67</v>
      </c>
      <c r="M2401">
        <v>171.91</v>
      </c>
      <c r="N2401">
        <v>-564</v>
      </c>
      <c r="O2401">
        <v>36</v>
      </c>
      <c r="P2401">
        <v>784</v>
      </c>
      <c r="Q2401">
        <f>Tabel1[[#This Row],[Biomass]]+Tabel1[[#This Row],[Hydro Power]]+Tabel1[[#This Row],[Other Renewable]]+Tabel1[[#This Row],[Solar Power]]+Tabel1[[#This Row],[Onshore Wind Power]]+Tabel1[[#This Row],[Offshore Wind Power]]</f>
        <v>293.17</v>
      </c>
      <c r="R2401">
        <f>Tabel1[[#This Row],[Fossil Gas]]+Tabel1[[#This Row],[Fossil Hard Coal]]+Tabel1[[#This Row],[Fossil Oil]]</f>
        <v>900.36</v>
      </c>
      <c r="S2401">
        <f>Tabel1[[#This Row],[Renewables]]+Tabel1[[#This Row],[Fossils]]</f>
        <v>1193.53</v>
      </c>
    </row>
    <row r="2402" spans="1:19" x14ac:dyDescent="0.25">
      <c r="A2402" t="s">
        <v>1466</v>
      </c>
      <c r="B2402" t="s">
        <v>6</v>
      </c>
      <c r="C2402">
        <v>1915.52</v>
      </c>
      <c r="D2402">
        <v>45.84</v>
      </c>
      <c r="E2402">
        <v>394.01</v>
      </c>
      <c r="F2402">
        <v>622.25</v>
      </c>
      <c r="G2402">
        <v>4.34</v>
      </c>
      <c r="H2402">
        <v>1</v>
      </c>
      <c r="I2402">
        <v>5.18</v>
      </c>
      <c r="J2402">
        <v>0</v>
      </c>
      <c r="K2402">
        <v>93.68</v>
      </c>
      <c r="L2402">
        <v>250.2</v>
      </c>
      <c r="M2402">
        <v>72.8</v>
      </c>
      <c r="N2402">
        <v>-260</v>
      </c>
      <c r="O2402">
        <v>-550</v>
      </c>
      <c r="P2402">
        <v>1283</v>
      </c>
      <c r="Q2402">
        <f>Tabel1[[#This Row],[Biomass]]+Tabel1[[#This Row],[Hydro Power]]+Tabel1[[#This Row],[Other Renewable]]+Tabel1[[#This Row],[Solar Power]]+Tabel1[[#This Row],[Onshore Wind Power]]+Tabel1[[#This Row],[Offshore Wind Power]]</f>
        <v>375.02</v>
      </c>
      <c r="R2402">
        <f>Tabel1[[#This Row],[Fossil Gas]]+Tabel1[[#This Row],[Fossil Hard Coal]]+Tabel1[[#This Row],[Fossil Oil]]</f>
        <v>1020.6</v>
      </c>
      <c r="S2402">
        <f>Tabel1[[#This Row],[Renewables]]+Tabel1[[#This Row],[Fossils]]</f>
        <v>1395.62</v>
      </c>
    </row>
    <row r="2403" spans="1:19" x14ac:dyDescent="0.25">
      <c r="A2403" t="s">
        <v>1466</v>
      </c>
      <c r="B2403" t="s">
        <v>5</v>
      </c>
      <c r="C2403">
        <v>1383.62</v>
      </c>
      <c r="D2403">
        <v>27.2</v>
      </c>
      <c r="E2403">
        <v>397.74</v>
      </c>
      <c r="F2403">
        <v>503.9</v>
      </c>
      <c r="G2403">
        <v>17.5</v>
      </c>
      <c r="J2403">
        <v>0</v>
      </c>
      <c r="K2403">
        <v>64</v>
      </c>
      <c r="L2403">
        <v>89.88</v>
      </c>
      <c r="M2403">
        <v>121.99</v>
      </c>
      <c r="N2403">
        <v>-96</v>
      </c>
      <c r="O2403">
        <v>550</v>
      </c>
      <c r="P2403">
        <v>-280</v>
      </c>
      <c r="Q2403">
        <f>Tabel1[[#This Row],[Biomass]]+Tabel1[[#This Row],[Hydro Power]]+Tabel1[[#This Row],[Other Renewable]]+Tabel1[[#This Row],[Solar Power]]+Tabel1[[#This Row],[Onshore Wind Power]]+Tabel1[[#This Row],[Offshore Wind Power]]</f>
        <v>239.07</v>
      </c>
      <c r="R2403">
        <f>Tabel1[[#This Row],[Fossil Gas]]+Tabel1[[#This Row],[Fossil Hard Coal]]+Tabel1[[#This Row],[Fossil Oil]]</f>
        <v>919.14</v>
      </c>
      <c r="S2403">
        <f>Tabel1[[#This Row],[Renewables]]+Tabel1[[#This Row],[Fossils]]</f>
        <v>1158.21</v>
      </c>
    </row>
    <row r="2404" spans="1:19" x14ac:dyDescent="0.25">
      <c r="A2404" t="s">
        <v>1465</v>
      </c>
      <c r="B2404" t="s">
        <v>6</v>
      </c>
      <c r="C2404">
        <v>1821.42</v>
      </c>
      <c r="D2404">
        <v>46.73</v>
      </c>
      <c r="E2404">
        <v>369.48</v>
      </c>
      <c r="F2404">
        <v>612.97</v>
      </c>
      <c r="G2404">
        <v>3.61</v>
      </c>
      <c r="H2404">
        <v>1</v>
      </c>
      <c r="I2404">
        <v>4.83</v>
      </c>
      <c r="J2404">
        <v>0</v>
      </c>
      <c r="K2404">
        <v>91.79</v>
      </c>
      <c r="L2404">
        <v>291.3</v>
      </c>
      <c r="M2404">
        <v>109.49</v>
      </c>
      <c r="N2404">
        <v>243</v>
      </c>
      <c r="O2404">
        <v>-458</v>
      </c>
      <c r="P2404">
        <v>550</v>
      </c>
      <c r="Q2404">
        <f>Tabel1[[#This Row],[Biomass]]+Tabel1[[#This Row],[Hydro Power]]+Tabel1[[#This Row],[Other Renewable]]+Tabel1[[#This Row],[Solar Power]]+Tabel1[[#This Row],[Onshore Wind Power]]+Tabel1[[#This Row],[Offshore Wind Power]]</f>
        <v>453.35</v>
      </c>
      <c r="R2404">
        <f>Tabel1[[#This Row],[Fossil Gas]]+Tabel1[[#This Row],[Fossil Hard Coal]]+Tabel1[[#This Row],[Fossil Oil]]</f>
        <v>986.06000000000006</v>
      </c>
      <c r="S2404">
        <f>Tabel1[[#This Row],[Renewables]]+Tabel1[[#This Row],[Fossils]]</f>
        <v>1439.41</v>
      </c>
    </row>
    <row r="2405" spans="1:19" x14ac:dyDescent="0.25">
      <c r="A2405" t="s">
        <v>1465</v>
      </c>
      <c r="B2405" t="s">
        <v>5</v>
      </c>
      <c r="C2405">
        <v>1323.54</v>
      </c>
      <c r="D2405">
        <v>27.53</v>
      </c>
      <c r="E2405">
        <v>398.33</v>
      </c>
      <c r="F2405">
        <v>452.86</v>
      </c>
      <c r="G2405">
        <v>7.46</v>
      </c>
      <c r="J2405">
        <v>0</v>
      </c>
      <c r="K2405">
        <v>52.12</v>
      </c>
      <c r="L2405">
        <v>80.73</v>
      </c>
      <c r="M2405">
        <v>98.4</v>
      </c>
      <c r="N2405">
        <v>314</v>
      </c>
      <c r="O2405">
        <v>458</v>
      </c>
      <c r="P2405">
        <v>-556</v>
      </c>
      <c r="Q2405">
        <f>Tabel1[[#This Row],[Biomass]]+Tabel1[[#This Row],[Hydro Power]]+Tabel1[[#This Row],[Other Renewable]]+Tabel1[[#This Row],[Solar Power]]+Tabel1[[#This Row],[Onshore Wind Power]]+Tabel1[[#This Row],[Offshore Wind Power]]</f>
        <v>206.66000000000003</v>
      </c>
      <c r="R2405">
        <f>Tabel1[[#This Row],[Fossil Gas]]+Tabel1[[#This Row],[Fossil Hard Coal]]+Tabel1[[#This Row],[Fossil Oil]]</f>
        <v>858.65000000000009</v>
      </c>
      <c r="S2405">
        <f>Tabel1[[#This Row],[Renewables]]+Tabel1[[#This Row],[Fossils]]</f>
        <v>1065.3100000000002</v>
      </c>
    </row>
    <row r="2406" spans="1:19" x14ac:dyDescent="0.25">
      <c r="A2406" t="s">
        <v>1464</v>
      </c>
      <c r="B2406" t="s">
        <v>6</v>
      </c>
      <c r="C2406">
        <v>1781.92</v>
      </c>
      <c r="D2406">
        <v>48.93</v>
      </c>
      <c r="E2406">
        <v>400.61</v>
      </c>
      <c r="F2406">
        <v>576.99</v>
      </c>
      <c r="G2406">
        <v>9.64</v>
      </c>
      <c r="H2406">
        <v>1</v>
      </c>
      <c r="I2406">
        <v>5.81</v>
      </c>
      <c r="J2406">
        <v>0</v>
      </c>
      <c r="K2406">
        <v>94.69</v>
      </c>
      <c r="L2406">
        <v>340.65</v>
      </c>
      <c r="M2406">
        <v>127.37</v>
      </c>
      <c r="N2406">
        <v>806</v>
      </c>
      <c r="O2406">
        <v>-440</v>
      </c>
      <c r="P2406">
        <v>-142</v>
      </c>
      <c r="Q2406">
        <f>Tabel1[[#This Row],[Biomass]]+Tabel1[[#This Row],[Hydro Power]]+Tabel1[[#This Row],[Other Renewable]]+Tabel1[[#This Row],[Solar Power]]+Tabel1[[#This Row],[Onshore Wind Power]]+Tabel1[[#This Row],[Offshore Wind Power]]</f>
        <v>523.76</v>
      </c>
      <c r="R2406">
        <f>Tabel1[[#This Row],[Fossil Gas]]+Tabel1[[#This Row],[Fossil Hard Coal]]+Tabel1[[#This Row],[Fossil Oil]]</f>
        <v>987.24</v>
      </c>
      <c r="S2406">
        <f>Tabel1[[#This Row],[Renewables]]+Tabel1[[#This Row],[Fossils]]</f>
        <v>1511</v>
      </c>
    </row>
    <row r="2407" spans="1:19" x14ac:dyDescent="0.25">
      <c r="A2407" t="s">
        <v>1464</v>
      </c>
      <c r="B2407" t="s">
        <v>5</v>
      </c>
      <c r="C2407">
        <v>1294.3499999999999</v>
      </c>
      <c r="D2407">
        <v>27.23</v>
      </c>
      <c r="E2407">
        <v>397.95</v>
      </c>
      <c r="F2407">
        <v>448.14</v>
      </c>
      <c r="G2407">
        <v>7.35</v>
      </c>
      <c r="J2407">
        <v>0</v>
      </c>
      <c r="K2407">
        <v>50.36</v>
      </c>
      <c r="L2407">
        <v>70.16</v>
      </c>
      <c r="M2407">
        <v>124.36</v>
      </c>
      <c r="N2407">
        <v>440</v>
      </c>
      <c r="O2407">
        <v>440</v>
      </c>
      <c r="P2407">
        <v>-700</v>
      </c>
      <c r="Q2407">
        <f>Tabel1[[#This Row],[Biomass]]+Tabel1[[#This Row],[Hydro Power]]+Tabel1[[#This Row],[Other Renewable]]+Tabel1[[#This Row],[Solar Power]]+Tabel1[[#This Row],[Onshore Wind Power]]+Tabel1[[#This Row],[Offshore Wind Power]]</f>
        <v>221.75</v>
      </c>
      <c r="R2407">
        <f>Tabel1[[#This Row],[Fossil Gas]]+Tabel1[[#This Row],[Fossil Hard Coal]]+Tabel1[[#This Row],[Fossil Oil]]</f>
        <v>853.43999999999994</v>
      </c>
      <c r="S2407">
        <f>Tabel1[[#This Row],[Renewables]]+Tabel1[[#This Row],[Fossils]]</f>
        <v>1075.19</v>
      </c>
    </row>
    <row r="2408" spans="1:19" x14ac:dyDescent="0.25">
      <c r="A2408" t="s">
        <v>1463</v>
      </c>
      <c r="B2408" t="s">
        <v>6</v>
      </c>
      <c r="C2408">
        <v>1784.71</v>
      </c>
      <c r="D2408">
        <v>47.74</v>
      </c>
      <c r="E2408">
        <v>430.03</v>
      </c>
      <c r="F2408">
        <v>537.82000000000005</v>
      </c>
      <c r="G2408">
        <v>7.01</v>
      </c>
      <c r="H2408">
        <v>1</v>
      </c>
      <c r="I2408">
        <v>5.37</v>
      </c>
      <c r="J2408">
        <v>0</v>
      </c>
      <c r="K2408">
        <v>94.28</v>
      </c>
      <c r="L2408">
        <v>349.78</v>
      </c>
      <c r="M2408">
        <v>142.59</v>
      </c>
      <c r="N2408">
        <v>1372</v>
      </c>
      <c r="O2408">
        <v>-494</v>
      </c>
      <c r="P2408">
        <v>-664</v>
      </c>
      <c r="Q2408">
        <f>Tabel1[[#This Row],[Biomass]]+Tabel1[[#This Row],[Hydro Power]]+Tabel1[[#This Row],[Other Renewable]]+Tabel1[[#This Row],[Solar Power]]+Tabel1[[#This Row],[Onshore Wind Power]]+Tabel1[[#This Row],[Offshore Wind Power]]</f>
        <v>546.48</v>
      </c>
      <c r="R2408">
        <f>Tabel1[[#This Row],[Fossil Gas]]+Tabel1[[#This Row],[Fossil Hard Coal]]+Tabel1[[#This Row],[Fossil Oil]]</f>
        <v>974.86</v>
      </c>
      <c r="S2408">
        <f>Tabel1[[#This Row],[Renewables]]+Tabel1[[#This Row],[Fossils]]</f>
        <v>1521.3400000000001</v>
      </c>
    </row>
    <row r="2409" spans="1:19" x14ac:dyDescent="0.25">
      <c r="A2409" t="s">
        <v>1463</v>
      </c>
      <c r="B2409" t="s">
        <v>5</v>
      </c>
      <c r="C2409">
        <v>1286.08</v>
      </c>
      <c r="D2409">
        <v>26.52</v>
      </c>
      <c r="E2409">
        <v>398.29</v>
      </c>
      <c r="F2409">
        <v>444.29</v>
      </c>
      <c r="G2409">
        <v>7.34</v>
      </c>
      <c r="J2409">
        <v>0</v>
      </c>
      <c r="K2409">
        <v>50.01</v>
      </c>
      <c r="L2409">
        <v>75.180000000000007</v>
      </c>
      <c r="M2409">
        <v>106.98</v>
      </c>
      <c r="N2409">
        <v>570</v>
      </c>
      <c r="O2409">
        <v>494</v>
      </c>
      <c r="P2409">
        <v>-875</v>
      </c>
      <c r="Q2409">
        <f>Tabel1[[#This Row],[Biomass]]+Tabel1[[#This Row],[Hydro Power]]+Tabel1[[#This Row],[Other Renewable]]+Tabel1[[#This Row],[Solar Power]]+Tabel1[[#This Row],[Onshore Wind Power]]+Tabel1[[#This Row],[Offshore Wind Power]]</f>
        <v>208.68</v>
      </c>
      <c r="R2409">
        <f>Tabel1[[#This Row],[Fossil Gas]]+Tabel1[[#This Row],[Fossil Hard Coal]]+Tabel1[[#This Row],[Fossil Oil]]</f>
        <v>849.92000000000007</v>
      </c>
      <c r="S2409">
        <f>Tabel1[[#This Row],[Renewables]]+Tabel1[[#This Row],[Fossils]]</f>
        <v>1058.6000000000001</v>
      </c>
    </row>
    <row r="2410" spans="1:19" x14ac:dyDescent="0.25">
      <c r="A2410" t="s">
        <v>1462</v>
      </c>
      <c r="B2410" t="s">
        <v>6</v>
      </c>
      <c r="C2410">
        <v>1803.48</v>
      </c>
      <c r="D2410">
        <v>46.31</v>
      </c>
      <c r="E2410">
        <v>429.38</v>
      </c>
      <c r="F2410">
        <v>500.03</v>
      </c>
      <c r="G2410">
        <v>3.39</v>
      </c>
      <c r="H2410">
        <v>1</v>
      </c>
      <c r="I2410">
        <v>4.96</v>
      </c>
      <c r="J2410">
        <v>0</v>
      </c>
      <c r="K2410">
        <v>92.54</v>
      </c>
      <c r="L2410">
        <v>353.97</v>
      </c>
      <c r="M2410">
        <v>141.76</v>
      </c>
      <c r="N2410">
        <v>1534</v>
      </c>
      <c r="O2410">
        <v>-520</v>
      </c>
      <c r="P2410">
        <v>-739</v>
      </c>
      <c r="Q2410">
        <f>Tabel1[[#This Row],[Biomass]]+Tabel1[[#This Row],[Hydro Power]]+Tabel1[[#This Row],[Other Renewable]]+Tabel1[[#This Row],[Solar Power]]+Tabel1[[#This Row],[Onshore Wind Power]]+Tabel1[[#This Row],[Offshore Wind Power]]</f>
        <v>548</v>
      </c>
      <c r="R2410">
        <f>Tabel1[[#This Row],[Fossil Gas]]+Tabel1[[#This Row],[Fossil Hard Coal]]+Tabel1[[#This Row],[Fossil Oil]]</f>
        <v>932.8</v>
      </c>
      <c r="S2410">
        <f>Tabel1[[#This Row],[Renewables]]+Tabel1[[#This Row],[Fossils]]</f>
        <v>1480.8</v>
      </c>
    </row>
    <row r="2411" spans="1:19" x14ac:dyDescent="0.25">
      <c r="A2411" t="s">
        <v>1462</v>
      </c>
      <c r="B2411" t="s">
        <v>5</v>
      </c>
      <c r="C2411">
        <v>1272.5899999999999</v>
      </c>
      <c r="D2411">
        <v>27</v>
      </c>
      <c r="E2411">
        <v>396.08</v>
      </c>
      <c r="F2411">
        <v>447.65</v>
      </c>
      <c r="G2411">
        <v>7.17</v>
      </c>
      <c r="J2411">
        <v>0</v>
      </c>
      <c r="K2411">
        <v>53.16</v>
      </c>
      <c r="L2411">
        <v>92.74</v>
      </c>
      <c r="M2411">
        <v>95.2</v>
      </c>
      <c r="N2411">
        <v>308</v>
      </c>
      <c r="O2411">
        <v>520</v>
      </c>
      <c r="P2411">
        <v>-663</v>
      </c>
      <c r="Q2411">
        <f>Tabel1[[#This Row],[Biomass]]+Tabel1[[#This Row],[Hydro Power]]+Tabel1[[#This Row],[Other Renewable]]+Tabel1[[#This Row],[Solar Power]]+Tabel1[[#This Row],[Onshore Wind Power]]+Tabel1[[#This Row],[Offshore Wind Power]]</f>
        <v>214.94</v>
      </c>
      <c r="R2411">
        <f>Tabel1[[#This Row],[Fossil Gas]]+Tabel1[[#This Row],[Fossil Hard Coal]]+Tabel1[[#This Row],[Fossil Oil]]</f>
        <v>850.9</v>
      </c>
      <c r="S2411">
        <f>Tabel1[[#This Row],[Renewables]]+Tabel1[[#This Row],[Fossils]]</f>
        <v>1065.8399999999999</v>
      </c>
    </row>
    <row r="2412" spans="1:19" x14ac:dyDescent="0.25">
      <c r="A2412" t="s">
        <v>1461</v>
      </c>
      <c r="B2412" t="s">
        <v>6</v>
      </c>
      <c r="C2412">
        <v>1859.29</v>
      </c>
      <c r="D2412">
        <v>47.09</v>
      </c>
      <c r="E2412">
        <v>432.67</v>
      </c>
      <c r="F2412">
        <v>592.37</v>
      </c>
      <c r="G2412">
        <v>3.33</v>
      </c>
      <c r="H2412">
        <v>1</v>
      </c>
      <c r="I2412">
        <v>5.27</v>
      </c>
      <c r="J2412">
        <v>0.01</v>
      </c>
      <c r="K2412">
        <v>91.91</v>
      </c>
      <c r="L2412">
        <v>374.03</v>
      </c>
      <c r="M2412">
        <v>135.72</v>
      </c>
      <c r="N2412">
        <v>1530</v>
      </c>
      <c r="O2412">
        <v>-566</v>
      </c>
      <c r="P2412">
        <v>-737</v>
      </c>
      <c r="Q2412">
        <f>Tabel1[[#This Row],[Biomass]]+Tabel1[[#This Row],[Hydro Power]]+Tabel1[[#This Row],[Other Renewable]]+Tabel1[[#This Row],[Solar Power]]+Tabel1[[#This Row],[Onshore Wind Power]]+Tabel1[[#This Row],[Offshore Wind Power]]</f>
        <v>563.12</v>
      </c>
      <c r="R2412">
        <f>Tabel1[[#This Row],[Fossil Gas]]+Tabel1[[#This Row],[Fossil Hard Coal]]+Tabel1[[#This Row],[Fossil Oil]]</f>
        <v>1028.3699999999999</v>
      </c>
      <c r="S2412">
        <f>Tabel1[[#This Row],[Renewables]]+Tabel1[[#This Row],[Fossils]]</f>
        <v>1591.4899999999998</v>
      </c>
    </row>
    <row r="2413" spans="1:19" x14ac:dyDescent="0.25">
      <c r="A2413" t="s">
        <v>1461</v>
      </c>
      <c r="B2413" t="s">
        <v>5</v>
      </c>
      <c r="C2413">
        <v>1293.19</v>
      </c>
      <c r="D2413">
        <v>26.61</v>
      </c>
      <c r="E2413">
        <v>393.78</v>
      </c>
      <c r="F2413">
        <v>421.06</v>
      </c>
      <c r="G2413">
        <v>7.33</v>
      </c>
      <c r="J2413">
        <v>0</v>
      </c>
      <c r="K2413">
        <v>53.51</v>
      </c>
      <c r="L2413">
        <v>86.94</v>
      </c>
      <c r="M2413">
        <v>88.42</v>
      </c>
      <c r="N2413">
        <v>276</v>
      </c>
      <c r="O2413">
        <v>566</v>
      </c>
      <c r="P2413">
        <v>-615</v>
      </c>
      <c r="Q2413">
        <f>Tabel1[[#This Row],[Biomass]]+Tabel1[[#This Row],[Hydro Power]]+Tabel1[[#This Row],[Other Renewable]]+Tabel1[[#This Row],[Solar Power]]+Tabel1[[#This Row],[Onshore Wind Power]]+Tabel1[[#This Row],[Offshore Wind Power]]</f>
        <v>201.97</v>
      </c>
      <c r="R2413">
        <f>Tabel1[[#This Row],[Fossil Gas]]+Tabel1[[#This Row],[Fossil Hard Coal]]+Tabel1[[#This Row],[Fossil Oil]]</f>
        <v>822.17</v>
      </c>
      <c r="S2413">
        <f>Tabel1[[#This Row],[Renewables]]+Tabel1[[#This Row],[Fossils]]</f>
        <v>1024.1399999999999</v>
      </c>
    </row>
    <row r="2414" spans="1:19" x14ac:dyDescent="0.25">
      <c r="A2414" t="s">
        <v>1460</v>
      </c>
      <c r="B2414" t="s">
        <v>6</v>
      </c>
      <c r="C2414">
        <v>1987.35</v>
      </c>
      <c r="D2414">
        <v>46.84</v>
      </c>
      <c r="E2414">
        <v>482.48</v>
      </c>
      <c r="F2414">
        <v>708.23</v>
      </c>
      <c r="G2414">
        <v>2.73</v>
      </c>
      <c r="H2414">
        <v>1</v>
      </c>
      <c r="I2414">
        <v>5.21</v>
      </c>
      <c r="J2414">
        <v>0.01</v>
      </c>
      <c r="K2414">
        <v>91.65</v>
      </c>
      <c r="L2414">
        <v>373.12</v>
      </c>
      <c r="M2414">
        <v>139.47</v>
      </c>
      <c r="N2414">
        <v>1336</v>
      </c>
      <c r="O2414">
        <v>-585</v>
      </c>
      <c r="P2414">
        <v>-571</v>
      </c>
      <c r="Q2414">
        <f>Tabel1[[#This Row],[Biomass]]+Tabel1[[#This Row],[Hydro Power]]+Tabel1[[#This Row],[Other Renewable]]+Tabel1[[#This Row],[Solar Power]]+Tabel1[[#This Row],[Onshore Wind Power]]+Tabel1[[#This Row],[Offshore Wind Power]]</f>
        <v>565.65</v>
      </c>
      <c r="R2414">
        <f>Tabel1[[#This Row],[Fossil Gas]]+Tabel1[[#This Row],[Fossil Hard Coal]]+Tabel1[[#This Row],[Fossil Oil]]</f>
        <v>1193.44</v>
      </c>
      <c r="S2414">
        <f>Tabel1[[#This Row],[Renewables]]+Tabel1[[#This Row],[Fossils]]</f>
        <v>1759.0900000000001</v>
      </c>
    </row>
    <row r="2415" spans="1:19" x14ac:dyDescent="0.25">
      <c r="A2415" t="s">
        <v>1460</v>
      </c>
      <c r="B2415" t="s">
        <v>5</v>
      </c>
      <c r="C2415">
        <v>1367.43</v>
      </c>
      <c r="D2415">
        <v>26.69</v>
      </c>
      <c r="E2415">
        <v>393.52</v>
      </c>
      <c r="F2415">
        <v>471.92</v>
      </c>
      <c r="G2415">
        <v>7.34</v>
      </c>
      <c r="J2415">
        <v>0</v>
      </c>
      <c r="K2415">
        <v>49.96</v>
      </c>
      <c r="L2415">
        <v>73.34</v>
      </c>
      <c r="M2415">
        <v>86.8</v>
      </c>
      <c r="N2415">
        <v>415</v>
      </c>
      <c r="O2415">
        <v>585</v>
      </c>
      <c r="P2415">
        <v>-731</v>
      </c>
      <c r="Q2415">
        <f>Tabel1[[#This Row],[Biomass]]+Tabel1[[#This Row],[Hydro Power]]+Tabel1[[#This Row],[Other Renewable]]+Tabel1[[#This Row],[Solar Power]]+Tabel1[[#This Row],[Onshore Wind Power]]+Tabel1[[#This Row],[Offshore Wind Power]]</f>
        <v>186.82999999999998</v>
      </c>
      <c r="R2415">
        <f>Tabel1[[#This Row],[Fossil Gas]]+Tabel1[[#This Row],[Fossil Hard Coal]]+Tabel1[[#This Row],[Fossil Oil]]</f>
        <v>872.78000000000009</v>
      </c>
      <c r="S2415">
        <f>Tabel1[[#This Row],[Renewables]]+Tabel1[[#This Row],[Fossils]]</f>
        <v>1059.6100000000001</v>
      </c>
    </row>
    <row r="2416" spans="1:19" x14ac:dyDescent="0.25">
      <c r="A2416" t="s">
        <v>1459</v>
      </c>
      <c r="B2416" t="s">
        <v>6</v>
      </c>
      <c r="C2416">
        <v>2167.1799999999998</v>
      </c>
      <c r="D2416">
        <v>46.73</v>
      </c>
      <c r="E2416">
        <v>541.16</v>
      </c>
      <c r="F2416">
        <v>684.27</v>
      </c>
      <c r="G2416">
        <v>2.96</v>
      </c>
      <c r="H2416">
        <v>1</v>
      </c>
      <c r="I2416">
        <v>4.42</v>
      </c>
      <c r="J2416">
        <v>0.01</v>
      </c>
      <c r="K2416">
        <v>91.07</v>
      </c>
      <c r="L2416">
        <v>377.56</v>
      </c>
      <c r="M2416">
        <v>153.06</v>
      </c>
      <c r="N2416">
        <v>627</v>
      </c>
      <c r="O2416">
        <v>-374</v>
      </c>
      <c r="P2416">
        <v>55</v>
      </c>
      <c r="Q2416">
        <f>Tabel1[[#This Row],[Biomass]]+Tabel1[[#This Row],[Hydro Power]]+Tabel1[[#This Row],[Other Renewable]]+Tabel1[[#This Row],[Solar Power]]+Tabel1[[#This Row],[Onshore Wind Power]]+Tabel1[[#This Row],[Offshore Wind Power]]</f>
        <v>582.78</v>
      </c>
      <c r="R2416">
        <f>Tabel1[[#This Row],[Fossil Gas]]+Tabel1[[#This Row],[Fossil Hard Coal]]+Tabel1[[#This Row],[Fossil Oil]]</f>
        <v>1228.3899999999999</v>
      </c>
      <c r="S2416">
        <f>Tabel1[[#This Row],[Renewables]]+Tabel1[[#This Row],[Fossils]]</f>
        <v>1811.1699999999998</v>
      </c>
    </row>
    <row r="2417" spans="1:19" x14ac:dyDescent="0.25">
      <c r="A2417" t="s">
        <v>1459</v>
      </c>
      <c r="B2417" t="s">
        <v>5</v>
      </c>
      <c r="C2417">
        <v>1480.68</v>
      </c>
      <c r="D2417">
        <v>27.5</v>
      </c>
      <c r="E2417">
        <v>394.09</v>
      </c>
      <c r="F2417">
        <v>475.73</v>
      </c>
      <c r="G2417">
        <v>8.82</v>
      </c>
      <c r="J2417">
        <v>0</v>
      </c>
      <c r="K2417">
        <v>45.05</v>
      </c>
      <c r="L2417">
        <v>68.86</v>
      </c>
      <c r="M2417">
        <v>75.55</v>
      </c>
      <c r="N2417">
        <v>336</v>
      </c>
      <c r="O2417">
        <v>374</v>
      </c>
      <c r="P2417">
        <v>-315</v>
      </c>
      <c r="Q2417">
        <f>Tabel1[[#This Row],[Biomass]]+Tabel1[[#This Row],[Hydro Power]]+Tabel1[[#This Row],[Other Renewable]]+Tabel1[[#This Row],[Solar Power]]+Tabel1[[#This Row],[Onshore Wind Power]]+Tabel1[[#This Row],[Offshore Wind Power]]</f>
        <v>171.91</v>
      </c>
      <c r="R2417">
        <f>Tabel1[[#This Row],[Fossil Gas]]+Tabel1[[#This Row],[Fossil Hard Coal]]+Tabel1[[#This Row],[Fossil Oil]]</f>
        <v>878.64</v>
      </c>
      <c r="S2417">
        <f>Tabel1[[#This Row],[Renewables]]+Tabel1[[#This Row],[Fossils]]</f>
        <v>1050.55</v>
      </c>
    </row>
    <row r="2418" spans="1:19" x14ac:dyDescent="0.25">
      <c r="A2418" t="s">
        <v>1458</v>
      </c>
      <c r="B2418" t="s">
        <v>6</v>
      </c>
      <c r="C2418">
        <v>2358.7399999999998</v>
      </c>
      <c r="D2418">
        <v>46.74</v>
      </c>
      <c r="E2418">
        <v>608.28</v>
      </c>
      <c r="F2418">
        <v>958.04</v>
      </c>
      <c r="G2418">
        <v>3.65</v>
      </c>
      <c r="H2418">
        <v>1</v>
      </c>
      <c r="I2418">
        <v>4.24</v>
      </c>
      <c r="J2418">
        <v>0.66</v>
      </c>
      <c r="K2418">
        <v>95.67</v>
      </c>
      <c r="L2418">
        <v>409.33</v>
      </c>
      <c r="M2418">
        <v>147.88999999999999</v>
      </c>
      <c r="N2418">
        <v>-595</v>
      </c>
      <c r="O2418">
        <v>60</v>
      </c>
      <c r="P2418">
        <v>671</v>
      </c>
      <c r="Q2418">
        <f>Tabel1[[#This Row],[Biomass]]+Tabel1[[#This Row],[Hydro Power]]+Tabel1[[#This Row],[Other Renewable]]+Tabel1[[#This Row],[Solar Power]]+Tabel1[[#This Row],[Onshore Wind Power]]+Tabel1[[#This Row],[Offshore Wind Power]]</f>
        <v>609.8599999999999</v>
      </c>
      <c r="R2418">
        <f>Tabel1[[#This Row],[Fossil Gas]]+Tabel1[[#This Row],[Fossil Hard Coal]]+Tabel1[[#This Row],[Fossil Oil]]</f>
        <v>1569.97</v>
      </c>
      <c r="S2418">
        <f>Tabel1[[#This Row],[Renewables]]+Tabel1[[#This Row],[Fossils]]</f>
        <v>2179.83</v>
      </c>
    </row>
    <row r="2419" spans="1:19" x14ac:dyDescent="0.25">
      <c r="A2419" t="s">
        <v>1458</v>
      </c>
      <c r="B2419" t="s">
        <v>5</v>
      </c>
      <c r="C2419">
        <v>1611.87</v>
      </c>
      <c r="D2419">
        <v>26.99</v>
      </c>
      <c r="E2419">
        <v>395.27</v>
      </c>
      <c r="F2419">
        <v>486.86</v>
      </c>
      <c r="G2419">
        <v>17.09</v>
      </c>
      <c r="J2419">
        <v>0.9</v>
      </c>
      <c r="K2419">
        <v>49.44</v>
      </c>
      <c r="L2419">
        <v>54.41</v>
      </c>
      <c r="M2419">
        <v>60.09</v>
      </c>
      <c r="N2419">
        <v>-222</v>
      </c>
      <c r="O2419">
        <v>-60</v>
      </c>
      <c r="P2419">
        <v>815</v>
      </c>
      <c r="Q2419">
        <f>Tabel1[[#This Row],[Biomass]]+Tabel1[[#This Row],[Hydro Power]]+Tabel1[[#This Row],[Other Renewable]]+Tabel1[[#This Row],[Solar Power]]+Tabel1[[#This Row],[Onshore Wind Power]]+Tabel1[[#This Row],[Offshore Wind Power]]</f>
        <v>142.38999999999999</v>
      </c>
      <c r="R2419">
        <f>Tabel1[[#This Row],[Fossil Gas]]+Tabel1[[#This Row],[Fossil Hard Coal]]+Tabel1[[#This Row],[Fossil Oil]]</f>
        <v>899.22</v>
      </c>
      <c r="S2419">
        <f>Tabel1[[#This Row],[Renewables]]+Tabel1[[#This Row],[Fossils]]</f>
        <v>1041.6100000000001</v>
      </c>
    </row>
    <row r="2420" spans="1:19" x14ac:dyDescent="0.25">
      <c r="A2420" t="s">
        <v>1457</v>
      </c>
      <c r="B2420" t="s">
        <v>6</v>
      </c>
      <c r="C2420">
        <v>2459.27</v>
      </c>
      <c r="D2420">
        <v>47.97</v>
      </c>
      <c r="E2420">
        <v>655.29</v>
      </c>
      <c r="F2420">
        <v>1162.8800000000001</v>
      </c>
      <c r="G2420">
        <v>5.09</v>
      </c>
      <c r="H2420">
        <v>1</v>
      </c>
      <c r="I2420">
        <v>4.29</v>
      </c>
      <c r="J2420">
        <v>10.92</v>
      </c>
      <c r="K2420">
        <v>95.29</v>
      </c>
      <c r="L2420">
        <v>416.64</v>
      </c>
      <c r="M2420">
        <v>163.30000000000001</v>
      </c>
      <c r="N2420">
        <v>-1211</v>
      </c>
      <c r="O2420">
        <v>38</v>
      </c>
      <c r="P2420">
        <v>1133</v>
      </c>
      <c r="Q2420">
        <f>Tabel1[[#This Row],[Biomass]]+Tabel1[[#This Row],[Hydro Power]]+Tabel1[[#This Row],[Other Renewable]]+Tabel1[[#This Row],[Solar Power]]+Tabel1[[#This Row],[Onshore Wind Power]]+Tabel1[[#This Row],[Offshore Wind Power]]</f>
        <v>644.12</v>
      </c>
      <c r="R2420">
        <f>Tabel1[[#This Row],[Fossil Gas]]+Tabel1[[#This Row],[Fossil Hard Coal]]+Tabel1[[#This Row],[Fossil Oil]]</f>
        <v>1823.26</v>
      </c>
      <c r="S2420">
        <f>Tabel1[[#This Row],[Renewables]]+Tabel1[[#This Row],[Fossils]]</f>
        <v>2467.38</v>
      </c>
    </row>
    <row r="2421" spans="1:19" x14ac:dyDescent="0.25">
      <c r="A2421" t="s">
        <v>1457</v>
      </c>
      <c r="B2421" t="s">
        <v>5</v>
      </c>
      <c r="C2421">
        <v>1753.17</v>
      </c>
      <c r="D2421">
        <v>27.85</v>
      </c>
      <c r="E2421">
        <v>406.22</v>
      </c>
      <c r="F2421">
        <v>548.54999999999995</v>
      </c>
      <c r="G2421">
        <v>19.010000000000002</v>
      </c>
      <c r="J2421">
        <v>6.81</v>
      </c>
      <c r="K2421">
        <v>61.83</v>
      </c>
      <c r="L2421">
        <v>50.79</v>
      </c>
      <c r="M2421">
        <v>72.52</v>
      </c>
      <c r="N2421">
        <v>-574</v>
      </c>
      <c r="O2421">
        <v>-38</v>
      </c>
      <c r="P2421">
        <v>1191</v>
      </c>
      <c r="Q2421">
        <f>Tabel1[[#This Row],[Biomass]]+Tabel1[[#This Row],[Hydro Power]]+Tabel1[[#This Row],[Other Renewable]]+Tabel1[[#This Row],[Solar Power]]+Tabel1[[#This Row],[Onshore Wind Power]]+Tabel1[[#This Row],[Offshore Wind Power]]</f>
        <v>157.97</v>
      </c>
      <c r="R2421">
        <f>Tabel1[[#This Row],[Fossil Gas]]+Tabel1[[#This Row],[Fossil Hard Coal]]+Tabel1[[#This Row],[Fossil Oil]]</f>
        <v>973.78</v>
      </c>
      <c r="S2421">
        <f>Tabel1[[#This Row],[Renewables]]+Tabel1[[#This Row],[Fossils]]</f>
        <v>1131.75</v>
      </c>
    </row>
    <row r="2422" spans="1:19" x14ac:dyDescent="0.25">
      <c r="A2422" t="s">
        <v>1456</v>
      </c>
      <c r="B2422" t="s">
        <v>6</v>
      </c>
      <c r="C2422">
        <v>2513.9699999999998</v>
      </c>
      <c r="D2422">
        <v>48.27</v>
      </c>
      <c r="E2422">
        <v>749.28</v>
      </c>
      <c r="F2422">
        <v>1272.55</v>
      </c>
      <c r="G2422">
        <v>7.06</v>
      </c>
      <c r="H2422">
        <v>1</v>
      </c>
      <c r="I2422">
        <v>4.1900000000000004</v>
      </c>
      <c r="J2422">
        <v>27.25</v>
      </c>
      <c r="K2422">
        <v>106.66</v>
      </c>
      <c r="L2422">
        <v>394.31</v>
      </c>
      <c r="M2422">
        <v>171.41</v>
      </c>
      <c r="N2422">
        <v>-1221</v>
      </c>
      <c r="O2422">
        <v>-116</v>
      </c>
      <c r="P2422">
        <v>1157</v>
      </c>
      <c r="Q2422">
        <f>Tabel1[[#This Row],[Biomass]]+Tabel1[[#This Row],[Hydro Power]]+Tabel1[[#This Row],[Other Renewable]]+Tabel1[[#This Row],[Solar Power]]+Tabel1[[#This Row],[Onshore Wind Power]]+Tabel1[[#This Row],[Offshore Wind Power]]</f>
        <v>646.42999999999995</v>
      </c>
      <c r="R2422">
        <f>Tabel1[[#This Row],[Fossil Gas]]+Tabel1[[#This Row],[Fossil Hard Coal]]+Tabel1[[#This Row],[Fossil Oil]]</f>
        <v>2028.8899999999999</v>
      </c>
      <c r="S2422">
        <f>Tabel1[[#This Row],[Renewables]]+Tabel1[[#This Row],[Fossils]]</f>
        <v>2675.3199999999997</v>
      </c>
    </row>
    <row r="2423" spans="1:19" x14ac:dyDescent="0.25">
      <c r="A2423" t="s">
        <v>1456</v>
      </c>
      <c r="B2423" t="s">
        <v>5</v>
      </c>
      <c r="C2423">
        <v>1822.84</v>
      </c>
      <c r="D2423">
        <v>27.5</v>
      </c>
      <c r="E2423">
        <v>456.08</v>
      </c>
      <c r="F2423">
        <v>557.57000000000005</v>
      </c>
      <c r="G2423">
        <v>20.34</v>
      </c>
      <c r="J2423">
        <v>17.71</v>
      </c>
      <c r="K2423">
        <v>63.12</v>
      </c>
      <c r="L2423">
        <v>63.73</v>
      </c>
      <c r="M2423">
        <v>101</v>
      </c>
      <c r="N2423">
        <v>-580</v>
      </c>
      <c r="O2423">
        <v>116</v>
      </c>
      <c r="P2423">
        <v>1011</v>
      </c>
      <c r="Q2423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2423">
        <f>Tabel1[[#This Row],[Fossil Gas]]+Tabel1[[#This Row],[Fossil Hard Coal]]+Tabel1[[#This Row],[Fossil Oil]]</f>
        <v>1033.99</v>
      </c>
      <c r="S2423">
        <f>Tabel1[[#This Row],[Renewables]]+Tabel1[[#This Row],[Fossils]]</f>
        <v>1243.93</v>
      </c>
    </row>
    <row r="2424" spans="1:19" x14ac:dyDescent="0.25">
      <c r="A2424" t="s">
        <v>1455</v>
      </c>
      <c r="B2424" t="s">
        <v>6</v>
      </c>
      <c r="C2424">
        <v>2506.29</v>
      </c>
      <c r="D2424">
        <v>48.87</v>
      </c>
      <c r="E2424">
        <v>690</v>
      </c>
      <c r="F2424">
        <v>1286.76</v>
      </c>
      <c r="G2424">
        <v>9.2200000000000006</v>
      </c>
      <c r="H2424">
        <v>1</v>
      </c>
      <c r="I2424">
        <v>4.78</v>
      </c>
      <c r="J2424">
        <v>37.03</v>
      </c>
      <c r="K2424">
        <v>107.32</v>
      </c>
      <c r="L2424">
        <v>379.32</v>
      </c>
      <c r="M2424">
        <v>161.03</v>
      </c>
      <c r="N2424">
        <v>-1199</v>
      </c>
      <c r="O2424">
        <v>-90</v>
      </c>
      <c r="P2424">
        <v>1158</v>
      </c>
      <c r="Q2424">
        <f>Tabel1[[#This Row],[Biomass]]+Tabel1[[#This Row],[Hydro Power]]+Tabel1[[#This Row],[Other Renewable]]+Tabel1[[#This Row],[Solar Power]]+Tabel1[[#This Row],[Onshore Wind Power]]+Tabel1[[#This Row],[Offshore Wind Power]]</f>
        <v>632.03</v>
      </c>
      <c r="R2424">
        <f>Tabel1[[#This Row],[Fossil Gas]]+Tabel1[[#This Row],[Fossil Hard Coal]]+Tabel1[[#This Row],[Fossil Oil]]</f>
        <v>1985.98</v>
      </c>
      <c r="S2424">
        <f>Tabel1[[#This Row],[Renewables]]+Tabel1[[#This Row],[Fossils]]</f>
        <v>2618.0100000000002</v>
      </c>
    </row>
    <row r="2425" spans="1:19" x14ac:dyDescent="0.25">
      <c r="A2425" t="s">
        <v>1455</v>
      </c>
      <c r="B2425" t="s">
        <v>5</v>
      </c>
      <c r="C2425">
        <v>1837.19</v>
      </c>
      <c r="D2425">
        <v>26.23</v>
      </c>
      <c r="E2425">
        <v>479.9</v>
      </c>
      <c r="F2425">
        <v>556.03</v>
      </c>
      <c r="G2425">
        <v>21.04</v>
      </c>
      <c r="J2425">
        <v>21.89</v>
      </c>
      <c r="K2425">
        <v>69.209999999999994</v>
      </c>
      <c r="L2425">
        <v>67.45</v>
      </c>
      <c r="M2425">
        <v>71.98</v>
      </c>
      <c r="N2425">
        <v>-580</v>
      </c>
      <c r="O2425">
        <v>90</v>
      </c>
      <c r="P2425">
        <v>1047</v>
      </c>
      <c r="Q2425">
        <f>Tabel1[[#This Row],[Biomass]]+Tabel1[[#This Row],[Hydro Power]]+Tabel1[[#This Row],[Other Renewable]]+Tabel1[[#This Row],[Solar Power]]+Tabel1[[#This Row],[Onshore Wind Power]]+Tabel1[[#This Row],[Offshore Wind Power]]</f>
        <v>187.55</v>
      </c>
      <c r="R2425">
        <f>Tabel1[[#This Row],[Fossil Gas]]+Tabel1[[#This Row],[Fossil Hard Coal]]+Tabel1[[#This Row],[Fossil Oil]]</f>
        <v>1056.9699999999998</v>
      </c>
      <c r="S2425">
        <f>Tabel1[[#This Row],[Renewables]]+Tabel1[[#This Row],[Fossils]]</f>
        <v>1244.5199999999998</v>
      </c>
    </row>
    <row r="2426" spans="1:19" x14ac:dyDescent="0.25">
      <c r="A2426" t="s">
        <v>1454</v>
      </c>
      <c r="B2426" t="s">
        <v>6</v>
      </c>
      <c r="C2426">
        <v>2445.19</v>
      </c>
      <c r="D2426">
        <v>48.28</v>
      </c>
      <c r="E2426">
        <v>729.39</v>
      </c>
      <c r="F2426">
        <v>1329.23</v>
      </c>
      <c r="G2426">
        <v>9.19</v>
      </c>
      <c r="H2426">
        <v>1</v>
      </c>
      <c r="I2426">
        <v>4.84</v>
      </c>
      <c r="J2426">
        <v>37.78</v>
      </c>
      <c r="K2426">
        <v>107.86</v>
      </c>
      <c r="L2426">
        <v>397.8</v>
      </c>
      <c r="M2426">
        <v>162.06</v>
      </c>
      <c r="N2426">
        <v>-1261</v>
      </c>
      <c r="O2426">
        <v>-193</v>
      </c>
      <c r="P2426">
        <v>1157</v>
      </c>
      <c r="Q2426">
        <f>Tabel1[[#This Row],[Biomass]]+Tabel1[[#This Row],[Hydro Power]]+Tabel1[[#This Row],[Other Renewable]]+Tabel1[[#This Row],[Solar Power]]+Tabel1[[#This Row],[Onshore Wind Power]]+Tabel1[[#This Row],[Offshore Wind Power]]</f>
        <v>651.76</v>
      </c>
      <c r="R2426">
        <f>Tabel1[[#This Row],[Fossil Gas]]+Tabel1[[#This Row],[Fossil Hard Coal]]+Tabel1[[#This Row],[Fossil Oil]]</f>
        <v>2067.81</v>
      </c>
      <c r="S2426">
        <f>Tabel1[[#This Row],[Renewables]]+Tabel1[[#This Row],[Fossils]]</f>
        <v>2719.5699999999997</v>
      </c>
    </row>
    <row r="2427" spans="1:19" x14ac:dyDescent="0.25">
      <c r="A2427" t="s">
        <v>1454</v>
      </c>
      <c r="B2427" t="s">
        <v>5</v>
      </c>
      <c r="C2427">
        <v>1832.85</v>
      </c>
      <c r="D2427">
        <v>27.25</v>
      </c>
      <c r="E2427">
        <v>468.41</v>
      </c>
      <c r="F2427">
        <v>566.03</v>
      </c>
      <c r="G2427">
        <v>20.87</v>
      </c>
      <c r="J2427">
        <v>22.43</v>
      </c>
      <c r="K2427">
        <v>71.66</v>
      </c>
      <c r="L2427">
        <v>52.27</v>
      </c>
      <c r="M2427">
        <v>68.2</v>
      </c>
      <c r="N2427">
        <v>-585</v>
      </c>
      <c r="O2427">
        <v>193</v>
      </c>
      <c r="P2427">
        <v>960</v>
      </c>
      <c r="Q2427">
        <f>Tabel1[[#This Row],[Biomass]]+Tabel1[[#This Row],[Hydro Power]]+Tabel1[[#This Row],[Other Renewable]]+Tabel1[[#This Row],[Solar Power]]+Tabel1[[#This Row],[Onshore Wind Power]]+Tabel1[[#This Row],[Offshore Wind Power]]</f>
        <v>170.15</v>
      </c>
      <c r="R2427">
        <f>Tabel1[[#This Row],[Fossil Gas]]+Tabel1[[#This Row],[Fossil Hard Coal]]+Tabel1[[#This Row],[Fossil Oil]]</f>
        <v>1055.31</v>
      </c>
      <c r="S2427">
        <f>Tabel1[[#This Row],[Renewables]]+Tabel1[[#This Row],[Fossils]]</f>
        <v>1225.46</v>
      </c>
    </row>
    <row r="2428" spans="1:19" x14ac:dyDescent="0.25">
      <c r="A2428" t="s">
        <v>1453</v>
      </c>
      <c r="B2428" t="s">
        <v>6</v>
      </c>
      <c r="C2428">
        <v>2395.38</v>
      </c>
      <c r="D2428">
        <v>48.93</v>
      </c>
      <c r="E2428">
        <v>683.75</v>
      </c>
      <c r="F2428">
        <v>1291.53</v>
      </c>
      <c r="G2428">
        <v>8.26</v>
      </c>
      <c r="H2428">
        <v>1</v>
      </c>
      <c r="I2428">
        <v>5.63</v>
      </c>
      <c r="J2428">
        <v>32.33</v>
      </c>
      <c r="K2428">
        <v>108.05</v>
      </c>
      <c r="L2428">
        <v>393.01</v>
      </c>
      <c r="M2428">
        <v>125.99</v>
      </c>
      <c r="N2428">
        <v>-1329</v>
      </c>
      <c r="O2428">
        <v>-55</v>
      </c>
      <c r="P2428">
        <v>1157</v>
      </c>
      <c r="Q2428">
        <f>Tabel1[[#This Row],[Biomass]]+Tabel1[[#This Row],[Hydro Power]]+Tabel1[[#This Row],[Other Renewable]]+Tabel1[[#This Row],[Solar Power]]+Tabel1[[#This Row],[Onshore Wind Power]]+Tabel1[[#This Row],[Offshore Wind Power]]</f>
        <v>606.89</v>
      </c>
      <c r="R2428">
        <f>Tabel1[[#This Row],[Fossil Gas]]+Tabel1[[#This Row],[Fossil Hard Coal]]+Tabel1[[#This Row],[Fossil Oil]]</f>
        <v>1983.54</v>
      </c>
      <c r="S2428">
        <f>Tabel1[[#This Row],[Renewables]]+Tabel1[[#This Row],[Fossils]]</f>
        <v>2590.4299999999998</v>
      </c>
    </row>
    <row r="2429" spans="1:19" x14ac:dyDescent="0.25">
      <c r="A2429" t="s">
        <v>1453</v>
      </c>
      <c r="B2429" t="s">
        <v>5</v>
      </c>
      <c r="C2429">
        <v>1829.22</v>
      </c>
      <c r="D2429">
        <v>27.71</v>
      </c>
      <c r="E2429">
        <v>468.51</v>
      </c>
      <c r="F2429">
        <v>562.29999999999995</v>
      </c>
      <c r="G2429">
        <v>20.5</v>
      </c>
      <c r="J2429">
        <v>16.21</v>
      </c>
      <c r="K2429">
        <v>72.010000000000005</v>
      </c>
      <c r="L2429">
        <v>47.46</v>
      </c>
      <c r="M2429">
        <v>66.739999999999995</v>
      </c>
      <c r="N2429">
        <v>-585</v>
      </c>
      <c r="O2429">
        <v>55</v>
      </c>
      <c r="P2429">
        <v>1104</v>
      </c>
      <c r="Q2429">
        <f>Tabel1[[#This Row],[Biomass]]+Tabel1[[#This Row],[Hydro Power]]+Tabel1[[#This Row],[Other Renewable]]+Tabel1[[#This Row],[Solar Power]]+Tabel1[[#This Row],[Onshore Wind Power]]+Tabel1[[#This Row],[Offshore Wind Power]]</f>
        <v>158.12</v>
      </c>
      <c r="R2429">
        <f>Tabel1[[#This Row],[Fossil Gas]]+Tabel1[[#This Row],[Fossil Hard Coal]]+Tabel1[[#This Row],[Fossil Oil]]</f>
        <v>1051.31</v>
      </c>
      <c r="S2429">
        <f>Tabel1[[#This Row],[Renewables]]+Tabel1[[#This Row],[Fossils]]</f>
        <v>1209.4299999999998</v>
      </c>
    </row>
    <row r="2430" spans="1:19" x14ac:dyDescent="0.25">
      <c r="A2430" t="s">
        <v>1452</v>
      </c>
      <c r="B2430" t="s">
        <v>6</v>
      </c>
      <c r="C2430">
        <v>2376.56</v>
      </c>
      <c r="D2430">
        <v>49.43</v>
      </c>
      <c r="E2430">
        <v>684.14</v>
      </c>
      <c r="F2430">
        <v>1276.3900000000001</v>
      </c>
      <c r="G2430">
        <v>7.38</v>
      </c>
      <c r="H2430">
        <v>1</v>
      </c>
      <c r="I2430">
        <v>5.2</v>
      </c>
      <c r="J2430">
        <v>23.25</v>
      </c>
      <c r="K2430">
        <v>107.12</v>
      </c>
      <c r="L2430">
        <v>387.46</v>
      </c>
      <c r="M2430">
        <v>92.58</v>
      </c>
      <c r="N2430">
        <v>-1284</v>
      </c>
      <c r="O2430">
        <v>-69</v>
      </c>
      <c r="P2430">
        <v>1157</v>
      </c>
      <c r="Q2430">
        <f>Tabel1[[#This Row],[Biomass]]+Tabel1[[#This Row],[Hydro Power]]+Tabel1[[#This Row],[Other Renewable]]+Tabel1[[#This Row],[Solar Power]]+Tabel1[[#This Row],[Onshore Wind Power]]+Tabel1[[#This Row],[Offshore Wind Power]]</f>
        <v>558.91999999999996</v>
      </c>
      <c r="R2430">
        <f>Tabel1[[#This Row],[Fossil Gas]]+Tabel1[[#This Row],[Fossil Hard Coal]]+Tabel1[[#This Row],[Fossil Oil]]</f>
        <v>1967.9100000000003</v>
      </c>
      <c r="S2430">
        <f>Tabel1[[#This Row],[Renewables]]+Tabel1[[#This Row],[Fossils]]</f>
        <v>2526.8300000000004</v>
      </c>
    </row>
    <row r="2431" spans="1:19" x14ac:dyDescent="0.25">
      <c r="A2431" t="s">
        <v>1452</v>
      </c>
      <c r="B2431" t="s">
        <v>5</v>
      </c>
      <c r="C2431">
        <v>1806.75</v>
      </c>
      <c r="D2431">
        <v>27.55</v>
      </c>
      <c r="E2431">
        <v>471.07</v>
      </c>
      <c r="F2431">
        <v>555.46</v>
      </c>
      <c r="G2431">
        <v>19.88</v>
      </c>
      <c r="J2431">
        <v>10.45</v>
      </c>
      <c r="K2431">
        <v>70.58</v>
      </c>
      <c r="L2431">
        <v>37.520000000000003</v>
      </c>
      <c r="M2431">
        <v>39.28</v>
      </c>
      <c r="N2431">
        <v>-582</v>
      </c>
      <c r="O2431">
        <v>69</v>
      </c>
      <c r="P2431">
        <v>1108</v>
      </c>
      <c r="Q243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2431">
        <f>Tabel1[[#This Row],[Fossil Gas]]+Tabel1[[#This Row],[Fossil Hard Coal]]+Tabel1[[#This Row],[Fossil Oil]]</f>
        <v>1046.4100000000001</v>
      </c>
      <c r="S2431">
        <f>Tabel1[[#This Row],[Renewables]]+Tabel1[[#This Row],[Fossils]]</f>
        <v>1161.21</v>
      </c>
    </row>
    <row r="2432" spans="1:19" x14ac:dyDescent="0.25">
      <c r="A2432" t="s">
        <v>1451</v>
      </c>
      <c r="B2432" t="s">
        <v>6</v>
      </c>
      <c r="C2432">
        <v>2384.85</v>
      </c>
      <c r="D2432">
        <v>48.95</v>
      </c>
      <c r="E2432">
        <v>678.75</v>
      </c>
      <c r="F2432">
        <v>1223.04</v>
      </c>
      <c r="G2432">
        <v>6.32</v>
      </c>
      <c r="H2432">
        <v>1</v>
      </c>
      <c r="I2432">
        <v>5.5</v>
      </c>
      <c r="J2432">
        <v>10.34</v>
      </c>
      <c r="K2432">
        <v>105.78</v>
      </c>
      <c r="L2432">
        <v>322.93</v>
      </c>
      <c r="M2432">
        <v>97.13</v>
      </c>
      <c r="N2432">
        <v>-1072</v>
      </c>
      <c r="O2432">
        <v>-149</v>
      </c>
      <c r="P2432">
        <v>1157</v>
      </c>
      <c r="Q2432">
        <f>Tabel1[[#This Row],[Biomass]]+Tabel1[[#This Row],[Hydro Power]]+Tabel1[[#This Row],[Other Renewable]]+Tabel1[[#This Row],[Solar Power]]+Tabel1[[#This Row],[Onshore Wind Power]]+Tabel1[[#This Row],[Offshore Wind Power]]</f>
        <v>485.85</v>
      </c>
      <c r="R2432">
        <f>Tabel1[[#This Row],[Fossil Gas]]+Tabel1[[#This Row],[Fossil Hard Coal]]+Tabel1[[#This Row],[Fossil Oil]]</f>
        <v>1908.11</v>
      </c>
      <c r="S2432">
        <f>Tabel1[[#This Row],[Renewables]]+Tabel1[[#This Row],[Fossils]]</f>
        <v>2393.96</v>
      </c>
    </row>
    <row r="2433" spans="1:19" x14ac:dyDescent="0.25">
      <c r="A2433" t="s">
        <v>1451</v>
      </c>
      <c r="B2433" t="s">
        <v>5</v>
      </c>
      <c r="C2433">
        <v>1810.33</v>
      </c>
      <c r="D2433">
        <v>27.16</v>
      </c>
      <c r="E2433">
        <v>472.28</v>
      </c>
      <c r="F2433">
        <v>543.20000000000005</v>
      </c>
      <c r="G2433">
        <v>19.420000000000002</v>
      </c>
      <c r="J2433">
        <v>5.31</v>
      </c>
      <c r="K2433">
        <v>66.98</v>
      </c>
      <c r="L2433">
        <v>27.49</v>
      </c>
      <c r="M2433">
        <v>26.47</v>
      </c>
      <c r="N2433">
        <v>-466</v>
      </c>
      <c r="O2433">
        <v>149</v>
      </c>
      <c r="P2433">
        <v>954</v>
      </c>
      <c r="Q2433">
        <f>Tabel1[[#This Row],[Biomass]]+Tabel1[[#This Row],[Hydro Power]]+Tabel1[[#This Row],[Other Renewable]]+Tabel1[[#This Row],[Solar Power]]+Tabel1[[#This Row],[Onshore Wind Power]]+Tabel1[[#This Row],[Offshore Wind Power]]</f>
        <v>86.429999999999993</v>
      </c>
      <c r="R2433">
        <f>Tabel1[[#This Row],[Fossil Gas]]+Tabel1[[#This Row],[Fossil Hard Coal]]+Tabel1[[#This Row],[Fossil Oil]]</f>
        <v>1034.9000000000001</v>
      </c>
      <c r="S2433">
        <f>Tabel1[[#This Row],[Renewables]]+Tabel1[[#This Row],[Fossils]]</f>
        <v>1121.3300000000002</v>
      </c>
    </row>
    <row r="2434" spans="1:19" x14ac:dyDescent="0.25">
      <c r="A2434" t="s">
        <v>1450</v>
      </c>
      <c r="B2434" t="s">
        <v>6</v>
      </c>
      <c r="C2434">
        <v>2497.4699999999998</v>
      </c>
      <c r="D2434">
        <v>48.69</v>
      </c>
      <c r="E2434">
        <v>707.01</v>
      </c>
      <c r="F2434">
        <v>1208.22</v>
      </c>
      <c r="G2434">
        <v>5.62</v>
      </c>
      <c r="H2434">
        <v>1</v>
      </c>
      <c r="I2434">
        <v>4.99</v>
      </c>
      <c r="J2434">
        <v>1.55</v>
      </c>
      <c r="K2434">
        <v>105.86</v>
      </c>
      <c r="L2434">
        <v>319.66000000000003</v>
      </c>
      <c r="M2434">
        <v>88.93</v>
      </c>
      <c r="N2434">
        <v>-940</v>
      </c>
      <c r="O2434">
        <v>-171</v>
      </c>
      <c r="P2434">
        <v>1157</v>
      </c>
      <c r="Q2434">
        <f>Tabel1[[#This Row],[Biomass]]+Tabel1[[#This Row],[Hydro Power]]+Tabel1[[#This Row],[Other Renewable]]+Tabel1[[#This Row],[Solar Power]]+Tabel1[[#This Row],[Onshore Wind Power]]+Tabel1[[#This Row],[Offshore Wind Power]]</f>
        <v>464.82000000000005</v>
      </c>
      <c r="R2434">
        <f>Tabel1[[#This Row],[Fossil Gas]]+Tabel1[[#This Row],[Fossil Hard Coal]]+Tabel1[[#This Row],[Fossil Oil]]</f>
        <v>1920.85</v>
      </c>
      <c r="S2434">
        <f>Tabel1[[#This Row],[Renewables]]+Tabel1[[#This Row],[Fossils]]</f>
        <v>2385.67</v>
      </c>
    </row>
    <row r="2435" spans="1:19" x14ac:dyDescent="0.25">
      <c r="A2435" t="s">
        <v>1450</v>
      </c>
      <c r="B2435" t="s">
        <v>5</v>
      </c>
      <c r="C2435">
        <v>1913.75</v>
      </c>
      <c r="D2435">
        <v>27.02</v>
      </c>
      <c r="E2435">
        <v>472.57</v>
      </c>
      <c r="F2435">
        <v>508.82</v>
      </c>
      <c r="G2435">
        <v>19.22</v>
      </c>
      <c r="J2435">
        <v>0.69</v>
      </c>
      <c r="K2435">
        <v>67.349999999999994</v>
      </c>
      <c r="L2435">
        <v>21.9</v>
      </c>
      <c r="M2435">
        <v>25.24</v>
      </c>
      <c r="N2435">
        <v>-303</v>
      </c>
      <c r="O2435">
        <v>171</v>
      </c>
      <c r="P2435">
        <v>911</v>
      </c>
      <c r="Q2435">
        <f>Tabel1[[#This Row],[Biomass]]+Tabel1[[#This Row],[Hydro Power]]+Tabel1[[#This Row],[Other Renewable]]+Tabel1[[#This Row],[Solar Power]]+Tabel1[[#This Row],[Onshore Wind Power]]+Tabel1[[#This Row],[Offshore Wind Power]]</f>
        <v>74.849999999999994</v>
      </c>
      <c r="R2435">
        <f>Tabel1[[#This Row],[Fossil Gas]]+Tabel1[[#This Row],[Fossil Hard Coal]]+Tabel1[[#This Row],[Fossil Oil]]</f>
        <v>1000.61</v>
      </c>
      <c r="S2435">
        <f>Tabel1[[#This Row],[Renewables]]+Tabel1[[#This Row],[Fossils]]</f>
        <v>1075.46</v>
      </c>
    </row>
    <row r="2436" spans="1:19" x14ac:dyDescent="0.25">
      <c r="A2436" t="s">
        <v>1449</v>
      </c>
      <c r="B2436" t="s">
        <v>6</v>
      </c>
      <c r="C2436">
        <v>2739.19</v>
      </c>
      <c r="D2436">
        <v>48.4</v>
      </c>
      <c r="E2436">
        <v>766.33</v>
      </c>
      <c r="F2436">
        <v>1247.2</v>
      </c>
      <c r="G2436">
        <v>6.3</v>
      </c>
      <c r="H2436">
        <v>1</v>
      </c>
      <c r="I2436">
        <v>5.29</v>
      </c>
      <c r="J2436">
        <v>0.05</v>
      </c>
      <c r="K2436">
        <v>104.43</v>
      </c>
      <c r="L2436">
        <v>319.88</v>
      </c>
      <c r="M2436">
        <v>93.65</v>
      </c>
      <c r="N2436">
        <v>-758</v>
      </c>
      <c r="O2436">
        <v>-213</v>
      </c>
      <c r="P2436">
        <v>1157</v>
      </c>
      <c r="Q2436">
        <f>Tabel1[[#This Row],[Biomass]]+Tabel1[[#This Row],[Hydro Power]]+Tabel1[[#This Row],[Other Renewable]]+Tabel1[[#This Row],[Solar Power]]+Tabel1[[#This Row],[Onshore Wind Power]]+Tabel1[[#This Row],[Offshore Wind Power]]</f>
        <v>468.27</v>
      </c>
      <c r="R2436">
        <f>Tabel1[[#This Row],[Fossil Gas]]+Tabel1[[#This Row],[Fossil Hard Coal]]+Tabel1[[#This Row],[Fossil Oil]]</f>
        <v>2019.8300000000002</v>
      </c>
      <c r="S2436">
        <f>Tabel1[[#This Row],[Renewables]]+Tabel1[[#This Row],[Fossils]]</f>
        <v>2488.1000000000004</v>
      </c>
    </row>
    <row r="2437" spans="1:19" x14ac:dyDescent="0.25">
      <c r="A2437" t="s">
        <v>1449</v>
      </c>
      <c r="B2437" t="s">
        <v>5</v>
      </c>
      <c r="C2437">
        <v>2057.19</v>
      </c>
      <c r="D2437">
        <v>27.89</v>
      </c>
      <c r="E2437">
        <v>470.72</v>
      </c>
      <c r="F2437">
        <v>580.37</v>
      </c>
      <c r="G2437">
        <v>19.440000000000001</v>
      </c>
      <c r="J2437">
        <v>0</v>
      </c>
      <c r="K2437">
        <v>72.42</v>
      </c>
      <c r="L2437">
        <v>22.46</v>
      </c>
      <c r="M2437">
        <v>21.03</v>
      </c>
      <c r="N2437">
        <v>-208</v>
      </c>
      <c r="O2437">
        <v>213</v>
      </c>
      <c r="P2437">
        <v>846</v>
      </c>
      <c r="Q2437">
        <f>Tabel1[[#This Row],[Biomass]]+Tabel1[[#This Row],[Hydro Power]]+Tabel1[[#This Row],[Other Renewable]]+Tabel1[[#This Row],[Solar Power]]+Tabel1[[#This Row],[Onshore Wind Power]]+Tabel1[[#This Row],[Offshore Wind Power]]</f>
        <v>71.38</v>
      </c>
      <c r="R2437">
        <f>Tabel1[[#This Row],[Fossil Gas]]+Tabel1[[#This Row],[Fossil Hard Coal]]+Tabel1[[#This Row],[Fossil Oil]]</f>
        <v>1070.5300000000002</v>
      </c>
      <c r="S2437">
        <f>Tabel1[[#This Row],[Renewables]]+Tabel1[[#This Row],[Fossils]]</f>
        <v>1141.9100000000003</v>
      </c>
    </row>
    <row r="2438" spans="1:19" x14ac:dyDescent="0.25">
      <c r="A2438" t="s">
        <v>1448</v>
      </c>
      <c r="B2438" t="s">
        <v>6</v>
      </c>
      <c r="C2438">
        <v>2654.56</v>
      </c>
      <c r="D2438">
        <v>48.58</v>
      </c>
      <c r="E2438">
        <v>787.16</v>
      </c>
      <c r="F2438">
        <v>1288.1300000000001</v>
      </c>
      <c r="G2438">
        <v>6.52</v>
      </c>
      <c r="H2438">
        <v>1</v>
      </c>
      <c r="I2438">
        <v>5.53</v>
      </c>
      <c r="J2438">
        <v>0.01</v>
      </c>
      <c r="K2438">
        <v>104.86</v>
      </c>
      <c r="L2438">
        <v>296.41000000000003</v>
      </c>
      <c r="M2438">
        <v>126.07</v>
      </c>
      <c r="N2438">
        <v>-879</v>
      </c>
      <c r="O2438">
        <v>-246</v>
      </c>
      <c r="P2438">
        <v>1157</v>
      </c>
      <c r="Q2438">
        <f>Tabel1[[#This Row],[Biomass]]+Tabel1[[#This Row],[Hydro Power]]+Tabel1[[#This Row],[Other Renewable]]+Tabel1[[#This Row],[Solar Power]]+Tabel1[[#This Row],[Onshore Wind Power]]+Tabel1[[#This Row],[Offshore Wind Power]]</f>
        <v>477.6</v>
      </c>
      <c r="R2438">
        <f>Tabel1[[#This Row],[Fossil Gas]]+Tabel1[[#This Row],[Fossil Hard Coal]]+Tabel1[[#This Row],[Fossil Oil]]</f>
        <v>2081.81</v>
      </c>
      <c r="S2438">
        <f>Tabel1[[#This Row],[Renewables]]+Tabel1[[#This Row],[Fossils]]</f>
        <v>2559.41</v>
      </c>
    </row>
    <row r="2439" spans="1:19" x14ac:dyDescent="0.25">
      <c r="A2439" t="s">
        <v>1448</v>
      </c>
      <c r="B2439" t="s">
        <v>5</v>
      </c>
      <c r="C2439">
        <v>2023.35</v>
      </c>
      <c r="D2439">
        <v>27.33</v>
      </c>
      <c r="E2439">
        <v>463.58</v>
      </c>
      <c r="F2439">
        <v>577.09</v>
      </c>
      <c r="G2439">
        <v>19.579999999999998</v>
      </c>
      <c r="J2439">
        <v>0</v>
      </c>
      <c r="K2439">
        <v>72.06</v>
      </c>
      <c r="L2439">
        <v>24.72</v>
      </c>
      <c r="M2439">
        <v>9.7100000000000009</v>
      </c>
      <c r="N2439">
        <v>-191</v>
      </c>
      <c r="O2439">
        <v>246</v>
      </c>
      <c r="P2439">
        <v>784</v>
      </c>
      <c r="Q2439">
        <f>Tabel1[[#This Row],[Biomass]]+Tabel1[[#This Row],[Hydro Power]]+Tabel1[[#This Row],[Other Renewable]]+Tabel1[[#This Row],[Solar Power]]+Tabel1[[#This Row],[Onshore Wind Power]]+Tabel1[[#This Row],[Offshore Wind Power]]</f>
        <v>61.76</v>
      </c>
      <c r="R2439">
        <f>Tabel1[[#This Row],[Fossil Gas]]+Tabel1[[#This Row],[Fossil Hard Coal]]+Tabel1[[#This Row],[Fossil Oil]]</f>
        <v>1060.25</v>
      </c>
      <c r="S2439">
        <f>Tabel1[[#This Row],[Renewables]]+Tabel1[[#This Row],[Fossils]]</f>
        <v>1122.01</v>
      </c>
    </row>
    <row r="2440" spans="1:19" x14ac:dyDescent="0.25">
      <c r="A2440" t="s">
        <v>1447</v>
      </c>
      <c r="B2440" t="s">
        <v>6</v>
      </c>
      <c r="C2440">
        <v>2456.27</v>
      </c>
      <c r="D2440">
        <v>46.17</v>
      </c>
      <c r="E2440">
        <v>795.44</v>
      </c>
      <c r="F2440">
        <v>1327.01</v>
      </c>
      <c r="G2440">
        <v>6.44</v>
      </c>
      <c r="H2440">
        <v>1</v>
      </c>
      <c r="I2440">
        <v>5.54</v>
      </c>
      <c r="J2440">
        <v>0.01</v>
      </c>
      <c r="K2440">
        <v>105.1</v>
      </c>
      <c r="L2440">
        <v>280.62</v>
      </c>
      <c r="M2440">
        <v>80.010000000000005</v>
      </c>
      <c r="N2440">
        <v>-1034</v>
      </c>
      <c r="O2440">
        <v>-267</v>
      </c>
      <c r="P2440">
        <v>1157</v>
      </c>
      <c r="Q2440">
        <f>Tabel1[[#This Row],[Biomass]]+Tabel1[[#This Row],[Hydro Power]]+Tabel1[[#This Row],[Other Renewable]]+Tabel1[[#This Row],[Solar Power]]+Tabel1[[#This Row],[Onshore Wind Power]]+Tabel1[[#This Row],[Offshore Wind Power]]</f>
        <v>413.35</v>
      </c>
      <c r="R2440">
        <f>Tabel1[[#This Row],[Fossil Gas]]+Tabel1[[#This Row],[Fossil Hard Coal]]+Tabel1[[#This Row],[Fossil Oil]]</f>
        <v>2128.89</v>
      </c>
      <c r="S2440">
        <f>Tabel1[[#This Row],[Renewables]]+Tabel1[[#This Row],[Fossils]]</f>
        <v>2542.2399999999998</v>
      </c>
    </row>
    <row r="2441" spans="1:19" x14ac:dyDescent="0.25">
      <c r="A2441" t="s">
        <v>1447</v>
      </c>
      <c r="B2441" t="s">
        <v>5</v>
      </c>
      <c r="C2441">
        <v>1886.86</v>
      </c>
      <c r="D2441">
        <v>25.53</v>
      </c>
      <c r="E2441">
        <v>463.19</v>
      </c>
      <c r="F2441">
        <v>579.58000000000004</v>
      </c>
      <c r="G2441">
        <v>19.399999999999999</v>
      </c>
      <c r="J2441">
        <v>0</v>
      </c>
      <c r="K2441">
        <v>71.599999999999994</v>
      </c>
      <c r="L2441">
        <v>25.03</v>
      </c>
      <c r="M2441">
        <v>16.05</v>
      </c>
      <c r="N2441">
        <v>-436</v>
      </c>
      <c r="O2441">
        <v>267</v>
      </c>
      <c r="P2441">
        <v>866</v>
      </c>
      <c r="Q2441">
        <f>Tabel1[[#This Row],[Biomass]]+Tabel1[[#This Row],[Hydro Power]]+Tabel1[[#This Row],[Other Renewable]]+Tabel1[[#This Row],[Solar Power]]+Tabel1[[#This Row],[Onshore Wind Power]]+Tabel1[[#This Row],[Offshore Wind Power]]</f>
        <v>66.61</v>
      </c>
      <c r="R2441">
        <f>Tabel1[[#This Row],[Fossil Gas]]+Tabel1[[#This Row],[Fossil Hard Coal]]+Tabel1[[#This Row],[Fossil Oil]]</f>
        <v>1062.17</v>
      </c>
      <c r="S2441">
        <f>Tabel1[[#This Row],[Renewables]]+Tabel1[[#This Row],[Fossils]]</f>
        <v>1128.78</v>
      </c>
    </row>
    <row r="2442" spans="1:19" x14ac:dyDescent="0.25">
      <c r="A2442" t="s">
        <v>1446</v>
      </c>
      <c r="B2442" t="s">
        <v>6</v>
      </c>
      <c r="C2442">
        <v>2299.4</v>
      </c>
      <c r="D2442">
        <v>43.45</v>
      </c>
      <c r="E2442">
        <v>626.28</v>
      </c>
      <c r="F2442">
        <v>1155.31</v>
      </c>
      <c r="G2442">
        <v>5.2</v>
      </c>
      <c r="H2442">
        <v>1</v>
      </c>
      <c r="I2442">
        <v>5.46</v>
      </c>
      <c r="J2442">
        <v>0.01</v>
      </c>
      <c r="K2442">
        <v>105.81</v>
      </c>
      <c r="L2442">
        <v>223.07</v>
      </c>
      <c r="M2442">
        <v>162.55000000000001</v>
      </c>
      <c r="N2442">
        <v>-996</v>
      </c>
      <c r="O2442">
        <v>-150</v>
      </c>
      <c r="P2442">
        <v>1158</v>
      </c>
      <c r="Q2442">
        <f>Tabel1[[#This Row],[Biomass]]+Tabel1[[#This Row],[Hydro Power]]+Tabel1[[#This Row],[Other Renewable]]+Tabel1[[#This Row],[Solar Power]]+Tabel1[[#This Row],[Onshore Wind Power]]+Tabel1[[#This Row],[Offshore Wind Power]]</f>
        <v>435.54</v>
      </c>
      <c r="R2442">
        <f>Tabel1[[#This Row],[Fossil Gas]]+Tabel1[[#This Row],[Fossil Hard Coal]]+Tabel1[[#This Row],[Fossil Oil]]</f>
        <v>1786.79</v>
      </c>
      <c r="S2442">
        <f>Tabel1[[#This Row],[Renewables]]+Tabel1[[#This Row],[Fossils]]</f>
        <v>2222.33</v>
      </c>
    </row>
    <row r="2443" spans="1:19" x14ac:dyDescent="0.25">
      <c r="A2443" t="s">
        <v>1446</v>
      </c>
      <c r="B2443" t="s">
        <v>5</v>
      </c>
      <c r="C2443">
        <v>1779.07</v>
      </c>
      <c r="D2443">
        <v>27.37</v>
      </c>
      <c r="E2443">
        <v>411.6</v>
      </c>
      <c r="F2443">
        <v>536.02</v>
      </c>
      <c r="G2443">
        <v>19.16</v>
      </c>
      <c r="J2443">
        <v>0</v>
      </c>
      <c r="K2443">
        <v>71.7</v>
      </c>
      <c r="L2443">
        <v>24.58</v>
      </c>
      <c r="M2443">
        <v>30.95</v>
      </c>
      <c r="N2443">
        <v>-579</v>
      </c>
      <c r="O2443">
        <v>150</v>
      </c>
      <c r="P2443">
        <v>1097</v>
      </c>
      <c r="Q2443">
        <f>Tabel1[[#This Row],[Biomass]]+Tabel1[[#This Row],[Hydro Power]]+Tabel1[[#This Row],[Other Renewable]]+Tabel1[[#This Row],[Solar Power]]+Tabel1[[#This Row],[Onshore Wind Power]]+Tabel1[[#This Row],[Offshore Wind Power]]</f>
        <v>82.9</v>
      </c>
      <c r="R2443">
        <f>Tabel1[[#This Row],[Fossil Gas]]+Tabel1[[#This Row],[Fossil Hard Coal]]+Tabel1[[#This Row],[Fossil Oil]]</f>
        <v>966.78</v>
      </c>
      <c r="S2443">
        <f>Tabel1[[#This Row],[Renewables]]+Tabel1[[#This Row],[Fossils]]</f>
        <v>1049.68</v>
      </c>
    </row>
    <row r="2444" spans="1:19" x14ac:dyDescent="0.25">
      <c r="A2444" t="s">
        <v>1445</v>
      </c>
      <c r="B2444" t="s">
        <v>6</v>
      </c>
      <c r="C2444">
        <v>2164.5500000000002</v>
      </c>
      <c r="D2444">
        <v>47.72</v>
      </c>
      <c r="E2444">
        <v>562.41999999999996</v>
      </c>
      <c r="F2444">
        <v>970.08</v>
      </c>
      <c r="G2444">
        <v>3.94</v>
      </c>
      <c r="H2444">
        <v>1</v>
      </c>
      <c r="I2444">
        <v>5.21</v>
      </c>
      <c r="J2444">
        <v>0</v>
      </c>
      <c r="K2444">
        <v>95.32</v>
      </c>
      <c r="L2444">
        <v>200.65</v>
      </c>
      <c r="M2444">
        <v>141.05000000000001</v>
      </c>
      <c r="N2444">
        <v>-838</v>
      </c>
      <c r="O2444">
        <v>-141</v>
      </c>
      <c r="P2444">
        <v>1157</v>
      </c>
      <c r="Q2444">
        <f>Tabel1[[#This Row],[Biomass]]+Tabel1[[#This Row],[Hydro Power]]+Tabel1[[#This Row],[Other Renewable]]+Tabel1[[#This Row],[Solar Power]]+Tabel1[[#This Row],[Onshore Wind Power]]+Tabel1[[#This Row],[Offshore Wind Power]]</f>
        <v>395.63</v>
      </c>
      <c r="R2444">
        <f>Tabel1[[#This Row],[Fossil Gas]]+Tabel1[[#This Row],[Fossil Hard Coal]]+Tabel1[[#This Row],[Fossil Oil]]</f>
        <v>1536.44</v>
      </c>
      <c r="S2444">
        <f>Tabel1[[#This Row],[Renewables]]+Tabel1[[#This Row],[Fossils]]</f>
        <v>1932.0700000000002</v>
      </c>
    </row>
    <row r="2445" spans="1:19" x14ac:dyDescent="0.25">
      <c r="A2445" t="s">
        <v>1445</v>
      </c>
      <c r="B2445" t="s">
        <v>5</v>
      </c>
      <c r="C2445">
        <v>1672.59</v>
      </c>
      <c r="D2445">
        <v>26.44</v>
      </c>
      <c r="E2445">
        <v>400.47</v>
      </c>
      <c r="F2445">
        <v>503.46</v>
      </c>
      <c r="G2445">
        <v>18.579999999999998</v>
      </c>
      <c r="J2445">
        <v>0</v>
      </c>
      <c r="K2445">
        <v>64.97</v>
      </c>
      <c r="L2445">
        <v>22.12</v>
      </c>
      <c r="M2445">
        <v>16.329999999999998</v>
      </c>
      <c r="N2445">
        <v>-491</v>
      </c>
      <c r="O2445">
        <v>141</v>
      </c>
      <c r="P2445">
        <v>980</v>
      </c>
      <c r="Q2445">
        <f>Tabel1[[#This Row],[Biomass]]+Tabel1[[#This Row],[Hydro Power]]+Tabel1[[#This Row],[Other Renewable]]+Tabel1[[#This Row],[Solar Power]]+Tabel1[[#This Row],[Onshore Wind Power]]+Tabel1[[#This Row],[Offshore Wind Power]]</f>
        <v>64.89</v>
      </c>
      <c r="R2445">
        <f>Tabel1[[#This Row],[Fossil Gas]]+Tabel1[[#This Row],[Fossil Hard Coal]]+Tabel1[[#This Row],[Fossil Oil]]</f>
        <v>922.5100000000001</v>
      </c>
      <c r="S2445">
        <f>Tabel1[[#This Row],[Renewables]]+Tabel1[[#This Row],[Fossils]]</f>
        <v>987.40000000000009</v>
      </c>
    </row>
    <row r="2446" spans="1:19" x14ac:dyDescent="0.25">
      <c r="A2446" t="s">
        <v>1444</v>
      </c>
      <c r="B2446" t="s">
        <v>6</v>
      </c>
      <c r="C2446">
        <v>2050.4499999999998</v>
      </c>
      <c r="D2446">
        <v>47.79</v>
      </c>
      <c r="E2446">
        <v>573.85</v>
      </c>
      <c r="F2446">
        <v>982.39</v>
      </c>
      <c r="G2446">
        <v>3.43</v>
      </c>
      <c r="H2446">
        <v>1</v>
      </c>
      <c r="I2446">
        <v>4.8099999999999996</v>
      </c>
      <c r="J2446">
        <v>0</v>
      </c>
      <c r="K2446">
        <v>95.31</v>
      </c>
      <c r="L2446">
        <v>169.12</v>
      </c>
      <c r="M2446">
        <v>85.45</v>
      </c>
      <c r="N2446">
        <v>-937</v>
      </c>
      <c r="O2446">
        <v>-96</v>
      </c>
      <c r="P2446">
        <v>1157</v>
      </c>
      <c r="Q2446">
        <f>Tabel1[[#This Row],[Biomass]]+Tabel1[[#This Row],[Hydro Power]]+Tabel1[[#This Row],[Other Renewable]]+Tabel1[[#This Row],[Solar Power]]+Tabel1[[#This Row],[Onshore Wind Power]]+Tabel1[[#This Row],[Offshore Wind Power]]</f>
        <v>308.17</v>
      </c>
      <c r="R2446">
        <f>Tabel1[[#This Row],[Fossil Gas]]+Tabel1[[#This Row],[Fossil Hard Coal]]+Tabel1[[#This Row],[Fossil Oil]]</f>
        <v>1559.67</v>
      </c>
      <c r="S2446">
        <f>Tabel1[[#This Row],[Renewables]]+Tabel1[[#This Row],[Fossils]]</f>
        <v>1867.8400000000001</v>
      </c>
    </row>
    <row r="2447" spans="1:19" x14ac:dyDescent="0.25">
      <c r="A2447" t="s">
        <v>1444</v>
      </c>
      <c r="B2447" t="s">
        <v>5</v>
      </c>
      <c r="C2447">
        <v>1579.13</v>
      </c>
      <c r="D2447">
        <v>27.08</v>
      </c>
      <c r="E2447">
        <v>398.29</v>
      </c>
      <c r="F2447">
        <v>505.13</v>
      </c>
      <c r="G2447">
        <v>18.36</v>
      </c>
      <c r="J2447">
        <v>0</v>
      </c>
      <c r="K2447">
        <v>64.31</v>
      </c>
      <c r="L2447">
        <v>23.29</v>
      </c>
      <c r="M2447">
        <v>14.71</v>
      </c>
      <c r="N2447">
        <v>-582</v>
      </c>
      <c r="O2447">
        <v>96</v>
      </c>
      <c r="P2447">
        <v>1024</v>
      </c>
      <c r="Q2447">
        <f>Tabel1[[#This Row],[Biomass]]+Tabel1[[#This Row],[Hydro Power]]+Tabel1[[#This Row],[Other Renewable]]+Tabel1[[#This Row],[Solar Power]]+Tabel1[[#This Row],[Onshore Wind Power]]+Tabel1[[#This Row],[Offshore Wind Power]]</f>
        <v>65.08</v>
      </c>
      <c r="R2447">
        <f>Tabel1[[#This Row],[Fossil Gas]]+Tabel1[[#This Row],[Fossil Hard Coal]]+Tabel1[[#This Row],[Fossil Oil]]</f>
        <v>921.78000000000009</v>
      </c>
      <c r="S2447">
        <f>Tabel1[[#This Row],[Renewables]]+Tabel1[[#This Row],[Fossils]]</f>
        <v>986.86000000000013</v>
      </c>
    </row>
    <row r="2448" spans="1:19" x14ac:dyDescent="0.25">
      <c r="A2448" t="s">
        <v>1443</v>
      </c>
      <c r="B2448" t="s">
        <v>6</v>
      </c>
      <c r="C2448">
        <v>1933.82</v>
      </c>
      <c r="D2448">
        <v>47.66</v>
      </c>
      <c r="E2448">
        <v>508.36</v>
      </c>
      <c r="F2448">
        <v>802.46</v>
      </c>
      <c r="G2448">
        <v>3.46</v>
      </c>
      <c r="H2448">
        <v>1</v>
      </c>
      <c r="I2448">
        <v>5.03</v>
      </c>
      <c r="J2448">
        <v>0</v>
      </c>
      <c r="K2448">
        <v>94.38</v>
      </c>
      <c r="L2448">
        <v>128.94</v>
      </c>
      <c r="M2448">
        <v>73.42</v>
      </c>
      <c r="N2448">
        <v>-862</v>
      </c>
      <c r="O2448">
        <v>2</v>
      </c>
      <c r="P2448">
        <v>1158</v>
      </c>
      <c r="Q2448">
        <f>Tabel1[[#This Row],[Biomass]]+Tabel1[[#This Row],[Hydro Power]]+Tabel1[[#This Row],[Other Renewable]]+Tabel1[[#This Row],[Solar Power]]+Tabel1[[#This Row],[Onshore Wind Power]]+Tabel1[[#This Row],[Offshore Wind Power]]</f>
        <v>256.05</v>
      </c>
      <c r="R2448">
        <f>Tabel1[[#This Row],[Fossil Gas]]+Tabel1[[#This Row],[Fossil Hard Coal]]+Tabel1[[#This Row],[Fossil Oil]]</f>
        <v>1314.2800000000002</v>
      </c>
      <c r="S2448">
        <f>Tabel1[[#This Row],[Renewables]]+Tabel1[[#This Row],[Fossils]]</f>
        <v>1570.3300000000002</v>
      </c>
    </row>
    <row r="2449" spans="1:19" x14ac:dyDescent="0.25">
      <c r="A2449" t="s">
        <v>1443</v>
      </c>
      <c r="B2449" t="s">
        <v>5</v>
      </c>
      <c r="C2449">
        <v>1484.63</v>
      </c>
      <c r="D2449">
        <v>27.76</v>
      </c>
      <c r="E2449">
        <v>398.32</v>
      </c>
      <c r="F2449">
        <v>477.12</v>
      </c>
      <c r="G2449">
        <v>18.34</v>
      </c>
      <c r="J2449">
        <v>0</v>
      </c>
      <c r="K2449">
        <v>63.32</v>
      </c>
      <c r="L2449">
        <v>19.32</v>
      </c>
      <c r="M2449">
        <v>14.84</v>
      </c>
      <c r="N2449">
        <v>-578</v>
      </c>
      <c r="O2449">
        <v>-2</v>
      </c>
      <c r="P2449">
        <v>1057</v>
      </c>
      <c r="Q2449">
        <f>Tabel1[[#This Row],[Biomass]]+Tabel1[[#This Row],[Hydro Power]]+Tabel1[[#This Row],[Other Renewable]]+Tabel1[[#This Row],[Solar Power]]+Tabel1[[#This Row],[Onshore Wind Power]]+Tabel1[[#This Row],[Offshore Wind Power]]</f>
        <v>61.92</v>
      </c>
      <c r="R2449">
        <f>Tabel1[[#This Row],[Fossil Gas]]+Tabel1[[#This Row],[Fossil Hard Coal]]+Tabel1[[#This Row],[Fossil Oil]]</f>
        <v>893.78000000000009</v>
      </c>
      <c r="S2449">
        <f>Tabel1[[#This Row],[Renewables]]+Tabel1[[#This Row],[Fossils]]</f>
        <v>955.7</v>
      </c>
    </row>
    <row r="2450" spans="1:19" x14ac:dyDescent="0.25">
      <c r="A2450" t="s">
        <v>1442</v>
      </c>
      <c r="B2450" t="s">
        <v>6</v>
      </c>
      <c r="C2450">
        <v>1829.85</v>
      </c>
      <c r="D2450">
        <v>47.52</v>
      </c>
      <c r="E2450">
        <v>390.4</v>
      </c>
      <c r="F2450">
        <v>645.29999999999995</v>
      </c>
      <c r="G2450">
        <v>2.73</v>
      </c>
      <c r="H2450">
        <v>1</v>
      </c>
      <c r="I2450">
        <v>5.21</v>
      </c>
      <c r="J2450">
        <v>0</v>
      </c>
      <c r="K2450">
        <v>91.9</v>
      </c>
      <c r="L2450">
        <v>127.71</v>
      </c>
      <c r="M2450">
        <v>36.94</v>
      </c>
      <c r="N2450">
        <v>-742</v>
      </c>
      <c r="O2450">
        <v>119</v>
      </c>
      <c r="P2450">
        <v>1129</v>
      </c>
      <c r="Q2450">
        <f>Tabel1[[#This Row],[Biomass]]+Tabel1[[#This Row],[Hydro Power]]+Tabel1[[#This Row],[Other Renewable]]+Tabel1[[#This Row],[Solar Power]]+Tabel1[[#This Row],[Onshore Wind Power]]+Tabel1[[#This Row],[Offshore Wind Power]]</f>
        <v>218.38</v>
      </c>
      <c r="R2450">
        <f>Tabel1[[#This Row],[Fossil Gas]]+Tabel1[[#This Row],[Fossil Hard Coal]]+Tabel1[[#This Row],[Fossil Oil]]</f>
        <v>1038.4299999999998</v>
      </c>
      <c r="S2450">
        <f>Tabel1[[#This Row],[Renewables]]+Tabel1[[#This Row],[Fossils]]</f>
        <v>1256.81</v>
      </c>
    </row>
    <row r="2451" spans="1:19" x14ac:dyDescent="0.25">
      <c r="A2451" t="s">
        <v>1442</v>
      </c>
      <c r="B2451" t="s">
        <v>5</v>
      </c>
      <c r="C2451">
        <v>1391.96</v>
      </c>
      <c r="D2451">
        <v>28.87</v>
      </c>
      <c r="E2451">
        <v>392.54</v>
      </c>
      <c r="F2451">
        <v>434.98</v>
      </c>
      <c r="G2451">
        <v>11.11</v>
      </c>
      <c r="J2451">
        <v>0</v>
      </c>
      <c r="K2451">
        <v>54.41</v>
      </c>
      <c r="L2451">
        <v>16.600000000000001</v>
      </c>
      <c r="M2451">
        <v>14.14</v>
      </c>
      <c r="N2451">
        <v>-423</v>
      </c>
      <c r="O2451">
        <v>-119</v>
      </c>
      <c r="P2451">
        <v>992</v>
      </c>
      <c r="Q2451">
        <f>Tabel1[[#This Row],[Biomass]]+Tabel1[[#This Row],[Hydro Power]]+Tabel1[[#This Row],[Other Renewable]]+Tabel1[[#This Row],[Solar Power]]+Tabel1[[#This Row],[Onshore Wind Power]]+Tabel1[[#This Row],[Offshore Wind Power]]</f>
        <v>59.61</v>
      </c>
      <c r="R2451">
        <f>Tabel1[[#This Row],[Fossil Gas]]+Tabel1[[#This Row],[Fossil Hard Coal]]+Tabel1[[#This Row],[Fossil Oil]]</f>
        <v>838.63</v>
      </c>
      <c r="S2451">
        <f>Tabel1[[#This Row],[Renewables]]+Tabel1[[#This Row],[Fossils]]</f>
        <v>898.24</v>
      </c>
    </row>
    <row r="2452" spans="1:19" x14ac:dyDescent="0.25">
      <c r="A2452" t="s">
        <v>1441</v>
      </c>
      <c r="B2452" t="s">
        <v>6</v>
      </c>
      <c r="C2452">
        <v>1750.9</v>
      </c>
      <c r="D2452">
        <v>48.77</v>
      </c>
      <c r="E2452">
        <v>359.47</v>
      </c>
      <c r="F2452">
        <v>690.03</v>
      </c>
      <c r="G2452">
        <v>2.66</v>
      </c>
      <c r="H2452">
        <v>1</v>
      </c>
      <c r="I2452">
        <v>4.87</v>
      </c>
      <c r="J2452">
        <v>0</v>
      </c>
      <c r="K2452">
        <v>90.62</v>
      </c>
      <c r="L2452">
        <v>126.55</v>
      </c>
      <c r="M2452">
        <v>22.97</v>
      </c>
      <c r="N2452">
        <v>-199</v>
      </c>
      <c r="O2452">
        <v>10</v>
      </c>
      <c r="P2452">
        <v>618</v>
      </c>
      <c r="Q2452">
        <f>Tabel1[[#This Row],[Biomass]]+Tabel1[[#This Row],[Hydro Power]]+Tabel1[[#This Row],[Other Renewable]]+Tabel1[[#This Row],[Solar Power]]+Tabel1[[#This Row],[Onshore Wind Power]]+Tabel1[[#This Row],[Offshore Wind Power]]</f>
        <v>204.16</v>
      </c>
      <c r="R2452">
        <f>Tabel1[[#This Row],[Fossil Gas]]+Tabel1[[#This Row],[Fossil Hard Coal]]+Tabel1[[#This Row],[Fossil Oil]]</f>
        <v>1052.1600000000001</v>
      </c>
      <c r="S2452">
        <f>Tabel1[[#This Row],[Renewables]]+Tabel1[[#This Row],[Fossils]]</f>
        <v>1256.3200000000002</v>
      </c>
    </row>
    <row r="2453" spans="1:19" x14ac:dyDescent="0.25">
      <c r="A2453" t="s">
        <v>1441</v>
      </c>
      <c r="B2453" t="s">
        <v>5</v>
      </c>
      <c r="C2453">
        <v>1321.61</v>
      </c>
      <c r="D2453">
        <v>28.77</v>
      </c>
      <c r="E2453">
        <v>387.37</v>
      </c>
      <c r="F2453">
        <v>461.4</v>
      </c>
      <c r="G2453">
        <v>7.31</v>
      </c>
      <c r="J2453">
        <v>0</v>
      </c>
      <c r="K2453">
        <v>52.84</v>
      </c>
      <c r="L2453">
        <v>14.3</v>
      </c>
      <c r="M2453">
        <v>8.6999999999999993</v>
      </c>
      <c r="N2453">
        <v>-44</v>
      </c>
      <c r="O2453">
        <v>-10</v>
      </c>
      <c r="P2453">
        <v>426</v>
      </c>
      <c r="Q2453">
        <f>Tabel1[[#This Row],[Biomass]]+Tabel1[[#This Row],[Hydro Power]]+Tabel1[[#This Row],[Other Renewable]]+Tabel1[[#This Row],[Solar Power]]+Tabel1[[#This Row],[Onshore Wind Power]]+Tabel1[[#This Row],[Offshore Wind Power]]</f>
        <v>51.769999999999996</v>
      </c>
      <c r="R2453">
        <f>Tabel1[[#This Row],[Fossil Gas]]+Tabel1[[#This Row],[Fossil Hard Coal]]+Tabel1[[#This Row],[Fossil Oil]]</f>
        <v>856.07999999999993</v>
      </c>
      <c r="S2453">
        <f>Tabel1[[#This Row],[Renewables]]+Tabel1[[#This Row],[Fossils]]</f>
        <v>907.84999999999991</v>
      </c>
    </row>
    <row r="2454" spans="1:19" x14ac:dyDescent="0.25">
      <c r="A2454" t="s">
        <v>1440</v>
      </c>
      <c r="B2454" t="s">
        <v>6</v>
      </c>
      <c r="C2454">
        <v>1723.72</v>
      </c>
      <c r="D2454">
        <v>47.72</v>
      </c>
      <c r="E2454">
        <v>372.9</v>
      </c>
      <c r="F2454">
        <v>719.07</v>
      </c>
      <c r="G2454">
        <v>2.76</v>
      </c>
      <c r="H2454">
        <v>1</v>
      </c>
      <c r="I2454">
        <v>5.21</v>
      </c>
      <c r="J2454">
        <v>0</v>
      </c>
      <c r="K2454">
        <v>93.03</v>
      </c>
      <c r="L2454">
        <v>94.12</v>
      </c>
      <c r="M2454">
        <v>33.85</v>
      </c>
      <c r="N2454">
        <v>670</v>
      </c>
      <c r="O2454">
        <v>-380</v>
      </c>
      <c r="P2454">
        <v>88</v>
      </c>
      <c r="Q2454">
        <f>Tabel1[[#This Row],[Biomass]]+Tabel1[[#This Row],[Hydro Power]]+Tabel1[[#This Row],[Other Renewable]]+Tabel1[[#This Row],[Solar Power]]+Tabel1[[#This Row],[Onshore Wind Power]]+Tabel1[[#This Row],[Offshore Wind Power]]</f>
        <v>181.9</v>
      </c>
      <c r="R2454">
        <f>Tabel1[[#This Row],[Fossil Gas]]+Tabel1[[#This Row],[Fossil Hard Coal]]+Tabel1[[#This Row],[Fossil Oil]]</f>
        <v>1094.73</v>
      </c>
      <c r="S2454">
        <f>Tabel1[[#This Row],[Renewables]]+Tabel1[[#This Row],[Fossils]]</f>
        <v>1276.6300000000001</v>
      </c>
    </row>
    <row r="2455" spans="1:19" x14ac:dyDescent="0.25">
      <c r="A2455" t="s">
        <v>1440</v>
      </c>
      <c r="B2455" t="s">
        <v>5</v>
      </c>
      <c r="C2455">
        <v>1295.47</v>
      </c>
      <c r="D2455">
        <v>29.36</v>
      </c>
      <c r="E2455">
        <v>388.34</v>
      </c>
      <c r="F2455">
        <v>437.68</v>
      </c>
      <c r="G2455">
        <v>7.32</v>
      </c>
      <c r="J2455">
        <v>0</v>
      </c>
      <c r="K2455">
        <v>52.6</v>
      </c>
      <c r="L2455">
        <v>10.66</v>
      </c>
      <c r="M2455">
        <v>4.59</v>
      </c>
      <c r="N2455">
        <v>518</v>
      </c>
      <c r="O2455">
        <v>380</v>
      </c>
      <c r="P2455">
        <v>-523</v>
      </c>
      <c r="Q2455">
        <f>Tabel1[[#This Row],[Biomass]]+Tabel1[[#This Row],[Hydro Power]]+Tabel1[[#This Row],[Other Renewable]]+Tabel1[[#This Row],[Solar Power]]+Tabel1[[#This Row],[Onshore Wind Power]]+Tabel1[[#This Row],[Offshore Wind Power]]</f>
        <v>44.61</v>
      </c>
      <c r="R2455">
        <f>Tabel1[[#This Row],[Fossil Gas]]+Tabel1[[#This Row],[Fossil Hard Coal]]+Tabel1[[#This Row],[Fossil Oil]]</f>
        <v>833.34</v>
      </c>
      <c r="S2455">
        <f>Tabel1[[#This Row],[Renewables]]+Tabel1[[#This Row],[Fossils]]</f>
        <v>877.95</v>
      </c>
    </row>
    <row r="2456" spans="1:19" x14ac:dyDescent="0.25">
      <c r="A2456" t="s">
        <v>1439</v>
      </c>
      <c r="B2456" t="s">
        <v>6</v>
      </c>
      <c r="C2456">
        <v>1723.32</v>
      </c>
      <c r="D2456">
        <v>47.73</v>
      </c>
      <c r="E2456">
        <v>403.76</v>
      </c>
      <c r="F2456">
        <v>631.86</v>
      </c>
      <c r="G2456">
        <v>2.5499999999999998</v>
      </c>
      <c r="H2456">
        <v>1.01</v>
      </c>
      <c r="I2456">
        <v>4.84</v>
      </c>
      <c r="J2456">
        <v>0</v>
      </c>
      <c r="K2456">
        <v>103.29</v>
      </c>
      <c r="L2456">
        <v>69.69</v>
      </c>
      <c r="M2456">
        <v>54.06</v>
      </c>
      <c r="N2456">
        <v>1529</v>
      </c>
      <c r="O2456">
        <v>-576</v>
      </c>
      <c r="P2456">
        <v>-527</v>
      </c>
      <c r="Q2456">
        <f>Tabel1[[#This Row],[Biomass]]+Tabel1[[#This Row],[Hydro Power]]+Tabel1[[#This Row],[Other Renewable]]+Tabel1[[#This Row],[Solar Power]]+Tabel1[[#This Row],[Onshore Wind Power]]+Tabel1[[#This Row],[Offshore Wind Power]]</f>
        <v>177.32999999999998</v>
      </c>
      <c r="R2456">
        <f>Tabel1[[#This Row],[Fossil Gas]]+Tabel1[[#This Row],[Fossil Hard Coal]]+Tabel1[[#This Row],[Fossil Oil]]</f>
        <v>1038.1699999999998</v>
      </c>
      <c r="S2456">
        <f>Tabel1[[#This Row],[Renewables]]+Tabel1[[#This Row],[Fossils]]</f>
        <v>1215.4999999999998</v>
      </c>
    </row>
    <row r="2457" spans="1:19" x14ac:dyDescent="0.25">
      <c r="A2457" t="s">
        <v>1439</v>
      </c>
      <c r="B2457" t="s">
        <v>5</v>
      </c>
      <c r="C2457">
        <v>1288.53</v>
      </c>
      <c r="D2457">
        <v>27.84</v>
      </c>
      <c r="E2457">
        <v>386.46</v>
      </c>
      <c r="F2457">
        <v>416.66</v>
      </c>
      <c r="G2457">
        <v>7.33</v>
      </c>
      <c r="J2457">
        <v>0</v>
      </c>
      <c r="K2457">
        <v>50.5</v>
      </c>
      <c r="L2457">
        <v>7.95</v>
      </c>
      <c r="M2457">
        <v>1.54</v>
      </c>
      <c r="N2457">
        <v>599</v>
      </c>
      <c r="O2457">
        <v>576</v>
      </c>
      <c r="P2457">
        <v>-776</v>
      </c>
      <c r="Q2457">
        <f>Tabel1[[#This Row],[Biomass]]+Tabel1[[#This Row],[Hydro Power]]+Tabel1[[#This Row],[Other Renewable]]+Tabel1[[#This Row],[Solar Power]]+Tabel1[[#This Row],[Onshore Wind Power]]+Tabel1[[#This Row],[Offshore Wind Power]]</f>
        <v>37.33</v>
      </c>
      <c r="R2457">
        <f>Tabel1[[#This Row],[Fossil Gas]]+Tabel1[[#This Row],[Fossil Hard Coal]]+Tabel1[[#This Row],[Fossil Oil]]</f>
        <v>810.45</v>
      </c>
      <c r="S2457">
        <f>Tabel1[[#This Row],[Renewables]]+Tabel1[[#This Row],[Fossils]]</f>
        <v>847.78000000000009</v>
      </c>
    </row>
    <row r="2458" spans="1:19" x14ac:dyDescent="0.25">
      <c r="A2458" t="s">
        <v>1438</v>
      </c>
      <c r="B2458" t="s">
        <v>6</v>
      </c>
      <c r="C2458">
        <v>1745.03</v>
      </c>
      <c r="D2458">
        <v>48.37</v>
      </c>
      <c r="E2458">
        <v>380.41</v>
      </c>
      <c r="F2458">
        <v>680.01</v>
      </c>
      <c r="G2458">
        <v>2.5499999999999998</v>
      </c>
      <c r="H2458">
        <v>1</v>
      </c>
      <c r="I2458">
        <v>4.72</v>
      </c>
      <c r="J2458">
        <v>0</v>
      </c>
      <c r="K2458">
        <v>103.07</v>
      </c>
      <c r="L2458">
        <v>51.46</v>
      </c>
      <c r="M2458">
        <v>35.369999999999997</v>
      </c>
      <c r="N2458">
        <v>1593</v>
      </c>
      <c r="O2458">
        <v>-575</v>
      </c>
      <c r="P2458">
        <v>-558</v>
      </c>
      <c r="Q2458">
        <f>Tabel1[[#This Row],[Biomass]]+Tabel1[[#This Row],[Hydro Power]]+Tabel1[[#This Row],[Other Renewable]]+Tabel1[[#This Row],[Solar Power]]+Tabel1[[#This Row],[Onshore Wind Power]]+Tabel1[[#This Row],[Offshore Wind Power]]</f>
        <v>140.91999999999999</v>
      </c>
      <c r="R2458">
        <f>Tabel1[[#This Row],[Fossil Gas]]+Tabel1[[#This Row],[Fossil Hard Coal]]+Tabel1[[#This Row],[Fossil Oil]]</f>
        <v>1062.97</v>
      </c>
      <c r="S2458">
        <f>Tabel1[[#This Row],[Renewables]]+Tabel1[[#This Row],[Fossils]]</f>
        <v>1203.8900000000001</v>
      </c>
    </row>
    <row r="2459" spans="1:19" x14ac:dyDescent="0.25">
      <c r="A2459" t="s">
        <v>1438</v>
      </c>
      <c r="B2459" t="s">
        <v>5</v>
      </c>
      <c r="C2459">
        <v>1287.9100000000001</v>
      </c>
      <c r="D2459">
        <v>29.1</v>
      </c>
      <c r="E2459">
        <v>386.97</v>
      </c>
      <c r="F2459">
        <v>426.44</v>
      </c>
      <c r="G2459">
        <v>7.45</v>
      </c>
      <c r="J2459">
        <v>0</v>
      </c>
      <c r="K2459">
        <v>49.1</v>
      </c>
      <c r="L2459">
        <v>6.34</v>
      </c>
      <c r="M2459">
        <v>0.02</v>
      </c>
      <c r="N2459">
        <v>598</v>
      </c>
      <c r="O2459">
        <v>575</v>
      </c>
      <c r="P2459">
        <v>-780</v>
      </c>
      <c r="Q2459">
        <f>Tabel1[[#This Row],[Biomass]]+Tabel1[[#This Row],[Hydro Power]]+Tabel1[[#This Row],[Other Renewable]]+Tabel1[[#This Row],[Solar Power]]+Tabel1[[#This Row],[Onshore Wind Power]]+Tabel1[[#This Row],[Offshore Wind Power]]</f>
        <v>35.46</v>
      </c>
      <c r="R2459">
        <f>Tabel1[[#This Row],[Fossil Gas]]+Tabel1[[#This Row],[Fossil Hard Coal]]+Tabel1[[#This Row],[Fossil Oil]]</f>
        <v>820.86000000000013</v>
      </c>
      <c r="S2459">
        <f>Tabel1[[#This Row],[Renewables]]+Tabel1[[#This Row],[Fossils]]</f>
        <v>856.32000000000016</v>
      </c>
    </row>
    <row r="2460" spans="1:19" x14ac:dyDescent="0.25">
      <c r="A2460" t="s">
        <v>1437</v>
      </c>
      <c r="B2460" t="s">
        <v>6</v>
      </c>
      <c r="C2460">
        <v>1788.17</v>
      </c>
      <c r="D2460">
        <v>48.63</v>
      </c>
      <c r="E2460">
        <v>376.77</v>
      </c>
      <c r="F2460">
        <v>653.79999999999995</v>
      </c>
      <c r="G2460">
        <v>2.79</v>
      </c>
      <c r="H2460">
        <v>1.01</v>
      </c>
      <c r="I2460">
        <v>4.75</v>
      </c>
      <c r="J2460">
        <v>0.01</v>
      </c>
      <c r="K2460">
        <v>103.76</v>
      </c>
      <c r="L2460">
        <v>47.58</v>
      </c>
      <c r="M2460">
        <v>13.38</v>
      </c>
      <c r="N2460">
        <v>1493</v>
      </c>
      <c r="O2460">
        <v>-375</v>
      </c>
      <c r="P2460">
        <v>-562</v>
      </c>
      <c r="Q2460">
        <f>Tabel1[[#This Row],[Biomass]]+Tabel1[[#This Row],[Hydro Power]]+Tabel1[[#This Row],[Other Renewable]]+Tabel1[[#This Row],[Solar Power]]+Tabel1[[#This Row],[Onshore Wind Power]]+Tabel1[[#This Row],[Offshore Wind Power]]</f>
        <v>115.35999999999999</v>
      </c>
      <c r="R2460">
        <f>Tabel1[[#This Row],[Fossil Gas]]+Tabel1[[#This Row],[Fossil Hard Coal]]+Tabel1[[#This Row],[Fossil Oil]]</f>
        <v>1033.3599999999999</v>
      </c>
      <c r="S2460">
        <f>Tabel1[[#This Row],[Renewables]]+Tabel1[[#This Row],[Fossils]]</f>
        <v>1148.7199999999998</v>
      </c>
    </row>
    <row r="2461" spans="1:19" x14ac:dyDescent="0.25">
      <c r="A2461" t="s">
        <v>1437</v>
      </c>
      <c r="B2461" t="s">
        <v>5</v>
      </c>
      <c r="C2461">
        <v>1308.45</v>
      </c>
      <c r="D2461">
        <v>29.03</v>
      </c>
      <c r="E2461">
        <v>386.81</v>
      </c>
      <c r="F2461">
        <v>425.44</v>
      </c>
      <c r="G2461">
        <v>7.44</v>
      </c>
      <c r="J2461">
        <v>0</v>
      </c>
      <c r="K2461">
        <v>49.31</v>
      </c>
      <c r="L2461">
        <v>6.44</v>
      </c>
      <c r="M2461">
        <v>0.02</v>
      </c>
      <c r="N2461">
        <v>509</v>
      </c>
      <c r="O2461">
        <v>375</v>
      </c>
      <c r="P2461">
        <v>-469</v>
      </c>
      <c r="Q2461">
        <f>Tabel1[[#This Row],[Biomass]]+Tabel1[[#This Row],[Hydro Power]]+Tabel1[[#This Row],[Other Renewable]]+Tabel1[[#This Row],[Solar Power]]+Tabel1[[#This Row],[Onshore Wind Power]]+Tabel1[[#This Row],[Offshore Wind Power]]</f>
        <v>35.49</v>
      </c>
      <c r="R2461">
        <f>Tabel1[[#This Row],[Fossil Gas]]+Tabel1[[#This Row],[Fossil Hard Coal]]+Tabel1[[#This Row],[Fossil Oil]]</f>
        <v>819.69</v>
      </c>
      <c r="S2461">
        <f>Tabel1[[#This Row],[Renewables]]+Tabel1[[#This Row],[Fossils]]</f>
        <v>855.18000000000006</v>
      </c>
    </row>
    <row r="2462" spans="1:19" x14ac:dyDescent="0.25">
      <c r="A2462" t="s">
        <v>1436</v>
      </c>
      <c r="B2462" t="s">
        <v>6</v>
      </c>
      <c r="C2462">
        <v>1907.7</v>
      </c>
      <c r="D2462">
        <v>48.44</v>
      </c>
      <c r="E2462">
        <v>449.8</v>
      </c>
      <c r="F2462">
        <v>658.39</v>
      </c>
      <c r="G2462">
        <v>2.82</v>
      </c>
      <c r="H2462">
        <v>1.01</v>
      </c>
      <c r="I2462">
        <v>5.1100000000000003</v>
      </c>
      <c r="J2462">
        <v>0.01</v>
      </c>
      <c r="K2462">
        <v>102.58</v>
      </c>
      <c r="L2462">
        <v>38.54</v>
      </c>
      <c r="M2462">
        <v>18.75</v>
      </c>
      <c r="N2462">
        <v>1460</v>
      </c>
      <c r="O2462">
        <v>-550</v>
      </c>
      <c r="P2462">
        <v>-308</v>
      </c>
      <c r="Q2462">
        <f>Tabel1[[#This Row],[Biomass]]+Tabel1[[#This Row],[Hydro Power]]+Tabel1[[#This Row],[Other Renewable]]+Tabel1[[#This Row],[Solar Power]]+Tabel1[[#This Row],[Onshore Wind Power]]+Tabel1[[#This Row],[Offshore Wind Power]]</f>
        <v>111.85999999999999</v>
      </c>
      <c r="R2462">
        <f>Tabel1[[#This Row],[Fossil Gas]]+Tabel1[[#This Row],[Fossil Hard Coal]]+Tabel1[[#This Row],[Fossil Oil]]</f>
        <v>1111.01</v>
      </c>
      <c r="S2462">
        <f>Tabel1[[#This Row],[Renewables]]+Tabel1[[#This Row],[Fossils]]</f>
        <v>1222.8699999999999</v>
      </c>
    </row>
    <row r="2463" spans="1:19" x14ac:dyDescent="0.25">
      <c r="A2463" t="s">
        <v>1436</v>
      </c>
      <c r="B2463" t="s">
        <v>5</v>
      </c>
      <c r="C2463">
        <v>1371.16</v>
      </c>
      <c r="D2463">
        <v>29.22</v>
      </c>
      <c r="E2463">
        <v>395.22</v>
      </c>
      <c r="F2463">
        <v>415.01</v>
      </c>
      <c r="G2463">
        <v>7.46</v>
      </c>
      <c r="J2463">
        <v>0</v>
      </c>
      <c r="K2463">
        <v>49.09</v>
      </c>
      <c r="L2463">
        <v>7.06</v>
      </c>
      <c r="M2463">
        <v>0.02</v>
      </c>
      <c r="N2463">
        <v>596</v>
      </c>
      <c r="O2463">
        <v>550</v>
      </c>
      <c r="P2463">
        <v>-667</v>
      </c>
      <c r="Q2463">
        <f>Tabel1[[#This Row],[Biomass]]+Tabel1[[#This Row],[Hydro Power]]+Tabel1[[#This Row],[Other Renewable]]+Tabel1[[#This Row],[Solar Power]]+Tabel1[[#This Row],[Onshore Wind Power]]+Tabel1[[#This Row],[Offshore Wind Power]]</f>
        <v>36.300000000000004</v>
      </c>
      <c r="R2463">
        <f>Tabel1[[#This Row],[Fossil Gas]]+Tabel1[[#This Row],[Fossil Hard Coal]]+Tabel1[[#This Row],[Fossil Oil]]</f>
        <v>817.69</v>
      </c>
      <c r="S2463">
        <f>Tabel1[[#This Row],[Renewables]]+Tabel1[[#This Row],[Fossils]]</f>
        <v>853.99</v>
      </c>
    </row>
    <row r="2464" spans="1:19" x14ac:dyDescent="0.25">
      <c r="A2464" t="s">
        <v>1435</v>
      </c>
      <c r="B2464" t="s">
        <v>6</v>
      </c>
      <c r="C2464">
        <v>2085.91</v>
      </c>
      <c r="D2464">
        <v>48.31</v>
      </c>
      <c r="E2464">
        <v>497.72</v>
      </c>
      <c r="F2464">
        <v>677.14</v>
      </c>
      <c r="G2464">
        <v>3.62</v>
      </c>
      <c r="H2464">
        <v>1</v>
      </c>
      <c r="I2464">
        <v>5.3</v>
      </c>
      <c r="J2464">
        <v>0.01</v>
      </c>
      <c r="K2464">
        <v>103.11</v>
      </c>
      <c r="L2464">
        <v>36.65</v>
      </c>
      <c r="M2464">
        <v>14.84</v>
      </c>
      <c r="N2464">
        <v>791</v>
      </c>
      <c r="O2464">
        <v>-378</v>
      </c>
      <c r="P2464">
        <v>305</v>
      </c>
      <c r="Q2464">
        <f>Tabel1[[#This Row],[Biomass]]+Tabel1[[#This Row],[Hydro Power]]+Tabel1[[#This Row],[Other Renewable]]+Tabel1[[#This Row],[Solar Power]]+Tabel1[[#This Row],[Onshore Wind Power]]+Tabel1[[#This Row],[Offshore Wind Power]]</f>
        <v>106.11</v>
      </c>
      <c r="R2464">
        <f>Tabel1[[#This Row],[Fossil Gas]]+Tabel1[[#This Row],[Fossil Hard Coal]]+Tabel1[[#This Row],[Fossil Oil]]</f>
        <v>1178.48</v>
      </c>
      <c r="S2464">
        <f>Tabel1[[#This Row],[Renewables]]+Tabel1[[#This Row],[Fossils]]</f>
        <v>1284.5899999999999</v>
      </c>
    </row>
    <row r="2465" spans="1:19" x14ac:dyDescent="0.25">
      <c r="A2465" t="s">
        <v>1435</v>
      </c>
      <c r="B2465" t="s">
        <v>5</v>
      </c>
      <c r="C2465">
        <v>1472.29</v>
      </c>
      <c r="D2465">
        <v>28.53</v>
      </c>
      <c r="E2465">
        <v>395.85</v>
      </c>
      <c r="F2465">
        <v>443.04</v>
      </c>
      <c r="G2465">
        <v>7.63</v>
      </c>
      <c r="J2465">
        <v>0.04</v>
      </c>
      <c r="K2465">
        <v>49.85</v>
      </c>
      <c r="L2465">
        <v>8.93</v>
      </c>
      <c r="M2465">
        <v>0.76</v>
      </c>
      <c r="N2465">
        <v>517</v>
      </c>
      <c r="O2465">
        <v>378</v>
      </c>
      <c r="P2465">
        <v>-347</v>
      </c>
      <c r="Q2465">
        <f>Tabel1[[#This Row],[Biomass]]+Tabel1[[#This Row],[Hydro Power]]+Tabel1[[#This Row],[Other Renewable]]+Tabel1[[#This Row],[Solar Power]]+Tabel1[[#This Row],[Onshore Wind Power]]+Tabel1[[#This Row],[Offshore Wind Power]]</f>
        <v>38.26</v>
      </c>
      <c r="R2465">
        <f>Tabel1[[#This Row],[Fossil Gas]]+Tabel1[[#This Row],[Fossil Hard Coal]]+Tabel1[[#This Row],[Fossil Oil]]</f>
        <v>846.5200000000001</v>
      </c>
      <c r="S2465">
        <f>Tabel1[[#This Row],[Renewables]]+Tabel1[[#This Row],[Fossils]]</f>
        <v>884.78000000000009</v>
      </c>
    </row>
    <row r="2466" spans="1:19" x14ac:dyDescent="0.25">
      <c r="A2466" t="s">
        <v>1434</v>
      </c>
      <c r="B2466" t="s">
        <v>6</v>
      </c>
      <c r="C2466">
        <v>2244.46</v>
      </c>
      <c r="D2466">
        <v>48.79</v>
      </c>
      <c r="E2466">
        <v>536.23</v>
      </c>
      <c r="F2466">
        <v>761.35</v>
      </c>
      <c r="G2466">
        <v>3.99</v>
      </c>
      <c r="H2466">
        <v>1</v>
      </c>
      <c r="I2466">
        <v>5.34</v>
      </c>
      <c r="J2466">
        <v>1.05</v>
      </c>
      <c r="K2466">
        <v>99.89</v>
      </c>
      <c r="L2466">
        <v>29.69</v>
      </c>
      <c r="M2466">
        <v>12.5</v>
      </c>
      <c r="N2466">
        <v>-292</v>
      </c>
      <c r="O2466">
        <v>188</v>
      </c>
      <c r="P2466">
        <v>869</v>
      </c>
      <c r="Q2466">
        <f>Tabel1[[#This Row],[Biomass]]+Tabel1[[#This Row],[Hydro Power]]+Tabel1[[#This Row],[Other Renewable]]+Tabel1[[#This Row],[Solar Power]]+Tabel1[[#This Row],[Onshore Wind Power]]+Tabel1[[#This Row],[Offshore Wind Power]]</f>
        <v>98.36999999999999</v>
      </c>
      <c r="R2466">
        <f>Tabel1[[#This Row],[Fossil Gas]]+Tabel1[[#This Row],[Fossil Hard Coal]]+Tabel1[[#This Row],[Fossil Oil]]</f>
        <v>1301.57</v>
      </c>
      <c r="S2466">
        <f>Tabel1[[#This Row],[Renewables]]+Tabel1[[#This Row],[Fossils]]</f>
        <v>1399.9399999999998</v>
      </c>
    </row>
    <row r="2467" spans="1:19" x14ac:dyDescent="0.25">
      <c r="A2467" t="s">
        <v>1434</v>
      </c>
      <c r="B2467" t="s">
        <v>5</v>
      </c>
      <c r="C2467">
        <v>1584.96</v>
      </c>
      <c r="D2467">
        <v>29.45</v>
      </c>
      <c r="E2467">
        <v>411.75</v>
      </c>
      <c r="F2467">
        <v>465.27</v>
      </c>
      <c r="G2467">
        <v>12.74</v>
      </c>
      <c r="J2467">
        <v>1.76</v>
      </c>
      <c r="K2467">
        <v>55.75</v>
      </c>
      <c r="L2467">
        <v>5.61</v>
      </c>
      <c r="M2467">
        <v>7.0000000000000007E-2</v>
      </c>
      <c r="N2467">
        <v>-40</v>
      </c>
      <c r="O2467">
        <v>-188</v>
      </c>
      <c r="P2467">
        <v>843</v>
      </c>
      <c r="Q2467">
        <f>Tabel1[[#This Row],[Biomass]]+Tabel1[[#This Row],[Hydro Power]]+Tabel1[[#This Row],[Other Renewable]]+Tabel1[[#This Row],[Solar Power]]+Tabel1[[#This Row],[Onshore Wind Power]]+Tabel1[[#This Row],[Offshore Wind Power]]</f>
        <v>36.89</v>
      </c>
      <c r="R2467">
        <f>Tabel1[[#This Row],[Fossil Gas]]+Tabel1[[#This Row],[Fossil Hard Coal]]+Tabel1[[#This Row],[Fossil Oil]]</f>
        <v>889.76</v>
      </c>
      <c r="S2467">
        <f>Tabel1[[#This Row],[Renewables]]+Tabel1[[#This Row],[Fossils]]</f>
        <v>926.65</v>
      </c>
    </row>
    <row r="2468" spans="1:19" x14ac:dyDescent="0.25">
      <c r="A2468" t="s">
        <v>1433</v>
      </c>
      <c r="B2468" t="s">
        <v>6</v>
      </c>
      <c r="C2468">
        <v>2348.4</v>
      </c>
      <c r="D2468">
        <v>49</v>
      </c>
      <c r="E2468">
        <v>591.33000000000004</v>
      </c>
      <c r="F2468">
        <v>1022.76</v>
      </c>
      <c r="G2468">
        <v>6.27</v>
      </c>
      <c r="H2468">
        <v>1</v>
      </c>
      <c r="I2468">
        <v>5.42</v>
      </c>
      <c r="J2468">
        <v>18.14</v>
      </c>
      <c r="K2468">
        <v>108.69</v>
      </c>
      <c r="L2468">
        <v>19.91</v>
      </c>
      <c r="M2468">
        <v>7.08</v>
      </c>
      <c r="N2468">
        <v>-575</v>
      </c>
      <c r="O2468">
        <v>-12</v>
      </c>
      <c r="P2468">
        <v>1148</v>
      </c>
      <c r="Q2468">
        <f>Tabel1[[#This Row],[Biomass]]+Tabel1[[#This Row],[Hydro Power]]+Tabel1[[#This Row],[Other Renewable]]+Tabel1[[#This Row],[Solar Power]]+Tabel1[[#This Row],[Onshore Wind Power]]+Tabel1[[#This Row],[Offshore Wind Power]]</f>
        <v>100.55</v>
      </c>
      <c r="R2468">
        <f>Tabel1[[#This Row],[Fossil Gas]]+Tabel1[[#This Row],[Fossil Hard Coal]]+Tabel1[[#This Row],[Fossil Oil]]</f>
        <v>1620.3600000000001</v>
      </c>
      <c r="S2468">
        <f>Tabel1[[#This Row],[Renewables]]+Tabel1[[#This Row],[Fossils]]</f>
        <v>1720.91</v>
      </c>
    </row>
    <row r="2469" spans="1:19" x14ac:dyDescent="0.25">
      <c r="A2469" t="s">
        <v>1433</v>
      </c>
      <c r="B2469" t="s">
        <v>5</v>
      </c>
      <c r="C2469">
        <v>1708.45</v>
      </c>
      <c r="D2469">
        <v>30.11</v>
      </c>
      <c r="E2469">
        <v>458.63</v>
      </c>
      <c r="F2469">
        <v>526.16999999999996</v>
      </c>
      <c r="G2469">
        <v>20.59</v>
      </c>
      <c r="J2469">
        <v>15.68</v>
      </c>
      <c r="K2469">
        <v>67.55</v>
      </c>
      <c r="L2469">
        <v>5.66</v>
      </c>
      <c r="M2469">
        <v>0.11</v>
      </c>
      <c r="N2469">
        <v>-369</v>
      </c>
      <c r="O2469">
        <v>12</v>
      </c>
      <c r="P2469">
        <v>969</v>
      </c>
      <c r="Q2469">
        <f>Tabel1[[#This Row],[Biomass]]+Tabel1[[#This Row],[Hydro Power]]+Tabel1[[#This Row],[Other Renewable]]+Tabel1[[#This Row],[Solar Power]]+Tabel1[[#This Row],[Onshore Wind Power]]+Tabel1[[#This Row],[Offshore Wind Power]]</f>
        <v>51.56</v>
      </c>
      <c r="R2469">
        <f>Tabel1[[#This Row],[Fossil Gas]]+Tabel1[[#This Row],[Fossil Hard Coal]]+Tabel1[[#This Row],[Fossil Oil]]</f>
        <v>1005.39</v>
      </c>
      <c r="S2469">
        <f>Tabel1[[#This Row],[Renewables]]+Tabel1[[#This Row],[Fossils]]</f>
        <v>1056.95</v>
      </c>
    </row>
    <row r="2470" spans="1:19" x14ac:dyDescent="0.25">
      <c r="A2470" t="s">
        <v>1432</v>
      </c>
      <c r="B2470" t="s">
        <v>6</v>
      </c>
      <c r="C2470">
        <v>2403.87</v>
      </c>
      <c r="D2470">
        <v>49.81</v>
      </c>
      <c r="E2470">
        <v>618.39</v>
      </c>
      <c r="F2470">
        <v>1140.94</v>
      </c>
      <c r="G2470">
        <v>9.75</v>
      </c>
      <c r="H2470">
        <v>1</v>
      </c>
      <c r="I2470">
        <v>5.57</v>
      </c>
      <c r="J2470">
        <v>51.78</v>
      </c>
      <c r="K2470">
        <v>131.68</v>
      </c>
      <c r="L2470">
        <v>15.71</v>
      </c>
      <c r="M2470">
        <v>10.25</v>
      </c>
      <c r="N2470">
        <v>-665</v>
      </c>
      <c r="O2470">
        <v>-48</v>
      </c>
      <c r="P2470">
        <v>1158</v>
      </c>
      <c r="Q2470">
        <f>Tabel1[[#This Row],[Biomass]]+Tabel1[[#This Row],[Hydro Power]]+Tabel1[[#This Row],[Other Renewable]]+Tabel1[[#This Row],[Solar Power]]+Tabel1[[#This Row],[Onshore Wind Power]]+Tabel1[[#This Row],[Offshore Wind Power]]</f>
        <v>134.12</v>
      </c>
      <c r="R2470">
        <f>Tabel1[[#This Row],[Fossil Gas]]+Tabel1[[#This Row],[Fossil Hard Coal]]+Tabel1[[#This Row],[Fossil Oil]]</f>
        <v>1769.08</v>
      </c>
      <c r="S2470">
        <f>Tabel1[[#This Row],[Renewables]]+Tabel1[[#This Row],[Fossils]]</f>
        <v>1903.1999999999998</v>
      </c>
    </row>
    <row r="2471" spans="1:19" x14ac:dyDescent="0.25">
      <c r="A2471" t="s">
        <v>1432</v>
      </c>
      <c r="B2471" t="s">
        <v>5</v>
      </c>
      <c r="C2471">
        <v>1795.58</v>
      </c>
      <c r="D2471">
        <v>29.99</v>
      </c>
      <c r="E2471">
        <v>470.49</v>
      </c>
      <c r="F2471">
        <v>554.11</v>
      </c>
      <c r="G2471">
        <v>22.4</v>
      </c>
      <c r="J2471">
        <v>33</v>
      </c>
      <c r="K2471">
        <v>68.73</v>
      </c>
      <c r="L2471">
        <v>5.43</v>
      </c>
      <c r="M2471">
        <v>0.03</v>
      </c>
      <c r="N2471">
        <v>-447</v>
      </c>
      <c r="O2471">
        <v>48</v>
      </c>
      <c r="P2471">
        <v>1055</v>
      </c>
      <c r="Q2471">
        <f>Tabel1[[#This Row],[Biomass]]+Tabel1[[#This Row],[Hydro Power]]+Tabel1[[#This Row],[Other Renewable]]+Tabel1[[#This Row],[Solar Power]]+Tabel1[[#This Row],[Onshore Wind Power]]+Tabel1[[#This Row],[Offshore Wind Power]]</f>
        <v>68.449999999999989</v>
      </c>
      <c r="R2471">
        <f>Tabel1[[#This Row],[Fossil Gas]]+Tabel1[[#This Row],[Fossil Hard Coal]]+Tabel1[[#This Row],[Fossil Oil]]</f>
        <v>1047</v>
      </c>
      <c r="S2471">
        <f>Tabel1[[#This Row],[Renewables]]+Tabel1[[#This Row],[Fossils]]</f>
        <v>1115.45</v>
      </c>
    </row>
    <row r="2472" spans="1:19" x14ac:dyDescent="0.25">
      <c r="A2472" t="s">
        <v>1431</v>
      </c>
      <c r="B2472" t="s">
        <v>6</v>
      </c>
      <c r="C2472">
        <v>2387.52</v>
      </c>
      <c r="D2472">
        <v>49.58</v>
      </c>
      <c r="E2472">
        <v>649.16999999999996</v>
      </c>
      <c r="F2472">
        <v>1197.42</v>
      </c>
      <c r="G2472">
        <v>12.42</v>
      </c>
      <c r="H2472">
        <v>1</v>
      </c>
      <c r="I2472">
        <v>6.18</v>
      </c>
      <c r="J2472">
        <v>77.72</v>
      </c>
      <c r="K2472">
        <v>133.12</v>
      </c>
      <c r="L2472">
        <v>15.2</v>
      </c>
      <c r="M2472">
        <v>18.78</v>
      </c>
      <c r="N2472">
        <v>-779</v>
      </c>
      <c r="O2472">
        <v>-49</v>
      </c>
      <c r="P2472">
        <v>1158</v>
      </c>
      <c r="Q2472">
        <f>Tabel1[[#This Row],[Biomass]]+Tabel1[[#This Row],[Hydro Power]]+Tabel1[[#This Row],[Other Renewable]]+Tabel1[[#This Row],[Solar Power]]+Tabel1[[#This Row],[Onshore Wind Power]]+Tabel1[[#This Row],[Offshore Wind Power]]</f>
        <v>168.45999999999998</v>
      </c>
      <c r="R2472">
        <f>Tabel1[[#This Row],[Fossil Gas]]+Tabel1[[#This Row],[Fossil Hard Coal]]+Tabel1[[#This Row],[Fossil Oil]]</f>
        <v>1859.0100000000002</v>
      </c>
      <c r="S2472">
        <f>Tabel1[[#This Row],[Renewables]]+Tabel1[[#This Row],[Fossils]]</f>
        <v>2027.4700000000003</v>
      </c>
    </row>
    <row r="2473" spans="1:19" x14ac:dyDescent="0.25">
      <c r="A2473" t="s">
        <v>1431</v>
      </c>
      <c r="B2473" t="s">
        <v>5</v>
      </c>
      <c r="C2473">
        <v>1816.64</v>
      </c>
      <c r="D2473">
        <v>28.6</v>
      </c>
      <c r="E2473">
        <v>476.02</v>
      </c>
      <c r="F2473">
        <v>579.4</v>
      </c>
      <c r="G2473">
        <v>24</v>
      </c>
      <c r="J2473">
        <v>41.21</v>
      </c>
      <c r="K2473">
        <v>69.099999999999994</v>
      </c>
      <c r="L2473">
        <v>5.31</v>
      </c>
      <c r="M2473">
        <v>0.02</v>
      </c>
      <c r="N2473">
        <v>-400</v>
      </c>
      <c r="O2473">
        <v>49</v>
      </c>
      <c r="P2473">
        <v>996</v>
      </c>
      <c r="Q2473">
        <f>Tabel1[[#This Row],[Biomass]]+Tabel1[[#This Row],[Hydro Power]]+Tabel1[[#This Row],[Other Renewable]]+Tabel1[[#This Row],[Solar Power]]+Tabel1[[#This Row],[Onshore Wind Power]]+Tabel1[[#This Row],[Offshore Wind Power]]</f>
        <v>75.14</v>
      </c>
      <c r="R2473">
        <f>Tabel1[[#This Row],[Fossil Gas]]+Tabel1[[#This Row],[Fossil Hard Coal]]+Tabel1[[#This Row],[Fossil Oil]]</f>
        <v>1079.42</v>
      </c>
      <c r="S2473">
        <f>Tabel1[[#This Row],[Renewables]]+Tabel1[[#This Row],[Fossils]]</f>
        <v>1154.5600000000002</v>
      </c>
    </row>
    <row r="2474" spans="1:19" x14ac:dyDescent="0.25">
      <c r="A2474" t="s">
        <v>1430</v>
      </c>
      <c r="B2474" t="s">
        <v>6</v>
      </c>
      <c r="C2474">
        <v>2342.4499999999998</v>
      </c>
      <c r="D2474">
        <v>51.77</v>
      </c>
      <c r="E2474">
        <v>651.67999999999995</v>
      </c>
      <c r="F2474">
        <v>1184.5</v>
      </c>
      <c r="G2474">
        <v>14.02</v>
      </c>
      <c r="H2474">
        <v>1</v>
      </c>
      <c r="I2474">
        <v>5.3</v>
      </c>
      <c r="J2474">
        <v>89.63</v>
      </c>
      <c r="K2474">
        <v>132.08000000000001</v>
      </c>
      <c r="L2474">
        <v>14.92</v>
      </c>
      <c r="M2474">
        <v>24.85</v>
      </c>
      <c r="N2474">
        <v>-730</v>
      </c>
      <c r="O2474">
        <v>-141</v>
      </c>
      <c r="P2474">
        <v>1158</v>
      </c>
      <c r="Q2474">
        <f>Tabel1[[#This Row],[Biomass]]+Tabel1[[#This Row],[Hydro Power]]+Tabel1[[#This Row],[Other Renewable]]+Tabel1[[#This Row],[Solar Power]]+Tabel1[[#This Row],[Onshore Wind Power]]+Tabel1[[#This Row],[Offshore Wind Power]]</f>
        <v>187.46999999999997</v>
      </c>
      <c r="R2474">
        <f>Tabel1[[#This Row],[Fossil Gas]]+Tabel1[[#This Row],[Fossil Hard Coal]]+Tabel1[[#This Row],[Fossil Oil]]</f>
        <v>1850.1999999999998</v>
      </c>
      <c r="S2474">
        <f>Tabel1[[#This Row],[Renewables]]+Tabel1[[#This Row],[Fossils]]</f>
        <v>2037.6699999999998</v>
      </c>
    </row>
    <row r="2475" spans="1:19" x14ac:dyDescent="0.25">
      <c r="A2475" t="s">
        <v>1430</v>
      </c>
      <c r="B2475" t="s">
        <v>5</v>
      </c>
      <c r="C2475">
        <v>1799.47</v>
      </c>
      <c r="D2475">
        <v>29.8</v>
      </c>
      <c r="E2475">
        <v>478.98</v>
      </c>
      <c r="F2475">
        <v>579.27</v>
      </c>
      <c r="G2475">
        <v>24.77</v>
      </c>
      <c r="J2475">
        <v>44.49</v>
      </c>
      <c r="K2475">
        <v>69.319999999999993</v>
      </c>
      <c r="L2475">
        <v>5.31</v>
      </c>
      <c r="M2475">
        <v>0.02</v>
      </c>
      <c r="N2475">
        <v>-401</v>
      </c>
      <c r="O2475">
        <v>141</v>
      </c>
      <c r="P2475">
        <v>882</v>
      </c>
      <c r="Q2475">
        <f>Tabel1[[#This Row],[Biomass]]+Tabel1[[#This Row],[Hydro Power]]+Tabel1[[#This Row],[Other Renewable]]+Tabel1[[#This Row],[Solar Power]]+Tabel1[[#This Row],[Onshore Wind Power]]+Tabel1[[#This Row],[Offshore Wind Power]]</f>
        <v>79.62</v>
      </c>
      <c r="R2475">
        <f>Tabel1[[#This Row],[Fossil Gas]]+Tabel1[[#This Row],[Fossil Hard Coal]]+Tabel1[[#This Row],[Fossil Oil]]</f>
        <v>1083.02</v>
      </c>
      <c r="S2475">
        <f>Tabel1[[#This Row],[Renewables]]+Tabel1[[#This Row],[Fossils]]</f>
        <v>1162.6399999999999</v>
      </c>
    </row>
    <row r="2476" spans="1:19" x14ac:dyDescent="0.25">
      <c r="A2476" t="s">
        <v>1429</v>
      </c>
      <c r="B2476" t="s">
        <v>6</v>
      </c>
      <c r="C2476">
        <v>2313.04</v>
      </c>
      <c r="D2476">
        <v>50.46</v>
      </c>
      <c r="E2476">
        <v>649.13</v>
      </c>
      <c r="F2476">
        <v>1137.97</v>
      </c>
      <c r="G2476">
        <v>13.33</v>
      </c>
      <c r="H2476">
        <v>1</v>
      </c>
      <c r="I2476">
        <v>5.21</v>
      </c>
      <c r="J2476">
        <v>76.91</v>
      </c>
      <c r="K2476">
        <v>132.38999999999999</v>
      </c>
      <c r="L2476">
        <v>17.2</v>
      </c>
      <c r="M2476">
        <v>16.16</v>
      </c>
      <c r="N2476">
        <v>-686</v>
      </c>
      <c r="O2476">
        <v>-157</v>
      </c>
      <c r="P2476">
        <v>1158</v>
      </c>
      <c r="Q2476">
        <f>Tabel1[[#This Row],[Biomass]]+Tabel1[[#This Row],[Hydro Power]]+Tabel1[[#This Row],[Other Renewable]]+Tabel1[[#This Row],[Solar Power]]+Tabel1[[#This Row],[Onshore Wind Power]]+Tabel1[[#This Row],[Offshore Wind Power]]</f>
        <v>166.93999999999997</v>
      </c>
      <c r="R2476">
        <f>Tabel1[[#This Row],[Fossil Gas]]+Tabel1[[#This Row],[Fossil Hard Coal]]+Tabel1[[#This Row],[Fossil Oil]]</f>
        <v>1800.4299999999998</v>
      </c>
      <c r="S2476">
        <f>Tabel1[[#This Row],[Renewables]]+Tabel1[[#This Row],[Fossils]]</f>
        <v>1967.37</v>
      </c>
    </row>
    <row r="2477" spans="1:19" x14ac:dyDescent="0.25">
      <c r="A2477" t="s">
        <v>1429</v>
      </c>
      <c r="B2477" t="s">
        <v>5</v>
      </c>
      <c r="C2477">
        <v>1785.1</v>
      </c>
      <c r="D2477">
        <v>30.08</v>
      </c>
      <c r="E2477">
        <v>472.91</v>
      </c>
      <c r="F2477">
        <v>511.19</v>
      </c>
      <c r="G2477">
        <v>23.04</v>
      </c>
      <c r="J2477">
        <v>36.74</v>
      </c>
      <c r="K2477">
        <v>69.37</v>
      </c>
      <c r="L2477">
        <v>5.31</v>
      </c>
      <c r="M2477">
        <v>0.02</v>
      </c>
      <c r="N2477">
        <v>-495</v>
      </c>
      <c r="O2477">
        <v>157</v>
      </c>
      <c r="P2477">
        <v>1021</v>
      </c>
      <c r="Q2477">
        <f>Tabel1[[#This Row],[Biomass]]+Tabel1[[#This Row],[Hydro Power]]+Tabel1[[#This Row],[Other Renewable]]+Tabel1[[#This Row],[Solar Power]]+Tabel1[[#This Row],[Onshore Wind Power]]+Tabel1[[#This Row],[Offshore Wind Power]]</f>
        <v>72.149999999999991</v>
      </c>
      <c r="R2477">
        <f>Tabel1[[#This Row],[Fossil Gas]]+Tabel1[[#This Row],[Fossil Hard Coal]]+Tabel1[[#This Row],[Fossil Oil]]</f>
        <v>1007.14</v>
      </c>
      <c r="S2477">
        <f>Tabel1[[#This Row],[Renewables]]+Tabel1[[#This Row],[Fossils]]</f>
        <v>1079.29</v>
      </c>
    </row>
    <row r="2478" spans="1:19" x14ac:dyDescent="0.25">
      <c r="A2478" t="s">
        <v>1428</v>
      </c>
      <c r="B2478" t="s">
        <v>6</v>
      </c>
      <c r="C2478">
        <v>2299.0700000000002</v>
      </c>
      <c r="D2478">
        <v>49.33</v>
      </c>
      <c r="E2478">
        <v>621.67999999999995</v>
      </c>
      <c r="F2478">
        <v>1120.06</v>
      </c>
      <c r="G2478">
        <v>10.53</v>
      </c>
      <c r="H2478">
        <v>1</v>
      </c>
      <c r="I2478">
        <v>4.71</v>
      </c>
      <c r="J2478">
        <v>56.82</v>
      </c>
      <c r="K2478">
        <v>131.01</v>
      </c>
      <c r="L2478">
        <v>20.32</v>
      </c>
      <c r="M2478">
        <v>15.48</v>
      </c>
      <c r="N2478">
        <v>-605</v>
      </c>
      <c r="O2478">
        <v>-203</v>
      </c>
      <c r="P2478">
        <v>1157</v>
      </c>
      <c r="Q2478">
        <f>Tabel1[[#This Row],[Biomass]]+Tabel1[[#This Row],[Hydro Power]]+Tabel1[[#This Row],[Other Renewable]]+Tabel1[[#This Row],[Solar Power]]+Tabel1[[#This Row],[Onshore Wind Power]]+Tabel1[[#This Row],[Offshore Wind Power]]</f>
        <v>147.66</v>
      </c>
      <c r="R2478">
        <f>Tabel1[[#This Row],[Fossil Gas]]+Tabel1[[#This Row],[Fossil Hard Coal]]+Tabel1[[#This Row],[Fossil Oil]]</f>
        <v>1752.2699999999998</v>
      </c>
      <c r="S2478">
        <f>Tabel1[[#This Row],[Renewables]]+Tabel1[[#This Row],[Fossils]]</f>
        <v>1899.9299999999998</v>
      </c>
    </row>
    <row r="2479" spans="1:19" x14ac:dyDescent="0.25">
      <c r="A2479" t="s">
        <v>1428</v>
      </c>
      <c r="B2479" t="s">
        <v>5</v>
      </c>
      <c r="C2479">
        <v>1784.47</v>
      </c>
      <c r="D2479">
        <v>30.05</v>
      </c>
      <c r="E2479">
        <v>469.64</v>
      </c>
      <c r="F2479">
        <v>499.68</v>
      </c>
      <c r="G2479">
        <v>21.93</v>
      </c>
      <c r="J2479">
        <v>26.98</v>
      </c>
      <c r="K2479">
        <v>68.69</v>
      </c>
      <c r="L2479">
        <v>5.31</v>
      </c>
      <c r="M2479">
        <v>0.02</v>
      </c>
      <c r="N2479">
        <v>-579</v>
      </c>
      <c r="O2479">
        <v>203</v>
      </c>
      <c r="P2479">
        <v>1076</v>
      </c>
      <c r="Q2479">
        <f>Tabel1[[#This Row],[Biomass]]+Tabel1[[#This Row],[Hydro Power]]+Tabel1[[#This Row],[Other Renewable]]+Tabel1[[#This Row],[Solar Power]]+Tabel1[[#This Row],[Onshore Wind Power]]+Tabel1[[#This Row],[Offshore Wind Power]]</f>
        <v>62.360000000000007</v>
      </c>
      <c r="R2479">
        <f>Tabel1[[#This Row],[Fossil Gas]]+Tabel1[[#This Row],[Fossil Hard Coal]]+Tabel1[[#This Row],[Fossil Oil]]</f>
        <v>991.24999999999989</v>
      </c>
      <c r="S2479">
        <f>Tabel1[[#This Row],[Renewables]]+Tabel1[[#This Row],[Fossils]]</f>
        <v>1053.6099999999999</v>
      </c>
    </row>
    <row r="2480" spans="1:19" x14ac:dyDescent="0.25">
      <c r="A2480" t="s">
        <v>1427</v>
      </c>
      <c r="B2480" t="s">
        <v>6</v>
      </c>
      <c r="C2480">
        <v>2317.62</v>
      </c>
      <c r="D2480">
        <v>49.33</v>
      </c>
      <c r="E2480">
        <v>620.32000000000005</v>
      </c>
      <c r="F2480">
        <v>1133.8699999999999</v>
      </c>
      <c r="G2480">
        <v>7.38</v>
      </c>
      <c r="H2480">
        <v>1</v>
      </c>
      <c r="I2480">
        <v>4.3600000000000003</v>
      </c>
      <c r="J2480">
        <v>32.17</v>
      </c>
      <c r="K2480">
        <v>130.01</v>
      </c>
      <c r="L2480">
        <v>23.86</v>
      </c>
      <c r="M2480">
        <v>23.87</v>
      </c>
      <c r="N2480">
        <v>-662</v>
      </c>
      <c r="O2480">
        <v>-109</v>
      </c>
      <c r="P2480">
        <v>1117</v>
      </c>
      <c r="Q2480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2480">
        <f>Tabel1[[#This Row],[Fossil Gas]]+Tabel1[[#This Row],[Fossil Hard Coal]]+Tabel1[[#This Row],[Fossil Oil]]</f>
        <v>1761.5700000000002</v>
      </c>
      <c r="S2480">
        <f>Tabel1[[#This Row],[Renewables]]+Tabel1[[#This Row],[Fossils]]</f>
        <v>1896.16</v>
      </c>
    </row>
    <row r="2481" spans="1:19" x14ac:dyDescent="0.25">
      <c r="A2481" t="s">
        <v>1427</v>
      </c>
      <c r="B2481" t="s">
        <v>5</v>
      </c>
      <c r="C2481">
        <v>1787.22</v>
      </c>
      <c r="D2481">
        <v>29.77</v>
      </c>
      <c r="E2481">
        <v>465.88</v>
      </c>
      <c r="F2481">
        <v>506.61</v>
      </c>
      <c r="G2481">
        <v>20.239999999999998</v>
      </c>
      <c r="J2481">
        <v>13.71</v>
      </c>
      <c r="K2481">
        <v>68.12</v>
      </c>
      <c r="L2481">
        <v>5.3</v>
      </c>
      <c r="M2481">
        <v>0.02</v>
      </c>
      <c r="N2481">
        <v>-438</v>
      </c>
      <c r="O2481">
        <v>109</v>
      </c>
      <c r="P2481">
        <v>1031</v>
      </c>
      <c r="Q2481">
        <f>Tabel1[[#This Row],[Biomass]]+Tabel1[[#This Row],[Hydro Power]]+Tabel1[[#This Row],[Other Renewable]]+Tabel1[[#This Row],[Solar Power]]+Tabel1[[#This Row],[Onshore Wind Power]]+Tabel1[[#This Row],[Offshore Wind Power]]</f>
        <v>48.800000000000004</v>
      </c>
      <c r="R2481">
        <f>Tabel1[[#This Row],[Fossil Gas]]+Tabel1[[#This Row],[Fossil Hard Coal]]+Tabel1[[#This Row],[Fossil Oil]]</f>
        <v>992.73</v>
      </c>
      <c r="S2481">
        <f>Tabel1[[#This Row],[Renewables]]+Tabel1[[#This Row],[Fossils]]</f>
        <v>1041.53</v>
      </c>
    </row>
    <row r="2482" spans="1:19" x14ac:dyDescent="0.25">
      <c r="A2482" t="s">
        <v>1426</v>
      </c>
      <c r="B2482" t="s">
        <v>6</v>
      </c>
      <c r="C2482">
        <v>2474.37</v>
      </c>
      <c r="D2482">
        <v>49.33</v>
      </c>
      <c r="E2482">
        <v>657.14</v>
      </c>
      <c r="F2482">
        <v>1133.46</v>
      </c>
      <c r="G2482">
        <v>5.15</v>
      </c>
      <c r="H2482">
        <v>1</v>
      </c>
      <c r="I2482">
        <v>4.58</v>
      </c>
      <c r="J2482">
        <v>3.23</v>
      </c>
      <c r="K2482">
        <v>128.24</v>
      </c>
      <c r="L2482">
        <v>40.58</v>
      </c>
      <c r="M2482">
        <v>58.16</v>
      </c>
      <c r="N2482">
        <v>-11</v>
      </c>
      <c r="O2482">
        <v>-278</v>
      </c>
      <c r="P2482">
        <v>706</v>
      </c>
      <c r="Q2482">
        <f>Tabel1[[#This Row],[Biomass]]+Tabel1[[#This Row],[Hydro Power]]+Tabel1[[#This Row],[Other Renewable]]+Tabel1[[#This Row],[Solar Power]]+Tabel1[[#This Row],[Onshore Wind Power]]+Tabel1[[#This Row],[Offshore Wind Power]]</f>
        <v>156.88</v>
      </c>
      <c r="R2482">
        <f>Tabel1[[#This Row],[Fossil Gas]]+Tabel1[[#This Row],[Fossil Hard Coal]]+Tabel1[[#This Row],[Fossil Oil]]</f>
        <v>1795.75</v>
      </c>
      <c r="S2482">
        <f>Tabel1[[#This Row],[Renewables]]+Tabel1[[#This Row],[Fossils]]</f>
        <v>1952.63</v>
      </c>
    </row>
    <row r="2483" spans="1:19" x14ac:dyDescent="0.25">
      <c r="A2483" t="s">
        <v>1426</v>
      </c>
      <c r="B2483" t="s">
        <v>5</v>
      </c>
      <c r="C2483">
        <v>1905.55</v>
      </c>
      <c r="D2483">
        <v>29.41</v>
      </c>
      <c r="E2483">
        <v>488.6</v>
      </c>
      <c r="F2483">
        <v>544.48</v>
      </c>
      <c r="G2483">
        <v>19.079999999999998</v>
      </c>
      <c r="J2483">
        <v>1.69</v>
      </c>
      <c r="K2483">
        <v>67.08</v>
      </c>
      <c r="L2483">
        <v>5.32</v>
      </c>
      <c r="M2483">
        <v>0.02</v>
      </c>
      <c r="N2483">
        <v>-457</v>
      </c>
      <c r="O2483">
        <v>278</v>
      </c>
      <c r="P2483">
        <v>940</v>
      </c>
      <c r="Q2483">
        <f>Tabel1[[#This Row],[Biomass]]+Tabel1[[#This Row],[Hydro Power]]+Tabel1[[#This Row],[Other Renewable]]+Tabel1[[#This Row],[Solar Power]]+Tabel1[[#This Row],[Onshore Wind Power]]+Tabel1[[#This Row],[Offshore Wind Power]]</f>
        <v>36.440000000000005</v>
      </c>
      <c r="R2483">
        <f>Tabel1[[#This Row],[Fossil Gas]]+Tabel1[[#This Row],[Fossil Hard Coal]]+Tabel1[[#This Row],[Fossil Oil]]</f>
        <v>1052.1599999999999</v>
      </c>
      <c r="S2483">
        <f>Tabel1[[#This Row],[Renewables]]+Tabel1[[#This Row],[Fossils]]</f>
        <v>1088.5999999999999</v>
      </c>
    </row>
    <row r="2484" spans="1:19" x14ac:dyDescent="0.25">
      <c r="A2484" t="s">
        <v>1425</v>
      </c>
      <c r="B2484" t="s">
        <v>6</v>
      </c>
      <c r="C2484">
        <v>2814.35</v>
      </c>
      <c r="D2484">
        <v>48.68</v>
      </c>
      <c r="E2484">
        <v>694.07</v>
      </c>
      <c r="F2484">
        <v>1262.33</v>
      </c>
      <c r="G2484">
        <v>5.68</v>
      </c>
      <c r="H2484">
        <v>1</v>
      </c>
      <c r="I2484">
        <v>5.31</v>
      </c>
      <c r="J2484">
        <v>7.0000000000000007E-2</v>
      </c>
      <c r="K2484">
        <v>130.38</v>
      </c>
      <c r="L2484">
        <v>89.4</v>
      </c>
      <c r="M2484">
        <v>122.84</v>
      </c>
      <c r="N2484">
        <v>4</v>
      </c>
      <c r="O2484">
        <v>-64</v>
      </c>
      <c r="P2484">
        <v>538</v>
      </c>
      <c r="Q2484">
        <f>Tabel1[[#This Row],[Biomass]]+Tabel1[[#This Row],[Hydro Power]]+Tabel1[[#This Row],[Other Renewable]]+Tabel1[[#This Row],[Solar Power]]+Tabel1[[#This Row],[Onshore Wind Power]]+Tabel1[[#This Row],[Offshore Wind Power]]</f>
        <v>267.3</v>
      </c>
      <c r="R2484">
        <f>Tabel1[[#This Row],[Fossil Gas]]+Tabel1[[#This Row],[Fossil Hard Coal]]+Tabel1[[#This Row],[Fossil Oil]]</f>
        <v>1962.0800000000002</v>
      </c>
      <c r="S2484">
        <f>Tabel1[[#This Row],[Renewables]]+Tabel1[[#This Row],[Fossils]]</f>
        <v>2229.38</v>
      </c>
    </row>
    <row r="2485" spans="1:19" x14ac:dyDescent="0.25">
      <c r="A2485" t="s">
        <v>1425</v>
      </c>
      <c r="B2485" t="s">
        <v>5</v>
      </c>
      <c r="C2485">
        <v>2107.54</v>
      </c>
      <c r="D2485">
        <v>29.11</v>
      </c>
      <c r="E2485">
        <v>493.77</v>
      </c>
      <c r="F2485">
        <v>591.04999999999995</v>
      </c>
      <c r="G2485">
        <v>19.16</v>
      </c>
      <c r="J2485">
        <v>0.01</v>
      </c>
      <c r="K2485">
        <v>66.599999999999994</v>
      </c>
      <c r="L2485">
        <v>5.25</v>
      </c>
      <c r="M2485">
        <v>0.02</v>
      </c>
      <c r="N2485">
        <v>-88</v>
      </c>
      <c r="O2485">
        <v>64</v>
      </c>
      <c r="P2485">
        <v>936</v>
      </c>
      <c r="Q2485">
        <f>Tabel1[[#This Row],[Biomass]]+Tabel1[[#This Row],[Hydro Power]]+Tabel1[[#This Row],[Other Renewable]]+Tabel1[[#This Row],[Solar Power]]+Tabel1[[#This Row],[Onshore Wind Power]]+Tabel1[[#This Row],[Offshore Wind Power]]</f>
        <v>34.390000000000008</v>
      </c>
      <c r="R2485">
        <f>Tabel1[[#This Row],[Fossil Gas]]+Tabel1[[#This Row],[Fossil Hard Coal]]+Tabel1[[#This Row],[Fossil Oil]]</f>
        <v>1103.98</v>
      </c>
      <c r="S2485">
        <f>Tabel1[[#This Row],[Renewables]]+Tabel1[[#This Row],[Fossils]]</f>
        <v>1138.3700000000001</v>
      </c>
    </row>
    <row r="2486" spans="1:19" x14ac:dyDescent="0.25">
      <c r="A2486" t="s">
        <v>1424</v>
      </c>
      <c r="B2486" t="s">
        <v>6</v>
      </c>
      <c r="C2486">
        <v>2703.98</v>
      </c>
      <c r="D2486">
        <v>48.14</v>
      </c>
      <c r="E2486">
        <v>690.45</v>
      </c>
      <c r="F2486">
        <v>1228.44</v>
      </c>
      <c r="G2486">
        <v>5.72</v>
      </c>
      <c r="H2486">
        <v>1</v>
      </c>
      <c r="I2486">
        <v>5.47</v>
      </c>
      <c r="J2486">
        <v>0</v>
      </c>
      <c r="K2486">
        <v>129.46</v>
      </c>
      <c r="L2486">
        <v>146.80000000000001</v>
      </c>
      <c r="M2486">
        <v>168.24</v>
      </c>
      <c r="N2486">
        <v>-620</v>
      </c>
      <c r="O2486">
        <v>-53</v>
      </c>
      <c r="P2486">
        <v>980</v>
      </c>
      <c r="Q2486">
        <f>Tabel1[[#This Row],[Biomass]]+Tabel1[[#This Row],[Hydro Power]]+Tabel1[[#This Row],[Other Renewable]]+Tabel1[[#This Row],[Solar Power]]+Tabel1[[#This Row],[Onshore Wind Power]]+Tabel1[[#This Row],[Offshore Wind Power]]</f>
        <v>369.65000000000003</v>
      </c>
      <c r="R2486">
        <f>Tabel1[[#This Row],[Fossil Gas]]+Tabel1[[#This Row],[Fossil Hard Coal]]+Tabel1[[#This Row],[Fossil Oil]]</f>
        <v>1924.6100000000001</v>
      </c>
      <c r="S2486">
        <f>Tabel1[[#This Row],[Renewables]]+Tabel1[[#This Row],[Fossils]]</f>
        <v>2294.2600000000002</v>
      </c>
    </row>
    <row r="2487" spans="1:19" x14ac:dyDescent="0.25">
      <c r="A2487" t="s">
        <v>1424</v>
      </c>
      <c r="B2487" t="s">
        <v>5</v>
      </c>
      <c r="C2487">
        <v>2055</v>
      </c>
      <c r="D2487">
        <v>29.02</v>
      </c>
      <c r="E2487">
        <v>494.16</v>
      </c>
      <c r="F2487">
        <v>580.11</v>
      </c>
      <c r="G2487">
        <v>19.11</v>
      </c>
      <c r="J2487">
        <v>0</v>
      </c>
      <c r="K2487">
        <v>67.42</v>
      </c>
      <c r="L2487">
        <v>5.59</v>
      </c>
      <c r="M2487">
        <v>0.02</v>
      </c>
      <c r="N2487">
        <v>167</v>
      </c>
      <c r="O2487">
        <v>53</v>
      </c>
      <c r="P2487">
        <v>649</v>
      </c>
      <c r="Q2487">
        <f>Tabel1[[#This Row],[Biomass]]+Tabel1[[#This Row],[Hydro Power]]+Tabel1[[#This Row],[Other Renewable]]+Tabel1[[#This Row],[Solar Power]]+Tabel1[[#This Row],[Onshore Wind Power]]+Tabel1[[#This Row],[Offshore Wind Power]]</f>
        <v>34.630000000000003</v>
      </c>
      <c r="R2487">
        <f>Tabel1[[#This Row],[Fossil Gas]]+Tabel1[[#This Row],[Fossil Hard Coal]]+Tabel1[[#This Row],[Fossil Oil]]</f>
        <v>1093.3799999999999</v>
      </c>
      <c r="S2487">
        <f>Tabel1[[#This Row],[Renewables]]+Tabel1[[#This Row],[Fossils]]</f>
        <v>1128.01</v>
      </c>
    </row>
    <row r="2488" spans="1:19" x14ac:dyDescent="0.25">
      <c r="A2488" t="s">
        <v>1423</v>
      </c>
      <c r="B2488" t="s">
        <v>6</v>
      </c>
      <c r="C2488">
        <v>2512.21</v>
      </c>
      <c r="D2488">
        <v>48.37</v>
      </c>
      <c r="E2488">
        <v>665.83</v>
      </c>
      <c r="F2488">
        <v>1212.6099999999999</v>
      </c>
      <c r="G2488">
        <v>5.09</v>
      </c>
      <c r="H2488">
        <v>1</v>
      </c>
      <c r="I2488">
        <v>5.41</v>
      </c>
      <c r="J2488">
        <v>0.01</v>
      </c>
      <c r="K2488">
        <v>129.88999999999999</v>
      </c>
      <c r="L2488">
        <v>206.01</v>
      </c>
      <c r="M2488">
        <v>231.73</v>
      </c>
      <c r="N2488">
        <v>-1121</v>
      </c>
      <c r="O2488">
        <v>-29</v>
      </c>
      <c r="P2488">
        <v>1187</v>
      </c>
      <c r="Q2488">
        <f>Tabel1[[#This Row],[Biomass]]+Tabel1[[#This Row],[Hydro Power]]+Tabel1[[#This Row],[Other Renewable]]+Tabel1[[#This Row],[Solar Power]]+Tabel1[[#This Row],[Onshore Wind Power]]+Tabel1[[#This Row],[Offshore Wind Power]]</f>
        <v>492.53</v>
      </c>
      <c r="R2488">
        <f>Tabel1[[#This Row],[Fossil Gas]]+Tabel1[[#This Row],[Fossil Hard Coal]]+Tabel1[[#This Row],[Fossil Oil]]</f>
        <v>1883.53</v>
      </c>
      <c r="S2488">
        <f>Tabel1[[#This Row],[Renewables]]+Tabel1[[#This Row],[Fossils]]</f>
        <v>2376.06</v>
      </c>
    </row>
    <row r="2489" spans="1:19" x14ac:dyDescent="0.25">
      <c r="A2489" t="s">
        <v>1423</v>
      </c>
      <c r="B2489" t="s">
        <v>5</v>
      </c>
      <c r="C2489">
        <v>1922.79</v>
      </c>
      <c r="D2489">
        <v>28.05</v>
      </c>
      <c r="E2489">
        <v>476.17</v>
      </c>
      <c r="F2489">
        <v>541.24</v>
      </c>
      <c r="G2489">
        <v>18.739999999999998</v>
      </c>
      <c r="J2489">
        <v>0</v>
      </c>
      <c r="K2489">
        <v>64.260000000000005</v>
      </c>
      <c r="L2489">
        <v>8.35</v>
      </c>
      <c r="M2489">
        <v>4.8499999999999996</v>
      </c>
      <c r="N2489">
        <v>-58</v>
      </c>
      <c r="O2489">
        <v>29</v>
      </c>
      <c r="P2489">
        <v>819</v>
      </c>
      <c r="Q2489">
        <f>Tabel1[[#This Row],[Biomass]]+Tabel1[[#This Row],[Hydro Power]]+Tabel1[[#This Row],[Other Renewable]]+Tabel1[[#This Row],[Solar Power]]+Tabel1[[#This Row],[Onshore Wind Power]]+Tabel1[[#This Row],[Offshore Wind Power]]</f>
        <v>41.25</v>
      </c>
      <c r="R2489">
        <f>Tabel1[[#This Row],[Fossil Gas]]+Tabel1[[#This Row],[Fossil Hard Coal]]+Tabel1[[#This Row],[Fossil Oil]]</f>
        <v>1036.1500000000001</v>
      </c>
      <c r="S2489">
        <f>Tabel1[[#This Row],[Renewables]]+Tabel1[[#This Row],[Fossils]]</f>
        <v>1077.4000000000001</v>
      </c>
    </row>
    <row r="2490" spans="1:19" x14ac:dyDescent="0.25">
      <c r="A2490" t="s">
        <v>1422</v>
      </c>
      <c r="B2490" t="s">
        <v>6</v>
      </c>
      <c r="C2490">
        <v>2391.2199999999998</v>
      </c>
      <c r="D2490">
        <v>48.56</v>
      </c>
      <c r="E2490">
        <v>537.57000000000005</v>
      </c>
      <c r="F2490">
        <v>1022.62</v>
      </c>
      <c r="G2490">
        <v>6.06</v>
      </c>
      <c r="H2490">
        <v>1</v>
      </c>
      <c r="I2490">
        <v>5.44</v>
      </c>
      <c r="J2490">
        <v>0.01</v>
      </c>
      <c r="K2490">
        <v>119.34</v>
      </c>
      <c r="L2490">
        <v>262.27999999999997</v>
      </c>
      <c r="M2490">
        <v>304.75</v>
      </c>
      <c r="N2490">
        <v>-1341</v>
      </c>
      <c r="O2490">
        <v>-199</v>
      </c>
      <c r="P2490">
        <v>1684</v>
      </c>
      <c r="Q2490">
        <f>Tabel1[[#This Row],[Biomass]]+Tabel1[[#This Row],[Hydro Power]]+Tabel1[[#This Row],[Other Renewable]]+Tabel1[[#This Row],[Solar Power]]+Tabel1[[#This Row],[Onshore Wind Power]]+Tabel1[[#This Row],[Offshore Wind Power]]</f>
        <v>622.04</v>
      </c>
      <c r="R2490">
        <f>Tabel1[[#This Row],[Fossil Gas]]+Tabel1[[#This Row],[Fossil Hard Coal]]+Tabel1[[#This Row],[Fossil Oil]]</f>
        <v>1566.25</v>
      </c>
      <c r="S2490">
        <f>Tabel1[[#This Row],[Renewables]]+Tabel1[[#This Row],[Fossils]]</f>
        <v>2188.29</v>
      </c>
    </row>
    <row r="2491" spans="1:19" x14ac:dyDescent="0.25">
      <c r="A2491" t="s">
        <v>1422</v>
      </c>
      <c r="B2491" t="s">
        <v>5</v>
      </c>
      <c r="C2491">
        <v>1810.37</v>
      </c>
      <c r="D2491">
        <v>28.88</v>
      </c>
      <c r="E2491">
        <v>457.73</v>
      </c>
      <c r="F2491">
        <v>486</v>
      </c>
      <c r="G2491">
        <v>18.690000000000001</v>
      </c>
      <c r="J2491">
        <v>0</v>
      </c>
      <c r="K2491">
        <v>51.24</v>
      </c>
      <c r="L2491">
        <v>15.46</v>
      </c>
      <c r="M2491">
        <v>15.49</v>
      </c>
      <c r="N2491">
        <v>233</v>
      </c>
      <c r="O2491">
        <v>199</v>
      </c>
      <c r="P2491">
        <v>314</v>
      </c>
      <c r="Q2491">
        <f>Tabel1[[#This Row],[Biomass]]+Tabel1[[#This Row],[Hydro Power]]+Tabel1[[#This Row],[Other Renewable]]+Tabel1[[#This Row],[Solar Power]]+Tabel1[[#This Row],[Onshore Wind Power]]+Tabel1[[#This Row],[Offshore Wind Power]]</f>
        <v>59.830000000000005</v>
      </c>
      <c r="R2491">
        <f>Tabel1[[#This Row],[Fossil Gas]]+Tabel1[[#This Row],[Fossil Hard Coal]]+Tabel1[[#This Row],[Fossil Oil]]</f>
        <v>962.42000000000007</v>
      </c>
      <c r="S2491">
        <f>Tabel1[[#This Row],[Renewables]]+Tabel1[[#This Row],[Fossils]]</f>
        <v>1022.2500000000001</v>
      </c>
    </row>
    <row r="2492" spans="1:19" x14ac:dyDescent="0.25">
      <c r="A2492" t="s">
        <v>1421</v>
      </c>
      <c r="B2492" t="s">
        <v>6</v>
      </c>
      <c r="C2492">
        <v>2272.7399999999998</v>
      </c>
      <c r="D2492">
        <v>48.08</v>
      </c>
      <c r="E2492">
        <v>434.68</v>
      </c>
      <c r="F2492">
        <v>641.21</v>
      </c>
      <c r="G2492">
        <v>3.66</v>
      </c>
      <c r="H2492">
        <v>1</v>
      </c>
      <c r="I2492">
        <v>5.23</v>
      </c>
      <c r="J2492">
        <v>0</v>
      </c>
      <c r="K2492">
        <v>96.68</v>
      </c>
      <c r="L2492">
        <v>344.33</v>
      </c>
      <c r="M2492">
        <v>397.01</v>
      </c>
      <c r="N2492">
        <v>-70</v>
      </c>
      <c r="O2492">
        <v>-538</v>
      </c>
      <c r="P2492">
        <v>1028</v>
      </c>
      <c r="Q2492">
        <f>Tabel1[[#This Row],[Biomass]]+Tabel1[[#This Row],[Hydro Power]]+Tabel1[[#This Row],[Other Renewable]]+Tabel1[[#This Row],[Solar Power]]+Tabel1[[#This Row],[Onshore Wind Power]]+Tabel1[[#This Row],[Offshore Wind Power]]</f>
        <v>795.65</v>
      </c>
      <c r="R2492">
        <f>Tabel1[[#This Row],[Fossil Gas]]+Tabel1[[#This Row],[Fossil Hard Coal]]+Tabel1[[#This Row],[Fossil Oil]]</f>
        <v>1079.5500000000002</v>
      </c>
      <c r="S2492">
        <f>Tabel1[[#This Row],[Renewables]]+Tabel1[[#This Row],[Fossils]]</f>
        <v>1875.2000000000003</v>
      </c>
    </row>
    <row r="2493" spans="1:19" x14ac:dyDescent="0.25">
      <c r="A2493" t="s">
        <v>1421</v>
      </c>
      <c r="B2493" t="s">
        <v>5</v>
      </c>
      <c r="C2493">
        <v>1696.88</v>
      </c>
      <c r="D2493">
        <v>28.37</v>
      </c>
      <c r="E2493">
        <v>457.75</v>
      </c>
      <c r="F2493">
        <v>403.85</v>
      </c>
      <c r="G2493">
        <v>18.55</v>
      </c>
      <c r="J2493">
        <v>0</v>
      </c>
      <c r="K2493">
        <v>55.93</v>
      </c>
      <c r="L2493">
        <v>29.63</v>
      </c>
      <c r="M2493">
        <v>33.49</v>
      </c>
      <c r="N2493">
        <v>586</v>
      </c>
      <c r="O2493">
        <v>538</v>
      </c>
      <c r="P2493">
        <v>-446</v>
      </c>
      <c r="Q2493">
        <f>Tabel1[[#This Row],[Biomass]]+Tabel1[[#This Row],[Hydro Power]]+Tabel1[[#This Row],[Other Renewable]]+Tabel1[[#This Row],[Solar Power]]+Tabel1[[#This Row],[Onshore Wind Power]]+Tabel1[[#This Row],[Offshore Wind Power]]</f>
        <v>91.490000000000009</v>
      </c>
      <c r="R2493">
        <f>Tabel1[[#This Row],[Fossil Gas]]+Tabel1[[#This Row],[Fossil Hard Coal]]+Tabel1[[#This Row],[Fossil Oil]]</f>
        <v>880.15</v>
      </c>
      <c r="S2493">
        <f>Tabel1[[#This Row],[Renewables]]+Tabel1[[#This Row],[Fossils]]</f>
        <v>971.64</v>
      </c>
    </row>
    <row r="2494" spans="1:19" x14ac:dyDescent="0.25">
      <c r="A2494" t="s">
        <v>1420</v>
      </c>
      <c r="B2494" t="s">
        <v>6</v>
      </c>
      <c r="C2494">
        <v>2118.73</v>
      </c>
      <c r="D2494">
        <v>48.27</v>
      </c>
      <c r="E2494">
        <v>432.29</v>
      </c>
      <c r="F2494">
        <v>593.58000000000004</v>
      </c>
      <c r="G2494">
        <v>4.9800000000000004</v>
      </c>
      <c r="H2494">
        <v>1</v>
      </c>
      <c r="I2494">
        <v>5.31</v>
      </c>
      <c r="J2494">
        <v>0</v>
      </c>
      <c r="K2494">
        <v>88.57</v>
      </c>
      <c r="L2494">
        <v>435.06</v>
      </c>
      <c r="M2494">
        <v>401</v>
      </c>
      <c r="N2494">
        <v>-305</v>
      </c>
      <c r="O2494">
        <v>-138</v>
      </c>
      <c r="P2494">
        <v>602</v>
      </c>
      <c r="Q2494">
        <f>Tabel1[[#This Row],[Biomass]]+Tabel1[[#This Row],[Hydro Power]]+Tabel1[[#This Row],[Other Renewable]]+Tabel1[[#This Row],[Solar Power]]+Tabel1[[#This Row],[Onshore Wind Power]]+Tabel1[[#This Row],[Offshore Wind Power]]</f>
        <v>890.64</v>
      </c>
      <c r="R2494">
        <f>Tabel1[[#This Row],[Fossil Gas]]+Tabel1[[#This Row],[Fossil Hard Coal]]+Tabel1[[#This Row],[Fossil Oil]]</f>
        <v>1030.8500000000001</v>
      </c>
      <c r="S2494">
        <f>Tabel1[[#This Row],[Renewables]]+Tabel1[[#This Row],[Fossils]]</f>
        <v>1921.4900000000002</v>
      </c>
    </row>
    <row r="2495" spans="1:19" x14ac:dyDescent="0.25">
      <c r="A2495" t="s">
        <v>1420</v>
      </c>
      <c r="B2495" t="s">
        <v>5</v>
      </c>
      <c r="C2495">
        <v>1560.52</v>
      </c>
      <c r="D2495">
        <v>29.29</v>
      </c>
      <c r="E2495">
        <v>409.66</v>
      </c>
      <c r="F2495">
        <v>392</v>
      </c>
      <c r="G2495">
        <v>18.53</v>
      </c>
      <c r="J2495">
        <v>0</v>
      </c>
      <c r="K2495">
        <v>57.14</v>
      </c>
      <c r="L2495">
        <v>42.72</v>
      </c>
      <c r="M2495">
        <v>71.540000000000006</v>
      </c>
      <c r="N2495">
        <v>600</v>
      </c>
      <c r="O2495">
        <v>138</v>
      </c>
      <c r="P2495">
        <v>-188</v>
      </c>
      <c r="Q2495">
        <f>Tabel1[[#This Row],[Biomass]]+Tabel1[[#This Row],[Hydro Power]]+Tabel1[[#This Row],[Other Renewable]]+Tabel1[[#This Row],[Solar Power]]+Tabel1[[#This Row],[Onshore Wind Power]]+Tabel1[[#This Row],[Offshore Wind Power]]</f>
        <v>143.55000000000001</v>
      </c>
      <c r="R2495">
        <f>Tabel1[[#This Row],[Fossil Gas]]+Tabel1[[#This Row],[Fossil Hard Coal]]+Tabel1[[#This Row],[Fossil Oil]]</f>
        <v>820.19</v>
      </c>
      <c r="S2495">
        <f>Tabel1[[#This Row],[Renewables]]+Tabel1[[#This Row],[Fossils]]</f>
        <v>963.74</v>
      </c>
    </row>
    <row r="2496" spans="1:19" x14ac:dyDescent="0.25">
      <c r="A2496" t="s">
        <v>1419</v>
      </c>
      <c r="B2496" t="s">
        <v>6</v>
      </c>
      <c r="C2496">
        <v>1984.54</v>
      </c>
      <c r="D2496">
        <v>47.98</v>
      </c>
      <c r="E2496">
        <v>444.33</v>
      </c>
      <c r="F2496">
        <v>478.18</v>
      </c>
      <c r="G2496">
        <v>3.09</v>
      </c>
      <c r="H2496">
        <v>1</v>
      </c>
      <c r="I2496">
        <v>5.15</v>
      </c>
      <c r="J2496">
        <v>0</v>
      </c>
      <c r="K2496">
        <v>88.7</v>
      </c>
      <c r="L2496">
        <v>513.9</v>
      </c>
      <c r="M2496">
        <v>426.01</v>
      </c>
      <c r="N2496">
        <v>480</v>
      </c>
      <c r="O2496">
        <v>-465</v>
      </c>
      <c r="P2496">
        <v>33</v>
      </c>
      <c r="Q2496">
        <f>Tabel1[[#This Row],[Biomass]]+Tabel1[[#This Row],[Hydro Power]]+Tabel1[[#This Row],[Other Renewable]]+Tabel1[[#This Row],[Solar Power]]+Tabel1[[#This Row],[Onshore Wind Power]]+Tabel1[[#This Row],[Offshore Wind Power]]</f>
        <v>994.04</v>
      </c>
      <c r="R2496">
        <f>Tabel1[[#This Row],[Fossil Gas]]+Tabel1[[#This Row],[Fossil Hard Coal]]+Tabel1[[#This Row],[Fossil Oil]]</f>
        <v>925.6</v>
      </c>
      <c r="S2496">
        <f>Tabel1[[#This Row],[Renewables]]+Tabel1[[#This Row],[Fossils]]</f>
        <v>1919.6399999999999</v>
      </c>
    </row>
    <row r="2497" spans="1:19" x14ac:dyDescent="0.25">
      <c r="A2497" t="s">
        <v>1419</v>
      </c>
      <c r="B2497" t="s">
        <v>5</v>
      </c>
      <c r="C2497">
        <v>1442.14</v>
      </c>
      <c r="D2497">
        <v>28.41</v>
      </c>
      <c r="E2497">
        <v>401.58</v>
      </c>
      <c r="F2497">
        <v>386.17</v>
      </c>
      <c r="G2497">
        <v>16.920000000000002</v>
      </c>
      <c r="J2497">
        <v>0</v>
      </c>
      <c r="K2497">
        <v>57.2</v>
      </c>
      <c r="L2497">
        <v>47.81</v>
      </c>
      <c r="M2497">
        <v>62.19</v>
      </c>
      <c r="N2497">
        <v>600</v>
      </c>
      <c r="O2497">
        <v>465</v>
      </c>
      <c r="P2497">
        <v>-613</v>
      </c>
      <c r="Q2497">
        <f>Tabel1[[#This Row],[Biomass]]+Tabel1[[#This Row],[Hydro Power]]+Tabel1[[#This Row],[Other Renewable]]+Tabel1[[#This Row],[Solar Power]]+Tabel1[[#This Row],[Onshore Wind Power]]+Tabel1[[#This Row],[Offshore Wind Power]]</f>
        <v>138.41</v>
      </c>
      <c r="R2497">
        <f>Tabel1[[#This Row],[Fossil Gas]]+Tabel1[[#This Row],[Fossil Hard Coal]]+Tabel1[[#This Row],[Fossil Oil]]</f>
        <v>804.67</v>
      </c>
      <c r="S2497">
        <f>Tabel1[[#This Row],[Renewables]]+Tabel1[[#This Row],[Fossils]]</f>
        <v>943.07999999999993</v>
      </c>
    </row>
    <row r="2498" spans="1:19" x14ac:dyDescent="0.25">
      <c r="A2498" t="s">
        <v>1418</v>
      </c>
      <c r="B2498" t="s">
        <v>6</v>
      </c>
      <c r="C2498">
        <v>1907.68</v>
      </c>
      <c r="D2498">
        <v>48.01</v>
      </c>
      <c r="E2498">
        <v>368.03</v>
      </c>
      <c r="F2498">
        <v>419.65</v>
      </c>
      <c r="G2498">
        <v>3.05</v>
      </c>
      <c r="H2498">
        <v>1</v>
      </c>
      <c r="I2498">
        <v>5.0599999999999996</v>
      </c>
      <c r="J2498">
        <v>0</v>
      </c>
      <c r="K2498">
        <v>87.63</v>
      </c>
      <c r="L2498">
        <v>660.95</v>
      </c>
      <c r="M2498">
        <v>466.78</v>
      </c>
      <c r="N2498">
        <v>1187</v>
      </c>
      <c r="O2498">
        <v>-580</v>
      </c>
      <c r="P2498">
        <v>-645</v>
      </c>
      <c r="Q2498">
        <f>Tabel1[[#This Row],[Biomass]]+Tabel1[[#This Row],[Hydro Power]]+Tabel1[[#This Row],[Other Renewable]]+Tabel1[[#This Row],[Solar Power]]+Tabel1[[#This Row],[Onshore Wind Power]]+Tabel1[[#This Row],[Offshore Wind Power]]</f>
        <v>1181.8000000000002</v>
      </c>
      <c r="R2498">
        <f>Tabel1[[#This Row],[Fossil Gas]]+Tabel1[[#This Row],[Fossil Hard Coal]]+Tabel1[[#This Row],[Fossil Oil]]</f>
        <v>790.7299999999999</v>
      </c>
      <c r="S2498">
        <f>Tabel1[[#This Row],[Renewables]]+Tabel1[[#This Row],[Fossils]]</f>
        <v>1972.5300000000002</v>
      </c>
    </row>
    <row r="2499" spans="1:19" x14ac:dyDescent="0.25">
      <c r="A2499" t="s">
        <v>1418</v>
      </c>
      <c r="B2499" t="s">
        <v>5</v>
      </c>
      <c r="C2499">
        <v>1360.17</v>
      </c>
      <c r="D2499">
        <v>27.83</v>
      </c>
      <c r="E2499">
        <v>401.18</v>
      </c>
      <c r="F2499">
        <v>415.61</v>
      </c>
      <c r="G2499">
        <v>15.37</v>
      </c>
      <c r="J2499">
        <v>0</v>
      </c>
      <c r="K2499">
        <v>50.33</v>
      </c>
      <c r="L2499">
        <v>56.18</v>
      </c>
      <c r="M2499">
        <v>56.97</v>
      </c>
      <c r="N2499">
        <v>600</v>
      </c>
      <c r="O2499">
        <v>580</v>
      </c>
      <c r="P2499">
        <v>-831</v>
      </c>
      <c r="Q2499">
        <f>Tabel1[[#This Row],[Biomass]]+Tabel1[[#This Row],[Hydro Power]]+Tabel1[[#This Row],[Other Renewable]]+Tabel1[[#This Row],[Solar Power]]+Tabel1[[#This Row],[Onshore Wind Power]]+Tabel1[[#This Row],[Offshore Wind Power]]</f>
        <v>140.97999999999999</v>
      </c>
      <c r="R2499">
        <f>Tabel1[[#This Row],[Fossil Gas]]+Tabel1[[#This Row],[Fossil Hard Coal]]+Tabel1[[#This Row],[Fossil Oil]]</f>
        <v>832.16</v>
      </c>
      <c r="S2499">
        <f>Tabel1[[#This Row],[Renewables]]+Tabel1[[#This Row],[Fossils]]</f>
        <v>973.14</v>
      </c>
    </row>
    <row r="2500" spans="1:19" x14ac:dyDescent="0.25">
      <c r="A2500" t="s">
        <v>1417</v>
      </c>
      <c r="B2500" t="s">
        <v>6</v>
      </c>
      <c r="C2500">
        <v>1866.21</v>
      </c>
      <c r="D2500">
        <v>48.2</v>
      </c>
      <c r="E2500">
        <v>388.28</v>
      </c>
      <c r="F2500">
        <v>457.71</v>
      </c>
      <c r="G2500">
        <v>9.68</v>
      </c>
      <c r="H2500">
        <v>1</v>
      </c>
      <c r="I2500">
        <v>5.46</v>
      </c>
      <c r="J2500">
        <v>0</v>
      </c>
      <c r="K2500">
        <v>91.41</v>
      </c>
      <c r="L2500">
        <v>661.19</v>
      </c>
      <c r="M2500">
        <v>471.92</v>
      </c>
      <c r="N2500">
        <v>1573</v>
      </c>
      <c r="O2500">
        <v>-581</v>
      </c>
      <c r="P2500">
        <v>-1180</v>
      </c>
      <c r="Q2500">
        <f>Tabel1[[#This Row],[Biomass]]+Tabel1[[#This Row],[Hydro Power]]+Tabel1[[#This Row],[Other Renewable]]+Tabel1[[#This Row],[Solar Power]]+Tabel1[[#This Row],[Onshore Wind Power]]+Tabel1[[#This Row],[Offshore Wind Power]]</f>
        <v>1187.77</v>
      </c>
      <c r="R2500">
        <f>Tabel1[[#This Row],[Fossil Gas]]+Tabel1[[#This Row],[Fossil Hard Coal]]+Tabel1[[#This Row],[Fossil Oil]]</f>
        <v>855.67</v>
      </c>
      <c r="S2500">
        <f>Tabel1[[#This Row],[Renewables]]+Tabel1[[#This Row],[Fossils]]</f>
        <v>2043.44</v>
      </c>
    </row>
    <row r="2501" spans="1:19" x14ac:dyDescent="0.25">
      <c r="A2501" t="s">
        <v>1417</v>
      </c>
      <c r="B2501" t="s">
        <v>5</v>
      </c>
      <c r="C2501">
        <v>1302.9100000000001</v>
      </c>
      <c r="D2501">
        <v>26.78</v>
      </c>
      <c r="E2501">
        <v>411.46</v>
      </c>
      <c r="F2501">
        <v>401.82</v>
      </c>
      <c r="G2501">
        <v>15.32</v>
      </c>
      <c r="J2501">
        <v>0</v>
      </c>
      <c r="K2501">
        <v>46.31</v>
      </c>
      <c r="L2501">
        <v>78.59</v>
      </c>
      <c r="M2501">
        <v>85.81</v>
      </c>
      <c r="N2501">
        <v>600</v>
      </c>
      <c r="O2501">
        <v>581</v>
      </c>
      <c r="P2501">
        <v>-926</v>
      </c>
      <c r="Q2501">
        <f>Tabel1[[#This Row],[Biomass]]+Tabel1[[#This Row],[Hydro Power]]+Tabel1[[#This Row],[Other Renewable]]+Tabel1[[#This Row],[Solar Power]]+Tabel1[[#This Row],[Onshore Wind Power]]+Tabel1[[#This Row],[Offshore Wind Power]]</f>
        <v>191.18</v>
      </c>
      <c r="R2501">
        <f>Tabel1[[#This Row],[Fossil Gas]]+Tabel1[[#This Row],[Fossil Hard Coal]]+Tabel1[[#This Row],[Fossil Oil]]</f>
        <v>828.6</v>
      </c>
      <c r="S2501">
        <f>Tabel1[[#This Row],[Renewables]]+Tabel1[[#This Row],[Fossils]]</f>
        <v>1019.78</v>
      </c>
    </row>
    <row r="2502" spans="1:19" x14ac:dyDescent="0.25">
      <c r="A2502" t="s">
        <v>1416</v>
      </c>
      <c r="B2502" t="s">
        <v>6</v>
      </c>
      <c r="C2502">
        <v>1841.22</v>
      </c>
      <c r="D2502">
        <v>49.19</v>
      </c>
      <c r="E2502">
        <v>372.76</v>
      </c>
      <c r="F2502">
        <v>497.46</v>
      </c>
      <c r="G2502">
        <v>9.77</v>
      </c>
      <c r="H2502">
        <v>1</v>
      </c>
      <c r="I2502">
        <v>5.88</v>
      </c>
      <c r="J2502">
        <v>0</v>
      </c>
      <c r="K2502">
        <v>90.32</v>
      </c>
      <c r="L2502">
        <v>709.78</v>
      </c>
      <c r="M2502">
        <v>372.25</v>
      </c>
      <c r="N2502">
        <v>1566</v>
      </c>
      <c r="O2502">
        <v>-456</v>
      </c>
      <c r="P2502">
        <v>-1301</v>
      </c>
      <c r="Q2502">
        <f>Tabel1[[#This Row],[Biomass]]+Tabel1[[#This Row],[Hydro Power]]+Tabel1[[#This Row],[Other Renewable]]+Tabel1[[#This Row],[Solar Power]]+Tabel1[[#This Row],[Onshore Wind Power]]+Tabel1[[#This Row],[Offshore Wind Power]]</f>
        <v>1138.0999999999999</v>
      </c>
      <c r="R2502">
        <f>Tabel1[[#This Row],[Fossil Gas]]+Tabel1[[#This Row],[Fossil Hard Coal]]+Tabel1[[#This Row],[Fossil Oil]]</f>
        <v>879.99</v>
      </c>
      <c r="S2502">
        <f>Tabel1[[#This Row],[Renewables]]+Tabel1[[#This Row],[Fossils]]</f>
        <v>2018.09</v>
      </c>
    </row>
    <row r="2503" spans="1:19" x14ac:dyDescent="0.25">
      <c r="A2503" t="s">
        <v>1416</v>
      </c>
      <c r="B2503" t="s">
        <v>5</v>
      </c>
      <c r="C2503">
        <v>1275.3</v>
      </c>
      <c r="D2503">
        <v>26.9</v>
      </c>
      <c r="E2503">
        <v>396.2</v>
      </c>
      <c r="F2503">
        <v>403.81</v>
      </c>
      <c r="G2503">
        <v>15.32</v>
      </c>
      <c r="J2503">
        <v>0</v>
      </c>
      <c r="K2503">
        <v>46.44</v>
      </c>
      <c r="L2503">
        <v>104.49</v>
      </c>
      <c r="M2503">
        <v>130.46</v>
      </c>
      <c r="N2503">
        <v>600</v>
      </c>
      <c r="O2503">
        <v>456</v>
      </c>
      <c r="P2503">
        <v>-886</v>
      </c>
      <c r="Q2503">
        <f>Tabel1[[#This Row],[Biomass]]+Tabel1[[#This Row],[Hydro Power]]+Tabel1[[#This Row],[Other Renewable]]+Tabel1[[#This Row],[Solar Power]]+Tabel1[[#This Row],[Onshore Wind Power]]+Tabel1[[#This Row],[Offshore Wind Power]]</f>
        <v>261.85000000000002</v>
      </c>
      <c r="R2503">
        <f>Tabel1[[#This Row],[Fossil Gas]]+Tabel1[[#This Row],[Fossil Hard Coal]]+Tabel1[[#This Row],[Fossil Oil]]</f>
        <v>815.33</v>
      </c>
      <c r="S2503">
        <f>Tabel1[[#This Row],[Renewables]]+Tabel1[[#This Row],[Fossils]]</f>
        <v>1077.18</v>
      </c>
    </row>
    <row r="2504" spans="1:19" x14ac:dyDescent="0.25">
      <c r="A2504" t="s">
        <v>1415</v>
      </c>
      <c r="B2504" t="s">
        <v>6</v>
      </c>
      <c r="C2504">
        <v>1854.1</v>
      </c>
      <c r="D2504">
        <v>47.84</v>
      </c>
      <c r="E2504">
        <v>345.36</v>
      </c>
      <c r="F2504">
        <v>523.41</v>
      </c>
      <c r="G2504">
        <v>3.06</v>
      </c>
      <c r="H2504">
        <v>1</v>
      </c>
      <c r="I2504">
        <v>4.9800000000000004</v>
      </c>
      <c r="J2504">
        <v>0</v>
      </c>
      <c r="K2504">
        <v>87.6</v>
      </c>
      <c r="L2504">
        <v>757.34</v>
      </c>
      <c r="M2504">
        <v>449.21</v>
      </c>
      <c r="N2504">
        <v>1560</v>
      </c>
      <c r="O2504">
        <v>-486</v>
      </c>
      <c r="P2504">
        <v>-1335</v>
      </c>
      <c r="Q2504">
        <f>Tabel1[[#This Row],[Biomass]]+Tabel1[[#This Row],[Hydro Power]]+Tabel1[[#This Row],[Other Renewable]]+Tabel1[[#This Row],[Solar Power]]+Tabel1[[#This Row],[Onshore Wind Power]]+Tabel1[[#This Row],[Offshore Wind Power]]</f>
        <v>1260.3700000000001</v>
      </c>
      <c r="R2504">
        <f>Tabel1[[#This Row],[Fossil Gas]]+Tabel1[[#This Row],[Fossil Hard Coal]]+Tabel1[[#This Row],[Fossil Oil]]</f>
        <v>871.82999999999993</v>
      </c>
      <c r="S2504">
        <f>Tabel1[[#This Row],[Renewables]]+Tabel1[[#This Row],[Fossils]]</f>
        <v>2132.1999999999998</v>
      </c>
    </row>
    <row r="2505" spans="1:19" x14ac:dyDescent="0.25">
      <c r="A2505" t="s">
        <v>1415</v>
      </c>
      <c r="B2505" t="s">
        <v>5</v>
      </c>
      <c r="C2505">
        <v>1280</v>
      </c>
      <c r="D2505">
        <v>26.26</v>
      </c>
      <c r="E2505">
        <v>395.57</v>
      </c>
      <c r="F2505">
        <v>393.69</v>
      </c>
      <c r="G2505">
        <v>15.3</v>
      </c>
      <c r="J2505">
        <v>0</v>
      </c>
      <c r="K2505">
        <v>46.32</v>
      </c>
      <c r="L2505">
        <v>120.89</v>
      </c>
      <c r="M2505">
        <v>171.26</v>
      </c>
      <c r="N2505">
        <v>600</v>
      </c>
      <c r="O2505">
        <v>486</v>
      </c>
      <c r="P2505">
        <v>-956</v>
      </c>
      <c r="Q2505">
        <f>Tabel1[[#This Row],[Biomass]]+Tabel1[[#This Row],[Hydro Power]]+Tabel1[[#This Row],[Other Renewable]]+Tabel1[[#This Row],[Solar Power]]+Tabel1[[#This Row],[Onshore Wind Power]]+Tabel1[[#This Row],[Offshore Wind Power]]</f>
        <v>318.40999999999997</v>
      </c>
      <c r="R2505">
        <f>Tabel1[[#This Row],[Fossil Gas]]+Tabel1[[#This Row],[Fossil Hard Coal]]+Tabel1[[#This Row],[Fossil Oil]]</f>
        <v>804.56</v>
      </c>
      <c r="S2505">
        <f>Tabel1[[#This Row],[Renewables]]+Tabel1[[#This Row],[Fossils]]</f>
        <v>1122.9699999999998</v>
      </c>
    </row>
    <row r="2506" spans="1:19" x14ac:dyDescent="0.25">
      <c r="A2506" t="s">
        <v>1414</v>
      </c>
      <c r="B2506" t="s">
        <v>6</v>
      </c>
      <c r="C2506">
        <v>1914.48</v>
      </c>
      <c r="D2506">
        <v>49.55</v>
      </c>
      <c r="E2506">
        <v>361.4</v>
      </c>
      <c r="F2506">
        <v>490.08</v>
      </c>
      <c r="G2506">
        <v>5.45</v>
      </c>
      <c r="H2506">
        <v>1</v>
      </c>
      <c r="I2506">
        <v>5.1100000000000003</v>
      </c>
      <c r="J2506">
        <v>0</v>
      </c>
      <c r="K2506">
        <v>88.01</v>
      </c>
      <c r="L2506">
        <v>774.45</v>
      </c>
      <c r="M2506">
        <v>526.55999999999995</v>
      </c>
      <c r="N2506">
        <v>1582</v>
      </c>
      <c r="O2506">
        <v>-515</v>
      </c>
      <c r="P2506">
        <v>-1375</v>
      </c>
      <c r="Q2506">
        <f>Tabel1[[#This Row],[Biomass]]+Tabel1[[#This Row],[Hydro Power]]+Tabel1[[#This Row],[Other Renewable]]+Tabel1[[#This Row],[Solar Power]]+Tabel1[[#This Row],[Onshore Wind Power]]+Tabel1[[#This Row],[Offshore Wind Power]]</f>
        <v>1356.67</v>
      </c>
      <c r="R2506">
        <f>Tabel1[[#This Row],[Fossil Gas]]+Tabel1[[#This Row],[Fossil Hard Coal]]+Tabel1[[#This Row],[Fossil Oil]]</f>
        <v>856.93000000000006</v>
      </c>
      <c r="S2506">
        <f>Tabel1[[#This Row],[Renewables]]+Tabel1[[#This Row],[Fossils]]</f>
        <v>2213.6000000000004</v>
      </c>
    </row>
    <row r="2507" spans="1:19" x14ac:dyDescent="0.25">
      <c r="A2507" t="s">
        <v>1414</v>
      </c>
      <c r="B2507" t="s">
        <v>5</v>
      </c>
      <c r="C2507">
        <v>1316.08</v>
      </c>
      <c r="D2507">
        <v>27.09</v>
      </c>
      <c r="E2507">
        <v>397.01</v>
      </c>
      <c r="F2507">
        <v>400.14</v>
      </c>
      <c r="G2507">
        <v>15.31</v>
      </c>
      <c r="J2507">
        <v>0</v>
      </c>
      <c r="K2507">
        <v>45.32</v>
      </c>
      <c r="L2507">
        <v>121.34</v>
      </c>
      <c r="M2507">
        <v>161.34</v>
      </c>
      <c r="N2507">
        <v>600</v>
      </c>
      <c r="O2507">
        <v>515</v>
      </c>
      <c r="P2507">
        <v>-951</v>
      </c>
      <c r="Q2507">
        <f>Tabel1[[#This Row],[Biomass]]+Tabel1[[#This Row],[Hydro Power]]+Tabel1[[#This Row],[Other Renewable]]+Tabel1[[#This Row],[Solar Power]]+Tabel1[[#This Row],[Onshore Wind Power]]+Tabel1[[#This Row],[Offshore Wind Power]]</f>
        <v>309.77</v>
      </c>
      <c r="R2507">
        <f>Tabel1[[#This Row],[Fossil Gas]]+Tabel1[[#This Row],[Fossil Hard Coal]]+Tabel1[[#This Row],[Fossil Oil]]</f>
        <v>812.45999999999992</v>
      </c>
      <c r="S2507">
        <f>Tabel1[[#This Row],[Renewables]]+Tabel1[[#This Row],[Fossils]]</f>
        <v>1122.23</v>
      </c>
    </row>
    <row r="2508" spans="1:19" x14ac:dyDescent="0.25">
      <c r="A2508" t="s">
        <v>1413</v>
      </c>
      <c r="B2508" t="s">
        <v>6</v>
      </c>
      <c r="C2508">
        <v>2088.69</v>
      </c>
      <c r="D2508">
        <v>49.78</v>
      </c>
      <c r="E2508">
        <v>393.47</v>
      </c>
      <c r="F2508">
        <v>516.66999999999996</v>
      </c>
      <c r="G2508">
        <v>8.58</v>
      </c>
      <c r="H2508">
        <v>1</v>
      </c>
      <c r="I2508">
        <v>5.83</v>
      </c>
      <c r="J2508">
        <v>0.01</v>
      </c>
      <c r="K2508">
        <v>88.69</v>
      </c>
      <c r="L2508">
        <v>809.6</v>
      </c>
      <c r="M2508">
        <v>550.66</v>
      </c>
      <c r="N2508">
        <v>1536</v>
      </c>
      <c r="O2508">
        <v>-590</v>
      </c>
      <c r="P2508">
        <v>-1188</v>
      </c>
      <c r="Q2508">
        <f>Tabel1[[#This Row],[Biomass]]+Tabel1[[#This Row],[Hydro Power]]+Tabel1[[#This Row],[Other Renewable]]+Tabel1[[#This Row],[Solar Power]]+Tabel1[[#This Row],[Onshore Wind Power]]+Tabel1[[#This Row],[Offshore Wind Power]]</f>
        <v>1416.88</v>
      </c>
      <c r="R2508">
        <f>Tabel1[[#This Row],[Fossil Gas]]+Tabel1[[#This Row],[Fossil Hard Coal]]+Tabel1[[#This Row],[Fossil Oil]]</f>
        <v>918.72</v>
      </c>
      <c r="S2508">
        <f>Tabel1[[#This Row],[Renewables]]+Tabel1[[#This Row],[Fossils]]</f>
        <v>2335.6000000000004</v>
      </c>
    </row>
    <row r="2509" spans="1:19" x14ac:dyDescent="0.25">
      <c r="A2509" t="s">
        <v>1413</v>
      </c>
      <c r="B2509" t="s">
        <v>5</v>
      </c>
      <c r="C2509">
        <v>1431.1</v>
      </c>
      <c r="D2509">
        <v>25.86</v>
      </c>
      <c r="E2509">
        <v>422.8</v>
      </c>
      <c r="F2509">
        <v>415.54</v>
      </c>
      <c r="G2509">
        <v>15.32</v>
      </c>
      <c r="J2509">
        <v>0</v>
      </c>
      <c r="K2509">
        <v>59.15</v>
      </c>
      <c r="L2509">
        <v>141.84</v>
      </c>
      <c r="M2509">
        <v>188.93</v>
      </c>
      <c r="N2509">
        <v>600</v>
      </c>
      <c r="O2509">
        <v>590</v>
      </c>
      <c r="P2509">
        <v>-1010</v>
      </c>
      <c r="Q2509">
        <f>Tabel1[[#This Row],[Biomass]]+Tabel1[[#This Row],[Hydro Power]]+Tabel1[[#This Row],[Other Renewable]]+Tabel1[[#This Row],[Solar Power]]+Tabel1[[#This Row],[Onshore Wind Power]]+Tabel1[[#This Row],[Offshore Wind Power]]</f>
        <v>356.63</v>
      </c>
      <c r="R2509">
        <f>Tabel1[[#This Row],[Fossil Gas]]+Tabel1[[#This Row],[Fossil Hard Coal]]+Tabel1[[#This Row],[Fossil Oil]]</f>
        <v>853.66000000000008</v>
      </c>
      <c r="S2509">
        <f>Tabel1[[#This Row],[Renewables]]+Tabel1[[#This Row],[Fossils]]</f>
        <v>1210.29</v>
      </c>
    </row>
    <row r="2510" spans="1:19" x14ac:dyDescent="0.25">
      <c r="A2510" t="s">
        <v>1412</v>
      </c>
      <c r="B2510" t="s">
        <v>6</v>
      </c>
      <c r="C2510">
        <v>2488.19</v>
      </c>
      <c r="D2510">
        <v>49.7</v>
      </c>
      <c r="E2510">
        <v>661.68</v>
      </c>
      <c r="F2510">
        <v>843.37</v>
      </c>
      <c r="G2510">
        <v>7.45</v>
      </c>
      <c r="H2510">
        <v>1</v>
      </c>
      <c r="I2510">
        <v>5.72</v>
      </c>
      <c r="J2510">
        <v>0.01</v>
      </c>
      <c r="K2510">
        <v>95.7</v>
      </c>
      <c r="L2510">
        <v>825.52</v>
      </c>
      <c r="M2510">
        <v>557.57000000000005</v>
      </c>
      <c r="N2510">
        <v>674</v>
      </c>
      <c r="O2510">
        <v>-511</v>
      </c>
      <c r="P2510">
        <v>-611</v>
      </c>
      <c r="Q2510">
        <f>Tabel1[[#This Row],[Biomass]]+Tabel1[[#This Row],[Hydro Power]]+Tabel1[[#This Row],[Other Renewable]]+Tabel1[[#This Row],[Solar Power]]+Tabel1[[#This Row],[Onshore Wind Power]]+Tabel1[[#This Row],[Offshore Wind Power]]</f>
        <v>1439.52</v>
      </c>
      <c r="R2510">
        <f>Tabel1[[#This Row],[Fossil Gas]]+Tabel1[[#This Row],[Fossil Hard Coal]]+Tabel1[[#This Row],[Fossil Oil]]</f>
        <v>1512.5</v>
      </c>
      <c r="S2510">
        <f>Tabel1[[#This Row],[Renewables]]+Tabel1[[#This Row],[Fossils]]</f>
        <v>2952.02</v>
      </c>
    </row>
    <row r="2511" spans="1:19" x14ac:dyDescent="0.25">
      <c r="A2511" t="s">
        <v>1412</v>
      </c>
      <c r="B2511" t="s">
        <v>5</v>
      </c>
      <c r="C2511">
        <v>1694.1</v>
      </c>
      <c r="D2511">
        <v>27.09</v>
      </c>
      <c r="E2511">
        <v>418.55</v>
      </c>
      <c r="F2511">
        <v>489.71</v>
      </c>
      <c r="G2511">
        <v>15.39</v>
      </c>
      <c r="J2511">
        <v>0</v>
      </c>
      <c r="K2511">
        <v>60.8</v>
      </c>
      <c r="L2511">
        <v>172.93</v>
      </c>
      <c r="M2511">
        <v>201.92</v>
      </c>
      <c r="N2511">
        <v>600</v>
      </c>
      <c r="O2511">
        <v>511</v>
      </c>
      <c r="P2511">
        <v>-782</v>
      </c>
      <c r="Q2511">
        <f>Tabel1[[#This Row],[Biomass]]+Tabel1[[#This Row],[Hydro Power]]+Tabel1[[#This Row],[Other Renewable]]+Tabel1[[#This Row],[Solar Power]]+Tabel1[[#This Row],[Onshore Wind Power]]+Tabel1[[#This Row],[Offshore Wind Power]]</f>
        <v>401.94</v>
      </c>
      <c r="R2511">
        <f>Tabel1[[#This Row],[Fossil Gas]]+Tabel1[[#This Row],[Fossil Hard Coal]]+Tabel1[[#This Row],[Fossil Oil]]</f>
        <v>923.65</v>
      </c>
      <c r="S2511">
        <f>Tabel1[[#This Row],[Renewables]]+Tabel1[[#This Row],[Fossils]]</f>
        <v>1325.59</v>
      </c>
    </row>
    <row r="2512" spans="1:19" x14ac:dyDescent="0.25">
      <c r="A2512" t="s">
        <v>1411</v>
      </c>
      <c r="B2512" t="s">
        <v>6</v>
      </c>
      <c r="C2512">
        <v>2887.25</v>
      </c>
      <c r="D2512">
        <v>49.85</v>
      </c>
      <c r="E2512">
        <v>667.17</v>
      </c>
      <c r="F2512">
        <v>1079.17</v>
      </c>
      <c r="G2512">
        <v>5.66</v>
      </c>
      <c r="H2512">
        <v>1</v>
      </c>
      <c r="I2512">
        <v>5.5</v>
      </c>
      <c r="J2512">
        <v>0.01</v>
      </c>
      <c r="K2512">
        <v>101.18</v>
      </c>
      <c r="L2512">
        <v>837.54</v>
      </c>
      <c r="M2512">
        <v>587.44000000000005</v>
      </c>
      <c r="N2512">
        <v>146</v>
      </c>
      <c r="O2512">
        <v>-420</v>
      </c>
      <c r="P2512">
        <v>-30</v>
      </c>
      <c r="Q2512">
        <f>Tabel1[[#This Row],[Biomass]]+Tabel1[[#This Row],[Hydro Power]]+Tabel1[[#This Row],[Other Renewable]]+Tabel1[[#This Row],[Solar Power]]+Tabel1[[#This Row],[Onshore Wind Power]]+Tabel1[[#This Row],[Offshore Wind Power]]</f>
        <v>1481.3400000000001</v>
      </c>
      <c r="R2512">
        <f>Tabel1[[#This Row],[Fossil Gas]]+Tabel1[[#This Row],[Fossil Hard Coal]]+Tabel1[[#This Row],[Fossil Oil]]</f>
        <v>1752.0000000000002</v>
      </c>
      <c r="S2512">
        <f>Tabel1[[#This Row],[Renewables]]+Tabel1[[#This Row],[Fossils]]</f>
        <v>3233.34</v>
      </c>
    </row>
    <row r="2513" spans="1:19" x14ac:dyDescent="0.25">
      <c r="A2513" t="s">
        <v>1411</v>
      </c>
      <c r="B2513" t="s">
        <v>5</v>
      </c>
      <c r="C2513">
        <v>1976.87</v>
      </c>
      <c r="D2513">
        <v>26.93</v>
      </c>
      <c r="E2513">
        <v>460.58</v>
      </c>
      <c r="F2513">
        <v>619.41999999999996</v>
      </c>
      <c r="G2513">
        <v>15.84</v>
      </c>
      <c r="J2513">
        <v>0</v>
      </c>
      <c r="K2513">
        <v>62.6</v>
      </c>
      <c r="L2513">
        <v>181.82</v>
      </c>
      <c r="M2513">
        <v>277.83</v>
      </c>
      <c r="N2513">
        <v>600</v>
      </c>
      <c r="O2513">
        <v>420</v>
      </c>
      <c r="P2513">
        <v>-670</v>
      </c>
      <c r="Q2513">
        <f>Tabel1[[#This Row],[Biomass]]+Tabel1[[#This Row],[Hydro Power]]+Tabel1[[#This Row],[Other Renewable]]+Tabel1[[#This Row],[Solar Power]]+Tabel1[[#This Row],[Onshore Wind Power]]+Tabel1[[#This Row],[Offshore Wind Power]]</f>
        <v>486.58</v>
      </c>
      <c r="R2513">
        <f>Tabel1[[#This Row],[Fossil Gas]]+Tabel1[[#This Row],[Fossil Hard Coal]]+Tabel1[[#This Row],[Fossil Oil]]</f>
        <v>1095.8399999999999</v>
      </c>
      <c r="S2513">
        <f>Tabel1[[#This Row],[Renewables]]+Tabel1[[#This Row],[Fossils]]</f>
        <v>1582.4199999999998</v>
      </c>
    </row>
    <row r="2514" spans="1:19" x14ac:dyDescent="0.25">
      <c r="A2514" t="s">
        <v>1410</v>
      </c>
      <c r="B2514" t="s">
        <v>6</v>
      </c>
      <c r="C2514">
        <v>3061.92</v>
      </c>
      <c r="D2514">
        <v>48.63</v>
      </c>
      <c r="E2514">
        <v>736.93</v>
      </c>
      <c r="F2514">
        <v>1237.72</v>
      </c>
      <c r="G2514">
        <v>11.89</v>
      </c>
      <c r="H2514">
        <v>1</v>
      </c>
      <c r="I2514">
        <v>6.06</v>
      </c>
      <c r="J2514">
        <v>0.47</v>
      </c>
      <c r="K2514">
        <v>126.42</v>
      </c>
      <c r="L2514">
        <v>857.15</v>
      </c>
      <c r="M2514">
        <v>641.4</v>
      </c>
      <c r="N2514">
        <v>-148</v>
      </c>
      <c r="O2514">
        <v>-582</v>
      </c>
      <c r="P2514">
        <v>239</v>
      </c>
      <c r="Q2514">
        <f>Tabel1[[#This Row],[Biomass]]+Tabel1[[#This Row],[Hydro Power]]+Tabel1[[#This Row],[Other Renewable]]+Tabel1[[#This Row],[Solar Power]]+Tabel1[[#This Row],[Onshore Wind Power]]+Tabel1[[#This Row],[Offshore Wind Power]]</f>
        <v>1554.71</v>
      </c>
      <c r="R2514">
        <f>Tabel1[[#This Row],[Fossil Gas]]+Tabel1[[#This Row],[Fossil Hard Coal]]+Tabel1[[#This Row],[Fossil Oil]]</f>
        <v>1986.5400000000002</v>
      </c>
      <c r="S2514">
        <f>Tabel1[[#This Row],[Renewables]]+Tabel1[[#This Row],[Fossils]]</f>
        <v>3541.25</v>
      </c>
    </row>
    <row r="2515" spans="1:19" x14ac:dyDescent="0.25">
      <c r="A2515" t="s">
        <v>1410</v>
      </c>
      <c r="B2515" t="s">
        <v>5</v>
      </c>
      <c r="C2515">
        <v>2054.63</v>
      </c>
      <c r="D2515">
        <v>27.41</v>
      </c>
      <c r="E2515">
        <v>538.20000000000005</v>
      </c>
      <c r="F2515">
        <v>640.71</v>
      </c>
      <c r="G2515">
        <v>16.29</v>
      </c>
      <c r="J2515">
        <v>0.78</v>
      </c>
      <c r="K2515">
        <v>63.96</v>
      </c>
      <c r="L2515">
        <v>196.16</v>
      </c>
      <c r="M2515">
        <v>310.32</v>
      </c>
      <c r="N2515">
        <v>600</v>
      </c>
      <c r="O2515">
        <v>582</v>
      </c>
      <c r="P2515">
        <v>-898</v>
      </c>
      <c r="Q2515">
        <f>Tabel1[[#This Row],[Biomass]]+Tabel1[[#This Row],[Hydro Power]]+Tabel1[[#This Row],[Other Renewable]]+Tabel1[[#This Row],[Solar Power]]+Tabel1[[#This Row],[Onshore Wind Power]]+Tabel1[[#This Row],[Offshore Wind Power]]</f>
        <v>534.66999999999996</v>
      </c>
      <c r="R2515">
        <f>Tabel1[[#This Row],[Fossil Gas]]+Tabel1[[#This Row],[Fossil Hard Coal]]+Tabel1[[#This Row],[Fossil Oil]]</f>
        <v>1195.2</v>
      </c>
      <c r="S2515">
        <f>Tabel1[[#This Row],[Renewables]]+Tabel1[[#This Row],[Fossils]]</f>
        <v>1729.87</v>
      </c>
    </row>
    <row r="2516" spans="1:19" x14ac:dyDescent="0.25">
      <c r="A2516" t="s">
        <v>1409</v>
      </c>
      <c r="B2516" t="s">
        <v>6</v>
      </c>
      <c r="C2516">
        <v>3039.37</v>
      </c>
      <c r="D2516">
        <v>50.13</v>
      </c>
      <c r="E2516">
        <v>766.38</v>
      </c>
      <c r="F2516">
        <v>1284.25</v>
      </c>
      <c r="G2516">
        <v>15.04</v>
      </c>
      <c r="H2516">
        <v>1</v>
      </c>
      <c r="I2516">
        <v>6.22</v>
      </c>
      <c r="J2516">
        <v>3.03</v>
      </c>
      <c r="K2516">
        <v>135.85</v>
      </c>
      <c r="L2516">
        <v>797.92</v>
      </c>
      <c r="M2516">
        <v>667.78</v>
      </c>
      <c r="N2516">
        <v>-18</v>
      </c>
      <c r="O2516">
        <v>-590</v>
      </c>
      <c r="P2516">
        <v>32</v>
      </c>
      <c r="Q2516">
        <f>Tabel1[[#This Row],[Biomass]]+Tabel1[[#This Row],[Hydro Power]]+Tabel1[[#This Row],[Other Renewable]]+Tabel1[[#This Row],[Solar Power]]+Tabel1[[#This Row],[Onshore Wind Power]]+Tabel1[[#This Row],[Offshore Wind Power]]</f>
        <v>1526.08</v>
      </c>
      <c r="R2516">
        <f>Tabel1[[#This Row],[Fossil Gas]]+Tabel1[[#This Row],[Fossil Hard Coal]]+Tabel1[[#This Row],[Fossil Oil]]</f>
        <v>2065.67</v>
      </c>
      <c r="S2516">
        <f>Tabel1[[#This Row],[Renewables]]+Tabel1[[#This Row],[Fossils]]</f>
        <v>3591.75</v>
      </c>
    </row>
    <row r="2517" spans="1:19" x14ac:dyDescent="0.25">
      <c r="A2517" t="s">
        <v>1409</v>
      </c>
      <c r="B2517" t="s">
        <v>5</v>
      </c>
      <c r="C2517">
        <v>2087.58</v>
      </c>
      <c r="D2517">
        <v>28.08</v>
      </c>
      <c r="E2517">
        <v>541.98</v>
      </c>
      <c r="F2517">
        <v>643.15</v>
      </c>
      <c r="G2517">
        <v>17.11</v>
      </c>
      <c r="J2517">
        <v>4.8899999999999997</v>
      </c>
      <c r="K2517">
        <v>64.650000000000006</v>
      </c>
      <c r="L2517">
        <v>201.45</v>
      </c>
      <c r="M2517">
        <v>297.02999999999997</v>
      </c>
      <c r="N2517">
        <v>583</v>
      </c>
      <c r="O2517">
        <v>590</v>
      </c>
      <c r="P2517">
        <v>-859</v>
      </c>
      <c r="Q2517">
        <f>Tabel1[[#This Row],[Biomass]]+Tabel1[[#This Row],[Hydro Power]]+Tabel1[[#This Row],[Other Renewable]]+Tabel1[[#This Row],[Solar Power]]+Tabel1[[#This Row],[Onshore Wind Power]]+Tabel1[[#This Row],[Offshore Wind Power]]</f>
        <v>531.44999999999993</v>
      </c>
      <c r="R2517">
        <f>Tabel1[[#This Row],[Fossil Gas]]+Tabel1[[#This Row],[Fossil Hard Coal]]+Tabel1[[#This Row],[Fossil Oil]]</f>
        <v>1202.24</v>
      </c>
      <c r="S2517">
        <f>Tabel1[[#This Row],[Renewables]]+Tabel1[[#This Row],[Fossils]]</f>
        <v>1733.69</v>
      </c>
    </row>
    <row r="2518" spans="1:19" x14ac:dyDescent="0.25">
      <c r="A2518" t="s">
        <v>1408</v>
      </c>
      <c r="B2518" t="s">
        <v>6</v>
      </c>
      <c r="C2518">
        <v>3110.3</v>
      </c>
      <c r="D2518">
        <v>49.21</v>
      </c>
      <c r="E2518">
        <v>744.94</v>
      </c>
      <c r="F2518">
        <v>1296.68</v>
      </c>
      <c r="G2518">
        <v>17.329999999999998</v>
      </c>
      <c r="H2518">
        <v>1</v>
      </c>
      <c r="I2518">
        <v>6.45</v>
      </c>
      <c r="J2518">
        <v>9.42</v>
      </c>
      <c r="K2518">
        <v>132.52000000000001</v>
      </c>
      <c r="L2518">
        <v>725.88</v>
      </c>
      <c r="M2518">
        <v>671.31</v>
      </c>
      <c r="N2518">
        <v>40</v>
      </c>
      <c r="O2518">
        <v>-590</v>
      </c>
      <c r="P2518">
        <v>119</v>
      </c>
      <c r="Q2518">
        <f>Tabel1[[#This Row],[Biomass]]+Tabel1[[#This Row],[Hydro Power]]+Tabel1[[#This Row],[Other Renewable]]+Tabel1[[#This Row],[Solar Power]]+Tabel1[[#This Row],[Onshore Wind Power]]+Tabel1[[#This Row],[Offshore Wind Power]]</f>
        <v>1463.27</v>
      </c>
      <c r="R2518">
        <f>Tabel1[[#This Row],[Fossil Gas]]+Tabel1[[#This Row],[Fossil Hard Coal]]+Tabel1[[#This Row],[Fossil Oil]]</f>
        <v>2058.9500000000003</v>
      </c>
      <c r="S2518">
        <f>Tabel1[[#This Row],[Renewables]]+Tabel1[[#This Row],[Fossils]]</f>
        <v>3522.2200000000003</v>
      </c>
    </row>
    <row r="2519" spans="1:19" x14ac:dyDescent="0.25">
      <c r="A2519" t="s">
        <v>1408</v>
      </c>
      <c r="B2519" t="s">
        <v>5</v>
      </c>
      <c r="C2519">
        <v>2122.46</v>
      </c>
      <c r="D2519">
        <v>27.75</v>
      </c>
      <c r="E2519">
        <v>542.72</v>
      </c>
      <c r="F2519">
        <v>665.6</v>
      </c>
      <c r="G2519">
        <v>18</v>
      </c>
      <c r="J2519">
        <v>9.91</v>
      </c>
      <c r="K2519">
        <v>64.94</v>
      </c>
      <c r="L2519">
        <v>199.37</v>
      </c>
      <c r="M2519">
        <v>269.54000000000002</v>
      </c>
      <c r="N2519">
        <v>189</v>
      </c>
      <c r="O2519">
        <v>590</v>
      </c>
      <c r="P2519">
        <v>-424</v>
      </c>
      <c r="Q2519">
        <f>Tabel1[[#This Row],[Biomass]]+Tabel1[[#This Row],[Hydro Power]]+Tabel1[[#This Row],[Other Renewable]]+Tabel1[[#This Row],[Solar Power]]+Tabel1[[#This Row],[Onshore Wind Power]]+Tabel1[[#This Row],[Offshore Wind Power]]</f>
        <v>506.57000000000005</v>
      </c>
      <c r="R2519">
        <f>Tabel1[[#This Row],[Fossil Gas]]+Tabel1[[#This Row],[Fossil Hard Coal]]+Tabel1[[#This Row],[Fossil Oil]]</f>
        <v>1226.3200000000002</v>
      </c>
      <c r="S2519">
        <f>Tabel1[[#This Row],[Renewables]]+Tabel1[[#This Row],[Fossils]]</f>
        <v>1732.8900000000003</v>
      </c>
    </row>
    <row r="2520" spans="1:19" x14ac:dyDescent="0.25">
      <c r="A2520" t="s">
        <v>1407</v>
      </c>
      <c r="B2520" t="s">
        <v>6</v>
      </c>
      <c r="C2520">
        <v>3116.68</v>
      </c>
      <c r="D2520">
        <v>50.89</v>
      </c>
      <c r="E2520">
        <v>708.91</v>
      </c>
      <c r="F2520">
        <v>1182.73</v>
      </c>
      <c r="G2520">
        <v>17.29</v>
      </c>
      <c r="H2520">
        <v>1</v>
      </c>
      <c r="I2520">
        <v>6.67</v>
      </c>
      <c r="J2520">
        <v>18.3</v>
      </c>
      <c r="K2520">
        <v>130.62</v>
      </c>
      <c r="L2520">
        <v>696.15</v>
      </c>
      <c r="M2520">
        <v>660.7</v>
      </c>
      <c r="N2520">
        <v>-222</v>
      </c>
      <c r="O2520">
        <v>-590</v>
      </c>
      <c r="P2520">
        <v>566</v>
      </c>
      <c r="Q2520">
        <f>Tabel1[[#This Row],[Biomass]]+Tabel1[[#This Row],[Hydro Power]]+Tabel1[[#This Row],[Other Renewable]]+Tabel1[[#This Row],[Solar Power]]+Tabel1[[#This Row],[Onshore Wind Power]]+Tabel1[[#This Row],[Offshore Wind Power]]</f>
        <v>1433.71</v>
      </c>
      <c r="R2520">
        <f>Tabel1[[#This Row],[Fossil Gas]]+Tabel1[[#This Row],[Fossil Hard Coal]]+Tabel1[[#This Row],[Fossil Oil]]</f>
        <v>1908.9299999999998</v>
      </c>
      <c r="S2520">
        <f>Tabel1[[#This Row],[Renewables]]+Tabel1[[#This Row],[Fossils]]</f>
        <v>3342.64</v>
      </c>
    </row>
    <row r="2521" spans="1:19" x14ac:dyDescent="0.25">
      <c r="A2521" t="s">
        <v>1407</v>
      </c>
      <c r="B2521" t="s">
        <v>5</v>
      </c>
      <c r="C2521">
        <v>2111.9</v>
      </c>
      <c r="D2521">
        <v>27.12</v>
      </c>
      <c r="E2521">
        <v>546.41999999999996</v>
      </c>
      <c r="F2521">
        <v>651.70000000000005</v>
      </c>
      <c r="G2521">
        <v>18.440000000000001</v>
      </c>
      <c r="J2521">
        <v>16.89</v>
      </c>
      <c r="K2521">
        <v>63.97</v>
      </c>
      <c r="L2521">
        <v>183.69</v>
      </c>
      <c r="M2521">
        <v>280.36</v>
      </c>
      <c r="N2521">
        <v>178</v>
      </c>
      <c r="O2521">
        <v>590</v>
      </c>
      <c r="P2521">
        <v>-410</v>
      </c>
      <c r="Q2521">
        <f>Tabel1[[#This Row],[Biomass]]+Tabel1[[#This Row],[Hydro Power]]+Tabel1[[#This Row],[Other Renewable]]+Tabel1[[#This Row],[Solar Power]]+Tabel1[[#This Row],[Onshore Wind Power]]+Tabel1[[#This Row],[Offshore Wind Power]]</f>
        <v>508.06</v>
      </c>
      <c r="R2521">
        <f>Tabel1[[#This Row],[Fossil Gas]]+Tabel1[[#This Row],[Fossil Hard Coal]]+Tabel1[[#This Row],[Fossil Oil]]</f>
        <v>1216.56</v>
      </c>
      <c r="S2521">
        <f>Tabel1[[#This Row],[Renewables]]+Tabel1[[#This Row],[Fossils]]</f>
        <v>1724.62</v>
      </c>
    </row>
    <row r="2522" spans="1:19" x14ac:dyDescent="0.25">
      <c r="A2522" t="s">
        <v>1406</v>
      </c>
      <c r="B2522" t="s">
        <v>6</v>
      </c>
      <c r="C2522">
        <v>3043.8</v>
      </c>
      <c r="D2522">
        <v>50.22</v>
      </c>
      <c r="E2522">
        <v>762.35</v>
      </c>
      <c r="F2522">
        <v>1370.96</v>
      </c>
      <c r="G2522">
        <v>19.23</v>
      </c>
      <c r="H2522">
        <v>1</v>
      </c>
      <c r="I2522">
        <v>6.86</v>
      </c>
      <c r="J2522">
        <v>21.2</v>
      </c>
      <c r="K2522">
        <v>116.33</v>
      </c>
      <c r="L2522">
        <v>645.76</v>
      </c>
      <c r="M2522">
        <v>589.99</v>
      </c>
      <c r="N2522">
        <v>-182</v>
      </c>
      <c r="O2522">
        <v>-590</v>
      </c>
      <c r="P2522">
        <v>344</v>
      </c>
      <c r="Q2522">
        <f>Tabel1[[#This Row],[Biomass]]+Tabel1[[#This Row],[Hydro Power]]+Tabel1[[#This Row],[Other Renewable]]+Tabel1[[#This Row],[Solar Power]]+Tabel1[[#This Row],[Onshore Wind Power]]+Tabel1[[#This Row],[Offshore Wind Power]]</f>
        <v>1315.03</v>
      </c>
      <c r="R2522">
        <f>Tabel1[[#This Row],[Fossil Gas]]+Tabel1[[#This Row],[Fossil Hard Coal]]+Tabel1[[#This Row],[Fossil Oil]]</f>
        <v>2152.54</v>
      </c>
      <c r="S2522">
        <f>Tabel1[[#This Row],[Renewables]]+Tabel1[[#This Row],[Fossils]]</f>
        <v>3467.5699999999997</v>
      </c>
    </row>
    <row r="2523" spans="1:19" x14ac:dyDescent="0.25">
      <c r="A2523" t="s">
        <v>1406</v>
      </c>
      <c r="B2523" t="s">
        <v>5</v>
      </c>
      <c r="C2523">
        <v>2107.39</v>
      </c>
      <c r="D2523">
        <v>27.4</v>
      </c>
      <c r="E2523">
        <v>530.28</v>
      </c>
      <c r="F2523">
        <v>659.2</v>
      </c>
      <c r="G2523">
        <v>19.48</v>
      </c>
      <c r="J2523">
        <v>22.66</v>
      </c>
      <c r="K2523">
        <v>65.08</v>
      </c>
      <c r="L2523">
        <v>149.58000000000001</v>
      </c>
      <c r="M2523">
        <v>291.31</v>
      </c>
      <c r="N2523">
        <v>45</v>
      </c>
      <c r="O2523">
        <v>590</v>
      </c>
      <c r="P2523">
        <v>-252</v>
      </c>
      <c r="Q2523">
        <f>Tabel1[[#This Row],[Biomass]]+Tabel1[[#This Row],[Hydro Power]]+Tabel1[[#This Row],[Other Renewable]]+Tabel1[[#This Row],[Solar Power]]+Tabel1[[#This Row],[Onshore Wind Power]]+Tabel1[[#This Row],[Offshore Wind Power]]</f>
        <v>490.95000000000005</v>
      </c>
      <c r="R2523">
        <f>Tabel1[[#This Row],[Fossil Gas]]+Tabel1[[#This Row],[Fossil Hard Coal]]+Tabel1[[#This Row],[Fossil Oil]]</f>
        <v>1208.96</v>
      </c>
      <c r="S2523">
        <f>Tabel1[[#This Row],[Renewables]]+Tabel1[[#This Row],[Fossils]]</f>
        <v>1699.91</v>
      </c>
    </row>
    <row r="2524" spans="1:19" x14ac:dyDescent="0.25">
      <c r="A2524" t="s">
        <v>1405</v>
      </c>
      <c r="B2524" t="s">
        <v>6</v>
      </c>
      <c r="C2524">
        <v>3069.97</v>
      </c>
      <c r="D2524">
        <v>49.56</v>
      </c>
      <c r="E2524">
        <v>809.24</v>
      </c>
      <c r="F2524">
        <v>1390.87</v>
      </c>
      <c r="G2524">
        <v>17.079999999999998</v>
      </c>
      <c r="H2524">
        <v>1</v>
      </c>
      <c r="I2524">
        <v>6.65</v>
      </c>
      <c r="J2524">
        <v>23.24</v>
      </c>
      <c r="K2524">
        <v>103.58</v>
      </c>
      <c r="L2524">
        <v>562.64</v>
      </c>
      <c r="M2524">
        <v>598.98</v>
      </c>
      <c r="N2524">
        <v>-313</v>
      </c>
      <c r="O2524">
        <v>-590</v>
      </c>
      <c r="P2524">
        <v>522</v>
      </c>
      <c r="Q2524">
        <f>Tabel1[[#This Row],[Biomass]]+Tabel1[[#This Row],[Hydro Power]]+Tabel1[[#This Row],[Other Renewable]]+Tabel1[[#This Row],[Solar Power]]+Tabel1[[#This Row],[Onshore Wind Power]]+Tabel1[[#This Row],[Offshore Wind Power]]</f>
        <v>1242.0700000000002</v>
      </c>
      <c r="R2524">
        <f>Tabel1[[#This Row],[Fossil Gas]]+Tabel1[[#This Row],[Fossil Hard Coal]]+Tabel1[[#This Row],[Fossil Oil]]</f>
        <v>2217.1899999999996</v>
      </c>
      <c r="S2524">
        <f>Tabel1[[#This Row],[Renewables]]+Tabel1[[#This Row],[Fossils]]</f>
        <v>3459.2599999999998</v>
      </c>
    </row>
    <row r="2525" spans="1:19" x14ac:dyDescent="0.25">
      <c r="A2525" t="s">
        <v>1405</v>
      </c>
      <c r="B2525" t="s">
        <v>5</v>
      </c>
      <c r="C2525">
        <v>2091.9899999999998</v>
      </c>
      <c r="D2525">
        <v>27.75</v>
      </c>
      <c r="E2525">
        <v>538.21</v>
      </c>
      <c r="F2525">
        <v>658.61</v>
      </c>
      <c r="G2525">
        <v>19.53</v>
      </c>
      <c r="J2525">
        <v>22.42</v>
      </c>
      <c r="K2525">
        <v>66.41</v>
      </c>
      <c r="L2525">
        <v>123.74</v>
      </c>
      <c r="M2525">
        <v>257.82</v>
      </c>
      <c r="N2525">
        <v>-74</v>
      </c>
      <c r="O2525">
        <v>590</v>
      </c>
      <c r="P2525">
        <v>-100</v>
      </c>
      <c r="Q2525">
        <f>Tabel1[[#This Row],[Biomass]]+Tabel1[[#This Row],[Hydro Power]]+Tabel1[[#This Row],[Other Renewable]]+Tabel1[[#This Row],[Solar Power]]+Tabel1[[#This Row],[Onshore Wind Power]]+Tabel1[[#This Row],[Offshore Wind Power]]</f>
        <v>431.73</v>
      </c>
      <c r="R2525">
        <f>Tabel1[[#This Row],[Fossil Gas]]+Tabel1[[#This Row],[Fossil Hard Coal]]+Tabel1[[#This Row],[Fossil Oil]]</f>
        <v>1216.3500000000001</v>
      </c>
      <c r="S2525">
        <f>Tabel1[[#This Row],[Renewables]]+Tabel1[[#This Row],[Fossils]]</f>
        <v>1648.0800000000002</v>
      </c>
    </row>
    <row r="2526" spans="1:19" x14ac:dyDescent="0.25">
      <c r="A2526" t="s">
        <v>1404</v>
      </c>
      <c r="B2526" t="s">
        <v>6</v>
      </c>
      <c r="C2526">
        <v>3019.11</v>
      </c>
      <c r="D2526">
        <v>49.49</v>
      </c>
      <c r="E2526">
        <v>792.58</v>
      </c>
      <c r="F2526">
        <v>1369.41</v>
      </c>
      <c r="G2526">
        <v>12.79</v>
      </c>
      <c r="H2526">
        <v>1</v>
      </c>
      <c r="I2526">
        <v>6.22</v>
      </c>
      <c r="J2526">
        <v>17.690000000000001</v>
      </c>
      <c r="K2526">
        <v>102.14</v>
      </c>
      <c r="L2526">
        <v>509.17</v>
      </c>
      <c r="M2526">
        <v>466.79</v>
      </c>
      <c r="N2526">
        <v>-183</v>
      </c>
      <c r="O2526">
        <v>-590</v>
      </c>
      <c r="P2526">
        <v>567</v>
      </c>
      <c r="Q2526">
        <f>Tabel1[[#This Row],[Biomass]]+Tabel1[[#This Row],[Hydro Power]]+Tabel1[[#This Row],[Other Renewable]]+Tabel1[[#This Row],[Solar Power]]+Tabel1[[#This Row],[Onshore Wind Power]]+Tabel1[[#This Row],[Offshore Wind Power]]</f>
        <v>1050.3600000000001</v>
      </c>
      <c r="R2526">
        <f>Tabel1[[#This Row],[Fossil Gas]]+Tabel1[[#This Row],[Fossil Hard Coal]]+Tabel1[[#This Row],[Fossil Oil]]</f>
        <v>2174.7800000000002</v>
      </c>
      <c r="S2526">
        <f>Tabel1[[#This Row],[Renewables]]+Tabel1[[#This Row],[Fossils]]</f>
        <v>3225.1400000000003</v>
      </c>
    </row>
    <row r="2527" spans="1:19" x14ac:dyDescent="0.25">
      <c r="A2527" t="s">
        <v>1404</v>
      </c>
      <c r="B2527" t="s">
        <v>5</v>
      </c>
      <c r="C2527">
        <v>2063.8000000000002</v>
      </c>
      <c r="D2527">
        <v>27.96</v>
      </c>
      <c r="E2527">
        <v>546.98</v>
      </c>
      <c r="F2527">
        <v>671.7</v>
      </c>
      <c r="G2527">
        <v>18.97</v>
      </c>
      <c r="J2527">
        <v>19.079999999999998</v>
      </c>
      <c r="K2527">
        <v>68.62</v>
      </c>
      <c r="L2527">
        <v>120.38</v>
      </c>
      <c r="M2527">
        <v>246.28</v>
      </c>
      <c r="N2527">
        <v>-229</v>
      </c>
      <c r="O2527">
        <v>590</v>
      </c>
      <c r="P2527">
        <v>18</v>
      </c>
      <c r="Q2527">
        <f>Tabel1[[#This Row],[Biomass]]+Tabel1[[#This Row],[Hydro Power]]+Tabel1[[#This Row],[Other Renewable]]+Tabel1[[#This Row],[Solar Power]]+Tabel1[[#This Row],[Onshore Wind Power]]+Tabel1[[#This Row],[Offshore Wind Power]]</f>
        <v>413.7</v>
      </c>
      <c r="R2527">
        <f>Tabel1[[#This Row],[Fossil Gas]]+Tabel1[[#This Row],[Fossil Hard Coal]]+Tabel1[[#This Row],[Fossil Oil]]</f>
        <v>1237.6500000000001</v>
      </c>
      <c r="S2527">
        <f>Tabel1[[#This Row],[Renewables]]+Tabel1[[#This Row],[Fossils]]</f>
        <v>1651.3500000000001</v>
      </c>
    </row>
    <row r="2528" spans="1:19" x14ac:dyDescent="0.25">
      <c r="A2528" t="s">
        <v>1403</v>
      </c>
      <c r="B2528" t="s">
        <v>6</v>
      </c>
      <c r="C2528">
        <v>2910.25</v>
      </c>
      <c r="D2528">
        <v>49.32</v>
      </c>
      <c r="E2528">
        <v>826.23</v>
      </c>
      <c r="F2528">
        <v>1397.76</v>
      </c>
      <c r="G2528">
        <v>9.07</v>
      </c>
      <c r="H2528">
        <v>1</v>
      </c>
      <c r="I2528">
        <v>5.85</v>
      </c>
      <c r="J2528">
        <v>7.82</v>
      </c>
      <c r="K2528">
        <v>103.79</v>
      </c>
      <c r="L2528">
        <v>482.02</v>
      </c>
      <c r="M2528">
        <v>396.47</v>
      </c>
      <c r="N2528">
        <v>-348</v>
      </c>
      <c r="O2528">
        <v>-590</v>
      </c>
      <c r="P2528">
        <v>687</v>
      </c>
      <c r="Q2528">
        <f>Tabel1[[#This Row],[Biomass]]+Tabel1[[#This Row],[Hydro Power]]+Tabel1[[#This Row],[Other Renewable]]+Tabel1[[#This Row],[Solar Power]]+Tabel1[[#This Row],[Onshore Wind Power]]+Tabel1[[#This Row],[Offshore Wind Power]]</f>
        <v>942.48</v>
      </c>
      <c r="R2528">
        <f>Tabel1[[#This Row],[Fossil Gas]]+Tabel1[[#This Row],[Fossil Hard Coal]]+Tabel1[[#This Row],[Fossil Oil]]</f>
        <v>2233.06</v>
      </c>
      <c r="S2528">
        <f>Tabel1[[#This Row],[Renewables]]+Tabel1[[#This Row],[Fossils]]</f>
        <v>3175.54</v>
      </c>
    </row>
    <row r="2529" spans="1:19" x14ac:dyDescent="0.25">
      <c r="A2529" t="s">
        <v>1403</v>
      </c>
      <c r="B2529" t="s">
        <v>5</v>
      </c>
      <c r="C2529">
        <v>2031.53</v>
      </c>
      <c r="D2529">
        <v>27.87</v>
      </c>
      <c r="E2529">
        <v>552.96</v>
      </c>
      <c r="F2529">
        <v>634.79999999999995</v>
      </c>
      <c r="G2529">
        <v>18.64</v>
      </c>
      <c r="J2529">
        <v>11.61</v>
      </c>
      <c r="K2529">
        <v>68.98</v>
      </c>
      <c r="L2529">
        <v>121.09</v>
      </c>
      <c r="M2529">
        <v>189.84</v>
      </c>
      <c r="N2529">
        <v>155</v>
      </c>
      <c r="O2529">
        <v>590</v>
      </c>
      <c r="P2529">
        <v>-311</v>
      </c>
      <c r="Q2529">
        <f>Tabel1[[#This Row],[Biomass]]+Tabel1[[#This Row],[Hydro Power]]+Tabel1[[#This Row],[Other Renewable]]+Tabel1[[#This Row],[Solar Power]]+Tabel1[[#This Row],[Onshore Wind Power]]+Tabel1[[#This Row],[Offshore Wind Power]]</f>
        <v>350.40999999999997</v>
      </c>
      <c r="R2529">
        <f>Tabel1[[#This Row],[Fossil Gas]]+Tabel1[[#This Row],[Fossil Hard Coal]]+Tabel1[[#This Row],[Fossil Oil]]</f>
        <v>1206.4000000000001</v>
      </c>
      <c r="S2529">
        <f>Tabel1[[#This Row],[Renewables]]+Tabel1[[#This Row],[Fossils]]</f>
        <v>1556.81</v>
      </c>
    </row>
    <row r="2530" spans="1:19" x14ac:dyDescent="0.25">
      <c r="A2530" t="s">
        <v>1402</v>
      </c>
      <c r="B2530" t="s">
        <v>6</v>
      </c>
      <c r="C2530">
        <v>2944.26</v>
      </c>
      <c r="D2530">
        <v>49.23</v>
      </c>
      <c r="E2530">
        <v>870.72</v>
      </c>
      <c r="F2530">
        <v>1423.49</v>
      </c>
      <c r="G2530">
        <v>11.71</v>
      </c>
      <c r="H2530">
        <v>1</v>
      </c>
      <c r="I2530">
        <v>5.76</v>
      </c>
      <c r="J2530">
        <v>1.36</v>
      </c>
      <c r="K2530">
        <v>115.42</v>
      </c>
      <c r="L2530">
        <v>429.13</v>
      </c>
      <c r="M2530">
        <v>349.78</v>
      </c>
      <c r="N2530">
        <v>-176</v>
      </c>
      <c r="O2530">
        <v>-589</v>
      </c>
      <c r="P2530">
        <v>566</v>
      </c>
      <c r="Q2530">
        <f>Tabel1[[#This Row],[Biomass]]+Tabel1[[#This Row],[Hydro Power]]+Tabel1[[#This Row],[Other Renewable]]+Tabel1[[#This Row],[Solar Power]]+Tabel1[[#This Row],[Onshore Wind Power]]+Tabel1[[#This Row],[Offshore Wind Power]]</f>
        <v>836.26</v>
      </c>
      <c r="R2530">
        <f>Tabel1[[#This Row],[Fossil Gas]]+Tabel1[[#This Row],[Fossil Hard Coal]]+Tabel1[[#This Row],[Fossil Oil]]</f>
        <v>2305.92</v>
      </c>
      <c r="S2530">
        <f>Tabel1[[#This Row],[Renewables]]+Tabel1[[#This Row],[Fossils]]</f>
        <v>3142.1800000000003</v>
      </c>
    </row>
    <row r="2531" spans="1:19" x14ac:dyDescent="0.25">
      <c r="A2531" t="s">
        <v>1402</v>
      </c>
      <c r="B2531" t="s">
        <v>5</v>
      </c>
      <c r="C2531">
        <v>2102.92</v>
      </c>
      <c r="D2531">
        <v>27.42</v>
      </c>
      <c r="E2531">
        <v>632.89</v>
      </c>
      <c r="F2531">
        <v>714.53</v>
      </c>
      <c r="G2531">
        <v>17.84</v>
      </c>
      <c r="J2531">
        <v>1.37</v>
      </c>
      <c r="K2531">
        <v>68.06</v>
      </c>
      <c r="L2531">
        <v>117.09</v>
      </c>
      <c r="M2531">
        <v>199.46</v>
      </c>
      <c r="N2531">
        <v>582</v>
      </c>
      <c r="O2531">
        <v>589</v>
      </c>
      <c r="P2531">
        <v>-824</v>
      </c>
      <c r="Q2531">
        <f>Tabel1[[#This Row],[Biomass]]+Tabel1[[#This Row],[Hydro Power]]+Tabel1[[#This Row],[Other Renewable]]+Tabel1[[#This Row],[Solar Power]]+Tabel1[[#This Row],[Onshore Wind Power]]+Tabel1[[#This Row],[Offshore Wind Power]]</f>
        <v>345.34000000000003</v>
      </c>
      <c r="R2531">
        <f>Tabel1[[#This Row],[Fossil Gas]]+Tabel1[[#This Row],[Fossil Hard Coal]]+Tabel1[[#This Row],[Fossil Oil]]</f>
        <v>1365.26</v>
      </c>
      <c r="S2531">
        <f>Tabel1[[#This Row],[Renewables]]+Tabel1[[#This Row],[Fossils]]</f>
        <v>1710.6</v>
      </c>
    </row>
    <row r="2532" spans="1:19" x14ac:dyDescent="0.25">
      <c r="A2532" t="s">
        <v>1401</v>
      </c>
      <c r="B2532" t="s">
        <v>6</v>
      </c>
      <c r="C2532">
        <v>3195.98</v>
      </c>
      <c r="D2532">
        <v>48.82</v>
      </c>
      <c r="E2532">
        <v>863.74</v>
      </c>
      <c r="F2532">
        <v>1431.28</v>
      </c>
      <c r="G2532">
        <v>14.18</v>
      </c>
      <c r="H2532">
        <v>1</v>
      </c>
      <c r="I2532">
        <v>6.19</v>
      </c>
      <c r="J2532">
        <v>0.06</v>
      </c>
      <c r="K2532">
        <v>116.94</v>
      </c>
      <c r="L2532">
        <v>341.93</v>
      </c>
      <c r="M2532">
        <v>339.98</v>
      </c>
      <c r="N2532">
        <v>-55</v>
      </c>
      <c r="O2532">
        <v>-593</v>
      </c>
      <c r="P2532">
        <v>752</v>
      </c>
      <c r="Q2532">
        <f>Tabel1[[#This Row],[Biomass]]+Tabel1[[#This Row],[Hydro Power]]+Tabel1[[#This Row],[Other Renewable]]+Tabel1[[#This Row],[Solar Power]]+Tabel1[[#This Row],[Onshore Wind Power]]+Tabel1[[#This Row],[Offshore Wind Power]]</f>
        <v>737.98</v>
      </c>
      <c r="R2532">
        <f>Tabel1[[#This Row],[Fossil Gas]]+Tabel1[[#This Row],[Fossil Hard Coal]]+Tabel1[[#This Row],[Fossil Oil]]</f>
        <v>2309.1999999999998</v>
      </c>
      <c r="S2532">
        <f>Tabel1[[#This Row],[Renewables]]+Tabel1[[#This Row],[Fossils]]</f>
        <v>3047.18</v>
      </c>
    </row>
    <row r="2533" spans="1:19" x14ac:dyDescent="0.25">
      <c r="A2533" t="s">
        <v>1401</v>
      </c>
      <c r="B2533" t="s">
        <v>5</v>
      </c>
      <c r="C2533">
        <v>2284.7399999999998</v>
      </c>
      <c r="D2533">
        <v>28.13</v>
      </c>
      <c r="E2533">
        <v>678.54</v>
      </c>
      <c r="F2533">
        <v>729.42</v>
      </c>
      <c r="G2533">
        <v>18.14</v>
      </c>
      <c r="J2533">
        <v>0.02</v>
      </c>
      <c r="K2533">
        <v>68.150000000000006</v>
      </c>
      <c r="L2533">
        <v>129.27000000000001</v>
      </c>
      <c r="M2533">
        <v>180.68</v>
      </c>
      <c r="N2533">
        <v>600</v>
      </c>
      <c r="O2533">
        <v>593</v>
      </c>
      <c r="P2533">
        <v>-723</v>
      </c>
      <c r="Q2533">
        <f>Tabel1[[#This Row],[Biomass]]+Tabel1[[#This Row],[Hydro Power]]+Tabel1[[#This Row],[Other Renewable]]+Tabel1[[#This Row],[Solar Power]]+Tabel1[[#This Row],[Onshore Wind Power]]+Tabel1[[#This Row],[Offshore Wind Power]]</f>
        <v>338.1</v>
      </c>
      <c r="R2533">
        <f>Tabel1[[#This Row],[Fossil Gas]]+Tabel1[[#This Row],[Fossil Hard Coal]]+Tabel1[[#This Row],[Fossil Oil]]</f>
        <v>1426.1000000000001</v>
      </c>
      <c r="S2533">
        <f>Tabel1[[#This Row],[Renewables]]+Tabel1[[#This Row],[Fossils]]</f>
        <v>1764.2000000000003</v>
      </c>
    </row>
    <row r="2534" spans="1:19" x14ac:dyDescent="0.25">
      <c r="A2534" t="s">
        <v>1400</v>
      </c>
      <c r="B2534" t="s">
        <v>6</v>
      </c>
      <c r="C2534">
        <v>3053.6</v>
      </c>
      <c r="D2534">
        <v>51.15</v>
      </c>
      <c r="E2534">
        <v>865.66</v>
      </c>
      <c r="F2534">
        <v>1429.89</v>
      </c>
      <c r="G2534">
        <v>14.33</v>
      </c>
      <c r="H2534">
        <v>1</v>
      </c>
      <c r="I2534">
        <v>6.31</v>
      </c>
      <c r="J2534">
        <v>0.01</v>
      </c>
      <c r="K2534">
        <v>117.51</v>
      </c>
      <c r="L2534">
        <v>283.89</v>
      </c>
      <c r="M2534">
        <v>259.94</v>
      </c>
      <c r="N2534">
        <v>-144</v>
      </c>
      <c r="O2534">
        <v>-591</v>
      </c>
      <c r="P2534">
        <v>822</v>
      </c>
      <c r="Q2534">
        <f>Tabel1[[#This Row],[Biomass]]+Tabel1[[#This Row],[Hydro Power]]+Tabel1[[#This Row],[Other Renewable]]+Tabel1[[#This Row],[Solar Power]]+Tabel1[[#This Row],[Onshore Wind Power]]+Tabel1[[#This Row],[Offshore Wind Power]]</f>
        <v>602.29999999999995</v>
      </c>
      <c r="R2534">
        <f>Tabel1[[#This Row],[Fossil Gas]]+Tabel1[[#This Row],[Fossil Hard Coal]]+Tabel1[[#This Row],[Fossil Oil]]</f>
        <v>2309.88</v>
      </c>
      <c r="S2534">
        <f>Tabel1[[#This Row],[Renewables]]+Tabel1[[#This Row],[Fossils]]</f>
        <v>2912.1800000000003</v>
      </c>
    </row>
    <row r="2535" spans="1:19" x14ac:dyDescent="0.25">
      <c r="A2535" t="s">
        <v>1400</v>
      </c>
      <c r="B2535" t="s">
        <v>5</v>
      </c>
      <c r="C2535">
        <v>2216.21</v>
      </c>
      <c r="D2535">
        <v>27.35</v>
      </c>
      <c r="E2535">
        <v>648.39</v>
      </c>
      <c r="F2535">
        <v>718.23</v>
      </c>
      <c r="G2535">
        <v>18.36</v>
      </c>
      <c r="J2535">
        <v>0</v>
      </c>
      <c r="K2535">
        <v>67.34</v>
      </c>
      <c r="L2535">
        <v>128.22999999999999</v>
      </c>
      <c r="M2535">
        <v>189.96</v>
      </c>
      <c r="N2535">
        <v>583</v>
      </c>
      <c r="O2535">
        <v>591</v>
      </c>
      <c r="P2535">
        <v>-737</v>
      </c>
      <c r="Q2535">
        <f>Tabel1[[#This Row],[Biomass]]+Tabel1[[#This Row],[Hydro Power]]+Tabel1[[#This Row],[Other Renewable]]+Tabel1[[#This Row],[Solar Power]]+Tabel1[[#This Row],[Onshore Wind Power]]+Tabel1[[#This Row],[Offshore Wind Power]]</f>
        <v>345.53999999999996</v>
      </c>
      <c r="R2535">
        <f>Tabel1[[#This Row],[Fossil Gas]]+Tabel1[[#This Row],[Fossil Hard Coal]]+Tabel1[[#This Row],[Fossil Oil]]</f>
        <v>1384.9799999999998</v>
      </c>
      <c r="S2535">
        <f>Tabel1[[#This Row],[Renewables]]+Tabel1[[#This Row],[Fossils]]</f>
        <v>1730.5199999999998</v>
      </c>
    </row>
    <row r="2536" spans="1:19" x14ac:dyDescent="0.25">
      <c r="A2536" t="s">
        <v>1399</v>
      </c>
      <c r="B2536" t="s">
        <v>6</v>
      </c>
      <c r="C2536">
        <v>2848.52</v>
      </c>
      <c r="D2536">
        <v>49.37</v>
      </c>
      <c r="E2536">
        <v>810.06</v>
      </c>
      <c r="F2536">
        <v>1386.3</v>
      </c>
      <c r="G2536">
        <v>8.64</v>
      </c>
      <c r="H2536">
        <v>1</v>
      </c>
      <c r="I2536">
        <v>5.76</v>
      </c>
      <c r="J2536">
        <v>0.01</v>
      </c>
      <c r="K2536">
        <v>116.09</v>
      </c>
      <c r="L2536">
        <v>306.01</v>
      </c>
      <c r="M2536">
        <v>271.35000000000002</v>
      </c>
      <c r="N2536">
        <v>-700</v>
      </c>
      <c r="O2536">
        <v>-561</v>
      </c>
      <c r="P2536">
        <v>1241</v>
      </c>
      <c r="Q2536">
        <f>Tabel1[[#This Row],[Biomass]]+Tabel1[[#This Row],[Hydro Power]]+Tabel1[[#This Row],[Other Renewable]]+Tabel1[[#This Row],[Solar Power]]+Tabel1[[#This Row],[Onshore Wind Power]]+Tabel1[[#This Row],[Offshore Wind Power]]</f>
        <v>633.5</v>
      </c>
      <c r="R2536">
        <f>Tabel1[[#This Row],[Fossil Gas]]+Tabel1[[#This Row],[Fossil Hard Coal]]+Tabel1[[#This Row],[Fossil Oil]]</f>
        <v>2204.9999999999995</v>
      </c>
      <c r="S2536">
        <f>Tabel1[[#This Row],[Renewables]]+Tabel1[[#This Row],[Fossils]]</f>
        <v>2838.4999999999995</v>
      </c>
    </row>
    <row r="2537" spans="1:19" x14ac:dyDescent="0.25">
      <c r="A2537" t="s">
        <v>1399</v>
      </c>
      <c r="B2537" t="s">
        <v>5</v>
      </c>
      <c r="C2537">
        <v>2060.3200000000002</v>
      </c>
      <c r="D2537">
        <v>26.72</v>
      </c>
      <c r="E2537">
        <v>599.13</v>
      </c>
      <c r="F2537">
        <v>728.27</v>
      </c>
      <c r="G2537">
        <v>18.27</v>
      </c>
      <c r="J2537">
        <v>0</v>
      </c>
      <c r="K2537">
        <v>67.84</v>
      </c>
      <c r="L2537">
        <v>113.16</v>
      </c>
      <c r="M2537">
        <v>200.49</v>
      </c>
      <c r="N2537">
        <v>168</v>
      </c>
      <c r="O2537">
        <v>561</v>
      </c>
      <c r="P2537">
        <v>-406</v>
      </c>
      <c r="Q2537">
        <f>Tabel1[[#This Row],[Biomass]]+Tabel1[[#This Row],[Hydro Power]]+Tabel1[[#This Row],[Other Renewable]]+Tabel1[[#This Row],[Solar Power]]+Tabel1[[#This Row],[Onshore Wind Power]]+Tabel1[[#This Row],[Offshore Wind Power]]</f>
        <v>340.37</v>
      </c>
      <c r="R2537">
        <f>Tabel1[[#This Row],[Fossil Gas]]+Tabel1[[#This Row],[Fossil Hard Coal]]+Tabel1[[#This Row],[Fossil Oil]]</f>
        <v>1345.67</v>
      </c>
      <c r="S2537">
        <f>Tabel1[[#This Row],[Renewables]]+Tabel1[[#This Row],[Fossils]]</f>
        <v>1686.04</v>
      </c>
    </row>
    <row r="2538" spans="1:19" x14ac:dyDescent="0.25">
      <c r="A2538" t="s">
        <v>1398</v>
      </c>
      <c r="B2538" t="s">
        <v>6</v>
      </c>
      <c r="C2538">
        <v>2654.28</v>
      </c>
      <c r="D2538">
        <v>48.96</v>
      </c>
      <c r="E2538">
        <v>787.04</v>
      </c>
      <c r="F2538">
        <v>1383.31</v>
      </c>
      <c r="G2538">
        <v>7.81</v>
      </c>
      <c r="H2538">
        <v>1</v>
      </c>
      <c r="I2538">
        <v>5.67</v>
      </c>
      <c r="J2538">
        <v>0.01</v>
      </c>
      <c r="K2538">
        <v>114.56</v>
      </c>
      <c r="L2538">
        <v>309.02999999999997</v>
      </c>
      <c r="M2538">
        <v>298.23</v>
      </c>
      <c r="N2538">
        <v>-1317</v>
      </c>
      <c r="O2538">
        <v>-167</v>
      </c>
      <c r="P2538">
        <v>1264</v>
      </c>
      <c r="Q2538">
        <f>Tabel1[[#This Row],[Biomass]]+Tabel1[[#This Row],[Hydro Power]]+Tabel1[[#This Row],[Other Renewable]]+Tabel1[[#This Row],[Solar Power]]+Tabel1[[#This Row],[Onshore Wind Power]]+Tabel1[[#This Row],[Offshore Wind Power]]</f>
        <v>662.9</v>
      </c>
      <c r="R2538">
        <f>Tabel1[[#This Row],[Fossil Gas]]+Tabel1[[#This Row],[Fossil Hard Coal]]+Tabel1[[#This Row],[Fossil Oil]]</f>
        <v>2178.16</v>
      </c>
      <c r="S2538">
        <f>Tabel1[[#This Row],[Renewables]]+Tabel1[[#This Row],[Fossils]]</f>
        <v>2841.06</v>
      </c>
    </row>
    <row r="2539" spans="1:19" x14ac:dyDescent="0.25">
      <c r="A2539" t="s">
        <v>1398</v>
      </c>
      <c r="B2539" t="s">
        <v>5</v>
      </c>
      <c r="C2539">
        <v>1902.19</v>
      </c>
      <c r="D2539">
        <v>27.79</v>
      </c>
      <c r="E2539">
        <v>635.75</v>
      </c>
      <c r="F2539">
        <v>714.57</v>
      </c>
      <c r="G2539">
        <v>17.850000000000001</v>
      </c>
      <c r="J2539">
        <v>0</v>
      </c>
      <c r="K2539">
        <v>67.489999999999995</v>
      </c>
      <c r="L2539">
        <v>76.61</v>
      </c>
      <c r="M2539">
        <v>144.51</v>
      </c>
      <c r="N2539">
        <v>-133</v>
      </c>
      <c r="O2539">
        <v>167</v>
      </c>
      <c r="P2539">
        <v>197</v>
      </c>
      <c r="Q2539">
        <f>Tabel1[[#This Row],[Biomass]]+Tabel1[[#This Row],[Hydro Power]]+Tabel1[[#This Row],[Other Renewable]]+Tabel1[[#This Row],[Solar Power]]+Tabel1[[#This Row],[Onshore Wind Power]]+Tabel1[[#This Row],[Offshore Wind Power]]</f>
        <v>248.91</v>
      </c>
      <c r="R2539">
        <f>Tabel1[[#This Row],[Fossil Gas]]+Tabel1[[#This Row],[Fossil Hard Coal]]+Tabel1[[#This Row],[Fossil Oil]]</f>
        <v>1368.17</v>
      </c>
      <c r="S2539">
        <f>Tabel1[[#This Row],[Renewables]]+Tabel1[[#This Row],[Fossils]]</f>
        <v>1617.0800000000002</v>
      </c>
    </row>
    <row r="2540" spans="1:19" x14ac:dyDescent="0.25">
      <c r="A2540" t="s">
        <v>1397</v>
      </c>
      <c r="B2540" t="s">
        <v>6</v>
      </c>
      <c r="C2540">
        <v>2475.54</v>
      </c>
      <c r="D2540">
        <v>48.52</v>
      </c>
      <c r="E2540">
        <v>729.73</v>
      </c>
      <c r="F2540">
        <v>1356.87</v>
      </c>
      <c r="G2540">
        <v>6.02</v>
      </c>
      <c r="H2540">
        <v>1</v>
      </c>
      <c r="I2540">
        <v>5.49</v>
      </c>
      <c r="J2540">
        <v>0</v>
      </c>
      <c r="K2540">
        <v>112.63</v>
      </c>
      <c r="L2540">
        <v>211.92</v>
      </c>
      <c r="M2540">
        <v>274.18</v>
      </c>
      <c r="N2540">
        <v>-1184</v>
      </c>
      <c r="O2540">
        <v>-214</v>
      </c>
      <c r="P2540">
        <v>1187</v>
      </c>
      <c r="Q2540">
        <f>Tabel1[[#This Row],[Biomass]]+Tabel1[[#This Row],[Hydro Power]]+Tabel1[[#This Row],[Other Renewable]]+Tabel1[[#This Row],[Solar Power]]+Tabel1[[#This Row],[Onshore Wind Power]]+Tabel1[[#This Row],[Offshore Wind Power]]</f>
        <v>541.11</v>
      </c>
      <c r="R2540">
        <f>Tabel1[[#This Row],[Fossil Gas]]+Tabel1[[#This Row],[Fossil Hard Coal]]+Tabel1[[#This Row],[Fossil Oil]]</f>
        <v>2092.62</v>
      </c>
      <c r="S2540">
        <f>Tabel1[[#This Row],[Renewables]]+Tabel1[[#This Row],[Fossils]]</f>
        <v>2633.73</v>
      </c>
    </row>
    <row r="2541" spans="1:19" x14ac:dyDescent="0.25">
      <c r="A2541" t="s">
        <v>1397</v>
      </c>
      <c r="B2541" t="s">
        <v>5</v>
      </c>
      <c r="C2541">
        <v>1751.88</v>
      </c>
      <c r="D2541">
        <v>26.49</v>
      </c>
      <c r="E2541">
        <v>521.9</v>
      </c>
      <c r="F2541">
        <v>558.82000000000005</v>
      </c>
      <c r="G2541">
        <v>16.38</v>
      </c>
      <c r="J2541">
        <v>0</v>
      </c>
      <c r="K2541">
        <v>65.7</v>
      </c>
      <c r="L2541">
        <v>76.010000000000005</v>
      </c>
      <c r="M2541">
        <v>131.04</v>
      </c>
      <c r="N2541">
        <v>-69</v>
      </c>
      <c r="O2541">
        <v>214</v>
      </c>
      <c r="P2541">
        <v>223</v>
      </c>
      <c r="Q2541">
        <f>Tabel1[[#This Row],[Biomass]]+Tabel1[[#This Row],[Hydro Power]]+Tabel1[[#This Row],[Other Renewable]]+Tabel1[[#This Row],[Solar Power]]+Tabel1[[#This Row],[Onshore Wind Power]]+Tabel1[[#This Row],[Offshore Wind Power]]</f>
        <v>233.54</v>
      </c>
      <c r="R2541">
        <f>Tabel1[[#This Row],[Fossil Gas]]+Tabel1[[#This Row],[Fossil Hard Coal]]+Tabel1[[#This Row],[Fossil Oil]]</f>
        <v>1097.1000000000001</v>
      </c>
      <c r="S2541">
        <f>Tabel1[[#This Row],[Renewables]]+Tabel1[[#This Row],[Fossils]]</f>
        <v>1330.64</v>
      </c>
    </row>
    <row r="2542" spans="1:19" x14ac:dyDescent="0.25">
      <c r="A2542" t="s">
        <v>1396</v>
      </c>
      <c r="B2542" t="s">
        <v>6</v>
      </c>
      <c r="C2542">
        <v>2314.81</v>
      </c>
      <c r="D2542">
        <v>48.7</v>
      </c>
      <c r="E2542">
        <v>502.55</v>
      </c>
      <c r="F2542">
        <v>1187.46</v>
      </c>
      <c r="G2542">
        <v>4.88</v>
      </c>
      <c r="H2542">
        <v>1</v>
      </c>
      <c r="I2542">
        <v>5.39</v>
      </c>
      <c r="J2542">
        <v>0</v>
      </c>
      <c r="K2542">
        <v>103.44</v>
      </c>
      <c r="L2542">
        <v>210.63</v>
      </c>
      <c r="M2542">
        <v>235.14</v>
      </c>
      <c r="N2542">
        <v>-1206</v>
      </c>
      <c r="O2542">
        <v>-233</v>
      </c>
      <c r="P2542">
        <v>1507</v>
      </c>
      <c r="Q2542">
        <f>Tabel1[[#This Row],[Biomass]]+Tabel1[[#This Row],[Hydro Power]]+Tabel1[[#This Row],[Other Renewable]]+Tabel1[[#This Row],[Solar Power]]+Tabel1[[#This Row],[Onshore Wind Power]]+Tabel1[[#This Row],[Offshore Wind Power]]</f>
        <v>500.86</v>
      </c>
      <c r="R2542">
        <f>Tabel1[[#This Row],[Fossil Gas]]+Tabel1[[#This Row],[Fossil Hard Coal]]+Tabel1[[#This Row],[Fossil Oil]]</f>
        <v>1694.89</v>
      </c>
      <c r="S2542">
        <f>Tabel1[[#This Row],[Renewables]]+Tabel1[[#This Row],[Fossils]]</f>
        <v>2195.75</v>
      </c>
    </row>
    <row r="2543" spans="1:19" x14ac:dyDescent="0.25">
      <c r="A2543" t="s">
        <v>1396</v>
      </c>
      <c r="B2543" t="s">
        <v>5</v>
      </c>
      <c r="C2543">
        <v>1612.36</v>
      </c>
      <c r="D2543">
        <v>27.34</v>
      </c>
      <c r="E2543">
        <v>442.21</v>
      </c>
      <c r="F2543">
        <v>493.15</v>
      </c>
      <c r="G2543">
        <v>15.57</v>
      </c>
      <c r="J2543">
        <v>0</v>
      </c>
      <c r="K2543">
        <v>65.14</v>
      </c>
      <c r="L2543">
        <v>71.430000000000007</v>
      </c>
      <c r="M2543">
        <v>98.59</v>
      </c>
      <c r="N2543">
        <v>-315</v>
      </c>
      <c r="O2543">
        <v>233</v>
      </c>
      <c r="P2543">
        <v>492</v>
      </c>
      <c r="Q2543">
        <f>Tabel1[[#This Row],[Biomass]]+Tabel1[[#This Row],[Hydro Power]]+Tabel1[[#This Row],[Other Renewable]]+Tabel1[[#This Row],[Solar Power]]+Tabel1[[#This Row],[Onshore Wind Power]]+Tabel1[[#This Row],[Offshore Wind Power]]</f>
        <v>197.36</v>
      </c>
      <c r="R2543">
        <f>Tabel1[[#This Row],[Fossil Gas]]+Tabel1[[#This Row],[Fossil Hard Coal]]+Tabel1[[#This Row],[Fossil Oil]]</f>
        <v>950.93</v>
      </c>
      <c r="S2543">
        <f>Tabel1[[#This Row],[Renewables]]+Tabel1[[#This Row],[Fossils]]</f>
        <v>1148.29</v>
      </c>
    </row>
    <row r="2544" spans="1:19" x14ac:dyDescent="0.25">
      <c r="A2544" t="s">
        <v>1395</v>
      </c>
      <c r="B2544" t="s">
        <v>6</v>
      </c>
      <c r="C2544">
        <v>2152.52</v>
      </c>
      <c r="D2544">
        <v>48.7</v>
      </c>
      <c r="E2544">
        <v>443.96</v>
      </c>
      <c r="F2544">
        <v>1094.71</v>
      </c>
      <c r="G2544">
        <v>5.81</v>
      </c>
      <c r="H2544">
        <v>1</v>
      </c>
      <c r="I2544">
        <v>5.04</v>
      </c>
      <c r="J2544">
        <v>0</v>
      </c>
      <c r="K2544">
        <v>95.7</v>
      </c>
      <c r="L2544">
        <v>202.13</v>
      </c>
      <c r="M2544">
        <v>182.23</v>
      </c>
      <c r="N2544">
        <v>-1352</v>
      </c>
      <c r="O2544">
        <v>-149</v>
      </c>
      <c r="P2544">
        <v>1645</v>
      </c>
      <c r="Q2544">
        <f>Tabel1[[#This Row],[Biomass]]+Tabel1[[#This Row],[Hydro Power]]+Tabel1[[#This Row],[Other Renewable]]+Tabel1[[#This Row],[Solar Power]]+Tabel1[[#This Row],[Onshore Wind Power]]+Tabel1[[#This Row],[Offshore Wind Power]]</f>
        <v>439.1</v>
      </c>
      <c r="R2544">
        <f>Tabel1[[#This Row],[Fossil Gas]]+Tabel1[[#This Row],[Fossil Hard Coal]]+Tabel1[[#This Row],[Fossil Oil]]</f>
        <v>1544.48</v>
      </c>
      <c r="S2544">
        <f>Tabel1[[#This Row],[Renewables]]+Tabel1[[#This Row],[Fossils]]</f>
        <v>1983.58</v>
      </c>
    </row>
    <row r="2545" spans="1:19" x14ac:dyDescent="0.25">
      <c r="A2545" t="s">
        <v>1395</v>
      </c>
      <c r="B2545" t="s">
        <v>5</v>
      </c>
      <c r="C2545">
        <v>1474.56</v>
      </c>
      <c r="D2545">
        <v>27.48</v>
      </c>
      <c r="E2545">
        <v>412.62</v>
      </c>
      <c r="F2545">
        <v>472.49</v>
      </c>
      <c r="G2545">
        <v>15.49</v>
      </c>
      <c r="J2545">
        <v>0</v>
      </c>
      <c r="K2545">
        <v>64.819999999999993</v>
      </c>
      <c r="L2545">
        <v>39.68</v>
      </c>
      <c r="M2545">
        <v>65.430000000000007</v>
      </c>
      <c r="N2545">
        <v>-265</v>
      </c>
      <c r="O2545">
        <v>149</v>
      </c>
      <c r="P2545">
        <v>506</v>
      </c>
      <c r="Q2545">
        <f>Tabel1[[#This Row],[Biomass]]+Tabel1[[#This Row],[Hydro Power]]+Tabel1[[#This Row],[Other Renewable]]+Tabel1[[#This Row],[Solar Power]]+Tabel1[[#This Row],[Onshore Wind Power]]+Tabel1[[#This Row],[Offshore Wind Power]]</f>
        <v>132.59</v>
      </c>
      <c r="R2545">
        <f>Tabel1[[#This Row],[Fossil Gas]]+Tabel1[[#This Row],[Fossil Hard Coal]]+Tabel1[[#This Row],[Fossil Oil]]</f>
        <v>900.6</v>
      </c>
      <c r="S2545">
        <f>Tabel1[[#This Row],[Renewables]]+Tabel1[[#This Row],[Fossils]]</f>
        <v>1033.19</v>
      </c>
    </row>
    <row r="2546" spans="1:19" x14ac:dyDescent="0.25">
      <c r="A2546" t="s">
        <v>1394</v>
      </c>
      <c r="B2546" t="s">
        <v>6</v>
      </c>
      <c r="C2546">
        <v>2022.14</v>
      </c>
      <c r="D2546">
        <v>47.89</v>
      </c>
      <c r="E2546">
        <v>305.83999999999997</v>
      </c>
      <c r="F2546">
        <v>917.93</v>
      </c>
      <c r="G2546">
        <v>2.67</v>
      </c>
      <c r="H2546">
        <v>1</v>
      </c>
      <c r="I2546">
        <v>4.12</v>
      </c>
      <c r="J2546">
        <v>0</v>
      </c>
      <c r="K2546">
        <v>85.25</v>
      </c>
      <c r="L2546">
        <v>220.96</v>
      </c>
      <c r="M2546">
        <v>189.44</v>
      </c>
      <c r="N2546">
        <v>-1395</v>
      </c>
      <c r="O2546">
        <v>9</v>
      </c>
      <c r="P2546">
        <v>1746</v>
      </c>
      <c r="Q2546">
        <f>Tabel1[[#This Row],[Biomass]]+Tabel1[[#This Row],[Hydro Power]]+Tabel1[[#This Row],[Other Renewable]]+Tabel1[[#This Row],[Solar Power]]+Tabel1[[#This Row],[Onshore Wind Power]]+Tabel1[[#This Row],[Offshore Wind Power]]</f>
        <v>463.41</v>
      </c>
      <c r="R2546">
        <f>Tabel1[[#This Row],[Fossil Gas]]+Tabel1[[#This Row],[Fossil Hard Coal]]+Tabel1[[#This Row],[Fossil Oil]]</f>
        <v>1226.44</v>
      </c>
      <c r="S2546">
        <f>Tabel1[[#This Row],[Renewables]]+Tabel1[[#This Row],[Fossils]]</f>
        <v>1689.8500000000001</v>
      </c>
    </row>
    <row r="2547" spans="1:19" x14ac:dyDescent="0.25">
      <c r="A2547" t="s">
        <v>1394</v>
      </c>
      <c r="B2547" t="s">
        <v>5</v>
      </c>
      <c r="C2547">
        <v>1379.82</v>
      </c>
      <c r="D2547">
        <v>27.18</v>
      </c>
      <c r="E2547">
        <v>395.74</v>
      </c>
      <c r="F2547">
        <v>406.49</v>
      </c>
      <c r="G2547">
        <v>15.34</v>
      </c>
      <c r="J2547">
        <v>0</v>
      </c>
      <c r="K2547">
        <v>51.69</v>
      </c>
      <c r="L2547">
        <v>25.86</v>
      </c>
      <c r="M2547">
        <v>43.06</v>
      </c>
      <c r="N2547">
        <v>-99</v>
      </c>
      <c r="O2547">
        <v>-9</v>
      </c>
      <c r="P2547">
        <v>535</v>
      </c>
      <c r="Q2547">
        <f>Tabel1[[#This Row],[Biomass]]+Tabel1[[#This Row],[Hydro Power]]+Tabel1[[#This Row],[Other Renewable]]+Tabel1[[#This Row],[Solar Power]]+Tabel1[[#This Row],[Onshore Wind Power]]+Tabel1[[#This Row],[Offshore Wind Power]]</f>
        <v>96.1</v>
      </c>
      <c r="R2547">
        <f>Tabel1[[#This Row],[Fossil Gas]]+Tabel1[[#This Row],[Fossil Hard Coal]]+Tabel1[[#This Row],[Fossil Oil]]</f>
        <v>817.57</v>
      </c>
      <c r="S2547">
        <f>Tabel1[[#This Row],[Renewables]]+Tabel1[[#This Row],[Fossils]]</f>
        <v>913.67000000000007</v>
      </c>
    </row>
    <row r="2548" spans="1:19" x14ac:dyDescent="0.25">
      <c r="A2548" t="s">
        <v>1393</v>
      </c>
      <c r="B2548" t="s">
        <v>6</v>
      </c>
      <c r="C2548">
        <v>1965.92</v>
      </c>
      <c r="D2548">
        <v>49.1</v>
      </c>
      <c r="E2548">
        <v>287.60000000000002</v>
      </c>
      <c r="F2548">
        <v>673.79</v>
      </c>
      <c r="G2548">
        <v>5.7</v>
      </c>
      <c r="H2548">
        <v>1</v>
      </c>
      <c r="I2548">
        <v>4.4000000000000004</v>
      </c>
      <c r="J2548">
        <v>0</v>
      </c>
      <c r="K2548">
        <v>86.51</v>
      </c>
      <c r="L2548">
        <v>208.26</v>
      </c>
      <c r="M2548">
        <v>207.69</v>
      </c>
      <c r="N2548">
        <v>-1269</v>
      </c>
      <c r="O2548">
        <v>10</v>
      </c>
      <c r="P2548">
        <v>1747</v>
      </c>
      <c r="Q2548">
        <f>Tabel1[[#This Row],[Biomass]]+Tabel1[[#This Row],[Hydro Power]]+Tabel1[[#This Row],[Other Renewable]]+Tabel1[[#This Row],[Solar Power]]+Tabel1[[#This Row],[Onshore Wind Power]]+Tabel1[[#This Row],[Offshore Wind Power]]</f>
        <v>470.45</v>
      </c>
      <c r="R2548">
        <f>Tabel1[[#This Row],[Fossil Gas]]+Tabel1[[#This Row],[Fossil Hard Coal]]+Tabel1[[#This Row],[Fossil Oil]]</f>
        <v>967.09</v>
      </c>
      <c r="S2548">
        <f>Tabel1[[#This Row],[Renewables]]+Tabel1[[#This Row],[Fossils]]</f>
        <v>1437.54</v>
      </c>
    </row>
    <row r="2549" spans="1:19" x14ac:dyDescent="0.25">
      <c r="A2549" t="s">
        <v>1393</v>
      </c>
      <c r="B2549" t="s">
        <v>5</v>
      </c>
      <c r="C2549">
        <v>1325.15</v>
      </c>
      <c r="D2549">
        <v>27.03</v>
      </c>
      <c r="E2549">
        <v>394.52</v>
      </c>
      <c r="F2549">
        <v>413.17</v>
      </c>
      <c r="G2549">
        <v>15.35</v>
      </c>
      <c r="J2549">
        <v>0</v>
      </c>
      <c r="K2549">
        <v>47.95</v>
      </c>
      <c r="L2549">
        <v>20.98</v>
      </c>
      <c r="M2549">
        <v>16.52</v>
      </c>
      <c r="N2549">
        <v>-425</v>
      </c>
      <c r="O2549">
        <v>-10</v>
      </c>
      <c r="P2549">
        <v>837</v>
      </c>
      <c r="Q2549">
        <f>Tabel1[[#This Row],[Biomass]]+Tabel1[[#This Row],[Hydro Power]]+Tabel1[[#This Row],[Other Renewable]]+Tabel1[[#This Row],[Solar Power]]+Tabel1[[#This Row],[Onshore Wind Power]]+Tabel1[[#This Row],[Offshore Wind Power]]</f>
        <v>64.53</v>
      </c>
      <c r="R2549">
        <f>Tabel1[[#This Row],[Fossil Gas]]+Tabel1[[#This Row],[Fossil Hard Coal]]+Tabel1[[#This Row],[Fossil Oil]]</f>
        <v>823.04000000000008</v>
      </c>
      <c r="S2549">
        <f>Tabel1[[#This Row],[Renewables]]+Tabel1[[#This Row],[Fossils]]</f>
        <v>887.57</v>
      </c>
    </row>
    <row r="2550" spans="1:19" x14ac:dyDescent="0.25">
      <c r="A2550" t="s">
        <v>1392</v>
      </c>
      <c r="B2550" t="s">
        <v>6</v>
      </c>
      <c r="C2550">
        <v>1940.04</v>
      </c>
      <c r="D2550">
        <v>49.34</v>
      </c>
      <c r="E2550">
        <v>278.62</v>
      </c>
      <c r="F2550">
        <v>617.23</v>
      </c>
      <c r="G2550">
        <v>2.62</v>
      </c>
      <c r="H2550">
        <v>1</v>
      </c>
      <c r="I2550">
        <v>4.09</v>
      </c>
      <c r="J2550">
        <v>0</v>
      </c>
      <c r="K2550">
        <v>85.79</v>
      </c>
      <c r="L2550">
        <v>242.19</v>
      </c>
      <c r="M2550">
        <v>217.22</v>
      </c>
      <c r="N2550">
        <v>-1243</v>
      </c>
      <c r="O2550">
        <v>-57</v>
      </c>
      <c r="P2550">
        <v>1787</v>
      </c>
      <c r="Q2550">
        <f>Tabel1[[#This Row],[Biomass]]+Tabel1[[#This Row],[Hydro Power]]+Tabel1[[#This Row],[Other Renewable]]+Tabel1[[#This Row],[Solar Power]]+Tabel1[[#This Row],[Onshore Wind Power]]+Tabel1[[#This Row],[Offshore Wind Power]]</f>
        <v>513.84</v>
      </c>
      <c r="R2550">
        <f>Tabel1[[#This Row],[Fossil Gas]]+Tabel1[[#This Row],[Fossil Hard Coal]]+Tabel1[[#This Row],[Fossil Oil]]</f>
        <v>898.47</v>
      </c>
      <c r="S2550">
        <f>Tabel1[[#This Row],[Renewables]]+Tabel1[[#This Row],[Fossils]]</f>
        <v>1412.31</v>
      </c>
    </row>
    <row r="2551" spans="1:19" x14ac:dyDescent="0.25">
      <c r="A2551" t="s">
        <v>1392</v>
      </c>
      <c r="B2551" t="s">
        <v>5</v>
      </c>
      <c r="C2551">
        <v>1304.74</v>
      </c>
      <c r="D2551">
        <v>27.54</v>
      </c>
      <c r="E2551">
        <v>387.65</v>
      </c>
      <c r="F2551">
        <v>410.18</v>
      </c>
      <c r="G2551">
        <v>15.35</v>
      </c>
      <c r="J2551">
        <v>0</v>
      </c>
      <c r="K2551">
        <v>47.46</v>
      </c>
      <c r="L2551">
        <v>22.82</v>
      </c>
      <c r="M2551">
        <v>10.27</v>
      </c>
      <c r="N2551">
        <v>-559</v>
      </c>
      <c r="O2551">
        <v>57</v>
      </c>
      <c r="P2551">
        <v>897</v>
      </c>
      <c r="Q2551">
        <f>Tabel1[[#This Row],[Biomass]]+Tabel1[[#This Row],[Hydro Power]]+Tabel1[[#This Row],[Other Renewable]]+Tabel1[[#This Row],[Solar Power]]+Tabel1[[#This Row],[Onshore Wind Power]]+Tabel1[[#This Row],[Offshore Wind Power]]</f>
        <v>60.629999999999995</v>
      </c>
      <c r="R2551">
        <f>Tabel1[[#This Row],[Fossil Gas]]+Tabel1[[#This Row],[Fossil Hard Coal]]+Tabel1[[#This Row],[Fossil Oil]]</f>
        <v>813.18</v>
      </c>
      <c r="S2551">
        <f>Tabel1[[#This Row],[Renewables]]+Tabel1[[#This Row],[Fossils]]</f>
        <v>873.81</v>
      </c>
    </row>
    <row r="2552" spans="1:19" x14ac:dyDescent="0.25">
      <c r="A2552" t="s">
        <v>1391</v>
      </c>
      <c r="B2552" t="s">
        <v>6</v>
      </c>
      <c r="C2552">
        <v>1946.82</v>
      </c>
      <c r="D2552">
        <v>48.75</v>
      </c>
      <c r="E2552">
        <v>288</v>
      </c>
      <c r="F2552">
        <v>610.22</v>
      </c>
      <c r="G2552">
        <v>4.93</v>
      </c>
      <c r="H2552">
        <v>1</v>
      </c>
      <c r="I2552">
        <v>4.03</v>
      </c>
      <c r="J2552">
        <v>0</v>
      </c>
      <c r="K2552">
        <v>86.54</v>
      </c>
      <c r="L2552">
        <v>288.63</v>
      </c>
      <c r="M2552">
        <v>252.44</v>
      </c>
      <c r="N2552">
        <v>-1218</v>
      </c>
      <c r="O2552">
        <v>-25</v>
      </c>
      <c r="P2552">
        <v>1646</v>
      </c>
      <c r="Q2552">
        <f>Tabel1[[#This Row],[Biomass]]+Tabel1[[#This Row],[Hydro Power]]+Tabel1[[#This Row],[Other Renewable]]+Tabel1[[#This Row],[Solar Power]]+Tabel1[[#This Row],[Onshore Wind Power]]+Tabel1[[#This Row],[Offshore Wind Power]]</f>
        <v>594.84999999999991</v>
      </c>
      <c r="R2552">
        <f>Tabel1[[#This Row],[Fossil Gas]]+Tabel1[[#This Row],[Fossil Hard Coal]]+Tabel1[[#This Row],[Fossil Oil]]</f>
        <v>903.15</v>
      </c>
      <c r="S2552">
        <f>Tabel1[[#This Row],[Renewables]]+Tabel1[[#This Row],[Fossils]]</f>
        <v>1498</v>
      </c>
    </row>
    <row r="2553" spans="1:19" x14ac:dyDescent="0.25">
      <c r="A2553" t="s">
        <v>1391</v>
      </c>
      <c r="B2553" t="s">
        <v>5</v>
      </c>
      <c r="C2553">
        <v>1305.3900000000001</v>
      </c>
      <c r="D2553">
        <v>25.93</v>
      </c>
      <c r="E2553">
        <v>366.04</v>
      </c>
      <c r="F2553">
        <v>406.7</v>
      </c>
      <c r="G2553">
        <v>15.37</v>
      </c>
      <c r="J2553">
        <v>0</v>
      </c>
      <c r="K2553">
        <v>46</v>
      </c>
      <c r="L2553">
        <v>19.63</v>
      </c>
      <c r="M2553">
        <v>5.28</v>
      </c>
      <c r="N2553">
        <v>-74</v>
      </c>
      <c r="O2553">
        <v>25</v>
      </c>
      <c r="P2553">
        <v>483</v>
      </c>
      <c r="Q2553">
        <f>Tabel1[[#This Row],[Biomass]]+Tabel1[[#This Row],[Hydro Power]]+Tabel1[[#This Row],[Other Renewable]]+Tabel1[[#This Row],[Solar Power]]+Tabel1[[#This Row],[Onshore Wind Power]]+Tabel1[[#This Row],[Offshore Wind Power]]</f>
        <v>50.84</v>
      </c>
      <c r="R2553">
        <f>Tabel1[[#This Row],[Fossil Gas]]+Tabel1[[#This Row],[Fossil Hard Coal]]+Tabel1[[#This Row],[Fossil Oil]]</f>
        <v>788.11</v>
      </c>
      <c r="S2553">
        <f>Tabel1[[#This Row],[Renewables]]+Tabel1[[#This Row],[Fossils]]</f>
        <v>838.95</v>
      </c>
    </row>
    <row r="2554" spans="1:19" x14ac:dyDescent="0.25">
      <c r="A2554" t="s">
        <v>1390</v>
      </c>
      <c r="B2554" t="s">
        <v>6</v>
      </c>
      <c r="C2554">
        <v>1999.24</v>
      </c>
      <c r="D2554">
        <v>48.88</v>
      </c>
      <c r="E2554">
        <v>298.81</v>
      </c>
      <c r="F2554">
        <v>636.25</v>
      </c>
      <c r="G2554">
        <v>5.8</v>
      </c>
      <c r="H2554">
        <v>1</v>
      </c>
      <c r="I2554">
        <v>4.04</v>
      </c>
      <c r="J2554">
        <v>0</v>
      </c>
      <c r="K2554">
        <v>86.25</v>
      </c>
      <c r="L2554">
        <v>386.44</v>
      </c>
      <c r="M2554">
        <v>270.60000000000002</v>
      </c>
      <c r="N2554">
        <v>-1203</v>
      </c>
      <c r="O2554">
        <v>-88</v>
      </c>
      <c r="P2554">
        <v>1597</v>
      </c>
      <c r="Q2554">
        <f>Tabel1[[#This Row],[Biomass]]+Tabel1[[#This Row],[Hydro Power]]+Tabel1[[#This Row],[Other Renewable]]+Tabel1[[#This Row],[Solar Power]]+Tabel1[[#This Row],[Onshore Wind Power]]+Tabel1[[#This Row],[Offshore Wind Power]]</f>
        <v>710.96</v>
      </c>
      <c r="R2554">
        <f>Tabel1[[#This Row],[Fossil Gas]]+Tabel1[[#This Row],[Fossil Hard Coal]]+Tabel1[[#This Row],[Fossil Oil]]</f>
        <v>940.8599999999999</v>
      </c>
      <c r="S2554">
        <f>Tabel1[[#This Row],[Renewables]]+Tabel1[[#This Row],[Fossils]]</f>
        <v>1651.82</v>
      </c>
    </row>
    <row r="2555" spans="1:19" x14ac:dyDescent="0.25">
      <c r="A2555" t="s">
        <v>1390</v>
      </c>
      <c r="B2555" t="s">
        <v>5</v>
      </c>
      <c r="C2555">
        <v>1329.5</v>
      </c>
      <c r="D2555">
        <v>27.08</v>
      </c>
      <c r="E2555">
        <v>375.62</v>
      </c>
      <c r="F2555">
        <v>409.2</v>
      </c>
      <c r="G2555">
        <v>15.43</v>
      </c>
      <c r="J2555">
        <v>0</v>
      </c>
      <c r="K2555">
        <v>48.66</v>
      </c>
      <c r="L2555">
        <v>22.42</v>
      </c>
      <c r="M2555">
        <v>0.8</v>
      </c>
      <c r="N2555">
        <v>-62</v>
      </c>
      <c r="O2555">
        <v>88</v>
      </c>
      <c r="P2555">
        <v>417</v>
      </c>
      <c r="Q2555">
        <f>Tabel1[[#This Row],[Biomass]]+Tabel1[[#This Row],[Hydro Power]]+Tabel1[[#This Row],[Other Renewable]]+Tabel1[[#This Row],[Solar Power]]+Tabel1[[#This Row],[Onshore Wind Power]]+Tabel1[[#This Row],[Offshore Wind Power]]</f>
        <v>50.3</v>
      </c>
      <c r="R2555">
        <f>Tabel1[[#This Row],[Fossil Gas]]+Tabel1[[#This Row],[Fossil Hard Coal]]+Tabel1[[#This Row],[Fossil Oil]]</f>
        <v>800.24999999999989</v>
      </c>
      <c r="S2555">
        <f>Tabel1[[#This Row],[Renewables]]+Tabel1[[#This Row],[Fossils]]</f>
        <v>850.54999999999984</v>
      </c>
    </row>
    <row r="2556" spans="1:19" x14ac:dyDescent="0.25">
      <c r="A2556" t="s">
        <v>1389</v>
      </c>
      <c r="B2556" t="s">
        <v>6</v>
      </c>
      <c r="C2556">
        <v>2144.44</v>
      </c>
      <c r="D2556">
        <v>48.53</v>
      </c>
      <c r="E2556">
        <v>354.08</v>
      </c>
      <c r="F2556">
        <v>936.71</v>
      </c>
      <c r="G2556">
        <v>5.98</v>
      </c>
      <c r="H2556">
        <v>1</v>
      </c>
      <c r="I2556">
        <v>4.4400000000000004</v>
      </c>
      <c r="J2556">
        <v>0.01</v>
      </c>
      <c r="K2556">
        <v>91.74</v>
      </c>
      <c r="L2556">
        <v>448.42</v>
      </c>
      <c r="M2556">
        <v>297.72000000000003</v>
      </c>
      <c r="N2556">
        <v>-1286</v>
      </c>
      <c r="O2556">
        <v>-241</v>
      </c>
      <c r="P2556">
        <v>1535</v>
      </c>
      <c r="Q2556">
        <f>Tabel1[[#This Row],[Biomass]]+Tabel1[[#This Row],[Hydro Power]]+Tabel1[[#This Row],[Other Renewable]]+Tabel1[[#This Row],[Solar Power]]+Tabel1[[#This Row],[Onshore Wind Power]]+Tabel1[[#This Row],[Offshore Wind Power]]</f>
        <v>800.12000000000012</v>
      </c>
      <c r="R2556">
        <f>Tabel1[[#This Row],[Fossil Gas]]+Tabel1[[#This Row],[Fossil Hard Coal]]+Tabel1[[#This Row],[Fossil Oil]]</f>
        <v>1296.77</v>
      </c>
      <c r="S2556">
        <f>Tabel1[[#This Row],[Renewables]]+Tabel1[[#This Row],[Fossils]]</f>
        <v>2096.8900000000003</v>
      </c>
    </row>
    <row r="2557" spans="1:19" x14ac:dyDescent="0.25">
      <c r="A2557" t="s">
        <v>1389</v>
      </c>
      <c r="B2557" t="s">
        <v>5</v>
      </c>
      <c r="C2557">
        <v>1437.25</v>
      </c>
      <c r="D2557">
        <v>26.15</v>
      </c>
      <c r="E2557">
        <v>394.73</v>
      </c>
      <c r="F2557">
        <v>434.38</v>
      </c>
      <c r="G2557">
        <v>15.47</v>
      </c>
      <c r="J2557">
        <v>0</v>
      </c>
      <c r="K2557">
        <v>64.69</v>
      </c>
      <c r="L2557">
        <v>29.82</v>
      </c>
      <c r="M2557">
        <v>3.03</v>
      </c>
      <c r="N2557">
        <v>-213</v>
      </c>
      <c r="O2557">
        <v>241</v>
      </c>
      <c r="P2557">
        <v>453</v>
      </c>
      <c r="Q2557">
        <f>Tabel1[[#This Row],[Biomass]]+Tabel1[[#This Row],[Hydro Power]]+Tabel1[[#This Row],[Other Renewable]]+Tabel1[[#This Row],[Solar Power]]+Tabel1[[#This Row],[Onshore Wind Power]]+Tabel1[[#This Row],[Offshore Wind Power]]</f>
        <v>59</v>
      </c>
      <c r="R2557">
        <f>Tabel1[[#This Row],[Fossil Gas]]+Tabel1[[#This Row],[Fossil Hard Coal]]+Tabel1[[#This Row],[Fossil Oil]]</f>
        <v>844.58</v>
      </c>
      <c r="S2557">
        <f>Tabel1[[#This Row],[Renewables]]+Tabel1[[#This Row],[Fossils]]</f>
        <v>903.58</v>
      </c>
    </row>
    <row r="2558" spans="1:19" x14ac:dyDescent="0.25">
      <c r="A2558" t="s">
        <v>1388</v>
      </c>
      <c r="B2558" t="s">
        <v>6</v>
      </c>
      <c r="C2558">
        <v>2538.21</v>
      </c>
      <c r="D2558">
        <v>48.56</v>
      </c>
      <c r="E2558">
        <v>623.58000000000004</v>
      </c>
      <c r="F2558">
        <v>1185.1099999999999</v>
      </c>
      <c r="G2558">
        <v>10.61</v>
      </c>
      <c r="H2558">
        <v>1</v>
      </c>
      <c r="I2558">
        <v>4.92</v>
      </c>
      <c r="J2558">
        <v>0.01</v>
      </c>
      <c r="K2558">
        <v>101.92</v>
      </c>
      <c r="L2558">
        <v>486.59</v>
      </c>
      <c r="M2558">
        <v>327.57</v>
      </c>
      <c r="N2558">
        <v>-1215</v>
      </c>
      <c r="O2558">
        <v>-425</v>
      </c>
      <c r="P2558">
        <v>1443</v>
      </c>
      <c r="Q2558">
        <f>Tabel1[[#This Row],[Biomass]]+Tabel1[[#This Row],[Hydro Power]]+Tabel1[[#This Row],[Other Renewable]]+Tabel1[[#This Row],[Solar Power]]+Tabel1[[#This Row],[Onshore Wind Power]]+Tabel1[[#This Row],[Offshore Wind Power]]</f>
        <v>868.64999999999986</v>
      </c>
      <c r="R2558">
        <f>Tabel1[[#This Row],[Fossil Gas]]+Tabel1[[#This Row],[Fossil Hard Coal]]+Tabel1[[#This Row],[Fossil Oil]]</f>
        <v>1819.3</v>
      </c>
      <c r="S2558">
        <f>Tabel1[[#This Row],[Renewables]]+Tabel1[[#This Row],[Fossils]]</f>
        <v>2687.95</v>
      </c>
    </row>
    <row r="2559" spans="1:19" x14ac:dyDescent="0.25">
      <c r="A2559" t="s">
        <v>1388</v>
      </c>
      <c r="B2559" t="s">
        <v>5</v>
      </c>
      <c r="C2559">
        <v>1701.23</v>
      </c>
      <c r="D2559">
        <v>27.15</v>
      </c>
      <c r="E2559">
        <v>402.8</v>
      </c>
      <c r="F2559">
        <v>598.30999999999995</v>
      </c>
      <c r="G2559">
        <v>16.2</v>
      </c>
      <c r="J2559">
        <v>0</v>
      </c>
      <c r="K2559">
        <v>66.540000000000006</v>
      </c>
      <c r="L2559">
        <v>49.25</v>
      </c>
      <c r="M2559">
        <v>13.36</v>
      </c>
      <c r="N2559">
        <v>-384</v>
      </c>
      <c r="O2559">
        <v>425</v>
      </c>
      <c r="P2559">
        <v>496</v>
      </c>
      <c r="Q2559">
        <f>Tabel1[[#This Row],[Biomass]]+Tabel1[[#This Row],[Hydro Power]]+Tabel1[[#This Row],[Other Renewable]]+Tabel1[[#This Row],[Solar Power]]+Tabel1[[#This Row],[Onshore Wind Power]]+Tabel1[[#This Row],[Offshore Wind Power]]</f>
        <v>89.76</v>
      </c>
      <c r="R2559">
        <f>Tabel1[[#This Row],[Fossil Gas]]+Tabel1[[#This Row],[Fossil Hard Coal]]+Tabel1[[#This Row],[Fossil Oil]]</f>
        <v>1017.31</v>
      </c>
      <c r="S2559">
        <f>Tabel1[[#This Row],[Renewables]]+Tabel1[[#This Row],[Fossils]]</f>
        <v>1107.07</v>
      </c>
    </row>
    <row r="2560" spans="1:19" x14ac:dyDescent="0.25">
      <c r="A2560" t="s">
        <v>1387</v>
      </c>
      <c r="B2560" t="s">
        <v>6</v>
      </c>
      <c r="C2560">
        <v>2956.36</v>
      </c>
      <c r="D2560">
        <v>48.34</v>
      </c>
      <c r="E2560">
        <v>736.3</v>
      </c>
      <c r="F2560">
        <v>1366.14</v>
      </c>
      <c r="G2560">
        <v>12.58</v>
      </c>
      <c r="H2560">
        <v>1</v>
      </c>
      <c r="I2560">
        <v>6.04</v>
      </c>
      <c r="J2560">
        <v>0.01</v>
      </c>
      <c r="K2560">
        <v>102.75</v>
      </c>
      <c r="L2560">
        <v>533.29999999999995</v>
      </c>
      <c r="M2560">
        <v>327.12</v>
      </c>
      <c r="N2560">
        <v>-358</v>
      </c>
      <c r="O2560">
        <v>-580</v>
      </c>
      <c r="P2560">
        <v>825</v>
      </c>
      <c r="Q2560">
        <f>Tabel1[[#This Row],[Biomass]]+Tabel1[[#This Row],[Hydro Power]]+Tabel1[[#This Row],[Other Renewable]]+Tabel1[[#This Row],[Solar Power]]+Tabel1[[#This Row],[Onshore Wind Power]]+Tabel1[[#This Row],[Offshore Wind Power]]</f>
        <v>915.81</v>
      </c>
      <c r="R2560">
        <f>Tabel1[[#This Row],[Fossil Gas]]+Tabel1[[#This Row],[Fossil Hard Coal]]+Tabel1[[#This Row],[Fossil Oil]]</f>
        <v>2115.02</v>
      </c>
      <c r="S2560">
        <f>Tabel1[[#This Row],[Renewables]]+Tabel1[[#This Row],[Fossils]]</f>
        <v>3030.83</v>
      </c>
    </row>
    <row r="2561" spans="1:19" x14ac:dyDescent="0.25">
      <c r="A2561" t="s">
        <v>1387</v>
      </c>
      <c r="B2561" t="s">
        <v>5</v>
      </c>
      <c r="C2561">
        <v>1966.54</v>
      </c>
      <c r="D2561">
        <v>26.87</v>
      </c>
      <c r="E2561">
        <v>529.88</v>
      </c>
      <c r="F2561">
        <v>634.88</v>
      </c>
      <c r="G2561">
        <v>17.600000000000001</v>
      </c>
      <c r="J2561">
        <v>0.04</v>
      </c>
      <c r="K2561">
        <v>65.97</v>
      </c>
      <c r="L2561">
        <v>65.28</v>
      </c>
      <c r="M2561">
        <v>21.2</v>
      </c>
      <c r="N2561">
        <v>-55</v>
      </c>
      <c r="O2561">
        <v>580</v>
      </c>
      <c r="P2561">
        <v>91</v>
      </c>
      <c r="Q2561">
        <f>Tabel1[[#This Row],[Biomass]]+Tabel1[[#This Row],[Hydro Power]]+Tabel1[[#This Row],[Other Renewable]]+Tabel1[[#This Row],[Solar Power]]+Tabel1[[#This Row],[Onshore Wind Power]]+Tabel1[[#This Row],[Offshore Wind Power]]</f>
        <v>113.39</v>
      </c>
      <c r="R2561">
        <f>Tabel1[[#This Row],[Fossil Gas]]+Tabel1[[#This Row],[Fossil Hard Coal]]+Tabel1[[#This Row],[Fossil Oil]]</f>
        <v>1182.3599999999999</v>
      </c>
      <c r="S2561">
        <f>Tabel1[[#This Row],[Renewables]]+Tabel1[[#This Row],[Fossils]]</f>
        <v>1295.75</v>
      </c>
    </row>
    <row r="2562" spans="1:19" x14ac:dyDescent="0.25">
      <c r="A2562" t="s">
        <v>1386</v>
      </c>
      <c r="B2562" t="s">
        <v>6</v>
      </c>
      <c r="C2562">
        <v>3057.74</v>
      </c>
      <c r="D2562">
        <v>47.91</v>
      </c>
      <c r="E2562">
        <v>728.01</v>
      </c>
      <c r="F2562">
        <v>1460.67</v>
      </c>
      <c r="G2562">
        <v>14.55</v>
      </c>
      <c r="H2562">
        <v>1</v>
      </c>
      <c r="I2562">
        <v>6.4</v>
      </c>
      <c r="J2562">
        <v>1.2</v>
      </c>
      <c r="K2562">
        <v>104.28</v>
      </c>
      <c r="L2562">
        <v>658.88</v>
      </c>
      <c r="M2562">
        <v>396.51</v>
      </c>
      <c r="N2562">
        <v>-174</v>
      </c>
      <c r="O2562">
        <v>-590</v>
      </c>
      <c r="P2562">
        <v>466</v>
      </c>
      <c r="Q2562">
        <f>Tabel1[[#This Row],[Biomass]]+Tabel1[[#This Row],[Hydro Power]]+Tabel1[[#This Row],[Other Renewable]]+Tabel1[[#This Row],[Solar Power]]+Tabel1[[#This Row],[Onshore Wind Power]]+Tabel1[[#This Row],[Offshore Wind Power]]</f>
        <v>1111.9000000000001</v>
      </c>
      <c r="R2562">
        <f>Tabel1[[#This Row],[Fossil Gas]]+Tabel1[[#This Row],[Fossil Hard Coal]]+Tabel1[[#This Row],[Fossil Oil]]</f>
        <v>2203.2300000000005</v>
      </c>
      <c r="S2562">
        <f>Tabel1[[#This Row],[Renewables]]+Tabel1[[#This Row],[Fossils]]</f>
        <v>3315.1300000000006</v>
      </c>
    </row>
    <row r="2563" spans="1:19" x14ac:dyDescent="0.25">
      <c r="A2563" t="s">
        <v>1386</v>
      </c>
      <c r="B2563" t="s">
        <v>5</v>
      </c>
      <c r="C2563">
        <v>2050.2399999999998</v>
      </c>
      <c r="D2563">
        <v>27.02</v>
      </c>
      <c r="E2563">
        <v>669</v>
      </c>
      <c r="F2563">
        <v>635.72</v>
      </c>
      <c r="G2563">
        <v>18.190000000000001</v>
      </c>
      <c r="J2563">
        <v>1.0900000000000001</v>
      </c>
      <c r="K2563">
        <v>66.31</v>
      </c>
      <c r="L2563">
        <v>71.38</v>
      </c>
      <c r="M2563">
        <v>57.16</v>
      </c>
      <c r="N2563">
        <v>232</v>
      </c>
      <c r="O2563">
        <v>590</v>
      </c>
      <c r="P2563">
        <v>-301</v>
      </c>
      <c r="Q2563">
        <f>Tabel1[[#This Row],[Biomass]]+Tabel1[[#This Row],[Hydro Power]]+Tabel1[[#This Row],[Other Renewable]]+Tabel1[[#This Row],[Solar Power]]+Tabel1[[#This Row],[Onshore Wind Power]]+Tabel1[[#This Row],[Offshore Wind Power]]</f>
        <v>156.64999999999998</v>
      </c>
      <c r="R2563">
        <f>Tabel1[[#This Row],[Fossil Gas]]+Tabel1[[#This Row],[Fossil Hard Coal]]+Tabel1[[#This Row],[Fossil Oil]]</f>
        <v>1322.91</v>
      </c>
      <c r="S2563">
        <f>Tabel1[[#This Row],[Renewables]]+Tabel1[[#This Row],[Fossils]]</f>
        <v>1479.56</v>
      </c>
    </row>
    <row r="2564" spans="1:19" x14ac:dyDescent="0.25">
      <c r="A2564" t="s">
        <v>1385</v>
      </c>
      <c r="B2564" t="s">
        <v>6</v>
      </c>
      <c r="C2564">
        <v>3015.17</v>
      </c>
      <c r="D2564">
        <v>48.05</v>
      </c>
      <c r="E2564">
        <v>701.08</v>
      </c>
      <c r="F2564">
        <v>1229.6199999999999</v>
      </c>
      <c r="G2564">
        <v>7.68</v>
      </c>
      <c r="H2564">
        <v>1</v>
      </c>
      <c r="I2564">
        <v>5.71</v>
      </c>
      <c r="J2564">
        <v>10.83</v>
      </c>
      <c r="K2564">
        <v>101.3</v>
      </c>
      <c r="L2564">
        <v>828.08</v>
      </c>
      <c r="M2564">
        <v>469.33</v>
      </c>
      <c r="N2564">
        <v>-347</v>
      </c>
      <c r="O2564">
        <v>-590</v>
      </c>
      <c r="P2564">
        <v>679</v>
      </c>
      <c r="Q2564">
        <f>Tabel1[[#This Row],[Biomass]]+Tabel1[[#This Row],[Hydro Power]]+Tabel1[[#This Row],[Other Renewable]]+Tabel1[[#This Row],[Solar Power]]+Tabel1[[#This Row],[Onshore Wind Power]]+Tabel1[[#This Row],[Offshore Wind Power]]</f>
        <v>1363</v>
      </c>
      <c r="R2564">
        <f>Tabel1[[#This Row],[Fossil Gas]]+Tabel1[[#This Row],[Fossil Hard Coal]]+Tabel1[[#This Row],[Fossil Oil]]</f>
        <v>1938.3799999999999</v>
      </c>
      <c r="S2564">
        <f>Tabel1[[#This Row],[Renewables]]+Tabel1[[#This Row],[Fossils]]</f>
        <v>3301.38</v>
      </c>
    </row>
    <row r="2565" spans="1:19" x14ac:dyDescent="0.25">
      <c r="A2565" t="s">
        <v>1385</v>
      </c>
      <c r="B2565" t="s">
        <v>5</v>
      </c>
      <c r="C2565">
        <v>2059.34</v>
      </c>
      <c r="D2565">
        <v>26.29</v>
      </c>
      <c r="E2565">
        <v>627.84</v>
      </c>
      <c r="F2565">
        <v>619.95000000000005</v>
      </c>
      <c r="G2565">
        <v>18.850000000000001</v>
      </c>
      <c r="J2565">
        <v>6.53</v>
      </c>
      <c r="K2565">
        <v>65.39</v>
      </c>
      <c r="L2565">
        <v>85.74</v>
      </c>
      <c r="M2565">
        <v>61.57</v>
      </c>
      <c r="N2565">
        <v>-280</v>
      </c>
      <c r="O2565">
        <v>590</v>
      </c>
      <c r="P2565">
        <v>258</v>
      </c>
      <c r="Q2565">
        <f>Tabel1[[#This Row],[Biomass]]+Tabel1[[#This Row],[Hydro Power]]+Tabel1[[#This Row],[Other Renewable]]+Tabel1[[#This Row],[Solar Power]]+Tabel1[[#This Row],[Onshore Wind Power]]+Tabel1[[#This Row],[Offshore Wind Power]]</f>
        <v>180.13</v>
      </c>
      <c r="R2565">
        <f>Tabel1[[#This Row],[Fossil Gas]]+Tabel1[[#This Row],[Fossil Hard Coal]]+Tabel1[[#This Row],[Fossil Oil]]</f>
        <v>1266.6399999999999</v>
      </c>
      <c r="S2565">
        <f>Tabel1[[#This Row],[Renewables]]+Tabel1[[#This Row],[Fossils]]</f>
        <v>1446.77</v>
      </c>
    </row>
    <row r="2566" spans="1:19" x14ac:dyDescent="0.25">
      <c r="A2566" t="s">
        <v>1384</v>
      </c>
      <c r="B2566" t="s">
        <v>6</v>
      </c>
      <c r="C2566">
        <v>3059.02</v>
      </c>
      <c r="D2566">
        <v>49.39</v>
      </c>
      <c r="E2566">
        <v>715.81</v>
      </c>
      <c r="F2566">
        <v>1185.51</v>
      </c>
      <c r="G2566">
        <v>10.87</v>
      </c>
      <c r="H2566">
        <v>1</v>
      </c>
      <c r="I2566">
        <v>6.03</v>
      </c>
      <c r="J2566">
        <v>22.93</v>
      </c>
      <c r="K2566">
        <v>102.5</v>
      </c>
      <c r="L2566">
        <v>973.99</v>
      </c>
      <c r="M2566">
        <v>573.22</v>
      </c>
      <c r="N2566">
        <v>-277</v>
      </c>
      <c r="O2566">
        <v>-590</v>
      </c>
      <c r="P2566">
        <v>397</v>
      </c>
      <c r="Q2566">
        <f>Tabel1[[#This Row],[Biomass]]+Tabel1[[#This Row],[Hydro Power]]+Tabel1[[#This Row],[Other Renewable]]+Tabel1[[#This Row],[Solar Power]]+Tabel1[[#This Row],[Onshore Wind Power]]+Tabel1[[#This Row],[Offshore Wind Power]]</f>
        <v>1626.56</v>
      </c>
      <c r="R2566">
        <f>Tabel1[[#This Row],[Fossil Gas]]+Tabel1[[#This Row],[Fossil Hard Coal]]+Tabel1[[#This Row],[Fossil Oil]]</f>
        <v>1912.1899999999998</v>
      </c>
      <c r="S2566">
        <f>Tabel1[[#This Row],[Renewables]]+Tabel1[[#This Row],[Fossils]]</f>
        <v>3538.75</v>
      </c>
    </row>
    <row r="2567" spans="1:19" x14ac:dyDescent="0.25">
      <c r="A2567" t="s">
        <v>1384</v>
      </c>
      <c r="B2567" t="s">
        <v>5</v>
      </c>
      <c r="C2567">
        <v>2071.91</v>
      </c>
      <c r="D2567">
        <v>27.18</v>
      </c>
      <c r="E2567">
        <v>602.25</v>
      </c>
      <c r="F2567">
        <v>627.36</v>
      </c>
      <c r="G2567">
        <v>18.920000000000002</v>
      </c>
      <c r="J2567">
        <v>16.07</v>
      </c>
      <c r="K2567">
        <v>65.34</v>
      </c>
      <c r="L2567">
        <v>128.09</v>
      </c>
      <c r="M2567">
        <v>66.31</v>
      </c>
      <c r="N2567">
        <v>-331</v>
      </c>
      <c r="O2567">
        <v>590</v>
      </c>
      <c r="P2567">
        <v>293</v>
      </c>
      <c r="Q2567">
        <f>Tabel1[[#This Row],[Biomass]]+Tabel1[[#This Row],[Hydro Power]]+Tabel1[[#This Row],[Other Renewable]]+Tabel1[[#This Row],[Solar Power]]+Tabel1[[#This Row],[Onshore Wind Power]]+Tabel1[[#This Row],[Offshore Wind Power]]</f>
        <v>237.65</v>
      </c>
      <c r="R2567">
        <f>Tabel1[[#This Row],[Fossil Gas]]+Tabel1[[#This Row],[Fossil Hard Coal]]+Tabel1[[#This Row],[Fossil Oil]]</f>
        <v>1248.5300000000002</v>
      </c>
      <c r="S2567">
        <f>Tabel1[[#This Row],[Renewables]]+Tabel1[[#This Row],[Fossils]]</f>
        <v>1486.1800000000003</v>
      </c>
    </row>
    <row r="2568" spans="1:19" x14ac:dyDescent="0.25">
      <c r="A2568" t="s">
        <v>1383</v>
      </c>
      <c r="B2568" t="s">
        <v>6</v>
      </c>
      <c r="C2568">
        <v>3038.22</v>
      </c>
      <c r="D2568">
        <v>48.39</v>
      </c>
      <c r="E2568">
        <v>591.9</v>
      </c>
      <c r="F2568">
        <v>1024.77</v>
      </c>
      <c r="G2568">
        <v>9.74</v>
      </c>
      <c r="H2568">
        <v>1</v>
      </c>
      <c r="I2568">
        <v>5.7</v>
      </c>
      <c r="J2568">
        <v>31.74</v>
      </c>
      <c r="K2568">
        <v>102.29</v>
      </c>
      <c r="L2568">
        <v>1096.1199999999999</v>
      </c>
      <c r="M2568">
        <v>647.28</v>
      </c>
      <c r="N2568">
        <v>-321</v>
      </c>
      <c r="O2568">
        <v>-590</v>
      </c>
      <c r="P2568">
        <v>543</v>
      </c>
      <c r="Q2568">
        <f>Tabel1[[#This Row],[Biomass]]+Tabel1[[#This Row],[Hydro Power]]+Tabel1[[#This Row],[Other Renewable]]+Tabel1[[#This Row],[Solar Power]]+Tabel1[[#This Row],[Onshore Wind Power]]+Tabel1[[#This Row],[Offshore Wind Power]]</f>
        <v>1830.2299999999998</v>
      </c>
      <c r="R2568">
        <f>Tabel1[[#This Row],[Fossil Gas]]+Tabel1[[#This Row],[Fossil Hard Coal]]+Tabel1[[#This Row],[Fossil Oil]]</f>
        <v>1626.41</v>
      </c>
      <c r="S2568">
        <f>Tabel1[[#This Row],[Renewables]]+Tabel1[[#This Row],[Fossils]]</f>
        <v>3456.64</v>
      </c>
    </row>
    <row r="2569" spans="1:19" x14ac:dyDescent="0.25">
      <c r="A2569" t="s">
        <v>1383</v>
      </c>
      <c r="B2569" t="s">
        <v>5</v>
      </c>
      <c r="C2569">
        <v>2069.66</v>
      </c>
      <c r="D2569">
        <v>27.01</v>
      </c>
      <c r="E2569">
        <v>527.78</v>
      </c>
      <c r="F2569">
        <v>630.84</v>
      </c>
      <c r="G2569">
        <v>20.04</v>
      </c>
      <c r="J2569">
        <v>22.38</v>
      </c>
      <c r="K2569">
        <v>64.02</v>
      </c>
      <c r="L2569">
        <v>147.77000000000001</v>
      </c>
      <c r="M2569">
        <v>83.05</v>
      </c>
      <c r="N2569">
        <v>155</v>
      </c>
      <c r="O2569">
        <v>590</v>
      </c>
      <c r="P2569">
        <v>-161</v>
      </c>
      <c r="Q2569">
        <f>Tabel1[[#This Row],[Biomass]]+Tabel1[[#This Row],[Hydro Power]]+Tabel1[[#This Row],[Other Renewable]]+Tabel1[[#This Row],[Solar Power]]+Tabel1[[#This Row],[Onshore Wind Power]]+Tabel1[[#This Row],[Offshore Wind Power]]</f>
        <v>280.21000000000004</v>
      </c>
      <c r="R2569">
        <f>Tabel1[[#This Row],[Fossil Gas]]+Tabel1[[#This Row],[Fossil Hard Coal]]+Tabel1[[#This Row],[Fossil Oil]]</f>
        <v>1178.6599999999999</v>
      </c>
      <c r="S2569">
        <f>Tabel1[[#This Row],[Renewables]]+Tabel1[[#This Row],[Fossils]]</f>
        <v>1458.87</v>
      </c>
    </row>
    <row r="2570" spans="1:19" x14ac:dyDescent="0.25">
      <c r="A2570" t="s">
        <v>1382</v>
      </c>
      <c r="B2570" t="s">
        <v>6</v>
      </c>
      <c r="C2570">
        <v>3015.52</v>
      </c>
      <c r="D2570">
        <v>48.07</v>
      </c>
      <c r="E2570">
        <v>510.09</v>
      </c>
      <c r="F2570">
        <v>953.49</v>
      </c>
      <c r="G2570">
        <v>8.98</v>
      </c>
      <c r="H2570">
        <v>1</v>
      </c>
      <c r="I2570">
        <v>5.43</v>
      </c>
      <c r="J2570">
        <v>36.200000000000003</v>
      </c>
      <c r="K2570">
        <v>101.24</v>
      </c>
      <c r="L2570">
        <v>1196.93</v>
      </c>
      <c r="M2570">
        <v>717.71</v>
      </c>
      <c r="N2570">
        <v>-276</v>
      </c>
      <c r="O2570">
        <v>-590</v>
      </c>
      <c r="P2570">
        <v>438</v>
      </c>
      <c r="Q2570">
        <f>Tabel1[[#This Row],[Biomass]]+Tabel1[[#This Row],[Hydro Power]]+Tabel1[[#This Row],[Other Renewable]]+Tabel1[[#This Row],[Solar Power]]+Tabel1[[#This Row],[Onshore Wind Power]]+Tabel1[[#This Row],[Offshore Wind Power]]</f>
        <v>2005.3400000000001</v>
      </c>
      <c r="R2570">
        <f>Tabel1[[#This Row],[Fossil Gas]]+Tabel1[[#This Row],[Fossil Hard Coal]]+Tabel1[[#This Row],[Fossil Oil]]</f>
        <v>1472.56</v>
      </c>
      <c r="S2570">
        <f>Tabel1[[#This Row],[Renewables]]+Tabel1[[#This Row],[Fossils]]</f>
        <v>3477.9</v>
      </c>
    </row>
    <row r="2571" spans="1:19" x14ac:dyDescent="0.25">
      <c r="A2571" t="s">
        <v>1382</v>
      </c>
      <c r="B2571" t="s">
        <v>5</v>
      </c>
      <c r="C2571">
        <v>2053.5</v>
      </c>
      <c r="D2571">
        <v>27.6</v>
      </c>
      <c r="E2571">
        <v>547.12</v>
      </c>
      <c r="F2571">
        <v>637.63</v>
      </c>
      <c r="G2571">
        <v>23.05</v>
      </c>
      <c r="J2571">
        <v>25.29</v>
      </c>
      <c r="K2571">
        <v>66.36</v>
      </c>
      <c r="L2571">
        <v>167.82</v>
      </c>
      <c r="M2571">
        <v>114.97</v>
      </c>
      <c r="N2571">
        <v>-370</v>
      </c>
      <c r="O2571">
        <v>590</v>
      </c>
      <c r="P2571">
        <v>266</v>
      </c>
      <c r="Q2571">
        <f>Tabel1[[#This Row],[Biomass]]+Tabel1[[#This Row],[Hydro Power]]+Tabel1[[#This Row],[Other Renewable]]+Tabel1[[#This Row],[Solar Power]]+Tabel1[[#This Row],[Onshore Wind Power]]+Tabel1[[#This Row],[Offshore Wind Power]]</f>
        <v>335.67999999999995</v>
      </c>
      <c r="R2571">
        <f>Tabel1[[#This Row],[Fossil Gas]]+Tabel1[[#This Row],[Fossil Hard Coal]]+Tabel1[[#This Row],[Fossil Oil]]</f>
        <v>1207.8</v>
      </c>
      <c r="S2571">
        <f>Tabel1[[#This Row],[Renewables]]+Tabel1[[#This Row],[Fossils]]</f>
        <v>1543.48</v>
      </c>
    </row>
    <row r="2572" spans="1:19" x14ac:dyDescent="0.25">
      <c r="A2572" t="s">
        <v>1381</v>
      </c>
      <c r="B2572" t="s">
        <v>6</v>
      </c>
      <c r="C2572">
        <v>3067.87</v>
      </c>
      <c r="D2572">
        <v>49.8</v>
      </c>
      <c r="E2572">
        <v>542.07000000000005</v>
      </c>
      <c r="F2572">
        <v>929.46</v>
      </c>
      <c r="G2572">
        <v>10.210000000000001</v>
      </c>
      <c r="H2572">
        <v>1</v>
      </c>
      <c r="I2572">
        <v>5.91</v>
      </c>
      <c r="J2572">
        <v>32.57</v>
      </c>
      <c r="K2572">
        <v>101.75</v>
      </c>
      <c r="L2572">
        <v>1277.44</v>
      </c>
      <c r="M2572">
        <v>700.01</v>
      </c>
      <c r="N2572">
        <v>-232</v>
      </c>
      <c r="O2572">
        <v>-590</v>
      </c>
      <c r="P2572">
        <v>366</v>
      </c>
      <c r="Q2572">
        <f>Tabel1[[#This Row],[Biomass]]+Tabel1[[#This Row],[Hydro Power]]+Tabel1[[#This Row],[Other Renewable]]+Tabel1[[#This Row],[Solar Power]]+Tabel1[[#This Row],[Onshore Wind Power]]+Tabel1[[#This Row],[Offshore Wind Power]]</f>
        <v>2066.73</v>
      </c>
      <c r="R2572">
        <f>Tabel1[[#This Row],[Fossil Gas]]+Tabel1[[#This Row],[Fossil Hard Coal]]+Tabel1[[#This Row],[Fossil Oil]]</f>
        <v>1481.7400000000002</v>
      </c>
      <c r="S2572">
        <f>Tabel1[[#This Row],[Renewables]]+Tabel1[[#This Row],[Fossils]]</f>
        <v>3548.4700000000003</v>
      </c>
    </row>
    <row r="2573" spans="1:19" x14ac:dyDescent="0.25">
      <c r="A2573" t="s">
        <v>1381</v>
      </c>
      <c r="B2573" t="s">
        <v>5</v>
      </c>
      <c r="C2573">
        <v>2037.11</v>
      </c>
      <c r="D2573">
        <v>25.83</v>
      </c>
      <c r="E2573">
        <v>547.54999999999995</v>
      </c>
      <c r="F2573">
        <v>598.04999999999995</v>
      </c>
      <c r="G2573">
        <v>22.4</v>
      </c>
      <c r="J2573">
        <v>25.23</v>
      </c>
      <c r="K2573">
        <v>62.7</v>
      </c>
      <c r="L2573">
        <v>172.82</v>
      </c>
      <c r="M2573">
        <v>114</v>
      </c>
      <c r="N2573">
        <v>-372</v>
      </c>
      <c r="O2573">
        <v>590</v>
      </c>
      <c r="P2573">
        <v>294</v>
      </c>
      <c r="Q2573">
        <f>Tabel1[[#This Row],[Biomass]]+Tabel1[[#This Row],[Hydro Power]]+Tabel1[[#This Row],[Other Renewable]]+Tabel1[[#This Row],[Solar Power]]+Tabel1[[#This Row],[Onshore Wind Power]]+Tabel1[[#This Row],[Offshore Wind Power]]</f>
        <v>337.88</v>
      </c>
      <c r="R2573">
        <f>Tabel1[[#This Row],[Fossil Gas]]+Tabel1[[#This Row],[Fossil Hard Coal]]+Tabel1[[#This Row],[Fossil Oil]]</f>
        <v>1168</v>
      </c>
      <c r="S2573">
        <f>Tabel1[[#This Row],[Renewables]]+Tabel1[[#This Row],[Fossils]]</f>
        <v>1505.88</v>
      </c>
    </row>
    <row r="2574" spans="1:19" x14ac:dyDescent="0.25">
      <c r="A2574" t="s">
        <v>1380</v>
      </c>
      <c r="B2574" t="s">
        <v>6</v>
      </c>
      <c r="C2574">
        <v>3023.39</v>
      </c>
      <c r="D2574">
        <v>49.03</v>
      </c>
      <c r="E2574">
        <v>636.24</v>
      </c>
      <c r="F2574">
        <v>898</v>
      </c>
      <c r="G2574">
        <v>11.18</v>
      </c>
      <c r="H2574">
        <v>1</v>
      </c>
      <c r="I2574">
        <v>6.08</v>
      </c>
      <c r="J2574">
        <v>28.21</v>
      </c>
      <c r="K2574">
        <v>101.38</v>
      </c>
      <c r="L2574">
        <v>1414.51</v>
      </c>
      <c r="M2574">
        <v>735.88</v>
      </c>
      <c r="N2574">
        <v>-311</v>
      </c>
      <c r="O2574">
        <v>-590</v>
      </c>
      <c r="P2574">
        <v>159</v>
      </c>
      <c r="Q2574">
        <f>Tabel1[[#This Row],[Biomass]]+Tabel1[[#This Row],[Hydro Power]]+Tabel1[[#This Row],[Other Renewable]]+Tabel1[[#This Row],[Solar Power]]+Tabel1[[#This Row],[Onshore Wind Power]]+Tabel1[[#This Row],[Offshore Wind Power]]</f>
        <v>2234.71</v>
      </c>
      <c r="R2574">
        <f>Tabel1[[#This Row],[Fossil Gas]]+Tabel1[[#This Row],[Fossil Hard Coal]]+Tabel1[[#This Row],[Fossil Oil]]</f>
        <v>1545.42</v>
      </c>
      <c r="S2574">
        <f>Tabel1[[#This Row],[Renewables]]+Tabel1[[#This Row],[Fossils]]</f>
        <v>3780.13</v>
      </c>
    </row>
    <row r="2575" spans="1:19" x14ac:dyDescent="0.25">
      <c r="A2575" t="s">
        <v>1380</v>
      </c>
      <c r="B2575" t="s">
        <v>5</v>
      </c>
      <c r="C2575">
        <v>2012.75</v>
      </c>
      <c r="D2575">
        <v>28.02</v>
      </c>
      <c r="E2575">
        <v>542.9</v>
      </c>
      <c r="F2575">
        <v>616.9</v>
      </c>
      <c r="G2575">
        <v>21.64</v>
      </c>
      <c r="J2575">
        <v>13.83</v>
      </c>
      <c r="K2575">
        <v>65.45</v>
      </c>
      <c r="L2575">
        <v>173.21</v>
      </c>
      <c r="M2575">
        <v>169.47</v>
      </c>
      <c r="N2575">
        <v>-534</v>
      </c>
      <c r="O2575">
        <v>590</v>
      </c>
      <c r="P2575">
        <v>360</v>
      </c>
      <c r="Q2575">
        <f>Tabel1[[#This Row],[Biomass]]+Tabel1[[#This Row],[Hydro Power]]+Tabel1[[#This Row],[Other Renewable]]+Tabel1[[#This Row],[Solar Power]]+Tabel1[[#This Row],[Onshore Wind Power]]+Tabel1[[#This Row],[Offshore Wind Power]]</f>
        <v>384.53</v>
      </c>
      <c r="R2575">
        <f>Tabel1[[#This Row],[Fossil Gas]]+Tabel1[[#This Row],[Fossil Hard Coal]]+Tabel1[[#This Row],[Fossil Oil]]</f>
        <v>1181.44</v>
      </c>
      <c r="S2575">
        <f>Tabel1[[#This Row],[Renewables]]+Tabel1[[#This Row],[Fossils]]</f>
        <v>1565.97</v>
      </c>
    </row>
    <row r="2576" spans="1:19" x14ac:dyDescent="0.25">
      <c r="A2576" t="s">
        <v>1379</v>
      </c>
      <c r="B2576" t="s">
        <v>6</v>
      </c>
      <c r="C2576">
        <v>2953.82</v>
      </c>
      <c r="D2576">
        <v>47.49</v>
      </c>
      <c r="E2576">
        <v>496.48</v>
      </c>
      <c r="F2576">
        <v>798.93</v>
      </c>
      <c r="G2576">
        <v>4.75</v>
      </c>
      <c r="H2576">
        <v>1</v>
      </c>
      <c r="I2576">
        <v>5.1100000000000003</v>
      </c>
      <c r="J2576">
        <v>14.18</v>
      </c>
      <c r="K2576">
        <v>80.41</v>
      </c>
      <c r="L2576">
        <v>1597.41</v>
      </c>
      <c r="M2576">
        <v>759.98</v>
      </c>
      <c r="N2576">
        <v>-128</v>
      </c>
      <c r="O2576">
        <v>-590</v>
      </c>
      <c r="P2576">
        <v>97</v>
      </c>
      <c r="Q2576">
        <f>Tabel1[[#This Row],[Biomass]]+Tabel1[[#This Row],[Hydro Power]]+Tabel1[[#This Row],[Other Renewable]]+Tabel1[[#This Row],[Solar Power]]+Tabel1[[#This Row],[Onshore Wind Power]]+Tabel1[[#This Row],[Offshore Wind Power]]</f>
        <v>2425.17</v>
      </c>
      <c r="R2576">
        <f>Tabel1[[#This Row],[Fossil Gas]]+Tabel1[[#This Row],[Fossil Hard Coal]]+Tabel1[[#This Row],[Fossil Oil]]</f>
        <v>1300.1599999999999</v>
      </c>
      <c r="S2576">
        <f>Tabel1[[#This Row],[Renewables]]+Tabel1[[#This Row],[Fossils]]</f>
        <v>3725.33</v>
      </c>
    </row>
    <row r="2577" spans="1:19" x14ac:dyDescent="0.25">
      <c r="A2577" t="s">
        <v>1379</v>
      </c>
      <c r="B2577" t="s">
        <v>5</v>
      </c>
      <c r="C2577">
        <v>2016.23</v>
      </c>
      <c r="D2577">
        <v>28.51</v>
      </c>
      <c r="E2577">
        <v>496.73</v>
      </c>
      <c r="F2577">
        <v>570.94000000000005</v>
      </c>
      <c r="G2577">
        <v>21.09</v>
      </c>
      <c r="J2577">
        <v>5.58</v>
      </c>
      <c r="K2577">
        <v>66.33</v>
      </c>
      <c r="L2577">
        <v>182.69</v>
      </c>
      <c r="M2577">
        <v>210.05</v>
      </c>
      <c r="N2577">
        <v>142</v>
      </c>
      <c r="O2577">
        <v>590</v>
      </c>
      <c r="P2577">
        <v>-275</v>
      </c>
      <c r="Q2577">
        <f>Tabel1[[#This Row],[Biomass]]+Tabel1[[#This Row],[Hydro Power]]+Tabel1[[#This Row],[Other Renewable]]+Tabel1[[#This Row],[Solar Power]]+Tabel1[[#This Row],[Onshore Wind Power]]+Tabel1[[#This Row],[Offshore Wind Power]]</f>
        <v>426.83000000000004</v>
      </c>
      <c r="R2577">
        <f>Tabel1[[#This Row],[Fossil Gas]]+Tabel1[[#This Row],[Fossil Hard Coal]]+Tabel1[[#This Row],[Fossil Oil]]</f>
        <v>1088.76</v>
      </c>
      <c r="S2577">
        <f>Tabel1[[#This Row],[Renewables]]+Tabel1[[#This Row],[Fossils]]</f>
        <v>1515.5900000000001</v>
      </c>
    </row>
    <row r="2578" spans="1:19" x14ac:dyDescent="0.25">
      <c r="A2578" t="s">
        <v>1378</v>
      </c>
      <c r="B2578" t="s">
        <v>6</v>
      </c>
      <c r="C2578">
        <v>2960.18</v>
      </c>
      <c r="D2578">
        <v>48.36</v>
      </c>
      <c r="E2578">
        <v>538.59</v>
      </c>
      <c r="F2578">
        <v>762.86</v>
      </c>
      <c r="G2578">
        <v>5.65</v>
      </c>
      <c r="H2578">
        <v>1</v>
      </c>
      <c r="I2578">
        <v>5.1100000000000003</v>
      </c>
      <c r="J2578">
        <v>2.09</v>
      </c>
      <c r="K2578">
        <v>76.040000000000006</v>
      </c>
      <c r="L2578">
        <v>1669.87</v>
      </c>
      <c r="M2578">
        <v>753.11</v>
      </c>
      <c r="N2578">
        <v>-24</v>
      </c>
      <c r="O2578">
        <v>-592</v>
      </c>
      <c r="P2578">
        <v>-88</v>
      </c>
      <c r="Q2578">
        <f>Tabel1[[#This Row],[Biomass]]+Tabel1[[#This Row],[Hydro Power]]+Tabel1[[#This Row],[Other Renewable]]+Tabel1[[#This Row],[Solar Power]]+Tabel1[[#This Row],[Onshore Wind Power]]+Tabel1[[#This Row],[Offshore Wind Power]]</f>
        <v>2479.54</v>
      </c>
      <c r="R2578">
        <f>Tabel1[[#This Row],[Fossil Gas]]+Tabel1[[#This Row],[Fossil Hard Coal]]+Tabel1[[#This Row],[Fossil Oil]]</f>
        <v>1307.1000000000001</v>
      </c>
      <c r="S2578">
        <f>Tabel1[[#This Row],[Renewables]]+Tabel1[[#This Row],[Fossils]]</f>
        <v>3786.6400000000003</v>
      </c>
    </row>
    <row r="2579" spans="1:19" x14ac:dyDescent="0.25">
      <c r="A2579" t="s">
        <v>1378</v>
      </c>
      <c r="B2579" t="s">
        <v>5</v>
      </c>
      <c r="C2579">
        <v>2114.3000000000002</v>
      </c>
      <c r="D2579">
        <v>28.15</v>
      </c>
      <c r="E2579">
        <v>480.56</v>
      </c>
      <c r="F2579">
        <v>598.16999999999996</v>
      </c>
      <c r="G2579">
        <v>20.49</v>
      </c>
      <c r="J2579">
        <v>0.71</v>
      </c>
      <c r="K2579">
        <v>66.239999999999995</v>
      </c>
      <c r="L2579">
        <v>214.09</v>
      </c>
      <c r="M2579">
        <v>253.52</v>
      </c>
      <c r="N2579">
        <v>-161</v>
      </c>
      <c r="O2579">
        <v>592</v>
      </c>
      <c r="P2579">
        <v>44</v>
      </c>
      <c r="Q2579">
        <f>Tabel1[[#This Row],[Biomass]]+Tabel1[[#This Row],[Hydro Power]]+Tabel1[[#This Row],[Other Renewable]]+Tabel1[[#This Row],[Solar Power]]+Tabel1[[#This Row],[Onshore Wind Power]]+Tabel1[[#This Row],[Offshore Wind Power]]</f>
        <v>496.47</v>
      </c>
      <c r="R2579">
        <f>Tabel1[[#This Row],[Fossil Gas]]+Tabel1[[#This Row],[Fossil Hard Coal]]+Tabel1[[#This Row],[Fossil Oil]]</f>
        <v>1099.22</v>
      </c>
      <c r="S2579">
        <f>Tabel1[[#This Row],[Renewables]]+Tabel1[[#This Row],[Fossils]]</f>
        <v>1595.69</v>
      </c>
    </row>
    <row r="2580" spans="1:19" x14ac:dyDescent="0.25">
      <c r="A2580" t="s">
        <v>1377</v>
      </c>
      <c r="B2580" t="s">
        <v>6</v>
      </c>
      <c r="C2580">
        <v>3162.84</v>
      </c>
      <c r="D2580">
        <v>49.11</v>
      </c>
      <c r="E2580">
        <v>548.55999999999995</v>
      </c>
      <c r="F2580">
        <v>800.88</v>
      </c>
      <c r="G2580">
        <v>2.58</v>
      </c>
      <c r="H2580">
        <v>1</v>
      </c>
      <c r="I2580">
        <v>4.91</v>
      </c>
      <c r="J2580">
        <v>7.0000000000000007E-2</v>
      </c>
      <c r="K2580">
        <v>77.709999999999994</v>
      </c>
      <c r="L2580">
        <v>2040.74</v>
      </c>
      <c r="M2580">
        <v>765.23</v>
      </c>
      <c r="N2580">
        <v>-469</v>
      </c>
      <c r="O2580">
        <v>-581</v>
      </c>
      <c r="P2580">
        <v>143</v>
      </c>
      <c r="Q2580">
        <f>Tabel1[[#This Row],[Biomass]]+Tabel1[[#This Row],[Hydro Power]]+Tabel1[[#This Row],[Other Renewable]]+Tabel1[[#This Row],[Solar Power]]+Tabel1[[#This Row],[Onshore Wind Power]]+Tabel1[[#This Row],[Offshore Wind Power]]</f>
        <v>2861.06</v>
      </c>
      <c r="R2580">
        <f>Tabel1[[#This Row],[Fossil Gas]]+Tabel1[[#This Row],[Fossil Hard Coal]]+Tabel1[[#This Row],[Fossil Oil]]</f>
        <v>1352.02</v>
      </c>
      <c r="S2580">
        <f>Tabel1[[#This Row],[Renewables]]+Tabel1[[#This Row],[Fossils]]</f>
        <v>4213.08</v>
      </c>
    </row>
    <row r="2581" spans="1:19" x14ac:dyDescent="0.25">
      <c r="A2581" t="s">
        <v>1377</v>
      </c>
      <c r="B2581" t="s">
        <v>5</v>
      </c>
      <c r="C2581">
        <v>2241.4299999999998</v>
      </c>
      <c r="D2581">
        <v>27.73</v>
      </c>
      <c r="E2581">
        <v>459.38</v>
      </c>
      <c r="F2581">
        <v>592.70000000000005</v>
      </c>
      <c r="G2581">
        <v>18.88</v>
      </c>
      <c r="J2581">
        <v>0.01</v>
      </c>
      <c r="K2581">
        <v>65.27</v>
      </c>
      <c r="L2581">
        <v>269.17</v>
      </c>
      <c r="M2581">
        <v>283.93</v>
      </c>
      <c r="N2581">
        <v>108</v>
      </c>
      <c r="O2581">
        <v>581</v>
      </c>
      <c r="P2581">
        <v>-140</v>
      </c>
      <c r="Q2581">
        <f>Tabel1[[#This Row],[Biomass]]+Tabel1[[#This Row],[Hydro Power]]+Tabel1[[#This Row],[Other Renewable]]+Tabel1[[#This Row],[Solar Power]]+Tabel1[[#This Row],[Onshore Wind Power]]+Tabel1[[#This Row],[Offshore Wind Power]]</f>
        <v>580.84</v>
      </c>
      <c r="R2581">
        <f>Tabel1[[#This Row],[Fossil Gas]]+Tabel1[[#This Row],[Fossil Hard Coal]]+Tabel1[[#This Row],[Fossil Oil]]</f>
        <v>1070.96</v>
      </c>
      <c r="S2581">
        <f>Tabel1[[#This Row],[Renewables]]+Tabel1[[#This Row],[Fossils]]</f>
        <v>1651.8000000000002</v>
      </c>
    </row>
    <row r="2582" spans="1:19" x14ac:dyDescent="0.25">
      <c r="A2582" t="s">
        <v>1376</v>
      </c>
      <c r="B2582" t="s">
        <v>6</v>
      </c>
      <c r="C2582">
        <v>3036.62</v>
      </c>
      <c r="D2582">
        <v>32.450000000000003</v>
      </c>
      <c r="E2582">
        <v>534.20000000000005</v>
      </c>
      <c r="F2582">
        <v>786.74</v>
      </c>
      <c r="G2582">
        <v>6.32</v>
      </c>
      <c r="H2582">
        <v>1</v>
      </c>
      <c r="I2582">
        <v>5.62</v>
      </c>
      <c r="J2582">
        <v>0</v>
      </c>
      <c r="K2582">
        <v>82.3</v>
      </c>
      <c r="L2582">
        <v>2203.2800000000002</v>
      </c>
      <c r="M2582">
        <v>709.92</v>
      </c>
      <c r="N2582">
        <v>-297</v>
      </c>
      <c r="O2582">
        <v>-580</v>
      </c>
      <c r="P2582">
        <v>-235</v>
      </c>
      <c r="Q2582">
        <f>Tabel1[[#This Row],[Biomass]]+Tabel1[[#This Row],[Hydro Power]]+Tabel1[[#This Row],[Other Renewable]]+Tabel1[[#This Row],[Solar Power]]+Tabel1[[#This Row],[Onshore Wind Power]]+Tabel1[[#This Row],[Offshore Wind Power]]</f>
        <v>2952.2700000000004</v>
      </c>
      <c r="R2582">
        <f>Tabel1[[#This Row],[Fossil Gas]]+Tabel1[[#This Row],[Fossil Hard Coal]]+Tabel1[[#This Row],[Fossil Oil]]</f>
        <v>1327.26</v>
      </c>
      <c r="S2582">
        <f>Tabel1[[#This Row],[Renewables]]+Tabel1[[#This Row],[Fossils]]</f>
        <v>4279.5300000000007</v>
      </c>
    </row>
    <row r="2583" spans="1:19" x14ac:dyDescent="0.25">
      <c r="A2583" t="s">
        <v>1376</v>
      </c>
      <c r="B2583" t="s">
        <v>5</v>
      </c>
      <c r="C2583">
        <v>2173.4699999999998</v>
      </c>
      <c r="D2583">
        <v>27.73</v>
      </c>
      <c r="E2583">
        <v>423.67</v>
      </c>
      <c r="F2583">
        <v>541.51</v>
      </c>
      <c r="G2583">
        <v>16.64</v>
      </c>
      <c r="J2583">
        <v>0</v>
      </c>
      <c r="K2583">
        <v>62.63</v>
      </c>
      <c r="L2583">
        <v>333.03</v>
      </c>
      <c r="M2583">
        <v>300.13</v>
      </c>
      <c r="N2583">
        <v>91</v>
      </c>
      <c r="O2583">
        <v>580</v>
      </c>
      <c r="P2583">
        <v>-177</v>
      </c>
      <c r="Q2583">
        <f>Tabel1[[#This Row],[Biomass]]+Tabel1[[#This Row],[Hydro Power]]+Tabel1[[#This Row],[Other Renewable]]+Tabel1[[#This Row],[Solar Power]]+Tabel1[[#This Row],[Onshore Wind Power]]+Tabel1[[#This Row],[Offshore Wind Power]]</f>
        <v>660.89</v>
      </c>
      <c r="R2583">
        <f>Tabel1[[#This Row],[Fossil Gas]]+Tabel1[[#This Row],[Fossil Hard Coal]]+Tabel1[[#This Row],[Fossil Oil]]</f>
        <v>981.82</v>
      </c>
      <c r="S2583">
        <f>Tabel1[[#This Row],[Renewables]]+Tabel1[[#This Row],[Fossils]]</f>
        <v>1642.71</v>
      </c>
    </row>
    <row r="2584" spans="1:19" x14ac:dyDescent="0.25">
      <c r="A2584" t="s">
        <v>1375</v>
      </c>
      <c r="B2584" t="s">
        <v>6</v>
      </c>
      <c r="C2584">
        <v>2827.51</v>
      </c>
      <c r="D2584">
        <v>41.37</v>
      </c>
      <c r="E2584">
        <v>539.80999999999995</v>
      </c>
      <c r="F2584">
        <v>806.41</v>
      </c>
      <c r="G2584">
        <v>2.9</v>
      </c>
      <c r="H2584">
        <v>0.99</v>
      </c>
      <c r="I2584">
        <v>5.28</v>
      </c>
      <c r="J2584">
        <v>0.01</v>
      </c>
      <c r="K2584">
        <v>84.1</v>
      </c>
      <c r="L2584">
        <v>2518.6799999999998</v>
      </c>
      <c r="M2584">
        <v>763.43</v>
      </c>
      <c r="N2584">
        <v>-280</v>
      </c>
      <c r="O2584">
        <v>-590</v>
      </c>
      <c r="P2584">
        <v>-818</v>
      </c>
      <c r="Q2584">
        <f>Tabel1[[#This Row],[Biomass]]+Tabel1[[#This Row],[Hydro Power]]+Tabel1[[#This Row],[Other Renewable]]+Tabel1[[#This Row],[Solar Power]]+Tabel1[[#This Row],[Onshore Wind Power]]+Tabel1[[#This Row],[Offshore Wind Power]]</f>
        <v>3329.7599999999998</v>
      </c>
      <c r="R2584">
        <f>Tabel1[[#This Row],[Fossil Gas]]+Tabel1[[#This Row],[Fossil Hard Coal]]+Tabel1[[#This Row],[Fossil Oil]]</f>
        <v>1349.12</v>
      </c>
      <c r="S2584">
        <f>Tabel1[[#This Row],[Renewables]]+Tabel1[[#This Row],[Fossils]]</f>
        <v>4678.8799999999992</v>
      </c>
    </row>
    <row r="2585" spans="1:19" x14ac:dyDescent="0.25">
      <c r="A2585" t="s">
        <v>1375</v>
      </c>
      <c r="B2585" t="s">
        <v>5</v>
      </c>
      <c r="C2585">
        <v>2021.59</v>
      </c>
      <c r="D2585">
        <v>25.6</v>
      </c>
      <c r="E2585">
        <v>421.91</v>
      </c>
      <c r="F2585">
        <v>433.91</v>
      </c>
      <c r="G2585">
        <v>16.57</v>
      </c>
      <c r="J2585">
        <v>0</v>
      </c>
      <c r="K2585">
        <v>62.06</v>
      </c>
      <c r="L2585">
        <v>408.56</v>
      </c>
      <c r="M2585">
        <v>339.32</v>
      </c>
      <c r="N2585">
        <v>-346</v>
      </c>
      <c r="O2585">
        <v>590</v>
      </c>
      <c r="P2585">
        <v>99</v>
      </c>
      <c r="Q2585">
        <f>Tabel1[[#This Row],[Biomass]]+Tabel1[[#This Row],[Hydro Power]]+Tabel1[[#This Row],[Other Renewable]]+Tabel1[[#This Row],[Solar Power]]+Tabel1[[#This Row],[Onshore Wind Power]]+Tabel1[[#This Row],[Offshore Wind Power]]</f>
        <v>773.48</v>
      </c>
      <c r="R2585">
        <f>Tabel1[[#This Row],[Fossil Gas]]+Tabel1[[#This Row],[Fossil Hard Coal]]+Tabel1[[#This Row],[Fossil Oil]]</f>
        <v>872.3900000000001</v>
      </c>
      <c r="S2585">
        <f>Tabel1[[#This Row],[Renewables]]+Tabel1[[#This Row],[Fossils]]</f>
        <v>1645.8700000000001</v>
      </c>
    </row>
    <row r="2586" spans="1:19" x14ac:dyDescent="0.25">
      <c r="A2586" t="s">
        <v>1374</v>
      </c>
      <c r="B2586" t="s">
        <v>6</v>
      </c>
      <c r="C2586">
        <v>2656.82</v>
      </c>
      <c r="D2586">
        <v>47</v>
      </c>
      <c r="E2586">
        <v>546.13</v>
      </c>
      <c r="F2586">
        <v>768.2</v>
      </c>
      <c r="G2586">
        <v>2.33</v>
      </c>
      <c r="H2586">
        <v>0.99</v>
      </c>
      <c r="I2586">
        <v>5.0199999999999996</v>
      </c>
      <c r="J2586">
        <v>0</v>
      </c>
      <c r="K2586">
        <v>84.79</v>
      </c>
      <c r="L2586">
        <v>2584.2800000000002</v>
      </c>
      <c r="M2586">
        <v>765.27</v>
      </c>
      <c r="N2586">
        <v>87</v>
      </c>
      <c r="O2586">
        <v>-590</v>
      </c>
      <c r="P2586">
        <v>-1373</v>
      </c>
      <c r="Q2586">
        <f>Tabel1[[#This Row],[Biomass]]+Tabel1[[#This Row],[Hydro Power]]+Tabel1[[#This Row],[Other Renewable]]+Tabel1[[#This Row],[Solar Power]]+Tabel1[[#This Row],[Onshore Wind Power]]+Tabel1[[#This Row],[Offshore Wind Power]]</f>
        <v>3402.5600000000004</v>
      </c>
      <c r="R2586">
        <f>Tabel1[[#This Row],[Fossil Gas]]+Tabel1[[#This Row],[Fossil Hard Coal]]+Tabel1[[#This Row],[Fossil Oil]]</f>
        <v>1316.6599999999999</v>
      </c>
      <c r="S2586">
        <f>Tabel1[[#This Row],[Renewables]]+Tabel1[[#This Row],[Fossils]]</f>
        <v>4719.22</v>
      </c>
    </row>
    <row r="2587" spans="1:19" x14ac:dyDescent="0.25">
      <c r="A2587" t="s">
        <v>1374</v>
      </c>
      <c r="B2587" t="s">
        <v>5</v>
      </c>
      <c r="C2587">
        <v>1875.54</v>
      </c>
      <c r="D2587">
        <v>26.9</v>
      </c>
      <c r="E2587">
        <v>419.83</v>
      </c>
      <c r="F2587">
        <v>431.96</v>
      </c>
      <c r="G2587">
        <v>16.420000000000002</v>
      </c>
      <c r="J2587">
        <v>0</v>
      </c>
      <c r="K2587">
        <v>62.53</v>
      </c>
      <c r="L2587">
        <v>451.4</v>
      </c>
      <c r="M2587">
        <v>358.07</v>
      </c>
      <c r="N2587">
        <v>-564</v>
      </c>
      <c r="O2587">
        <v>590</v>
      </c>
      <c r="P2587">
        <v>111</v>
      </c>
      <c r="Q2587">
        <f>Tabel1[[#This Row],[Biomass]]+Tabel1[[#This Row],[Hydro Power]]+Tabel1[[#This Row],[Other Renewable]]+Tabel1[[#This Row],[Solar Power]]+Tabel1[[#This Row],[Onshore Wind Power]]+Tabel1[[#This Row],[Offshore Wind Power]]</f>
        <v>836.36999999999989</v>
      </c>
      <c r="R2587">
        <f>Tabel1[[#This Row],[Fossil Gas]]+Tabel1[[#This Row],[Fossil Hard Coal]]+Tabel1[[#This Row],[Fossil Oil]]</f>
        <v>868.20999999999992</v>
      </c>
      <c r="S2587">
        <f>Tabel1[[#This Row],[Renewables]]+Tabel1[[#This Row],[Fossils]]</f>
        <v>1704.58</v>
      </c>
    </row>
    <row r="2588" spans="1:19" x14ac:dyDescent="0.25">
      <c r="A2588" t="s">
        <v>1373</v>
      </c>
      <c r="B2588" t="s">
        <v>6</v>
      </c>
      <c r="C2588">
        <v>2503.5700000000002</v>
      </c>
      <c r="D2588">
        <v>48.61</v>
      </c>
      <c r="E2588">
        <v>537.87</v>
      </c>
      <c r="F2588">
        <v>670.09</v>
      </c>
      <c r="G2588">
        <v>2.1</v>
      </c>
      <c r="H2588">
        <v>1</v>
      </c>
      <c r="I2588">
        <v>5.07</v>
      </c>
      <c r="J2588">
        <v>0</v>
      </c>
      <c r="K2588">
        <v>82.45</v>
      </c>
      <c r="L2588">
        <v>2633.09</v>
      </c>
      <c r="M2588">
        <v>767.28</v>
      </c>
      <c r="N2588">
        <v>457</v>
      </c>
      <c r="O2588">
        <v>-590</v>
      </c>
      <c r="P2588">
        <v>-1863</v>
      </c>
      <c r="Q2588">
        <f>Tabel1[[#This Row],[Biomass]]+Tabel1[[#This Row],[Hydro Power]]+Tabel1[[#This Row],[Other Renewable]]+Tabel1[[#This Row],[Solar Power]]+Tabel1[[#This Row],[Onshore Wind Power]]+Tabel1[[#This Row],[Offshore Wind Power]]</f>
        <v>3455.05</v>
      </c>
      <c r="R2588">
        <f>Tabel1[[#This Row],[Fossil Gas]]+Tabel1[[#This Row],[Fossil Hard Coal]]+Tabel1[[#This Row],[Fossil Oil]]</f>
        <v>1210.06</v>
      </c>
      <c r="S2588">
        <f>Tabel1[[#This Row],[Renewables]]+Tabel1[[#This Row],[Fossils]]</f>
        <v>4665.1100000000006</v>
      </c>
    </row>
    <row r="2589" spans="1:19" x14ac:dyDescent="0.25">
      <c r="A2589" t="s">
        <v>1373</v>
      </c>
      <c r="B2589" t="s">
        <v>5</v>
      </c>
      <c r="C2589">
        <v>1728.06</v>
      </c>
      <c r="D2589">
        <v>26.63</v>
      </c>
      <c r="E2589">
        <v>424.22</v>
      </c>
      <c r="F2589">
        <v>421.32</v>
      </c>
      <c r="G2589">
        <v>16.350000000000001</v>
      </c>
      <c r="J2589">
        <v>0</v>
      </c>
      <c r="K2589">
        <v>56.94</v>
      </c>
      <c r="L2589">
        <v>480.88</v>
      </c>
      <c r="M2589">
        <v>368.79</v>
      </c>
      <c r="N2589">
        <v>-160</v>
      </c>
      <c r="O2589">
        <v>590</v>
      </c>
      <c r="P2589">
        <v>-468</v>
      </c>
      <c r="Q2589">
        <f>Tabel1[[#This Row],[Biomass]]+Tabel1[[#This Row],[Hydro Power]]+Tabel1[[#This Row],[Other Renewable]]+Tabel1[[#This Row],[Solar Power]]+Tabel1[[#This Row],[Onshore Wind Power]]+Tabel1[[#This Row],[Offshore Wind Power]]</f>
        <v>876.3</v>
      </c>
      <c r="R2589">
        <f>Tabel1[[#This Row],[Fossil Gas]]+Tabel1[[#This Row],[Fossil Hard Coal]]+Tabel1[[#This Row],[Fossil Oil]]</f>
        <v>861.89</v>
      </c>
      <c r="S2589">
        <f>Tabel1[[#This Row],[Renewables]]+Tabel1[[#This Row],[Fossils]]</f>
        <v>1738.19</v>
      </c>
    </row>
    <row r="2590" spans="1:19" x14ac:dyDescent="0.25">
      <c r="A2590" t="s">
        <v>1372</v>
      </c>
      <c r="B2590" t="s">
        <v>6</v>
      </c>
      <c r="C2590">
        <v>2295.3200000000002</v>
      </c>
      <c r="D2590">
        <v>48.13</v>
      </c>
      <c r="E2590">
        <v>417.23</v>
      </c>
      <c r="F2590">
        <v>531.58000000000004</v>
      </c>
      <c r="G2590">
        <v>2.4</v>
      </c>
      <c r="H2590">
        <v>1</v>
      </c>
      <c r="I2590">
        <v>5.23</v>
      </c>
      <c r="J2590">
        <v>0</v>
      </c>
      <c r="K2590">
        <v>81.67</v>
      </c>
      <c r="L2590">
        <v>2603.33</v>
      </c>
      <c r="M2590">
        <v>768.68</v>
      </c>
      <c r="N2590">
        <v>797</v>
      </c>
      <c r="O2590">
        <v>-590</v>
      </c>
      <c r="P2590">
        <v>-2085</v>
      </c>
      <c r="Q2590">
        <f>Tabel1[[#This Row],[Biomass]]+Tabel1[[#This Row],[Hydro Power]]+Tabel1[[#This Row],[Other Renewable]]+Tabel1[[#This Row],[Solar Power]]+Tabel1[[#This Row],[Onshore Wind Power]]+Tabel1[[#This Row],[Offshore Wind Power]]</f>
        <v>3426.37</v>
      </c>
      <c r="R2590">
        <f>Tabel1[[#This Row],[Fossil Gas]]+Tabel1[[#This Row],[Fossil Hard Coal]]+Tabel1[[#This Row],[Fossil Oil]]</f>
        <v>951.21</v>
      </c>
      <c r="S2590">
        <f>Tabel1[[#This Row],[Renewables]]+Tabel1[[#This Row],[Fossils]]</f>
        <v>4377.58</v>
      </c>
    </row>
    <row r="2591" spans="1:19" x14ac:dyDescent="0.25">
      <c r="A2591" t="s">
        <v>1372</v>
      </c>
      <c r="B2591" t="s">
        <v>5</v>
      </c>
      <c r="C2591">
        <v>1575.61</v>
      </c>
      <c r="D2591">
        <v>27.33</v>
      </c>
      <c r="E2591">
        <v>421.05</v>
      </c>
      <c r="F2591">
        <v>400.42</v>
      </c>
      <c r="G2591">
        <v>16.3</v>
      </c>
      <c r="J2591">
        <v>0</v>
      </c>
      <c r="K2591">
        <v>54.45</v>
      </c>
      <c r="L2591">
        <v>500.66</v>
      </c>
      <c r="M2591">
        <v>368.98</v>
      </c>
      <c r="N2591">
        <v>315</v>
      </c>
      <c r="O2591">
        <v>590</v>
      </c>
      <c r="P2591">
        <v>-1090</v>
      </c>
      <c r="Q2591">
        <f>Tabel1[[#This Row],[Biomass]]+Tabel1[[#This Row],[Hydro Power]]+Tabel1[[#This Row],[Other Renewable]]+Tabel1[[#This Row],[Solar Power]]+Tabel1[[#This Row],[Onshore Wind Power]]+Tabel1[[#This Row],[Offshore Wind Power]]</f>
        <v>896.97</v>
      </c>
      <c r="R2591">
        <f>Tabel1[[#This Row],[Fossil Gas]]+Tabel1[[#This Row],[Fossil Hard Coal]]+Tabel1[[#This Row],[Fossil Oil]]</f>
        <v>837.77</v>
      </c>
      <c r="S2591">
        <f>Tabel1[[#This Row],[Renewables]]+Tabel1[[#This Row],[Fossils]]</f>
        <v>1734.74</v>
      </c>
    </row>
    <row r="2592" spans="1:19" x14ac:dyDescent="0.25">
      <c r="A2592" t="s">
        <v>1371</v>
      </c>
      <c r="B2592" t="s">
        <v>6</v>
      </c>
      <c r="C2592">
        <v>2171.35</v>
      </c>
      <c r="D2592">
        <v>48.28</v>
      </c>
      <c r="E2592">
        <v>407.82</v>
      </c>
      <c r="F2592">
        <v>481.66</v>
      </c>
      <c r="G2592">
        <v>5.62</v>
      </c>
      <c r="H2592">
        <v>1</v>
      </c>
      <c r="I2592">
        <v>5.47</v>
      </c>
      <c r="J2592">
        <v>0</v>
      </c>
      <c r="K2592">
        <v>82.42</v>
      </c>
      <c r="L2592">
        <v>2407.2600000000002</v>
      </c>
      <c r="M2592">
        <v>682.9</v>
      </c>
      <c r="N2592">
        <v>873</v>
      </c>
      <c r="O2592">
        <v>-590</v>
      </c>
      <c r="P2592">
        <v>-1991</v>
      </c>
      <c r="Q2592">
        <f>Tabel1[[#This Row],[Biomass]]+Tabel1[[#This Row],[Hydro Power]]+Tabel1[[#This Row],[Other Renewable]]+Tabel1[[#This Row],[Solar Power]]+Tabel1[[#This Row],[Onshore Wind Power]]+Tabel1[[#This Row],[Offshore Wind Power]]</f>
        <v>3144.9100000000003</v>
      </c>
      <c r="R2592">
        <f>Tabel1[[#This Row],[Fossil Gas]]+Tabel1[[#This Row],[Fossil Hard Coal]]+Tabel1[[#This Row],[Fossil Oil]]</f>
        <v>895.1</v>
      </c>
      <c r="S2592">
        <f>Tabel1[[#This Row],[Renewables]]+Tabel1[[#This Row],[Fossils]]</f>
        <v>4040.01</v>
      </c>
    </row>
    <row r="2593" spans="1:19" x14ac:dyDescent="0.25">
      <c r="A2593" t="s">
        <v>1371</v>
      </c>
      <c r="B2593" t="s">
        <v>5</v>
      </c>
      <c r="C2593">
        <v>1425.02</v>
      </c>
      <c r="D2593">
        <v>27.6</v>
      </c>
      <c r="E2593">
        <v>416.26</v>
      </c>
      <c r="F2593">
        <v>386.43</v>
      </c>
      <c r="G2593">
        <v>16.309999999999999</v>
      </c>
      <c r="J2593">
        <v>0</v>
      </c>
      <c r="K2593">
        <v>53.66</v>
      </c>
      <c r="L2593">
        <v>513.9</v>
      </c>
      <c r="M2593">
        <v>368.12</v>
      </c>
      <c r="N2593">
        <v>168</v>
      </c>
      <c r="O2593">
        <v>590</v>
      </c>
      <c r="P2593">
        <v>-1086</v>
      </c>
      <c r="Q2593">
        <f>Tabel1[[#This Row],[Biomass]]+Tabel1[[#This Row],[Hydro Power]]+Tabel1[[#This Row],[Other Renewable]]+Tabel1[[#This Row],[Solar Power]]+Tabel1[[#This Row],[Onshore Wind Power]]+Tabel1[[#This Row],[Offshore Wind Power]]</f>
        <v>909.62</v>
      </c>
      <c r="R2593">
        <f>Tabel1[[#This Row],[Fossil Gas]]+Tabel1[[#This Row],[Fossil Hard Coal]]+Tabel1[[#This Row],[Fossil Oil]]</f>
        <v>819</v>
      </c>
      <c r="S2593">
        <f>Tabel1[[#This Row],[Renewables]]+Tabel1[[#This Row],[Fossils]]</f>
        <v>1728.62</v>
      </c>
    </row>
    <row r="2594" spans="1:19" x14ac:dyDescent="0.25">
      <c r="A2594" t="s">
        <v>1370</v>
      </c>
      <c r="B2594" t="s">
        <v>6</v>
      </c>
      <c r="C2594">
        <v>2051.54</v>
      </c>
      <c r="D2594">
        <v>48.36</v>
      </c>
      <c r="E2594">
        <v>358.82</v>
      </c>
      <c r="F2594">
        <v>326.83999999999997</v>
      </c>
      <c r="G2594">
        <v>1.72</v>
      </c>
      <c r="H2594">
        <v>0.99</v>
      </c>
      <c r="I2594">
        <v>4.93</v>
      </c>
      <c r="J2594">
        <v>0</v>
      </c>
      <c r="K2594">
        <v>85.61</v>
      </c>
      <c r="L2594">
        <v>2591.0700000000002</v>
      </c>
      <c r="M2594">
        <v>784.83</v>
      </c>
      <c r="N2594">
        <v>547</v>
      </c>
      <c r="O2594">
        <v>-587</v>
      </c>
      <c r="P2594">
        <v>-1856</v>
      </c>
      <c r="Q2594">
        <f>Tabel1[[#This Row],[Biomass]]+Tabel1[[#This Row],[Hydro Power]]+Tabel1[[#This Row],[Other Renewable]]+Tabel1[[#This Row],[Solar Power]]+Tabel1[[#This Row],[Onshore Wind Power]]+Tabel1[[#This Row],[Offshore Wind Power]]</f>
        <v>3430.1800000000003</v>
      </c>
      <c r="R2594">
        <f>Tabel1[[#This Row],[Fossil Gas]]+Tabel1[[#This Row],[Fossil Hard Coal]]+Tabel1[[#This Row],[Fossil Oil]]</f>
        <v>687.38</v>
      </c>
      <c r="S2594">
        <f>Tabel1[[#This Row],[Renewables]]+Tabel1[[#This Row],[Fossils]]</f>
        <v>4117.5600000000004</v>
      </c>
    </row>
    <row r="2595" spans="1:19" x14ac:dyDescent="0.25">
      <c r="A2595" t="s">
        <v>1370</v>
      </c>
      <c r="B2595" t="s">
        <v>5</v>
      </c>
      <c r="C2595">
        <v>1329.67</v>
      </c>
      <c r="D2595">
        <v>27.15</v>
      </c>
      <c r="E2595">
        <v>380.28</v>
      </c>
      <c r="F2595">
        <v>396.49</v>
      </c>
      <c r="G2595">
        <v>15.43</v>
      </c>
      <c r="J2595">
        <v>0</v>
      </c>
      <c r="K2595">
        <v>56.29</v>
      </c>
      <c r="L2595">
        <v>513.15</v>
      </c>
      <c r="M2595">
        <v>366.73</v>
      </c>
      <c r="N2595">
        <v>-89</v>
      </c>
      <c r="O2595">
        <v>587</v>
      </c>
      <c r="P2595">
        <v>-895</v>
      </c>
      <c r="Q2595">
        <f>Tabel1[[#This Row],[Biomass]]+Tabel1[[#This Row],[Hydro Power]]+Tabel1[[#This Row],[Other Renewable]]+Tabel1[[#This Row],[Solar Power]]+Tabel1[[#This Row],[Onshore Wind Power]]+Tabel1[[#This Row],[Offshore Wind Power]]</f>
        <v>907.03</v>
      </c>
      <c r="R2595">
        <f>Tabel1[[#This Row],[Fossil Gas]]+Tabel1[[#This Row],[Fossil Hard Coal]]+Tabel1[[#This Row],[Fossil Oil]]</f>
        <v>792.19999999999993</v>
      </c>
      <c r="S2595">
        <f>Tabel1[[#This Row],[Renewables]]+Tabel1[[#This Row],[Fossils]]</f>
        <v>1699.23</v>
      </c>
    </row>
    <row r="2596" spans="1:19" x14ac:dyDescent="0.25">
      <c r="A2596" t="s">
        <v>1369</v>
      </c>
      <c r="B2596" t="s">
        <v>6</v>
      </c>
      <c r="C2596">
        <v>1989.51</v>
      </c>
      <c r="D2596">
        <v>48.84</v>
      </c>
      <c r="E2596">
        <v>347.16</v>
      </c>
      <c r="F2596">
        <v>299.24</v>
      </c>
      <c r="G2596">
        <v>2.17</v>
      </c>
      <c r="H2596">
        <v>0.99</v>
      </c>
      <c r="I2596">
        <v>4.6900000000000004</v>
      </c>
      <c r="J2596">
        <v>0</v>
      </c>
      <c r="K2596">
        <v>71.23</v>
      </c>
      <c r="L2596">
        <v>2321.66</v>
      </c>
      <c r="M2596">
        <v>764.75</v>
      </c>
      <c r="N2596">
        <v>938</v>
      </c>
      <c r="O2596">
        <v>-568</v>
      </c>
      <c r="P2596">
        <v>-1945</v>
      </c>
      <c r="Q2596">
        <f>Tabel1[[#This Row],[Biomass]]+Tabel1[[#This Row],[Hydro Power]]+Tabel1[[#This Row],[Other Renewable]]+Tabel1[[#This Row],[Solar Power]]+Tabel1[[#This Row],[Onshore Wind Power]]+Tabel1[[#This Row],[Offshore Wind Power]]</f>
        <v>3140.93</v>
      </c>
      <c r="R2596">
        <f>Tabel1[[#This Row],[Fossil Gas]]+Tabel1[[#This Row],[Fossil Hard Coal]]+Tabel1[[#This Row],[Fossil Oil]]</f>
        <v>648.57000000000005</v>
      </c>
      <c r="S2596">
        <f>Tabel1[[#This Row],[Renewables]]+Tabel1[[#This Row],[Fossils]]</f>
        <v>3789.5</v>
      </c>
    </row>
    <row r="2597" spans="1:19" x14ac:dyDescent="0.25">
      <c r="A2597" t="s">
        <v>1369</v>
      </c>
      <c r="B2597" t="s">
        <v>5</v>
      </c>
      <c r="C2597">
        <v>1277.3800000000001</v>
      </c>
      <c r="D2597">
        <v>32.799999999999997</v>
      </c>
      <c r="E2597">
        <v>385.79</v>
      </c>
      <c r="F2597">
        <v>390.95</v>
      </c>
      <c r="G2597">
        <v>15.12</v>
      </c>
      <c r="J2597">
        <v>0</v>
      </c>
      <c r="K2597">
        <v>58.92</v>
      </c>
      <c r="L2597">
        <v>472.8</v>
      </c>
      <c r="M2597">
        <v>366.67</v>
      </c>
      <c r="N2597">
        <v>-15</v>
      </c>
      <c r="O2597">
        <v>568</v>
      </c>
      <c r="P2597">
        <v>-964</v>
      </c>
      <c r="Q2597">
        <f>Tabel1[[#This Row],[Biomass]]+Tabel1[[#This Row],[Hydro Power]]+Tabel1[[#This Row],[Other Renewable]]+Tabel1[[#This Row],[Solar Power]]+Tabel1[[#This Row],[Onshore Wind Power]]+Tabel1[[#This Row],[Offshore Wind Power]]</f>
        <v>872.27</v>
      </c>
      <c r="R2597">
        <f>Tabel1[[#This Row],[Fossil Gas]]+Tabel1[[#This Row],[Fossil Hard Coal]]+Tabel1[[#This Row],[Fossil Oil]]</f>
        <v>791.86</v>
      </c>
      <c r="S2597">
        <f>Tabel1[[#This Row],[Renewables]]+Tabel1[[#This Row],[Fossils]]</f>
        <v>1664.13</v>
      </c>
    </row>
    <row r="2598" spans="1:19" x14ac:dyDescent="0.25">
      <c r="A2598" t="s">
        <v>1368</v>
      </c>
      <c r="B2598" t="s">
        <v>6</v>
      </c>
      <c r="C2598">
        <v>1934.4</v>
      </c>
      <c r="D2598">
        <v>48.25</v>
      </c>
      <c r="E2598">
        <v>194.29</v>
      </c>
      <c r="F2598">
        <v>300.58</v>
      </c>
      <c r="G2598">
        <v>2.11</v>
      </c>
      <c r="H2598">
        <v>1</v>
      </c>
      <c r="I2598">
        <v>4.74</v>
      </c>
      <c r="J2598">
        <v>0</v>
      </c>
      <c r="K2598">
        <v>69.959999999999994</v>
      </c>
      <c r="L2598">
        <v>2184.9699999999998</v>
      </c>
      <c r="M2598">
        <v>665.55</v>
      </c>
      <c r="N2598">
        <v>1047</v>
      </c>
      <c r="O2598">
        <v>-371</v>
      </c>
      <c r="P2598">
        <v>-1859</v>
      </c>
      <c r="Q2598">
        <f>Tabel1[[#This Row],[Biomass]]+Tabel1[[#This Row],[Hydro Power]]+Tabel1[[#This Row],[Other Renewable]]+Tabel1[[#This Row],[Solar Power]]+Tabel1[[#This Row],[Onshore Wind Power]]+Tabel1[[#This Row],[Offshore Wind Power]]</f>
        <v>2904.5099999999993</v>
      </c>
      <c r="R2598">
        <f>Tabel1[[#This Row],[Fossil Gas]]+Tabel1[[#This Row],[Fossil Hard Coal]]+Tabel1[[#This Row],[Fossil Oil]]</f>
        <v>496.98</v>
      </c>
      <c r="S2598">
        <f>Tabel1[[#This Row],[Renewables]]+Tabel1[[#This Row],[Fossils]]</f>
        <v>3401.4899999999993</v>
      </c>
    </row>
    <row r="2599" spans="1:19" x14ac:dyDescent="0.25">
      <c r="A2599" t="s">
        <v>1368</v>
      </c>
      <c r="B2599" t="s">
        <v>5</v>
      </c>
      <c r="C2599">
        <v>1247.5899999999999</v>
      </c>
      <c r="D2599">
        <v>34.78</v>
      </c>
      <c r="E2599">
        <v>382.99</v>
      </c>
      <c r="F2599">
        <v>384.32</v>
      </c>
      <c r="G2599">
        <v>15.1</v>
      </c>
      <c r="J2599">
        <v>0</v>
      </c>
      <c r="K2599">
        <v>58.69</v>
      </c>
      <c r="L2599">
        <v>466.68</v>
      </c>
      <c r="M2599">
        <v>365.55</v>
      </c>
      <c r="N2599">
        <v>194</v>
      </c>
      <c r="O2599">
        <v>371</v>
      </c>
      <c r="P2599">
        <v>-991</v>
      </c>
      <c r="Q2599">
        <f>Tabel1[[#This Row],[Biomass]]+Tabel1[[#This Row],[Hydro Power]]+Tabel1[[#This Row],[Other Renewable]]+Tabel1[[#This Row],[Solar Power]]+Tabel1[[#This Row],[Onshore Wind Power]]+Tabel1[[#This Row],[Offshore Wind Power]]</f>
        <v>867.01</v>
      </c>
      <c r="R2599">
        <f>Tabel1[[#This Row],[Fossil Gas]]+Tabel1[[#This Row],[Fossil Hard Coal]]+Tabel1[[#This Row],[Fossil Oil]]</f>
        <v>782.41</v>
      </c>
      <c r="S2599">
        <f>Tabel1[[#This Row],[Renewables]]+Tabel1[[#This Row],[Fossils]]</f>
        <v>1649.42</v>
      </c>
    </row>
    <row r="2600" spans="1:19" x14ac:dyDescent="0.25">
      <c r="A2600" t="s">
        <v>1367</v>
      </c>
      <c r="B2600" t="s">
        <v>6</v>
      </c>
      <c r="C2600">
        <v>1913.65</v>
      </c>
      <c r="D2600">
        <v>47.63</v>
      </c>
      <c r="E2600">
        <v>172.68</v>
      </c>
      <c r="F2600">
        <v>279.14999999999998</v>
      </c>
      <c r="G2600">
        <v>2.09</v>
      </c>
      <c r="H2600">
        <v>1</v>
      </c>
      <c r="I2600">
        <v>5.13</v>
      </c>
      <c r="J2600">
        <v>0</v>
      </c>
      <c r="K2600">
        <v>55.42</v>
      </c>
      <c r="L2600">
        <v>1975.86</v>
      </c>
      <c r="M2600">
        <v>662.78</v>
      </c>
      <c r="N2600">
        <v>1254</v>
      </c>
      <c r="O2600">
        <v>-255</v>
      </c>
      <c r="P2600">
        <v>-1917</v>
      </c>
      <c r="Q2600">
        <f>Tabel1[[#This Row],[Biomass]]+Tabel1[[#This Row],[Hydro Power]]+Tabel1[[#This Row],[Other Renewable]]+Tabel1[[#This Row],[Solar Power]]+Tabel1[[#This Row],[Onshore Wind Power]]+Tabel1[[#This Row],[Offshore Wind Power]]</f>
        <v>2692.3999999999996</v>
      </c>
      <c r="R2600">
        <f>Tabel1[[#This Row],[Fossil Gas]]+Tabel1[[#This Row],[Fossil Hard Coal]]+Tabel1[[#This Row],[Fossil Oil]]</f>
        <v>453.91999999999996</v>
      </c>
      <c r="S2600">
        <f>Tabel1[[#This Row],[Renewables]]+Tabel1[[#This Row],[Fossils]]</f>
        <v>3146.3199999999997</v>
      </c>
    </row>
    <row r="2601" spans="1:19" x14ac:dyDescent="0.25">
      <c r="A2601" t="s">
        <v>1367</v>
      </c>
      <c r="B2601" t="s">
        <v>5</v>
      </c>
      <c r="C2601">
        <v>1242.1600000000001</v>
      </c>
      <c r="D2601">
        <v>35.24</v>
      </c>
      <c r="E2601">
        <v>381.52</v>
      </c>
      <c r="F2601">
        <v>382.67</v>
      </c>
      <c r="G2601">
        <v>15.1</v>
      </c>
      <c r="J2601">
        <v>0</v>
      </c>
      <c r="K2601">
        <v>60.25</v>
      </c>
      <c r="L2601">
        <v>423.82</v>
      </c>
      <c r="M2601">
        <v>363.73</v>
      </c>
      <c r="N2601">
        <v>481</v>
      </c>
      <c r="O2601">
        <v>255</v>
      </c>
      <c r="P2601">
        <v>-1123</v>
      </c>
      <c r="Q2601">
        <f>Tabel1[[#This Row],[Biomass]]+Tabel1[[#This Row],[Hydro Power]]+Tabel1[[#This Row],[Other Renewable]]+Tabel1[[#This Row],[Solar Power]]+Tabel1[[#This Row],[Onshore Wind Power]]+Tabel1[[#This Row],[Offshore Wind Power]]</f>
        <v>822.79</v>
      </c>
      <c r="R2601">
        <f>Tabel1[[#This Row],[Fossil Gas]]+Tabel1[[#This Row],[Fossil Hard Coal]]+Tabel1[[#This Row],[Fossil Oil]]</f>
        <v>779.29000000000008</v>
      </c>
      <c r="S2601">
        <f>Tabel1[[#This Row],[Renewables]]+Tabel1[[#This Row],[Fossils]]</f>
        <v>1602.08</v>
      </c>
    </row>
    <row r="2602" spans="1:19" x14ac:dyDescent="0.25">
      <c r="A2602" t="s">
        <v>1366</v>
      </c>
      <c r="B2602" t="s">
        <v>6</v>
      </c>
      <c r="C2602">
        <v>1962.27</v>
      </c>
      <c r="D2602">
        <v>48.35</v>
      </c>
      <c r="E2602">
        <v>181.27</v>
      </c>
      <c r="F2602">
        <v>312.16000000000003</v>
      </c>
      <c r="G2602">
        <v>2.75</v>
      </c>
      <c r="H2602">
        <v>1</v>
      </c>
      <c r="I2602">
        <v>5.23</v>
      </c>
      <c r="J2602">
        <v>0</v>
      </c>
      <c r="K2602">
        <v>70.849999999999994</v>
      </c>
      <c r="L2602">
        <v>2018.67</v>
      </c>
      <c r="M2602">
        <v>757.32</v>
      </c>
      <c r="N2602">
        <v>1072</v>
      </c>
      <c r="O2602">
        <v>-112</v>
      </c>
      <c r="P2602">
        <v>-2064</v>
      </c>
      <c r="Q2602">
        <f>Tabel1[[#This Row],[Biomass]]+Tabel1[[#This Row],[Hydro Power]]+Tabel1[[#This Row],[Other Renewable]]+Tabel1[[#This Row],[Solar Power]]+Tabel1[[#This Row],[Onshore Wind Power]]+Tabel1[[#This Row],[Offshore Wind Power]]</f>
        <v>2830.57</v>
      </c>
      <c r="R2602">
        <f>Tabel1[[#This Row],[Fossil Gas]]+Tabel1[[#This Row],[Fossil Hard Coal]]+Tabel1[[#This Row],[Fossil Oil]]</f>
        <v>496.18000000000006</v>
      </c>
      <c r="S2602">
        <f>Tabel1[[#This Row],[Renewables]]+Tabel1[[#This Row],[Fossils]]</f>
        <v>3326.75</v>
      </c>
    </row>
    <row r="2603" spans="1:19" x14ac:dyDescent="0.25">
      <c r="A2603" t="s">
        <v>1366</v>
      </c>
      <c r="B2603" t="s">
        <v>5</v>
      </c>
      <c r="C2603">
        <v>1264.27</v>
      </c>
      <c r="D2603">
        <v>34.32</v>
      </c>
      <c r="E2603">
        <v>382.59</v>
      </c>
      <c r="F2603">
        <v>382.17</v>
      </c>
      <c r="G2603">
        <v>15.11</v>
      </c>
      <c r="J2603">
        <v>0</v>
      </c>
      <c r="K2603">
        <v>61.48</v>
      </c>
      <c r="L2603">
        <v>428.2</v>
      </c>
      <c r="M2603">
        <v>355.51</v>
      </c>
      <c r="N2603">
        <v>597</v>
      </c>
      <c r="O2603">
        <v>112</v>
      </c>
      <c r="P2603">
        <v>-1071</v>
      </c>
      <c r="Q2603">
        <f>Tabel1[[#This Row],[Biomass]]+Tabel1[[#This Row],[Hydro Power]]+Tabel1[[#This Row],[Other Renewable]]+Tabel1[[#This Row],[Solar Power]]+Tabel1[[#This Row],[Onshore Wind Power]]+Tabel1[[#This Row],[Offshore Wind Power]]</f>
        <v>818.03</v>
      </c>
      <c r="R2603">
        <f>Tabel1[[#This Row],[Fossil Gas]]+Tabel1[[#This Row],[Fossil Hard Coal]]+Tabel1[[#This Row],[Fossil Oil]]</f>
        <v>779.87</v>
      </c>
      <c r="S2603">
        <f>Tabel1[[#This Row],[Renewables]]+Tabel1[[#This Row],[Fossils]]</f>
        <v>1597.9</v>
      </c>
    </row>
    <row r="2604" spans="1:19" x14ac:dyDescent="0.25">
      <c r="A2604" t="s">
        <v>1365</v>
      </c>
      <c r="B2604" t="s">
        <v>6</v>
      </c>
      <c r="C2604">
        <v>2030.17</v>
      </c>
      <c r="D2604">
        <v>48.16</v>
      </c>
      <c r="E2604">
        <v>361.04</v>
      </c>
      <c r="F2604">
        <v>386.72</v>
      </c>
      <c r="G2604">
        <v>2.74</v>
      </c>
      <c r="H2604">
        <v>1</v>
      </c>
      <c r="I2604">
        <v>5.0999999999999996</v>
      </c>
      <c r="J2604">
        <v>0.01</v>
      </c>
      <c r="K2604">
        <v>85.32</v>
      </c>
      <c r="L2604">
        <v>1775.86</v>
      </c>
      <c r="M2604">
        <v>738.91</v>
      </c>
      <c r="N2604">
        <v>1301</v>
      </c>
      <c r="O2604">
        <v>-274</v>
      </c>
      <c r="P2604">
        <v>-2241</v>
      </c>
      <c r="Q2604">
        <f>Tabel1[[#This Row],[Biomass]]+Tabel1[[#This Row],[Hydro Power]]+Tabel1[[#This Row],[Other Renewable]]+Tabel1[[#This Row],[Solar Power]]+Tabel1[[#This Row],[Onshore Wind Power]]+Tabel1[[#This Row],[Offshore Wind Power]]</f>
        <v>2569.04</v>
      </c>
      <c r="R2604">
        <f>Tabel1[[#This Row],[Fossil Gas]]+Tabel1[[#This Row],[Fossil Hard Coal]]+Tabel1[[#This Row],[Fossil Oil]]</f>
        <v>750.5</v>
      </c>
      <c r="S2604">
        <f>Tabel1[[#This Row],[Renewables]]+Tabel1[[#This Row],[Fossils]]</f>
        <v>3319.54</v>
      </c>
    </row>
    <row r="2605" spans="1:19" x14ac:dyDescent="0.25">
      <c r="A2605" t="s">
        <v>1365</v>
      </c>
      <c r="B2605" t="s">
        <v>5</v>
      </c>
      <c r="C2605">
        <v>1353.02</v>
      </c>
      <c r="D2605">
        <v>32.9</v>
      </c>
      <c r="E2605">
        <v>379.92</v>
      </c>
      <c r="F2605">
        <v>386.05</v>
      </c>
      <c r="G2605">
        <v>15.13</v>
      </c>
      <c r="J2605">
        <v>0</v>
      </c>
      <c r="K2605">
        <v>46.35</v>
      </c>
      <c r="L2605">
        <v>383.89</v>
      </c>
      <c r="M2605">
        <v>341.11</v>
      </c>
      <c r="N2605">
        <v>574</v>
      </c>
      <c r="O2605">
        <v>274</v>
      </c>
      <c r="P2605">
        <v>-1056</v>
      </c>
      <c r="Q2605">
        <f>Tabel1[[#This Row],[Biomass]]+Tabel1[[#This Row],[Hydro Power]]+Tabel1[[#This Row],[Other Renewable]]+Tabel1[[#This Row],[Solar Power]]+Tabel1[[#This Row],[Onshore Wind Power]]+Tabel1[[#This Row],[Offshore Wind Power]]</f>
        <v>757.9</v>
      </c>
      <c r="R2605">
        <f>Tabel1[[#This Row],[Fossil Gas]]+Tabel1[[#This Row],[Fossil Hard Coal]]+Tabel1[[#This Row],[Fossil Oil]]</f>
        <v>781.1</v>
      </c>
      <c r="S2605">
        <f>Tabel1[[#This Row],[Renewables]]+Tabel1[[#This Row],[Fossils]]</f>
        <v>1539</v>
      </c>
    </row>
    <row r="2606" spans="1:19" x14ac:dyDescent="0.25">
      <c r="A2606" t="s">
        <v>1364</v>
      </c>
      <c r="B2606" t="s">
        <v>6</v>
      </c>
      <c r="C2606">
        <v>2453.65</v>
      </c>
      <c r="D2606">
        <v>47.37</v>
      </c>
      <c r="E2606">
        <v>513.20000000000005</v>
      </c>
      <c r="F2606">
        <v>596.01</v>
      </c>
      <c r="G2606">
        <v>2.1800000000000002</v>
      </c>
      <c r="H2606">
        <v>1</v>
      </c>
      <c r="I2606">
        <v>4.13</v>
      </c>
      <c r="J2606">
        <v>0</v>
      </c>
      <c r="K2606">
        <v>82.45</v>
      </c>
      <c r="L2606">
        <v>1601.36</v>
      </c>
      <c r="M2606">
        <v>707.69</v>
      </c>
      <c r="N2606">
        <v>1158</v>
      </c>
      <c r="O2606">
        <v>-532</v>
      </c>
      <c r="P2606">
        <v>-1500</v>
      </c>
      <c r="Q2606">
        <f>Tabel1[[#This Row],[Biomass]]+Tabel1[[#This Row],[Hydro Power]]+Tabel1[[#This Row],[Other Renewable]]+Tabel1[[#This Row],[Solar Power]]+Tabel1[[#This Row],[Onshore Wind Power]]+Tabel1[[#This Row],[Offshore Wind Power]]</f>
        <v>2361.5500000000002</v>
      </c>
      <c r="R2606">
        <f>Tabel1[[#This Row],[Fossil Gas]]+Tabel1[[#This Row],[Fossil Hard Coal]]+Tabel1[[#This Row],[Fossil Oil]]</f>
        <v>1111.3900000000001</v>
      </c>
      <c r="S2606">
        <f>Tabel1[[#This Row],[Renewables]]+Tabel1[[#This Row],[Fossils]]</f>
        <v>3472.9400000000005</v>
      </c>
    </row>
    <row r="2607" spans="1:19" x14ac:dyDescent="0.25">
      <c r="A2607" t="s">
        <v>1364</v>
      </c>
      <c r="B2607" t="s">
        <v>5</v>
      </c>
      <c r="C2607">
        <v>1569.81</v>
      </c>
      <c r="D2607">
        <v>34.29</v>
      </c>
      <c r="E2607">
        <v>388.29</v>
      </c>
      <c r="F2607">
        <v>400.11</v>
      </c>
      <c r="G2607">
        <v>15.21</v>
      </c>
      <c r="J2607">
        <v>0</v>
      </c>
      <c r="K2607">
        <v>42.3</v>
      </c>
      <c r="L2607">
        <v>341.3</v>
      </c>
      <c r="M2607">
        <v>310.47000000000003</v>
      </c>
      <c r="N2607">
        <v>8</v>
      </c>
      <c r="O2607">
        <v>532</v>
      </c>
      <c r="P2607">
        <v>-482</v>
      </c>
      <c r="Q2607">
        <f>Tabel1[[#This Row],[Biomass]]+Tabel1[[#This Row],[Hydro Power]]+Tabel1[[#This Row],[Other Renewable]]+Tabel1[[#This Row],[Solar Power]]+Tabel1[[#This Row],[Onshore Wind Power]]+Tabel1[[#This Row],[Offshore Wind Power]]</f>
        <v>686.06000000000006</v>
      </c>
      <c r="R2607">
        <f>Tabel1[[#This Row],[Fossil Gas]]+Tabel1[[#This Row],[Fossil Hard Coal]]+Tabel1[[#This Row],[Fossil Oil]]</f>
        <v>803.61000000000013</v>
      </c>
      <c r="S2607">
        <f>Tabel1[[#This Row],[Renewables]]+Tabel1[[#This Row],[Fossils]]</f>
        <v>1489.67</v>
      </c>
    </row>
    <row r="2608" spans="1:19" x14ac:dyDescent="0.25">
      <c r="A2608" t="s">
        <v>1363</v>
      </c>
      <c r="B2608" t="s">
        <v>6</v>
      </c>
      <c r="C2608">
        <v>2856.02</v>
      </c>
      <c r="D2608">
        <v>47.49</v>
      </c>
      <c r="E2608">
        <v>511.34</v>
      </c>
      <c r="F2608">
        <v>771.12</v>
      </c>
      <c r="G2608">
        <v>3.02</v>
      </c>
      <c r="H2608">
        <v>1</v>
      </c>
      <c r="I2608">
        <v>4.18</v>
      </c>
      <c r="J2608">
        <v>0.01</v>
      </c>
      <c r="K2608">
        <v>89.58</v>
      </c>
      <c r="L2608">
        <v>1704.44</v>
      </c>
      <c r="M2608">
        <v>746.43</v>
      </c>
      <c r="N2608">
        <v>177</v>
      </c>
      <c r="O2608">
        <v>-257</v>
      </c>
      <c r="P2608">
        <v>-779</v>
      </c>
      <c r="Q2608">
        <f>Tabel1[[#This Row],[Biomass]]+Tabel1[[#This Row],[Hydro Power]]+Tabel1[[#This Row],[Other Renewable]]+Tabel1[[#This Row],[Solar Power]]+Tabel1[[#This Row],[Onshore Wind Power]]+Tabel1[[#This Row],[Offshore Wind Power]]</f>
        <v>2503.5500000000002</v>
      </c>
      <c r="R2608">
        <f>Tabel1[[#This Row],[Fossil Gas]]+Tabel1[[#This Row],[Fossil Hard Coal]]+Tabel1[[#This Row],[Fossil Oil]]</f>
        <v>1285.48</v>
      </c>
      <c r="S2608">
        <f>Tabel1[[#This Row],[Renewables]]+Tabel1[[#This Row],[Fossils]]</f>
        <v>3789.03</v>
      </c>
    </row>
    <row r="2609" spans="1:19" x14ac:dyDescent="0.25">
      <c r="A2609" t="s">
        <v>1363</v>
      </c>
      <c r="B2609" t="s">
        <v>5</v>
      </c>
      <c r="C2609">
        <v>1855.49</v>
      </c>
      <c r="D2609">
        <v>32.33</v>
      </c>
      <c r="E2609">
        <v>391.07</v>
      </c>
      <c r="F2609">
        <v>404.09</v>
      </c>
      <c r="G2609">
        <v>15.28</v>
      </c>
      <c r="J2609">
        <v>0.03</v>
      </c>
      <c r="K2609">
        <v>41.61</v>
      </c>
      <c r="L2609">
        <v>330.5</v>
      </c>
      <c r="M2609">
        <v>231.03</v>
      </c>
      <c r="N2609">
        <v>-515</v>
      </c>
      <c r="O2609">
        <v>257</v>
      </c>
      <c r="P2609">
        <v>682</v>
      </c>
      <c r="Q2609">
        <f>Tabel1[[#This Row],[Biomass]]+Tabel1[[#This Row],[Hydro Power]]+Tabel1[[#This Row],[Other Renewable]]+Tabel1[[#This Row],[Solar Power]]+Tabel1[[#This Row],[Onshore Wind Power]]+Tabel1[[#This Row],[Offshore Wind Power]]</f>
        <v>593.89</v>
      </c>
      <c r="R2609">
        <f>Tabel1[[#This Row],[Fossil Gas]]+Tabel1[[#This Row],[Fossil Hard Coal]]+Tabel1[[#This Row],[Fossil Oil]]</f>
        <v>810.43999999999994</v>
      </c>
      <c r="S2609">
        <f>Tabel1[[#This Row],[Renewables]]+Tabel1[[#This Row],[Fossils]]</f>
        <v>1404.33</v>
      </c>
    </row>
    <row r="2610" spans="1:19" x14ac:dyDescent="0.25">
      <c r="A2610" t="s">
        <v>1362</v>
      </c>
      <c r="B2610" t="s">
        <v>6</v>
      </c>
      <c r="C2610">
        <v>3041.27</v>
      </c>
      <c r="D2610">
        <v>49.11</v>
      </c>
      <c r="E2610">
        <v>426.15</v>
      </c>
      <c r="F2610">
        <v>797.35</v>
      </c>
      <c r="G2610">
        <v>7.1</v>
      </c>
      <c r="H2610">
        <v>1</v>
      </c>
      <c r="I2610">
        <v>4.5599999999999996</v>
      </c>
      <c r="J2610">
        <v>0.63</v>
      </c>
      <c r="K2610">
        <v>85.02</v>
      </c>
      <c r="L2610">
        <v>1909.34</v>
      </c>
      <c r="M2610">
        <v>743.16</v>
      </c>
      <c r="N2610">
        <v>283</v>
      </c>
      <c r="O2610">
        <v>-529</v>
      </c>
      <c r="P2610">
        <v>-611</v>
      </c>
      <c r="Q2610">
        <f>Tabel1[[#This Row],[Biomass]]+Tabel1[[#This Row],[Hydro Power]]+Tabel1[[#This Row],[Other Renewable]]+Tabel1[[#This Row],[Solar Power]]+Tabel1[[#This Row],[Onshore Wind Power]]+Tabel1[[#This Row],[Offshore Wind Power]]</f>
        <v>2707.7999999999997</v>
      </c>
      <c r="R2610">
        <f>Tabel1[[#This Row],[Fossil Gas]]+Tabel1[[#This Row],[Fossil Hard Coal]]+Tabel1[[#This Row],[Fossil Oil]]</f>
        <v>1230.5999999999999</v>
      </c>
      <c r="S2610">
        <f>Tabel1[[#This Row],[Renewables]]+Tabel1[[#This Row],[Fossils]]</f>
        <v>3938.3999999999996</v>
      </c>
    </row>
    <row r="2611" spans="1:19" x14ac:dyDescent="0.25">
      <c r="A2611" t="s">
        <v>1362</v>
      </c>
      <c r="B2611" t="s">
        <v>5</v>
      </c>
      <c r="C2611">
        <v>1924.38</v>
      </c>
      <c r="D2611">
        <v>31.03</v>
      </c>
      <c r="E2611">
        <v>384.67</v>
      </c>
      <c r="F2611">
        <v>390.86</v>
      </c>
      <c r="G2611">
        <v>15.75</v>
      </c>
      <c r="J2611">
        <v>1.48</v>
      </c>
      <c r="K2611">
        <v>43.13</v>
      </c>
      <c r="L2611">
        <v>288.02</v>
      </c>
      <c r="M2611">
        <v>330.67</v>
      </c>
      <c r="N2611">
        <v>-362</v>
      </c>
      <c r="O2611">
        <v>529</v>
      </c>
      <c r="P2611">
        <v>289</v>
      </c>
      <c r="Q2611">
        <f>Tabel1[[#This Row],[Biomass]]+Tabel1[[#This Row],[Hydro Power]]+Tabel1[[#This Row],[Other Renewable]]+Tabel1[[#This Row],[Solar Power]]+Tabel1[[#This Row],[Onshore Wind Power]]+Tabel1[[#This Row],[Offshore Wind Power]]</f>
        <v>651.20000000000005</v>
      </c>
      <c r="R2611">
        <f>Tabel1[[#This Row],[Fossil Gas]]+Tabel1[[#This Row],[Fossil Hard Coal]]+Tabel1[[#This Row],[Fossil Oil]]</f>
        <v>791.28</v>
      </c>
      <c r="S2611">
        <f>Tabel1[[#This Row],[Renewables]]+Tabel1[[#This Row],[Fossils]]</f>
        <v>1442.48</v>
      </c>
    </row>
    <row r="2612" spans="1:19" x14ac:dyDescent="0.25">
      <c r="A2612" t="s">
        <v>1361</v>
      </c>
      <c r="B2612" t="s">
        <v>6</v>
      </c>
      <c r="C2612">
        <v>3000.4</v>
      </c>
      <c r="D2612">
        <v>48.16</v>
      </c>
      <c r="E2612">
        <v>395.35</v>
      </c>
      <c r="F2612">
        <v>683.07</v>
      </c>
      <c r="G2612">
        <v>3.3</v>
      </c>
      <c r="H2612">
        <v>1</v>
      </c>
      <c r="I2612">
        <v>4.04</v>
      </c>
      <c r="J2612">
        <v>5.22</v>
      </c>
      <c r="K2612">
        <v>89.86</v>
      </c>
      <c r="L2612">
        <v>2148.44</v>
      </c>
      <c r="M2612">
        <v>761.04</v>
      </c>
      <c r="N2612">
        <v>491</v>
      </c>
      <c r="O2612">
        <v>-587</v>
      </c>
      <c r="P2612">
        <v>-799</v>
      </c>
      <c r="Q2612">
        <f>Tabel1[[#This Row],[Biomass]]+Tabel1[[#This Row],[Hydro Power]]+Tabel1[[#This Row],[Other Renewable]]+Tabel1[[#This Row],[Solar Power]]+Tabel1[[#This Row],[Onshore Wind Power]]+Tabel1[[#This Row],[Offshore Wind Power]]</f>
        <v>2967.9</v>
      </c>
      <c r="R2612">
        <f>Tabel1[[#This Row],[Fossil Gas]]+Tabel1[[#This Row],[Fossil Hard Coal]]+Tabel1[[#This Row],[Fossil Oil]]</f>
        <v>1081.72</v>
      </c>
      <c r="S2612">
        <f>Tabel1[[#This Row],[Renewables]]+Tabel1[[#This Row],[Fossils]]</f>
        <v>4049.62</v>
      </c>
    </row>
    <row r="2613" spans="1:19" x14ac:dyDescent="0.25">
      <c r="A2613" t="s">
        <v>1361</v>
      </c>
      <c r="B2613" t="s">
        <v>5</v>
      </c>
      <c r="C2613">
        <v>1940.86</v>
      </c>
      <c r="D2613">
        <v>31.55</v>
      </c>
      <c r="E2613">
        <v>382.04</v>
      </c>
      <c r="F2613">
        <v>392.94</v>
      </c>
      <c r="G2613">
        <v>10.38</v>
      </c>
      <c r="J2613">
        <v>9.65</v>
      </c>
      <c r="K2613">
        <v>43.92</v>
      </c>
      <c r="L2613">
        <v>314.60000000000002</v>
      </c>
      <c r="M2613">
        <v>352.02</v>
      </c>
      <c r="N2613">
        <v>-562</v>
      </c>
      <c r="O2613">
        <v>587</v>
      </c>
      <c r="P2613">
        <v>399</v>
      </c>
      <c r="Q2613">
        <f>Tabel1[[#This Row],[Biomass]]+Tabel1[[#This Row],[Hydro Power]]+Tabel1[[#This Row],[Other Renewable]]+Tabel1[[#This Row],[Solar Power]]+Tabel1[[#This Row],[Onshore Wind Power]]+Tabel1[[#This Row],[Offshore Wind Power]]</f>
        <v>707.81999999999994</v>
      </c>
      <c r="R2613">
        <f>Tabel1[[#This Row],[Fossil Gas]]+Tabel1[[#This Row],[Fossil Hard Coal]]+Tabel1[[#This Row],[Fossil Oil]]</f>
        <v>785.36</v>
      </c>
      <c r="S2613">
        <f>Tabel1[[#This Row],[Renewables]]+Tabel1[[#This Row],[Fossils]]</f>
        <v>1493.1799999999998</v>
      </c>
    </row>
    <row r="2614" spans="1:19" x14ac:dyDescent="0.25">
      <c r="A2614" t="s">
        <v>1360</v>
      </c>
      <c r="B2614" t="s">
        <v>6</v>
      </c>
      <c r="C2614">
        <v>3009.69</v>
      </c>
      <c r="D2614">
        <v>47.54</v>
      </c>
      <c r="E2614">
        <v>371.78</v>
      </c>
      <c r="F2614">
        <v>670.64</v>
      </c>
      <c r="G2614">
        <v>4.47</v>
      </c>
      <c r="H2614">
        <v>1</v>
      </c>
      <c r="I2614">
        <v>4.1100000000000003</v>
      </c>
      <c r="J2614">
        <v>13.72</v>
      </c>
      <c r="K2614">
        <v>92.68</v>
      </c>
      <c r="L2614">
        <v>2463.11</v>
      </c>
      <c r="M2614">
        <v>784.91</v>
      </c>
      <c r="N2614">
        <v>630</v>
      </c>
      <c r="O2614">
        <v>-590</v>
      </c>
      <c r="P2614">
        <v>-1284</v>
      </c>
      <c r="Q2614">
        <f>Tabel1[[#This Row],[Biomass]]+Tabel1[[#This Row],[Hydro Power]]+Tabel1[[#This Row],[Other Renewable]]+Tabel1[[#This Row],[Solar Power]]+Tabel1[[#This Row],[Onshore Wind Power]]+Tabel1[[#This Row],[Offshore Wind Power]]</f>
        <v>3314.39</v>
      </c>
      <c r="R2614">
        <f>Tabel1[[#This Row],[Fossil Gas]]+Tabel1[[#This Row],[Fossil Hard Coal]]+Tabel1[[#This Row],[Fossil Oil]]</f>
        <v>1046.8900000000001</v>
      </c>
      <c r="S2614">
        <f>Tabel1[[#This Row],[Renewables]]+Tabel1[[#This Row],[Fossils]]</f>
        <v>4361.28</v>
      </c>
    </row>
    <row r="2615" spans="1:19" x14ac:dyDescent="0.25">
      <c r="A2615" t="s">
        <v>1360</v>
      </c>
      <c r="B2615" t="s">
        <v>5</v>
      </c>
      <c r="C2615">
        <v>1946.79</v>
      </c>
      <c r="D2615">
        <v>34.090000000000003</v>
      </c>
      <c r="E2615">
        <v>390.96</v>
      </c>
      <c r="F2615">
        <v>397.21</v>
      </c>
      <c r="G2615">
        <v>8.6</v>
      </c>
      <c r="J2615">
        <v>13.18</v>
      </c>
      <c r="K2615">
        <v>45.84</v>
      </c>
      <c r="L2615">
        <v>357.77</v>
      </c>
      <c r="M2615">
        <v>355.94</v>
      </c>
      <c r="N2615">
        <v>-136</v>
      </c>
      <c r="O2615">
        <v>590</v>
      </c>
      <c r="P2615">
        <v>-88</v>
      </c>
      <c r="Q2615">
        <f>Tabel1[[#This Row],[Biomass]]+Tabel1[[#This Row],[Hydro Power]]+Tabel1[[#This Row],[Other Renewable]]+Tabel1[[#This Row],[Solar Power]]+Tabel1[[#This Row],[Onshore Wind Power]]+Tabel1[[#This Row],[Offshore Wind Power]]</f>
        <v>760.98</v>
      </c>
      <c r="R2615">
        <f>Tabel1[[#This Row],[Fossil Gas]]+Tabel1[[#This Row],[Fossil Hard Coal]]+Tabel1[[#This Row],[Fossil Oil]]</f>
        <v>796.77</v>
      </c>
      <c r="S2615">
        <f>Tabel1[[#This Row],[Renewables]]+Tabel1[[#This Row],[Fossils]]</f>
        <v>1557.75</v>
      </c>
    </row>
    <row r="2616" spans="1:19" x14ac:dyDescent="0.25">
      <c r="A2616" t="s">
        <v>1359</v>
      </c>
      <c r="B2616" t="s">
        <v>6</v>
      </c>
      <c r="C2616">
        <v>3003.27</v>
      </c>
      <c r="D2616">
        <v>39.96</v>
      </c>
      <c r="E2616">
        <v>348.63</v>
      </c>
      <c r="F2616">
        <v>696.42</v>
      </c>
      <c r="G2616">
        <v>9.7100000000000009</v>
      </c>
      <c r="H2616">
        <v>1</v>
      </c>
      <c r="I2616">
        <v>4.8</v>
      </c>
      <c r="J2616">
        <v>17.68</v>
      </c>
      <c r="K2616">
        <v>96.93</v>
      </c>
      <c r="L2616">
        <v>2637.14</v>
      </c>
      <c r="M2616">
        <v>769.55</v>
      </c>
      <c r="N2616">
        <v>684</v>
      </c>
      <c r="O2616">
        <v>-590</v>
      </c>
      <c r="P2616">
        <v>-1539</v>
      </c>
      <c r="Q2616">
        <f>Tabel1[[#This Row],[Biomass]]+Tabel1[[#This Row],[Hydro Power]]+Tabel1[[#This Row],[Other Renewable]]+Tabel1[[#This Row],[Solar Power]]+Tabel1[[#This Row],[Onshore Wind Power]]+Tabel1[[#This Row],[Offshore Wind Power]]</f>
        <v>3470.13</v>
      </c>
      <c r="R2616">
        <f>Tabel1[[#This Row],[Fossil Gas]]+Tabel1[[#This Row],[Fossil Hard Coal]]+Tabel1[[#This Row],[Fossil Oil]]</f>
        <v>1054.76</v>
      </c>
      <c r="S2616">
        <f>Tabel1[[#This Row],[Renewables]]+Tabel1[[#This Row],[Fossils]]</f>
        <v>4524.8900000000003</v>
      </c>
    </row>
    <row r="2617" spans="1:19" x14ac:dyDescent="0.25">
      <c r="A2617" t="s">
        <v>1359</v>
      </c>
      <c r="B2617" t="s">
        <v>5</v>
      </c>
      <c r="C2617">
        <v>1965.81</v>
      </c>
      <c r="D2617">
        <v>31.8</v>
      </c>
      <c r="E2617">
        <v>402.32</v>
      </c>
      <c r="F2617">
        <v>400.81</v>
      </c>
      <c r="G2617">
        <v>9.07</v>
      </c>
      <c r="J2617">
        <v>16.5</v>
      </c>
      <c r="K2617">
        <v>46.37</v>
      </c>
      <c r="L2617">
        <v>409.6</v>
      </c>
      <c r="M2617">
        <v>358.27</v>
      </c>
      <c r="N2617">
        <v>432</v>
      </c>
      <c r="O2617">
        <v>590</v>
      </c>
      <c r="P2617">
        <v>-707</v>
      </c>
      <c r="Q2617">
        <f>Tabel1[[#This Row],[Biomass]]+Tabel1[[#This Row],[Hydro Power]]+Tabel1[[#This Row],[Other Renewable]]+Tabel1[[#This Row],[Solar Power]]+Tabel1[[#This Row],[Onshore Wind Power]]+Tabel1[[#This Row],[Offshore Wind Power]]</f>
        <v>816.17000000000007</v>
      </c>
      <c r="R2617">
        <f>Tabel1[[#This Row],[Fossil Gas]]+Tabel1[[#This Row],[Fossil Hard Coal]]+Tabel1[[#This Row],[Fossil Oil]]</f>
        <v>812.2</v>
      </c>
      <c r="S2617">
        <f>Tabel1[[#This Row],[Renewables]]+Tabel1[[#This Row],[Fossils]]</f>
        <v>1628.3700000000001</v>
      </c>
    </row>
    <row r="2618" spans="1:19" x14ac:dyDescent="0.25">
      <c r="A2618" t="s">
        <v>1358</v>
      </c>
      <c r="B2618" t="s">
        <v>6</v>
      </c>
      <c r="C2618">
        <v>2894.6</v>
      </c>
      <c r="D2618">
        <v>48.75</v>
      </c>
      <c r="E2618">
        <v>339.52</v>
      </c>
      <c r="F2618">
        <v>650.16</v>
      </c>
      <c r="G2618">
        <v>10.210000000000001</v>
      </c>
      <c r="H2618">
        <v>1</v>
      </c>
      <c r="I2618">
        <v>4.8600000000000003</v>
      </c>
      <c r="J2618">
        <v>22.47</v>
      </c>
      <c r="K2618">
        <v>97.83</v>
      </c>
      <c r="L2618">
        <v>2788.43</v>
      </c>
      <c r="M2618">
        <v>785.54</v>
      </c>
      <c r="N2618">
        <v>980</v>
      </c>
      <c r="O2618">
        <v>-590</v>
      </c>
      <c r="P2618">
        <v>-2027</v>
      </c>
      <c r="Q2618">
        <f>Tabel1[[#This Row],[Biomass]]+Tabel1[[#This Row],[Hydro Power]]+Tabel1[[#This Row],[Other Renewable]]+Tabel1[[#This Row],[Solar Power]]+Tabel1[[#This Row],[Onshore Wind Power]]+Tabel1[[#This Row],[Offshore Wind Power]]</f>
        <v>3651.0499999999997</v>
      </c>
      <c r="R2618">
        <f>Tabel1[[#This Row],[Fossil Gas]]+Tabel1[[#This Row],[Fossil Hard Coal]]+Tabel1[[#This Row],[Fossil Oil]]</f>
        <v>999.89</v>
      </c>
      <c r="S2618">
        <f>Tabel1[[#This Row],[Renewables]]+Tabel1[[#This Row],[Fossils]]</f>
        <v>4650.9399999999996</v>
      </c>
    </row>
    <row r="2619" spans="1:19" x14ac:dyDescent="0.25">
      <c r="A2619" t="s">
        <v>1358</v>
      </c>
      <c r="B2619" t="s">
        <v>5</v>
      </c>
      <c r="C2619">
        <v>1965.39</v>
      </c>
      <c r="D2619">
        <v>26.14</v>
      </c>
      <c r="E2619">
        <v>405.52</v>
      </c>
      <c r="F2619">
        <v>442.44</v>
      </c>
      <c r="G2619">
        <v>9.59</v>
      </c>
      <c r="J2619">
        <v>14.6</v>
      </c>
      <c r="K2619">
        <v>47.34</v>
      </c>
      <c r="L2619">
        <v>443.94</v>
      </c>
      <c r="M2619">
        <v>359.54</v>
      </c>
      <c r="N2619">
        <v>596</v>
      </c>
      <c r="O2619">
        <v>590</v>
      </c>
      <c r="P2619">
        <v>-946</v>
      </c>
      <c r="Q2619">
        <f>Tabel1[[#This Row],[Biomass]]+Tabel1[[#This Row],[Hydro Power]]+Tabel1[[#This Row],[Other Renewable]]+Tabel1[[#This Row],[Solar Power]]+Tabel1[[#This Row],[Onshore Wind Power]]+Tabel1[[#This Row],[Offshore Wind Power]]</f>
        <v>844.22</v>
      </c>
      <c r="R2619">
        <f>Tabel1[[#This Row],[Fossil Gas]]+Tabel1[[#This Row],[Fossil Hard Coal]]+Tabel1[[#This Row],[Fossil Oil]]</f>
        <v>857.55000000000007</v>
      </c>
      <c r="S2619">
        <f>Tabel1[[#This Row],[Renewables]]+Tabel1[[#This Row],[Fossils]]</f>
        <v>1701.77</v>
      </c>
    </row>
    <row r="2620" spans="1:19" x14ac:dyDescent="0.25">
      <c r="A2620" t="s">
        <v>1357</v>
      </c>
      <c r="B2620" t="s">
        <v>6</v>
      </c>
      <c r="C2620">
        <v>2886.91</v>
      </c>
      <c r="D2620">
        <v>49.62</v>
      </c>
      <c r="E2620">
        <v>352.32</v>
      </c>
      <c r="F2620">
        <v>881.03</v>
      </c>
      <c r="G2620">
        <v>11.91</v>
      </c>
      <c r="H2620">
        <v>1.0900000000000001</v>
      </c>
      <c r="I2620">
        <v>4.8600000000000003</v>
      </c>
      <c r="J2620">
        <v>19.670000000000002</v>
      </c>
      <c r="K2620">
        <v>99.33</v>
      </c>
      <c r="L2620">
        <v>2846.66</v>
      </c>
      <c r="M2620">
        <v>785.21</v>
      </c>
      <c r="N2620">
        <v>705</v>
      </c>
      <c r="O2620">
        <v>-586</v>
      </c>
      <c r="P2620">
        <v>-2127</v>
      </c>
      <c r="Q2620">
        <f>Tabel1[[#This Row],[Biomass]]+Tabel1[[#This Row],[Hydro Power]]+Tabel1[[#This Row],[Other Renewable]]+Tabel1[[#This Row],[Solar Power]]+Tabel1[[#This Row],[Onshore Wind Power]]+Tabel1[[#This Row],[Offshore Wind Power]]</f>
        <v>3707.1099999999997</v>
      </c>
      <c r="R2620">
        <f>Tabel1[[#This Row],[Fossil Gas]]+Tabel1[[#This Row],[Fossil Hard Coal]]+Tabel1[[#This Row],[Fossil Oil]]</f>
        <v>1245.26</v>
      </c>
      <c r="S2620">
        <f>Tabel1[[#This Row],[Renewables]]+Tabel1[[#This Row],[Fossils]]</f>
        <v>4952.37</v>
      </c>
    </row>
    <row r="2621" spans="1:19" x14ac:dyDescent="0.25">
      <c r="A2621" t="s">
        <v>1357</v>
      </c>
      <c r="B2621" t="s">
        <v>5</v>
      </c>
      <c r="C2621">
        <v>1949.18</v>
      </c>
      <c r="D2621">
        <v>24.82</v>
      </c>
      <c r="E2621">
        <v>411.57</v>
      </c>
      <c r="F2621">
        <v>471.13</v>
      </c>
      <c r="G2621">
        <v>11.76</v>
      </c>
      <c r="J2621">
        <v>13.84</v>
      </c>
      <c r="K2621">
        <v>47.52</v>
      </c>
      <c r="L2621">
        <v>466.96</v>
      </c>
      <c r="M2621">
        <v>360.68</v>
      </c>
      <c r="N2621">
        <v>600</v>
      </c>
      <c r="O2621">
        <v>586</v>
      </c>
      <c r="P2621">
        <v>-1022</v>
      </c>
      <c r="Q2621">
        <f>Tabel1[[#This Row],[Biomass]]+Tabel1[[#This Row],[Hydro Power]]+Tabel1[[#This Row],[Other Renewable]]+Tabel1[[#This Row],[Solar Power]]+Tabel1[[#This Row],[Onshore Wind Power]]+Tabel1[[#This Row],[Offshore Wind Power]]</f>
        <v>866.3</v>
      </c>
      <c r="R2621">
        <f>Tabel1[[#This Row],[Fossil Gas]]+Tabel1[[#This Row],[Fossil Hard Coal]]+Tabel1[[#This Row],[Fossil Oil]]</f>
        <v>894.46</v>
      </c>
      <c r="S2621">
        <f>Tabel1[[#This Row],[Renewables]]+Tabel1[[#This Row],[Fossils]]</f>
        <v>1760.76</v>
      </c>
    </row>
    <row r="2622" spans="1:19" x14ac:dyDescent="0.25">
      <c r="A2622" t="s">
        <v>1356</v>
      </c>
      <c r="B2622" t="s">
        <v>6</v>
      </c>
      <c r="C2622">
        <v>2839.18</v>
      </c>
      <c r="D2622">
        <v>48.79</v>
      </c>
      <c r="E2622">
        <v>348.48</v>
      </c>
      <c r="F2622">
        <v>677.85</v>
      </c>
      <c r="G2622">
        <v>6.25</v>
      </c>
      <c r="H2622">
        <v>1.1000000000000001</v>
      </c>
      <c r="I2622">
        <v>4.09</v>
      </c>
      <c r="J2622">
        <v>13.52</v>
      </c>
      <c r="K2622">
        <v>109.71</v>
      </c>
      <c r="L2622">
        <v>2844.51</v>
      </c>
      <c r="M2622">
        <v>786.19</v>
      </c>
      <c r="N2622">
        <v>668</v>
      </c>
      <c r="O2622">
        <v>-432</v>
      </c>
      <c r="P2622">
        <v>-2087</v>
      </c>
      <c r="Q2622">
        <f>Tabel1[[#This Row],[Biomass]]+Tabel1[[#This Row],[Hydro Power]]+Tabel1[[#This Row],[Other Renewable]]+Tabel1[[#This Row],[Solar Power]]+Tabel1[[#This Row],[Onshore Wind Power]]+Tabel1[[#This Row],[Offshore Wind Power]]</f>
        <v>3698.2000000000003</v>
      </c>
      <c r="R2622">
        <f>Tabel1[[#This Row],[Fossil Gas]]+Tabel1[[#This Row],[Fossil Hard Coal]]+Tabel1[[#This Row],[Fossil Oil]]</f>
        <v>1032.58</v>
      </c>
      <c r="S2622">
        <f>Tabel1[[#This Row],[Renewables]]+Tabel1[[#This Row],[Fossils]]</f>
        <v>4730.7800000000007</v>
      </c>
    </row>
    <row r="2623" spans="1:19" x14ac:dyDescent="0.25">
      <c r="A2623" t="s">
        <v>1356</v>
      </c>
      <c r="B2623" t="s">
        <v>5</v>
      </c>
      <c r="C2623">
        <v>1913.96</v>
      </c>
      <c r="D2623">
        <v>22.5</v>
      </c>
      <c r="E2623">
        <v>414.18</v>
      </c>
      <c r="F2623">
        <v>476.66</v>
      </c>
      <c r="G2623">
        <v>14.61</v>
      </c>
      <c r="J2623">
        <v>11.55</v>
      </c>
      <c r="K2623">
        <v>48.68</v>
      </c>
      <c r="L2623">
        <v>464.95</v>
      </c>
      <c r="M2623">
        <v>360.68</v>
      </c>
      <c r="N2623">
        <v>600</v>
      </c>
      <c r="O2623">
        <v>432</v>
      </c>
      <c r="P2623">
        <v>-910</v>
      </c>
      <c r="Q2623">
        <f>Tabel1[[#This Row],[Biomass]]+Tabel1[[#This Row],[Hydro Power]]+Tabel1[[#This Row],[Other Renewable]]+Tabel1[[#This Row],[Solar Power]]+Tabel1[[#This Row],[Onshore Wind Power]]+Tabel1[[#This Row],[Offshore Wind Power]]</f>
        <v>859.68000000000006</v>
      </c>
      <c r="R2623">
        <f>Tabel1[[#This Row],[Fossil Gas]]+Tabel1[[#This Row],[Fossil Hard Coal]]+Tabel1[[#This Row],[Fossil Oil]]</f>
        <v>905.45</v>
      </c>
      <c r="S2623">
        <f>Tabel1[[#This Row],[Renewables]]+Tabel1[[#This Row],[Fossils]]</f>
        <v>1765.13</v>
      </c>
    </row>
    <row r="2624" spans="1:19" x14ac:dyDescent="0.25">
      <c r="A2624" t="s">
        <v>1355</v>
      </c>
      <c r="B2624" t="s">
        <v>6</v>
      </c>
      <c r="C2624">
        <v>2780.26</v>
      </c>
      <c r="D2624">
        <v>48.45</v>
      </c>
      <c r="E2624">
        <v>399.3</v>
      </c>
      <c r="F2624">
        <v>702.13</v>
      </c>
      <c r="G2624">
        <v>5.64</v>
      </c>
      <c r="H2624">
        <v>1.17</v>
      </c>
      <c r="I2624">
        <v>4.03</v>
      </c>
      <c r="J2624">
        <v>6.24</v>
      </c>
      <c r="K2624">
        <v>111.61</v>
      </c>
      <c r="L2624">
        <v>2874.02</v>
      </c>
      <c r="M2624">
        <v>759</v>
      </c>
      <c r="N2624">
        <v>684</v>
      </c>
      <c r="O2624">
        <v>-397</v>
      </c>
      <c r="P2624">
        <v>-2254</v>
      </c>
      <c r="Q2624">
        <f>Tabel1[[#This Row],[Biomass]]+Tabel1[[#This Row],[Hydro Power]]+Tabel1[[#This Row],[Other Renewable]]+Tabel1[[#This Row],[Solar Power]]+Tabel1[[#This Row],[Onshore Wind Power]]+Tabel1[[#This Row],[Offshore Wind Power]]</f>
        <v>3692.91</v>
      </c>
      <c r="R2624">
        <f>Tabel1[[#This Row],[Fossil Gas]]+Tabel1[[#This Row],[Fossil Hard Coal]]+Tabel1[[#This Row],[Fossil Oil]]</f>
        <v>1107.0700000000002</v>
      </c>
      <c r="S2624">
        <f>Tabel1[[#This Row],[Renewables]]+Tabel1[[#This Row],[Fossils]]</f>
        <v>4799.9799999999996</v>
      </c>
    </row>
    <row r="2625" spans="1:19" x14ac:dyDescent="0.25">
      <c r="A2625" t="s">
        <v>1355</v>
      </c>
      <c r="B2625" t="s">
        <v>5</v>
      </c>
      <c r="C2625">
        <v>1895.13</v>
      </c>
      <c r="D2625">
        <v>24.32</v>
      </c>
      <c r="E2625">
        <v>398.4</v>
      </c>
      <c r="F2625">
        <v>465.11</v>
      </c>
      <c r="G2625">
        <v>13.12</v>
      </c>
      <c r="J2625">
        <v>4.22</v>
      </c>
      <c r="K2625">
        <v>47.84</v>
      </c>
      <c r="L2625">
        <v>491.44</v>
      </c>
      <c r="M2625">
        <v>360.62</v>
      </c>
      <c r="N2625">
        <v>591</v>
      </c>
      <c r="O2625">
        <v>397</v>
      </c>
      <c r="P2625">
        <v>-883</v>
      </c>
      <c r="Q2625">
        <f>Tabel1[[#This Row],[Biomass]]+Tabel1[[#This Row],[Hydro Power]]+Tabel1[[#This Row],[Other Renewable]]+Tabel1[[#This Row],[Solar Power]]+Tabel1[[#This Row],[Onshore Wind Power]]+Tabel1[[#This Row],[Offshore Wind Power]]</f>
        <v>880.6</v>
      </c>
      <c r="R2625">
        <f>Tabel1[[#This Row],[Fossil Gas]]+Tabel1[[#This Row],[Fossil Hard Coal]]+Tabel1[[#This Row],[Fossil Oil]]</f>
        <v>876.63</v>
      </c>
      <c r="S2625">
        <f>Tabel1[[#This Row],[Renewables]]+Tabel1[[#This Row],[Fossils]]</f>
        <v>1757.23</v>
      </c>
    </row>
    <row r="2626" spans="1:19" x14ac:dyDescent="0.25">
      <c r="A2626" t="s">
        <v>1354</v>
      </c>
      <c r="B2626" t="s">
        <v>6</v>
      </c>
      <c r="C2626">
        <v>2831.45</v>
      </c>
      <c r="D2626">
        <v>49.64</v>
      </c>
      <c r="E2626">
        <v>390.96</v>
      </c>
      <c r="F2626">
        <v>872.17</v>
      </c>
      <c r="G2626">
        <v>6.2</v>
      </c>
      <c r="H2626">
        <v>1.2</v>
      </c>
      <c r="I2626">
        <v>4.08</v>
      </c>
      <c r="J2626">
        <v>1.02</v>
      </c>
      <c r="K2626">
        <v>109.96</v>
      </c>
      <c r="L2626">
        <v>2769.2</v>
      </c>
      <c r="M2626">
        <v>778.93</v>
      </c>
      <c r="N2626">
        <v>624</v>
      </c>
      <c r="O2626">
        <v>-560</v>
      </c>
      <c r="P2626">
        <v>-2061</v>
      </c>
      <c r="Q2626">
        <f>Tabel1[[#This Row],[Biomass]]+Tabel1[[#This Row],[Hydro Power]]+Tabel1[[#This Row],[Other Renewable]]+Tabel1[[#This Row],[Solar Power]]+Tabel1[[#This Row],[Onshore Wind Power]]+Tabel1[[#This Row],[Offshore Wind Power]]</f>
        <v>3604.0699999999997</v>
      </c>
      <c r="R2626">
        <f>Tabel1[[#This Row],[Fossil Gas]]+Tabel1[[#This Row],[Fossil Hard Coal]]+Tabel1[[#This Row],[Fossil Oil]]</f>
        <v>1269.33</v>
      </c>
      <c r="S2626">
        <f>Tabel1[[#This Row],[Renewables]]+Tabel1[[#This Row],[Fossils]]</f>
        <v>4873.3999999999996</v>
      </c>
    </row>
    <row r="2627" spans="1:19" x14ac:dyDescent="0.25">
      <c r="A2627" t="s">
        <v>1354</v>
      </c>
      <c r="B2627" t="s">
        <v>5</v>
      </c>
      <c r="C2627">
        <v>1970.33</v>
      </c>
      <c r="D2627">
        <v>24.29</v>
      </c>
      <c r="E2627">
        <v>391.62</v>
      </c>
      <c r="F2627">
        <v>429.9</v>
      </c>
      <c r="G2627">
        <v>18.8</v>
      </c>
      <c r="J2627">
        <v>0.73</v>
      </c>
      <c r="K2627">
        <v>47.77</v>
      </c>
      <c r="L2627">
        <v>521.14</v>
      </c>
      <c r="M2627">
        <v>360.62</v>
      </c>
      <c r="N2627">
        <v>308</v>
      </c>
      <c r="O2627">
        <v>560</v>
      </c>
      <c r="P2627">
        <v>-682</v>
      </c>
      <c r="Q2627">
        <f>Tabel1[[#This Row],[Biomass]]+Tabel1[[#This Row],[Hydro Power]]+Tabel1[[#This Row],[Other Renewable]]+Tabel1[[#This Row],[Solar Power]]+Tabel1[[#This Row],[Onshore Wind Power]]+Tabel1[[#This Row],[Offshore Wind Power]]</f>
        <v>906.78</v>
      </c>
      <c r="R2627">
        <f>Tabel1[[#This Row],[Fossil Gas]]+Tabel1[[#This Row],[Fossil Hard Coal]]+Tabel1[[#This Row],[Fossil Oil]]</f>
        <v>840.31999999999994</v>
      </c>
      <c r="S2627">
        <f>Tabel1[[#This Row],[Renewables]]+Tabel1[[#This Row],[Fossils]]</f>
        <v>1747.1</v>
      </c>
    </row>
    <row r="2628" spans="1:19" x14ac:dyDescent="0.25">
      <c r="A2628" t="s">
        <v>1353</v>
      </c>
      <c r="B2628" t="s">
        <v>6</v>
      </c>
      <c r="C2628">
        <v>3074.25</v>
      </c>
      <c r="D2628">
        <v>49.66</v>
      </c>
      <c r="E2628">
        <v>379.24</v>
      </c>
      <c r="F2628">
        <v>774.97</v>
      </c>
      <c r="G2628">
        <v>8.15</v>
      </c>
      <c r="H2628">
        <v>1.2</v>
      </c>
      <c r="I2628">
        <v>5.37</v>
      </c>
      <c r="J2628">
        <v>0.04</v>
      </c>
      <c r="K2628">
        <v>92.22</v>
      </c>
      <c r="L2628">
        <v>2611.0500000000002</v>
      </c>
      <c r="M2628">
        <v>777.04</v>
      </c>
      <c r="N2628">
        <v>741</v>
      </c>
      <c r="O2628">
        <v>-576</v>
      </c>
      <c r="P2628">
        <v>-1578</v>
      </c>
      <c r="Q2628">
        <f>Tabel1[[#This Row],[Biomass]]+Tabel1[[#This Row],[Hydro Power]]+Tabel1[[#This Row],[Other Renewable]]+Tabel1[[#This Row],[Solar Power]]+Tabel1[[#This Row],[Onshore Wind Power]]+Tabel1[[#This Row],[Offshore Wind Power]]</f>
        <v>3444.36</v>
      </c>
      <c r="R2628">
        <f>Tabel1[[#This Row],[Fossil Gas]]+Tabel1[[#This Row],[Fossil Hard Coal]]+Tabel1[[#This Row],[Fossil Oil]]</f>
        <v>1162.3600000000001</v>
      </c>
      <c r="S2628">
        <f>Tabel1[[#This Row],[Renewables]]+Tabel1[[#This Row],[Fossils]]</f>
        <v>4606.72</v>
      </c>
    </row>
    <row r="2629" spans="1:19" x14ac:dyDescent="0.25">
      <c r="A2629" t="s">
        <v>1353</v>
      </c>
      <c r="B2629" t="s">
        <v>5</v>
      </c>
      <c r="C2629">
        <v>2149.69</v>
      </c>
      <c r="D2629">
        <v>27.31</v>
      </c>
      <c r="E2629">
        <v>380.17</v>
      </c>
      <c r="F2629">
        <v>386.88</v>
      </c>
      <c r="G2629">
        <v>16.239999999999998</v>
      </c>
      <c r="J2629">
        <v>0.01</v>
      </c>
      <c r="K2629">
        <v>47</v>
      </c>
      <c r="L2629">
        <v>547.74</v>
      </c>
      <c r="M2629">
        <v>360.69</v>
      </c>
      <c r="N2629">
        <v>567</v>
      </c>
      <c r="O2629">
        <v>576</v>
      </c>
      <c r="P2629">
        <v>-748</v>
      </c>
      <c r="Q2629">
        <f>Tabel1[[#This Row],[Biomass]]+Tabel1[[#This Row],[Hydro Power]]+Tabel1[[#This Row],[Other Renewable]]+Tabel1[[#This Row],[Solar Power]]+Tabel1[[#This Row],[Onshore Wind Power]]+Tabel1[[#This Row],[Offshore Wind Power]]</f>
        <v>935.75</v>
      </c>
      <c r="R2629">
        <f>Tabel1[[#This Row],[Fossil Gas]]+Tabel1[[#This Row],[Fossil Hard Coal]]+Tabel1[[#This Row],[Fossil Oil]]</f>
        <v>783.29</v>
      </c>
      <c r="S2629">
        <f>Tabel1[[#This Row],[Renewables]]+Tabel1[[#This Row],[Fossils]]</f>
        <v>1719.04</v>
      </c>
    </row>
    <row r="2630" spans="1:19" x14ac:dyDescent="0.25">
      <c r="A2630" t="s">
        <v>1352</v>
      </c>
      <c r="B2630" t="s">
        <v>6</v>
      </c>
      <c r="C2630">
        <v>2940.1</v>
      </c>
      <c r="D2630">
        <v>48.12</v>
      </c>
      <c r="E2630">
        <v>358.96</v>
      </c>
      <c r="F2630">
        <v>742.81</v>
      </c>
      <c r="G2630">
        <v>5.05</v>
      </c>
      <c r="H2630">
        <v>1.2</v>
      </c>
      <c r="I2630">
        <v>5.4</v>
      </c>
      <c r="J2630">
        <v>0</v>
      </c>
      <c r="K2630">
        <v>84.24</v>
      </c>
      <c r="L2630">
        <v>2425.6999999999998</v>
      </c>
      <c r="M2630">
        <v>767.87</v>
      </c>
      <c r="N2630">
        <v>1081</v>
      </c>
      <c r="O2630">
        <v>-579</v>
      </c>
      <c r="P2630">
        <v>-1742</v>
      </c>
      <c r="Q2630">
        <f>Tabel1[[#This Row],[Biomass]]+Tabel1[[#This Row],[Hydro Power]]+Tabel1[[#This Row],[Other Renewable]]+Tabel1[[#This Row],[Solar Power]]+Tabel1[[#This Row],[Onshore Wind Power]]+Tabel1[[#This Row],[Offshore Wind Power]]</f>
        <v>3248.2899999999995</v>
      </c>
      <c r="R2630">
        <f>Tabel1[[#This Row],[Fossil Gas]]+Tabel1[[#This Row],[Fossil Hard Coal]]+Tabel1[[#This Row],[Fossil Oil]]</f>
        <v>1106.82</v>
      </c>
      <c r="S2630">
        <f>Tabel1[[#This Row],[Renewables]]+Tabel1[[#This Row],[Fossils]]</f>
        <v>4355.1099999999997</v>
      </c>
    </row>
    <row r="2631" spans="1:19" x14ac:dyDescent="0.25">
      <c r="A2631" t="s">
        <v>1352</v>
      </c>
      <c r="B2631" t="s">
        <v>5</v>
      </c>
      <c r="C2631">
        <v>2051.7800000000002</v>
      </c>
      <c r="D2631">
        <v>33.82</v>
      </c>
      <c r="E2631">
        <v>376.67</v>
      </c>
      <c r="F2631">
        <v>383.41</v>
      </c>
      <c r="G2631">
        <v>15.34</v>
      </c>
      <c r="J2631">
        <v>0</v>
      </c>
      <c r="K2631">
        <v>46.62</v>
      </c>
      <c r="L2631">
        <v>560.44000000000005</v>
      </c>
      <c r="M2631">
        <v>360.67</v>
      </c>
      <c r="N2631">
        <v>255</v>
      </c>
      <c r="O2631">
        <v>579</v>
      </c>
      <c r="P2631">
        <v>-547</v>
      </c>
      <c r="Q2631">
        <f>Tabel1[[#This Row],[Biomass]]+Tabel1[[#This Row],[Hydro Power]]+Tabel1[[#This Row],[Other Renewable]]+Tabel1[[#This Row],[Solar Power]]+Tabel1[[#This Row],[Onshore Wind Power]]+Tabel1[[#This Row],[Offshore Wind Power]]</f>
        <v>954.93000000000006</v>
      </c>
      <c r="R2631">
        <f>Tabel1[[#This Row],[Fossil Gas]]+Tabel1[[#This Row],[Fossil Hard Coal]]+Tabel1[[#This Row],[Fossil Oil]]</f>
        <v>775.42000000000007</v>
      </c>
      <c r="S2631">
        <f>Tabel1[[#This Row],[Renewables]]+Tabel1[[#This Row],[Fossils]]</f>
        <v>1730.3500000000001</v>
      </c>
    </row>
    <row r="2632" spans="1:19" x14ac:dyDescent="0.25">
      <c r="A2632" t="s">
        <v>1351</v>
      </c>
      <c r="B2632" t="s">
        <v>6</v>
      </c>
      <c r="C2632">
        <v>2783.76</v>
      </c>
      <c r="D2632">
        <v>47.52</v>
      </c>
      <c r="E2632">
        <v>362.17</v>
      </c>
      <c r="F2632">
        <v>659.98</v>
      </c>
      <c r="G2632">
        <v>1.95</v>
      </c>
      <c r="H2632">
        <v>1.2</v>
      </c>
      <c r="I2632">
        <v>5.0599999999999996</v>
      </c>
      <c r="J2632">
        <v>0.01</v>
      </c>
      <c r="K2632">
        <v>83.95</v>
      </c>
      <c r="L2632">
        <v>2385.08</v>
      </c>
      <c r="M2632">
        <v>762.56</v>
      </c>
      <c r="N2632">
        <v>1403</v>
      </c>
      <c r="O2632">
        <v>-590</v>
      </c>
      <c r="P2632">
        <v>-2041</v>
      </c>
      <c r="Q2632">
        <f>Tabel1[[#This Row],[Biomass]]+Tabel1[[#This Row],[Hydro Power]]+Tabel1[[#This Row],[Other Renewable]]+Tabel1[[#This Row],[Solar Power]]+Tabel1[[#This Row],[Onshore Wind Power]]+Tabel1[[#This Row],[Offshore Wind Power]]</f>
        <v>3201.43</v>
      </c>
      <c r="R2632">
        <f>Tabel1[[#This Row],[Fossil Gas]]+Tabel1[[#This Row],[Fossil Hard Coal]]+Tabel1[[#This Row],[Fossil Oil]]</f>
        <v>1024.1000000000001</v>
      </c>
      <c r="S2632">
        <f>Tabel1[[#This Row],[Renewables]]+Tabel1[[#This Row],[Fossils]]</f>
        <v>4225.53</v>
      </c>
    </row>
    <row r="2633" spans="1:19" x14ac:dyDescent="0.25">
      <c r="A2633" t="s">
        <v>1351</v>
      </c>
      <c r="B2633" t="s">
        <v>5</v>
      </c>
      <c r="C2633">
        <v>1918.22</v>
      </c>
      <c r="D2633">
        <v>33.56</v>
      </c>
      <c r="E2633">
        <v>375.73</v>
      </c>
      <c r="F2633">
        <v>384.22</v>
      </c>
      <c r="G2633">
        <v>15.38</v>
      </c>
      <c r="J2633">
        <v>0</v>
      </c>
      <c r="K2633">
        <v>47.85</v>
      </c>
      <c r="L2633">
        <v>561.26</v>
      </c>
      <c r="M2633">
        <v>360.61</v>
      </c>
      <c r="N2633">
        <v>579</v>
      </c>
      <c r="O2633">
        <v>590</v>
      </c>
      <c r="P2633">
        <v>-1018</v>
      </c>
      <c r="Q2633">
        <f>Tabel1[[#This Row],[Biomass]]+Tabel1[[#This Row],[Hydro Power]]+Tabel1[[#This Row],[Other Renewable]]+Tabel1[[#This Row],[Solar Power]]+Tabel1[[#This Row],[Onshore Wind Power]]+Tabel1[[#This Row],[Offshore Wind Power]]</f>
        <v>955.43</v>
      </c>
      <c r="R2633">
        <f>Tabel1[[#This Row],[Fossil Gas]]+Tabel1[[#This Row],[Fossil Hard Coal]]+Tabel1[[#This Row],[Fossil Oil]]</f>
        <v>775.33</v>
      </c>
      <c r="S2633">
        <f>Tabel1[[#This Row],[Renewables]]+Tabel1[[#This Row],[Fossils]]</f>
        <v>1730.76</v>
      </c>
    </row>
    <row r="2634" spans="1:19" x14ac:dyDescent="0.25">
      <c r="A2634" t="s">
        <v>1350</v>
      </c>
      <c r="B2634" t="s">
        <v>6</v>
      </c>
      <c r="C2634">
        <v>2630</v>
      </c>
      <c r="D2634">
        <v>48.01</v>
      </c>
      <c r="E2634">
        <v>277.69</v>
      </c>
      <c r="F2634">
        <v>540.54999999999995</v>
      </c>
      <c r="G2634">
        <v>1.87</v>
      </c>
      <c r="H2634">
        <v>1.1499999999999999</v>
      </c>
      <c r="I2634">
        <v>5.03</v>
      </c>
      <c r="J2634">
        <v>0.01</v>
      </c>
      <c r="K2634">
        <v>81.53</v>
      </c>
      <c r="L2634">
        <v>2433.48</v>
      </c>
      <c r="M2634">
        <v>761.84</v>
      </c>
      <c r="N2634">
        <v>1348</v>
      </c>
      <c r="O2634">
        <v>-590</v>
      </c>
      <c r="P2634">
        <v>-1975</v>
      </c>
      <c r="Q2634">
        <f>Tabel1[[#This Row],[Biomass]]+Tabel1[[#This Row],[Hydro Power]]+Tabel1[[#This Row],[Other Renewable]]+Tabel1[[#This Row],[Solar Power]]+Tabel1[[#This Row],[Onshore Wind Power]]+Tabel1[[#This Row],[Offshore Wind Power]]</f>
        <v>3249.52</v>
      </c>
      <c r="R2634">
        <f>Tabel1[[#This Row],[Fossil Gas]]+Tabel1[[#This Row],[Fossil Hard Coal]]+Tabel1[[#This Row],[Fossil Oil]]</f>
        <v>820.11</v>
      </c>
      <c r="S2634">
        <f>Tabel1[[#This Row],[Renewables]]+Tabel1[[#This Row],[Fossils]]</f>
        <v>4069.63</v>
      </c>
    </row>
    <row r="2635" spans="1:19" x14ac:dyDescent="0.25">
      <c r="A2635" t="s">
        <v>1350</v>
      </c>
      <c r="B2635" t="s">
        <v>5</v>
      </c>
      <c r="C2635">
        <v>1777.26</v>
      </c>
      <c r="D2635">
        <v>34.39</v>
      </c>
      <c r="E2635">
        <v>350.65</v>
      </c>
      <c r="F2635">
        <v>383.53</v>
      </c>
      <c r="G2635">
        <v>15.37</v>
      </c>
      <c r="J2635">
        <v>0</v>
      </c>
      <c r="K2635">
        <v>41.59</v>
      </c>
      <c r="L2635">
        <v>524.47</v>
      </c>
      <c r="M2635">
        <v>360.71</v>
      </c>
      <c r="N2635">
        <v>307</v>
      </c>
      <c r="O2635">
        <v>590</v>
      </c>
      <c r="P2635">
        <v>-820</v>
      </c>
      <c r="Q2635">
        <f>Tabel1[[#This Row],[Biomass]]+Tabel1[[#This Row],[Hydro Power]]+Tabel1[[#This Row],[Other Renewable]]+Tabel1[[#This Row],[Solar Power]]+Tabel1[[#This Row],[Onshore Wind Power]]+Tabel1[[#This Row],[Offshore Wind Power]]</f>
        <v>919.56999999999994</v>
      </c>
      <c r="R2635">
        <f>Tabel1[[#This Row],[Fossil Gas]]+Tabel1[[#This Row],[Fossil Hard Coal]]+Tabel1[[#This Row],[Fossil Oil]]</f>
        <v>749.55</v>
      </c>
      <c r="S2635">
        <f>Tabel1[[#This Row],[Renewables]]+Tabel1[[#This Row],[Fossils]]</f>
        <v>1669.12</v>
      </c>
    </row>
    <row r="2636" spans="1:19" x14ac:dyDescent="0.25">
      <c r="A2636" t="s">
        <v>1349</v>
      </c>
      <c r="B2636" t="s">
        <v>6</v>
      </c>
      <c r="C2636">
        <v>2447.61</v>
      </c>
      <c r="D2636">
        <v>48.44</v>
      </c>
      <c r="E2636">
        <v>208.39</v>
      </c>
      <c r="F2636">
        <v>520.28</v>
      </c>
      <c r="G2636">
        <v>2.44</v>
      </c>
      <c r="H2636">
        <v>1.1000000000000001</v>
      </c>
      <c r="I2636">
        <v>5.03</v>
      </c>
      <c r="J2636">
        <v>0</v>
      </c>
      <c r="K2636">
        <v>74.67</v>
      </c>
      <c r="L2636">
        <v>2537.0300000000002</v>
      </c>
      <c r="M2636">
        <v>761.85</v>
      </c>
      <c r="N2636">
        <v>1253</v>
      </c>
      <c r="O2636">
        <v>-590</v>
      </c>
      <c r="P2636">
        <v>-2080</v>
      </c>
      <c r="Q2636">
        <f>Tabel1[[#This Row],[Biomass]]+Tabel1[[#This Row],[Hydro Power]]+Tabel1[[#This Row],[Other Renewable]]+Tabel1[[#This Row],[Solar Power]]+Tabel1[[#This Row],[Onshore Wind Power]]+Tabel1[[#This Row],[Offshore Wind Power]]</f>
        <v>3353.4500000000003</v>
      </c>
      <c r="R2636">
        <f>Tabel1[[#This Row],[Fossil Gas]]+Tabel1[[#This Row],[Fossil Hard Coal]]+Tabel1[[#This Row],[Fossil Oil]]</f>
        <v>731.11</v>
      </c>
      <c r="S2636">
        <f>Tabel1[[#This Row],[Renewables]]+Tabel1[[#This Row],[Fossils]]</f>
        <v>4084.5600000000004</v>
      </c>
    </row>
    <row r="2637" spans="1:19" x14ac:dyDescent="0.25">
      <c r="A2637" t="s">
        <v>1349</v>
      </c>
      <c r="B2637" t="s">
        <v>5</v>
      </c>
      <c r="C2637">
        <v>1642.74</v>
      </c>
      <c r="D2637">
        <v>33.590000000000003</v>
      </c>
      <c r="E2637">
        <v>267.43</v>
      </c>
      <c r="F2637">
        <v>419.06</v>
      </c>
      <c r="G2637">
        <v>15.27</v>
      </c>
      <c r="J2637">
        <v>0</v>
      </c>
      <c r="K2637">
        <v>45.05</v>
      </c>
      <c r="L2637">
        <v>454.48</v>
      </c>
      <c r="M2637">
        <v>360.4</v>
      </c>
      <c r="N2637">
        <v>288</v>
      </c>
      <c r="O2637">
        <v>590</v>
      </c>
      <c r="P2637">
        <v>-819</v>
      </c>
      <c r="Q2637">
        <f>Tabel1[[#This Row],[Biomass]]+Tabel1[[#This Row],[Hydro Power]]+Tabel1[[#This Row],[Other Renewable]]+Tabel1[[#This Row],[Solar Power]]+Tabel1[[#This Row],[Onshore Wind Power]]+Tabel1[[#This Row],[Offshore Wind Power]]</f>
        <v>848.47</v>
      </c>
      <c r="R2637">
        <f>Tabel1[[#This Row],[Fossil Gas]]+Tabel1[[#This Row],[Fossil Hard Coal]]+Tabel1[[#This Row],[Fossil Oil]]</f>
        <v>701.76</v>
      </c>
      <c r="S2637">
        <f>Tabel1[[#This Row],[Renewables]]+Tabel1[[#This Row],[Fossils]]</f>
        <v>1550.23</v>
      </c>
    </row>
    <row r="2638" spans="1:19" x14ac:dyDescent="0.25">
      <c r="A2638" t="s">
        <v>1348</v>
      </c>
      <c r="B2638" t="s">
        <v>6</v>
      </c>
      <c r="C2638">
        <v>2271.37</v>
      </c>
      <c r="D2638">
        <v>48.92</v>
      </c>
      <c r="E2638">
        <v>209.93</v>
      </c>
      <c r="F2638">
        <v>550.79</v>
      </c>
      <c r="G2638">
        <v>4.09</v>
      </c>
      <c r="H2638">
        <v>1.1000000000000001</v>
      </c>
      <c r="I2638">
        <v>4.84</v>
      </c>
      <c r="J2638">
        <v>0</v>
      </c>
      <c r="K2638">
        <v>74.37</v>
      </c>
      <c r="L2638">
        <v>2478.7199999999998</v>
      </c>
      <c r="M2638">
        <v>764.37</v>
      </c>
      <c r="N2638">
        <v>991</v>
      </c>
      <c r="O2638">
        <v>-590</v>
      </c>
      <c r="P2638">
        <v>-1997</v>
      </c>
      <c r="Q2638">
        <f>Tabel1[[#This Row],[Biomass]]+Tabel1[[#This Row],[Hydro Power]]+Tabel1[[#This Row],[Other Renewable]]+Tabel1[[#This Row],[Solar Power]]+Tabel1[[#This Row],[Onshore Wind Power]]+Tabel1[[#This Row],[Offshore Wind Power]]</f>
        <v>3297.95</v>
      </c>
      <c r="R2638">
        <f>Tabel1[[#This Row],[Fossil Gas]]+Tabel1[[#This Row],[Fossil Hard Coal]]+Tabel1[[#This Row],[Fossil Oil]]</f>
        <v>764.81000000000006</v>
      </c>
      <c r="S2638">
        <f>Tabel1[[#This Row],[Renewables]]+Tabel1[[#This Row],[Fossils]]</f>
        <v>4062.7599999999998</v>
      </c>
    </row>
    <row r="2639" spans="1:19" x14ac:dyDescent="0.25">
      <c r="A2639" t="s">
        <v>1348</v>
      </c>
      <c r="B2639" t="s">
        <v>5</v>
      </c>
      <c r="C2639">
        <v>1482.2</v>
      </c>
      <c r="D2639">
        <v>35.19</v>
      </c>
      <c r="E2639">
        <v>234.7</v>
      </c>
      <c r="F2639">
        <v>400.69</v>
      </c>
      <c r="G2639">
        <v>15.29</v>
      </c>
      <c r="J2639">
        <v>0</v>
      </c>
      <c r="K2639">
        <v>45.92</v>
      </c>
      <c r="L2639">
        <v>368.11</v>
      </c>
      <c r="M2639">
        <v>325.45999999999998</v>
      </c>
      <c r="N2639">
        <v>96</v>
      </c>
      <c r="O2639">
        <v>590</v>
      </c>
      <c r="P2639">
        <v>-619</v>
      </c>
      <c r="Q2639">
        <f>Tabel1[[#This Row],[Biomass]]+Tabel1[[#This Row],[Hydro Power]]+Tabel1[[#This Row],[Other Renewable]]+Tabel1[[#This Row],[Solar Power]]+Tabel1[[#This Row],[Onshore Wind Power]]+Tabel1[[#This Row],[Offshore Wind Power]]</f>
        <v>728.76</v>
      </c>
      <c r="R2639">
        <f>Tabel1[[#This Row],[Fossil Gas]]+Tabel1[[#This Row],[Fossil Hard Coal]]+Tabel1[[#This Row],[Fossil Oil]]</f>
        <v>650.67999999999995</v>
      </c>
      <c r="S2639">
        <f>Tabel1[[#This Row],[Renewables]]+Tabel1[[#This Row],[Fossils]]</f>
        <v>1379.44</v>
      </c>
    </row>
    <row r="2640" spans="1:19" x14ac:dyDescent="0.25">
      <c r="A2640" t="s">
        <v>1347</v>
      </c>
      <c r="B2640" t="s">
        <v>6</v>
      </c>
      <c r="C2640">
        <v>2077.6799999999998</v>
      </c>
      <c r="D2640">
        <v>48.44</v>
      </c>
      <c r="E2640">
        <v>203.81</v>
      </c>
      <c r="F2640">
        <v>573.86</v>
      </c>
      <c r="G2640">
        <v>2.62</v>
      </c>
      <c r="H2640">
        <v>1.0900000000000001</v>
      </c>
      <c r="I2640">
        <v>5.03</v>
      </c>
      <c r="J2640">
        <v>0</v>
      </c>
      <c r="K2640">
        <v>82.41</v>
      </c>
      <c r="L2640">
        <v>2622.18</v>
      </c>
      <c r="M2640">
        <v>775.73</v>
      </c>
      <c r="N2640">
        <v>641</v>
      </c>
      <c r="O2640">
        <v>-589</v>
      </c>
      <c r="P2640">
        <v>-2028</v>
      </c>
      <c r="Q2640">
        <f>Tabel1[[#This Row],[Biomass]]+Tabel1[[#This Row],[Hydro Power]]+Tabel1[[#This Row],[Other Renewable]]+Tabel1[[#This Row],[Solar Power]]+Tabel1[[#This Row],[Onshore Wind Power]]+Tabel1[[#This Row],[Offshore Wind Power]]</f>
        <v>3452.47</v>
      </c>
      <c r="R2640">
        <f>Tabel1[[#This Row],[Fossil Gas]]+Tabel1[[#This Row],[Fossil Hard Coal]]+Tabel1[[#This Row],[Fossil Oil]]</f>
        <v>780.29000000000008</v>
      </c>
      <c r="S2640">
        <f>Tabel1[[#This Row],[Renewables]]+Tabel1[[#This Row],[Fossils]]</f>
        <v>4232.76</v>
      </c>
    </row>
    <row r="2641" spans="1:19" x14ac:dyDescent="0.25">
      <c r="A2641" t="s">
        <v>1347</v>
      </c>
      <c r="B2641" t="s">
        <v>5</v>
      </c>
      <c r="C2641">
        <v>1325.14</v>
      </c>
      <c r="D2641">
        <v>34.92</v>
      </c>
      <c r="E2641">
        <v>234.02</v>
      </c>
      <c r="F2641">
        <v>383.88</v>
      </c>
      <c r="G2641">
        <v>15.27</v>
      </c>
      <c r="J2641">
        <v>0</v>
      </c>
      <c r="K2641">
        <v>43.98</v>
      </c>
      <c r="L2641">
        <v>353.04</v>
      </c>
      <c r="M2641">
        <v>192.2</v>
      </c>
      <c r="N2641">
        <v>131</v>
      </c>
      <c r="O2641">
        <v>589</v>
      </c>
      <c r="P2641">
        <v>-642</v>
      </c>
      <c r="Q2641">
        <f>Tabel1[[#This Row],[Biomass]]+Tabel1[[#This Row],[Hydro Power]]+Tabel1[[#This Row],[Other Renewable]]+Tabel1[[#This Row],[Solar Power]]+Tabel1[[#This Row],[Onshore Wind Power]]+Tabel1[[#This Row],[Offshore Wind Power]]</f>
        <v>580.16000000000008</v>
      </c>
      <c r="R2641">
        <f>Tabel1[[#This Row],[Fossil Gas]]+Tabel1[[#This Row],[Fossil Hard Coal]]+Tabel1[[#This Row],[Fossil Oil]]</f>
        <v>633.16999999999996</v>
      </c>
      <c r="S2641">
        <f>Tabel1[[#This Row],[Renewables]]+Tabel1[[#This Row],[Fossils]]</f>
        <v>1213.33</v>
      </c>
    </row>
    <row r="2642" spans="1:19" x14ac:dyDescent="0.25">
      <c r="A2642" t="s">
        <v>1346</v>
      </c>
      <c r="B2642" t="s">
        <v>6</v>
      </c>
      <c r="C2642">
        <v>1933.78</v>
      </c>
      <c r="D2642">
        <v>49.14</v>
      </c>
      <c r="E2642">
        <v>199.66</v>
      </c>
      <c r="F2642">
        <v>430.3</v>
      </c>
      <c r="G2642">
        <v>2.77</v>
      </c>
      <c r="H2642">
        <v>1.1000000000000001</v>
      </c>
      <c r="I2642">
        <v>4.97</v>
      </c>
      <c r="J2642">
        <v>0</v>
      </c>
      <c r="K2642">
        <v>82.91</v>
      </c>
      <c r="L2642">
        <v>2615.04</v>
      </c>
      <c r="M2642">
        <v>762.88</v>
      </c>
      <c r="N2642">
        <v>605</v>
      </c>
      <c r="O2642">
        <v>-574</v>
      </c>
      <c r="P2642">
        <v>-2003</v>
      </c>
      <c r="Q2642">
        <f>Tabel1[[#This Row],[Biomass]]+Tabel1[[#This Row],[Hydro Power]]+Tabel1[[#This Row],[Other Renewable]]+Tabel1[[#This Row],[Solar Power]]+Tabel1[[#This Row],[Onshore Wind Power]]+Tabel1[[#This Row],[Offshore Wind Power]]</f>
        <v>3433.13</v>
      </c>
      <c r="R2642">
        <f>Tabel1[[#This Row],[Fossil Gas]]+Tabel1[[#This Row],[Fossil Hard Coal]]+Tabel1[[#This Row],[Fossil Oil]]</f>
        <v>632.73</v>
      </c>
      <c r="S2642">
        <f>Tabel1[[#This Row],[Renewables]]+Tabel1[[#This Row],[Fossils]]</f>
        <v>4065.86</v>
      </c>
    </row>
    <row r="2643" spans="1:19" x14ac:dyDescent="0.25">
      <c r="A2643" t="s">
        <v>1346</v>
      </c>
      <c r="B2643" t="s">
        <v>5</v>
      </c>
      <c r="C2643">
        <v>1240.6199999999999</v>
      </c>
      <c r="D2643">
        <v>32.4</v>
      </c>
      <c r="E2643">
        <v>255.22</v>
      </c>
      <c r="F2643">
        <v>486.64</v>
      </c>
      <c r="G2643">
        <v>14.93</v>
      </c>
      <c r="J2643">
        <v>0</v>
      </c>
      <c r="K2643">
        <v>42.79</v>
      </c>
      <c r="L2643">
        <v>341.54</v>
      </c>
      <c r="M2643">
        <v>188.43</v>
      </c>
      <c r="N2643">
        <v>393</v>
      </c>
      <c r="O2643">
        <v>574</v>
      </c>
      <c r="P2643">
        <v>-1076</v>
      </c>
      <c r="Q2643">
        <f>Tabel1[[#This Row],[Biomass]]+Tabel1[[#This Row],[Hydro Power]]+Tabel1[[#This Row],[Other Renewable]]+Tabel1[[#This Row],[Solar Power]]+Tabel1[[#This Row],[Onshore Wind Power]]+Tabel1[[#This Row],[Offshore Wind Power]]</f>
        <v>562.37</v>
      </c>
      <c r="R2643">
        <f>Tabel1[[#This Row],[Fossil Gas]]+Tabel1[[#This Row],[Fossil Hard Coal]]+Tabel1[[#This Row],[Fossil Oil]]</f>
        <v>756.79</v>
      </c>
      <c r="S2643">
        <f>Tabel1[[#This Row],[Renewables]]+Tabel1[[#This Row],[Fossils]]</f>
        <v>1319.1599999999999</v>
      </c>
    </row>
    <row r="2644" spans="1:19" x14ac:dyDescent="0.25">
      <c r="A2644" t="s">
        <v>1345</v>
      </c>
      <c r="B2644" t="s">
        <v>6</v>
      </c>
      <c r="C2644">
        <v>1878.8</v>
      </c>
      <c r="D2644">
        <v>48.65</v>
      </c>
      <c r="E2644">
        <v>200.73</v>
      </c>
      <c r="F2644">
        <v>351.57</v>
      </c>
      <c r="G2644">
        <v>2.81</v>
      </c>
      <c r="H2644">
        <v>1.1000000000000001</v>
      </c>
      <c r="I2644">
        <v>4.72</v>
      </c>
      <c r="J2644">
        <v>0</v>
      </c>
      <c r="K2644">
        <v>83.16</v>
      </c>
      <c r="L2644">
        <v>2587.8000000000002</v>
      </c>
      <c r="M2644">
        <v>764.47</v>
      </c>
      <c r="N2644">
        <v>759</v>
      </c>
      <c r="O2644">
        <v>-589</v>
      </c>
      <c r="P2644">
        <v>-2142</v>
      </c>
      <c r="Q2644">
        <f>Tabel1[[#This Row],[Biomass]]+Tabel1[[#This Row],[Hydro Power]]+Tabel1[[#This Row],[Other Renewable]]+Tabel1[[#This Row],[Solar Power]]+Tabel1[[#This Row],[Onshore Wind Power]]+Tabel1[[#This Row],[Offshore Wind Power]]</f>
        <v>3406.74</v>
      </c>
      <c r="R2644">
        <f>Tabel1[[#This Row],[Fossil Gas]]+Tabel1[[#This Row],[Fossil Hard Coal]]+Tabel1[[#This Row],[Fossil Oil]]</f>
        <v>555.1099999999999</v>
      </c>
      <c r="S2644">
        <f>Tabel1[[#This Row],[Renewables]]+Tabel1[[#This Row],[Fossils]]</f>
        <v>3961.8499999999995</v>
      </c>
    </row>
    <row r="2645" spans="1:19" x14ac:dyDescent="0.25">
      <c r="A2645" t="s">
        <v>1345</v>
      </c>
      <c r="B2645" t="s">
        <v>5</v>
      </c>
      <c r="C2645">
        <v>1188.93</v>
      </c>
      <c r="D2645">
        <v>31.49</v>
      </c>
      <c r="E2645">
        <v>201.28</v>
      </c>
      <c r="F2645">
        <v>430.42</v>
      </c>
      <c r="G2645">
        <v>15.13</v>
      </c>
      <c r="J2645">
        <v>0</v>
      </c>
      <c r="K2645">
        <v>39.57</v>
      </c>
      <c r="L2645">
        <v>355.02</v>
      </c>
      <c r="M2645">
        <v>200.81</v>
      </c>
      <c r="N2645">
        <v>401</v>
      </c>
      <c r="O2645">
        <v>589</v>
      </c>
      <c r="P2645">
        <v>-1061</v>
      </c>
      <c r="Q2645">
        <f>Tabel1[[#This Row],[Biomass]]+Tabel1[[#This Row],[Hydro Power]]+Tabel1[[#This Row],[Other Renewable]]+Tabel1[[#This Row],[Solar Power]]+Tabel1[[#This Row],[Onshore Wind Power]]+Tabel1[[#This Row],[Offshore Wind Power]]</f>
        <v>587.31999999999994</v>
      </c>
      <c r="R2645">
        <f>Tabel1[[#This Row],[Fossil Gas]]+Tabel1[[#This Row],[Fossil Hard Coal]]+Tabel1[[#This Row],[Fossil Oil]]</f>
        <v>646.83000000000004</v>
      </c>
      <c r="S2645">
        <f>Tabel1[[#This Row],[Renewables]]+Tabel1[[#This Row],[Fossils]]</f>
        <v>1234.1500000000001</v>
      </c>
    </row>
    <row r="2646" spans="1:19" x14ac:dyDescent="0.25">
      <c r="A2646" t="s">
        <v>1344</v>
      </c>
      <c r="B2646" t="s">
        <v>6</v>
      </c>
      <c r="C2646">
        <v>1847.92</v>
      </c>
      <c r="D2646">
        <v>48.63</v>
      </c>
      <c r="E2646">
        <v>198.96</v>
      </c>
      <c r="F2646">
        <v>374.82</v>
      </c>
      <c r="G2646">
        <v>2.73</v>
      </c>
      <c r="H2646">
        <v>1.1000000000000001</v>
      </c>
      <c r="I2646">
        <v>4.96</v>
      </c>
      <c r="J2646">
        <v>0</v>
      </c>
      <c r="K2646">
        <v>84.35</v>
      </c>
      <c r="L2646">
        <v>2551.4299999999998</v>
      </c>
      <c r="M2646">
        <v>779.26</v>
      </c>
      <c r="N2646">
        <v>758</v>
      </c>
      <c r="O2646">
        <v>-571</v>
      </c>
      <c r="P2646">
        <v>-2158</v>
      </c>
      <c r="Q2646">
        <f>Tabel1[[#This Row],[Biomass]]+Tabel1[[#This Row],[Hydro Power]]+Tabel1[[#This Row],[Other Renewable]]+Tabel1[[#This Row],[Solar Power]]+Tabel1[[#This Row],[Onshore Wind Power]]+Tabel1[[#This Row],[Offshore Wind Power]]</f>
        <v>3385.38</v>
      </c>
      <c r="R2646">
        <f>Tabel1[[#This Row],[Fossil Gas]]+Tabel1[[#This Row],[Fossil Hard Coal]]+Tabel1[[#This Row],[Fossil Oil]]</f>
        <v>576.51</v>
      </c>
      <c r="S2646">
        <f>Tabel1[[#This Row],[Renewables]]+Tabel1[[#This Row],[Fossils]]</f>
        <v>3961.8900000000003</v>
      </c>
    </row>
    <row r="2647" spans="1:19" x14ac:dyDescent="0.25">
      <c r="A2647" t="s">
        <v>1344</v>
      </c>
      <c r="B2647" t="s">
        <v>5</v>
      </c>
      <c r="C2647">
        <v>1180.17</v>
      </c>
      <c r="D2647">
        <v>31.14</v>
      </c>
      <c r="E2647">
        <v>190.42</v>
      </c>
      <c r="F2647">
        <v>436.35</v>
      </c>
      <c r="G2647">
        <v>15.01</v>
      </c>
      <c r="J2647">
        <v>0</v>
      </c>
      <c r="K2647">
        <v>40.049999999999997</v>
      </c>
      <c r="L2647">
        <v>350.06</v>
      </c>
      <c r="M2647">
        <v>177.37</v>
      </c>
      <c r="N2647">
        <v>465</v>
      </c>
      <c r="O2647">
        <v>571</v>
      </c>
      <c r="P2647">
        <v>-1083</v>
      </c>
      <c r="Q2647">
        <f>Tabel1[[#This Row],[Biomass]]+Tabel1[[#This Row],[Hydro Power]]+Tabel1[[#This Row],[Other Renewable]]+Tabel1[[#This Row],[Solar Power]]+Tabel1[[#This Row],[Onshore Wind Power]]+Tabel1[[#This Row],[Offshore Wind Power]]</f>
        <v>558.56999999999994</v>
      </c>
      <c r="R2647">
        <f>Tabel1[[#This Row],[Fossil Gas]]+Tabel1[[#This Row],[Fossil Hard Coal]]+Tabel1[[#This Row],[Fossil Oil]]</f>
        <v>641.78</v>
      </c>
      <c r="S2647">
        <f>Tabel1[[#This Row],[Renewables]]+Tabel1[[#This Row],[Fossils]]</f>
        <v>1200.3499999999999</v>
      </c>
    </row>
    <row r="2648" spans="1:19" x14ac:dyDescent="0.25">
      <c r="A2648" t="s">
        <v>1343</v>
      </c>
      <c r="B2648" t="s">
        <v>6</v>
      </c>
      <c r="C2648">
        <v>1846.92</v>
      </c>
      <c r="D2648">
        <v>49.28</v>
      </c>
      <c r="E2648">
        <v>200.69</v>
      </c>
      <c r="F2648">
        <v>346.93</v>
      </c>
      <c r="G2648">
        <v>2.89</v>
      </c>
      <c r="H2648">
        <v>1.1000000000000001</v>
      </c>
      <c r="I2648">
        <v>4.88</v>
      </c>
      <c r="J2648">
        <v>0</v>
      </c>
      <c r="K2648">
        <v>84.15</v>
      </c>
      <c r="L2648">
        <v>2414.71</v>
      </c>
      <c r="M2648">
        <v>774.8</v>
      </c>
      <c r="N2648">
        <v>776</v>
      </c>
      <c r="O2648">
        <v>-318</v>
      </c>
      <c r="P2648">
        <v>-2219</v>
      </c>
      <c r="Q2648">
        <f>Tabel1[[#This Row],[Biomass]]+Tabel1[[#This Row],[Hydro Power]]+Tabel1[[#This Row],[Other Renewable]]+Tabel1[[#This Row],[Solar Power]]+Tabel1[[#This Row],[Onshore Wind Power]]+Tabel1[[#This Row],[Offshore Wind Power]]</f>
        <v>3244.7700000000004</v>
      </c>
      <c r="R2648">
        <f>Tabel1[[#This Row],[Fossil Gas]]+Tabel1[[#This Row],[Fossil Hard Coal]]+Tabel1[[#This Row],[Fossil Oil]]</f>
        <v>550.51</v>
      </c>
      <c r="S2648">
        <f>Tabel1[[#This Row],[Renewables]]+Tabel1[[#This Row],[Fossils]]</f>
        <v>3795.2800000000007</v>
      </c>
    </row>
    <row r="2649" spans="1:19" x14ac:dyDescent="0.25">
      <c r="A2649" t="s">
        <v>1343</v>
      </c>
      <c r="B2649" t="s">
        <v>5</v>
      </c>
      <c r="C2649">
        <v>1187.83</v>
      </c>
      <c r="D2649">
        <v>29.76</v>
      </c>
      <c r="E2649">
        <v>191.35</v>
      </c>
      <c r="F2649">
        <v>432.79</v>
      </c>
      <c r="G2649">
        <v>14.78</v>
      </c>
      <c r="J2649">
        <v>0</v>
      </c>
      <c r="K2649">
        <v>35.5</v>
      </c>
      <c r="L2649">
        <v>360.79</v>
      </c>
      <c r="M2649">
        <v>219.62</v>
      </c>
      <c r="N2649">
        <v>596</v>
      </c>
      <c r="O2649">
        <v>318</v>
      </c>
      <c r="P2649">
        <v>-996</v>
      </c>
      <c r="Q2649">
        <f>Tabel1[[#This Row],[Biomass]]+Tabel1[[#This Row],[Hydro Power]]+Tabel1[[#This Row],[Other Renewable]]+Tabel1[[#This Row],[Solar Power]]+Tabel1[[#This Row],[Onshore Wind Power]]+Tabel1[[#This Row],[Offshore Wind Power]]</f>
        <v>610.17000000000007</v>
      </c>
      <c r="R2649">
        <f>Tabel1[[#This Row],[Fossil Gas]]+Tabel1[[#This Row],[Fossil Hard Coal]]+Tabel1[[#This Row],[Fossil Oil]]</f>
        <v>638.91999999999996</v>
      </c>
      <c r="S2649">
        <f>Tabel1[[#This Row],[Renewables]]+Tabel1[[#This Row],[Fossils]]</f>
        <v>1249.0900000000001</v>
      </c>
    </row>
    <row r="2650" spans="1:19" x14ac:dyDescent="0.25">
      <c r="A2650" t="s">
        <v>1342</v>
      </c>
      <c r="B2650" t="s">
        <v>6</v>
      </c>
      <c r="C2650">
        <v>1912</v>
      </c>
      <c r="D2650">
        <v>49.38</v>
      </c>
      <c r="E2650">
        <v>207.78</v>
      </c>
      <c r="F2650">
        <v>411.97</v>
      </c>
      <c r="G2650">
        <v>2.81</v>
      </c>
      <c r="H2650">
        <v>1.1000000000000001</v>
      </c>
      <c r="I2650">
        <v>4.8</v>
      </c>
      <c r="J2650">
        <v>0</v>
      </c>
      <c r="K2650">
        <v>74.650000000000006</v>
      </c>
      <c r="L2650">
        <v>2226.11</v>
      </c>
      <c r="M2650">
        <v>755.11</v>
      </c>
      <c r="N2650">
        <v>1101</v>
      </c>
      <c r="O2650">
        <v>-477</v>
      </c>
      <c r="P2650">
        <v>-2241</v>
      </c>
      <c r="Q2650">
        <f>Tabel1[[#This Row],[Biomass]]+Tabel1[[#This Row],[Hydro Power]]+Tabel1[[#This Row],[Other Renewable]]+Tabel1[[#This Row],[Solar Power]]+Tabel1[[#This Row],[Onshore Wind Power]]+Tabel1[[#This Row],[Offshore Wind Power]]</f>
        <v>3036.5000000000005</v>
      </c>
      <c r="R2650">
        <f>Tabel1[[#This Row],[Fossil Gas]]+Tabel1[[#This Row],[Fossil Hard Coal]]+Tabel1[[#This Row],[Fossil Oil]]</f>
        <v>622.55999999999995</v>
      </c>
      <c r="S2650">
        <f>Tabel1[[#This Row],[Renewables]]+Tabel1[[#This Row],[Fossils]]</f>
        <v>3659.0600000000004</v>
      </c>
    </row>
    <row r="2651" spans="1:19" x14ac:dyDescent="0.25">
      <c r="A2651" t="s">
        <v>1342</v>
      </c>
      <c r="B2651" t="s">
        <v>5</v>
      </c>
      <c r="C2651">
        <v>1215.76</v>
      </c>
      <c r="D2651">
        <v>31.45</v>
      </c>
      <c r="E2651">
        <v>190.1</v>
      </c>
      <c r="F2651">
        <v>420.43</v>
      </c>
      <c r="G2651">
        <v>14.77</v>
      </c>
      <c r="J2651">
        <v>0</v>
      </c>
      <c r="K2651">
        <v>35.54</v>
      </c>
      <c r="L2651">
        <v>350.17</v>
      </c>
      <c r="M2651">
        <v>197.97</v>
      </c>
      <c r="N2651">
        <v>588</v>
      </c>
      <c r="O2651">
        <v>477</v>
      </c>
      <c r="P2651">
        <v>-1070</v>
      </c>
      <c r="Q2651">
        <f>Tabel1[[#This Row],[Biomass]]+Tabel1[[#This Row],[Hydro Power]]+Tabel1[[#This Row],[Other Renewable]]+Tabel1[[#This Row],[Solar Power]]+Tabel1[[#This Row],[Onshore Wind Power]]+Tabel1[[#This Row],[Offshore Wind Power]]</f>
        <v>579.59</v>
      </c>
      <c r="R2651">
        <f>Tabel1[[#This Row],[Fossil Gas]]+Tabel1[[#This Row],[Fossil Hard Coal]]+Tabel1[[#This Row],[Fossil Oil]]</f>
        <v>625.29999999999995</v>
      </c>
      <c r="S2651">
        <f>Tabel1[[#This Row],[Renewables]]+Tabel1[[#This Row],[Fossils]]</f>
        <v>1204.8899999999999</v>
      </c>
    </row>
    <row r="2652" spans="1:19" x14ac:dyDescent="0.25">
      <c r="A2652" t="s">
        <v>1341</v>
      </c>
      <c r="B2652" t="s">
        <v>6</v>
      </c>
      <c r="C2652">
        <v>2019.27</v>
      </c>
      <c r="D2652">
        <v>48.73</v>
      </c>
      <c r="E2652">
        <v>223.83</v>
      </c>
      <c r="F2652">
        <v>617.78</v>
      </c>
      <c r="G2652">
        <v>2.37</v>
      </c>
      <c r="H2652">
        <v>1.1000000000000001</v>
      </c>
      <c r="I2652">
        <v>5.14</v>
      </c>
      <c r="J2652">
        <v>0.01</v>
      </c>
      <c r="K2652">
        <v>93.94</v>
      </c>
      <c r="L2652">
        <v>2108.7800000000002</v>
      </c>
      <c r="M2652">
        <v>761.87</v>
      </c>
      <c r="N2652">
        <v>712</v>
      </c>
      <c r="O2652">
        <v>-493</v>
      </c>
      <c r="P2652">
        <v>-1873</v>
      </c>
      <c r="Q2652">
        <f>Tabel1[[#This Row],[Biomass]]+Tabel1[[#This Row],[Hydro Power]]+Tabel1[[#This Row],[Other Renewable]]+Tabel1[[#This Row],[Solar Power]]+Tabel1[[#This Row],[Onshore Wind Power]]+Tabel1[[#This Row],[Offshore Wind Power]]</f>
        <v>2925.63</v>
      </c>
      <c r="R2652">
        <f>Tabel1[[#This Row],[Fossil Gas]]+Tabel1[[#This Row],[Fossil Hard Coal]]+Tabel1[[#This Row],[Fossil Oil]]</f>
        <v>843.98</v>
      </c>
      <c r="S2652">
        <f>Tabel1[[#This Row],[Renewables]]+Tabel1[[#This Row],[Fossils]]</f>
        <v>3769.61</v>
      </c>
    </row>
    <row r="2653" spans="1:19" x14ac:dyDescent="0.25">
      <c r="A2653" t="s">
        <v>1341</v>
      </c>
      <c r="B2653" t="s">
        <v>5</v>
      </c>
      <c r="C2653">
        <v>1331.11</v>
      </c>
      <c r="D2653">
        <v>30.48</v>
      </c>
      <c r="E2653">
        <v>228.47</v>
      </c>
      <c r="F2653">
        <v>446.68</v>
      </c>
      <c r="G2653">
        <v>14.74</v>
      </c>
      <c r="J2653">
        <v>0</v>
      </c>
      <c r="K2653">
        <v>42.57</v>
      </c>
      <c r="L2653">
        <v>360.42</v>
      </c>
      <c r="M2653">
        <v>274.38</v>
      </c>
      <c r="N2653">
        <v>574</v>
      </c>
      <c r="O2653">
        <v>493</v>
      </c>
      <c r="P2653">
        <v>-1117</v>
      </c>
      <c r="Q2653">
        <f>Tabel1[[#This Row],[Biomass]]+Tabel1[[#This Row],[Hydro Power]]+Tabel1[[#This Row],[Other Renewable]]+Tabel1[[#This Row],[Solar Power]]+Tabel1[[#This Row],[Onshore Wind Power]]+Tabel1[[#This Row],[Offshore Wind Power]]</f>
        <v>665.28</v>
      </c>
      <c r="R2653">
        <f>Tabel1[[#This Row],[Fossil Gas]]+Tabel1[[#This Row],[Fossil Hard Coal]]+Tabel1[[#This Row],[Fossil Oil]]</f>
        <v>689.89</v>
      </c>
      <c r="S2653">
        <f>Tabel1[[#This Row],[Renewables]]+Tabel1[[#This Row],[Fossils]]</f>
        <v>1355.17</v>
      </c>
    </row>
    <row r="2654" spans="1:19" x14ac:dyDescent="0.25">
      <c r="A2654" t="s">
        <v>1340</v>
      </c>
      <c r="B2654" t="s">
        <v>6</v>
      </c>
      <c r="C2654">
        <v>2378.48</v>
      </c>
      <c r="D2654">
        <v>48.32</v>
      </c>
      <c r="E2654">
        <v>282.68</v>
      </c>
      <c r="F2654">
        <v>879.31</v>
      </c>
      <c r="G2654">
        <v>3.12</v>
      </c>
      <c r="H2654">
        <v>1.1000000000000001</v>
      </c>
      <c r="I2654">
        <v>5.19</v>
      </c>
      <c r="J2654">
        <v>0.01</v>
      </c>
      <c r="K2654">
        <v>110.48</v>
      </c>
      <c r="L2654">
        <v>1971.57</v>
      </c>
      <c r="M2654">
        <v>748.48</v>
      </c>
      <c r="N2654">
        <v>322</v>
      </c>
      <c r="O2654">
        <v>-536</v>
      </c>
      <c r="P2654">
        <v>-1283</v>
      </c>
      <c r="Q2654">
        <f>Tabel1[[#This Row],[Biomass]]+Tabel1[[#This Row],[Hydro Power]]+Tabel1[[#This Row],[Other Renewable]]+Tabel1[[#This Row],[Solar Power]]+Tabel1[[#This Row],[Onshore Wind Power]]+Tabel1[[#This Row],[Offshore Wind Power]]</f>
        <v>2774.67</v>
      </c>
      <c r="R2654">
        <f>Tabel1[[#This Row],[Fossil Gas]]+Tabel1[[#This Row],[Fossil Hard Coal]]+Tabel1[[#This Row],[Fossil Oil]]</f>
        <v>1165.1099999999999</v>
      </c>
      <c r="S2654">
        <f>Tabel1[[#This Row],[Renewables]]+Tabel1[[#This Row],[Fossils]]</f>
        <v>3939.7799999999997</v>
      </c>
    </row>
    <row r="2655" spans="1:19" x14ac:dyDescent="0.25">
      <c r="A2655" t="s">
        <v>1340</v>
      </c>
      <c r="B2655" t="s">
        <v>5</v>
      </c>
      <c r="C2655">
        <v>1566.26</v>
      </c>
      <c r="D2655">
        <v>34.76</v>
      </c>
      <c r="E2655">
        <v>312.19</v>
      </c>
      <c r="F2655">
        <v>452.71</v>
      </c>
      <c r="G2655">
        <v>15.14</v>
      </c>
      <c r="J2655">
        <v>0</v>
      </c>
      <c r="K2655">
        <v>44.06</v>
      </c>
      <c r="L2655">
        <v>346.06</v>
      </c>
      <c r="M2655">
        <v>317.35000000000002</v>
      </c>
      <c r="N2655">
        <v>8</v>
      </c>
      <c r="O2655">
        <v>536</v>
      </c>
      <c r="P2655">
        <v>-489</v>
      </c>
      <c r="Q2655">
        <f>Tabel1[[#This Row],[Biomass]]+Tabel1[[#This Row],[Hydro Power]]+Tabel1[[#This Row],[Other Renewable]]+Tabel1[[#This Row],[Solar Power]]+Tabel1[[#This Row],[Onshore Wind Power]]+Tabel1[[#This Row],[Offshore Wind Power]]</f>
        <v>698.17000000000007</v>
      </c>
      <c r="R2655">
        <f>Tabel1[[#This Row],[Fossil Gas]]+Tabel1[[#This Row],[Fossil Hard Coal]]+Tabel1[[#This Row],[Fossil Oil]]</f>
        <v>780.04</v>
      </c>
      <c r="S2655">
        <f>Tabel1[[#This Row],[Renewables]]+Tabel1[[#This Row],[Fossils]]</f>
        <v>1478.21</v>
      </c>
    </row>
    <row r="2656" spans="1:19" x14ac:dyDescent="0.25">
      <c r="A2656" t="s">
        <v>1339</v>
      </c>
      <c r="B2656" t="s">
        <v>6</v>
      </c>
      <c r="C2656">
        <v>2799.64</v>
      </c>
      <c r="D2656">
        <v>50.19</v>
      </c>
      <c r="E2656">
        <v>474.59</v>
      </c>
      <c r="F2656">
        <v>1200.5899999999999</v>
      </c>
      <c r="G2656">
        <v>10.07</v>
      </c>
      <c r="H2656">
        <v>1.1000000000000001</v>
      </c>
      <c r="I2656">
        <v>5.24</v>
      </c>
      <c r="J2656">
        <v>0.01</v>
      </c>
      <c r="K2656">
        <v>113.18</v>
      </c>
      <c r="L2656">
        <v>1788.53</v>
      </c>
      <c r="M2656">
        <v>739.64</v>
      </c>
      <c r="N2656">
        <v>-188</v>
      </c>
      <c r="O2656">
        <v>-583</v>
      </c>
      <c r="P2656">
        <v>-679</v>
      </c>
      <c r="Q2656">
        <f>Tabel1[[#This Row],[Biomass]]+Tabel1[[#This Row],[Hydro Power]]+Tabel1[[#This Row],[Other Renewable]]+Tabel1[[#This Row],[Solar Power]]+Tabel1[[#This Row],[Onshore Wind Power]]+Tabel1[[#This Row],[Offshore Wind Power]]</f>
        <v>2584.71</v>
      </c>
      <c r="R2656">
        <f>Tabel1[[#This Row],[Fossil Gas]]+Tabel1[[#This Row],[Fossil Hard Coal]]+Tabel1[[#This Row],[Fossil Oil]]</f>
        <v>1685.2499999999998</v>
      </c>
      <c r="S2656">
        <f>Tabel1[[#This Row],[Renewables]]+Tabel1[[#This Row],[Fossils]]</f>
        <v>4269.96</v>
      </c>
    </row>
    <row r="2657" spans="1:19" x14ac:dyDescent="0.25">
      <c r="A2657" t="s">
        <v>1339</v>
      </c>
      <c r="B2657" t="s">
        <v>5</v>
      </c>
      <c r="C2657">
        <v>1834.49</v>
      </c>
      <c r="D2657">
        <v>32.21</v>
      </c>
      <c r="E2657">
        <v>355.16</v>
      </c>
      <c r="F2657">
        <v>504.22</v>
      </c>
      <c r="G2657">
        <v>17.5</v>
      </c>
      <c r="J2657">
        <v>0.01</v>
      </c>
      <c r="K2657">
        <v>44.74</v>
      </c>
      <c r="L2657">
        <v>337.66</v>
      </c>
      <c r="M2657">
        <v>272.88</v>
      </c>
      <c r="N2657">
        <v>-557</v>
      </c>
      <c r="O2657">
        <v>583</v>
      </c>
      <c r="P2657">
        <v>254</v>
      </c>
      <c r="Q2657">
        <f>Tabel1[[#This Row],[Biomass]]+Tabel1[[#This Row],[Hydro Power]]+Tabel1[[#This Row],[Other Renewable]]+Tabel1[[#This Row],[Solar Power]]+Tabel1[[#This Row],[Onshore Wind Power]]+Tabel1[[#This Row],[Offshore Wind Power]]</f>
        <v>642.76</v>
      </c>
      <c r="R2657">
        <f>Tabel1[[#This Row],[Fossil Gas]]+Tabel1[[#This Row],[Fossil Hard Coal]]+Tabel1[[#This Row],[Fossil Oil]]</f>
        <v>876.88000000000011</v>
      </c>
      <c r="S2657">
        <f>Tabel1[[#This Row],[Renewables]]+Tabel1[[#This Row],[Fossils]]</f>
        <v>1519.64</v>
      </c>
    </row>
    <row r="2658" spans="1:19" x14ac:dyDescent="0.25">
      <c r="A2658" t="s">
        <v>1338</v>
      </c>
      <c r="B2658" t="s">
        <v>6</v>
      </c>
      <c r="C2658">
        <v>2959.42</v>
      </c>
      <c r="D2658">
        <v>48.89</v>
      </c>
      <c r="E2658">
        <v>436.18</v>
      </c>
      <c r="F2658">
        <v>879.81</v>
      </c>
      <c r="G2658">
        <v>5.14</v>
      </c>
      <c r="H2658">
        <v>1.1000000000000001</v>
      </c>
      <c r="I2658">
        <v>4.2300000000000004</v>
      </c>
      <c r="J2658">
        <v>0.92</v>
      </c>
      <c r="K2658">
        <v>105.98</v>
      </c>
      <c r="L2658">
        <v>1642.25</v>
      </c>
      <c r="M2658">
        <v>739.82</v>
      </c>
      <c r="N2658">
        <v>-293</v>
      </c>
      <c r="O2658">
        <v>-344</v>
      </c>
      <c r="P2658">
        <v>-113</v>
      </c>
      <c r="Q2658">
        <f>Tabel1[[#This Row],[Biomass]]+Tabel1[[#This Row],[Hydro Power]]+Tabel1[[#This Row],[Other Renewable]]+Tabel1[[#This Row],[Solar Power]]+Tabel1[[#This Row],[Onshore Wind Power]]+Tabel1[[#This Row],[Offshore Wind Power]]</f>
        <v>2437.21</v>
      </c>
      <c r="R2658">
        <f>Tabel1[[#This Row],[Fossil Gas]]+Tabel1[[#This Row],[Fossil Hard Coal]]+Tabel1[[#This Row],[Fossil Oil]]</f>
        <v>1321.13</v>
      </c>
      <c r="S2658">
        <f>Tabel1[[#This Row],[Renewables]]+Tabel1[[#This Row],[Fossils]]</f>
        <v>3758.34</v>
      </c>
    </row>
    <row r="2659" spans="1:19" x14ac:dyDescent="0.25">
      <c r="A2659" t="s">
        <v>1338</v>
      </c>
      <c r="B2659" t="s">
        <v>5</v>
      </c>
      <c r="C2659">
        <v>1928.6</v>
      </c>
      <c r="D2659">
        <v>34.94</v>
      </c>
      <c r="E2659">
        <v>369.62</v>
      </c>
      <c r="F2659">
        <v>463.17</v>
      </c>
      <c r="G2659">
        <v>19.149999999999999</v>
      </c>
      <c r="J2659">
        <v>1.22</v>
      </c>
      <c r="K2659">
        <v>45.08</v>
      </c>
      <c r="L2659">
        <v>331.23</v>
      </c>
      <c r="M2659">
        <v>298.07</v>
      </c>
      <c r="N2659">
        <v>-585</v>
      </c>
      <c r="O2659">
        <v>344</v>
      </c>
      <c r="P2659">
        <v>638</v>
      </c>
      <c r="Q2659">
        <f>Tabel1[[#This Row],[Biomass]]+Tabel1[[#This Row],[Hydro Power]]+Tabel1[[#This Row],[Other Renewable]]+Tabel1[[#This Row],[Solar Power]]+Tabel1[[#This Row],[Onshore Wind Power]]+Tabel1[[#This Row],[Offshore Wind Power]]</f>
        <v>665.46</v>
      </c>
      <c r="R2659">
        <f>Tabel1[[#This Row],[Fossil Gas]]+Tabel1[[#This Row],[Fossil Hard Coal]]+Tabel1[[#This Row],[Fossil Oil]]</f>
        <v>851.93999999999994</v>
      </c>
      <c r="S2659">
        <f>Tabel1[[#This Row],[Renewables]]+Tabel1[[#This Row],[Fossils]]</f>
        <v>1517.4</v>
      </c>
    </row>
    <row r="2660" spans="1:19" x14ac:dyDescent="0.25">
      <c r="A2660" t="s">
        <v>1337</v>
      </c>
      <c r="B2660" t="s">
        <v>6</v>
      </c>
      <c r="C2660">
        <v>2966.44</v>
      </c>
      <c r="D2660">
        <v>48.33</v>
      </c>
      <c r="E2660">
        <v>405.74</v>
      </c>
      <c r="F2660">
        <v>495.42</v>
      </c>
      <c r="G2660">
        <v>4.71</v>
      </c>
      <c r="H2660">
        <v>1.1000000000000001</v>
      </c>
      <c r="I2660">
        <v>5.0599999999999996</v>
      </c>
      <c r="J2660">
        <v>16.66</v>
      </c>
      <c r="K2660">
        <v>83.6</v>
      </c>
      <c r="L2660">
        <v>1484.12</v>
      </c>
      <c r="M2660">
        <v>743.34</v>
      </c>
      <c r="N2660">
        <v>171</v>
      </c>
      <c r="O2660">
        <v>-561</v>
      </c>
      <c r="P2660">
        <v>390</v>
      </c>
      <c r="Q2660">
        <f>Tabel1[[#This Row],[Biomass]]+Tabel1[[#This Row],[Hydro Power]]+Tabel1[[#This Row],[Other Renewable]]+Tabel1[[#This Row],[Solar Power]]+Tabel1[[#This Row],[Onshore Wind Power]]+Tabel1[[#This Row],[Offshore Wind Power]]</f>
        <v>2298.61</v>
      </c>
      <c r="R2660">
        <f>Tabel1[[#This Row],[Fossil Gas]]+Tabel1[[#This Row],[Fossil Hard Coal]]+Tabel1[[#This Row],[Fossil Oil]]</f>
        <v>905.87000000000012</v>
      </c>
      <c r="S2660">
        <f>Tabel1[[#This Row],[Renewables]]+Tabel1[[#This Row],[Fossils]]</f>
        <v>3204.4800000000005</v>
      </c>
    </row>
    <row r="2661" spans="1:19" x14ac:dyDescent="0.25">
      <c r="A2661" t="s">
        <v>1337</v>
      </c>
      <c r="B2661" t="s">
        <v>5</v>
      </c>
      <c r="C2661">
        <v>1956.46</v>
      </c>
      <c r="D2661">
        <v>35.619999999999997</v>
      </c>
      <c r="E2661">
        <v>375.81</v>
      </c>
      <c r="F2661">
        <v>478.43</v>
      </c>
      <c r="G2661">
        <v>20.05</v>
      </c>
      <c r="J2661">
        <v>10.19</v>
      </c>
      <c r="K2661">
        <v>45.3</v>
      </c>
      <c r="L2661">
        <v>304.39</v>
      </c>
      <c r="M2661">
        <v>251.48</v>
      </c>
      <c r="N2661">
        <v>-585</v>
      </c>
      <c r="O2661">
        <v>561</v>
      </c>
      <c r="P2661">
        <v>505</v>
      </c>
      <c r="Q2661">
        <f>Tabel1[[#This Row],[Biomass]]+Tabel1[[#This Row],[Hydro Power]]+Tabel1[[#This Row],[Other Renewable]]+Tabel1[[#This Row],[Solar Power]]+Tabel1[[#This Row],[Onshore Wind Power]]+Tabel1[[#This Row],[Offshore Wind Power]]</f>
        <v>601.67999999999995</v>
      </c>
      <c r="R2661">
        <f>Tabel1[[#This Row],[Fossil Gas]]+Tabel1[[#This Row],[Fossil Hard Coal]]+Tabel1[[#This Row],[Fossil Oil]]</f>
        <v>874.29</v>
      </c>
      <c r="S2661">
        <f>Tabel1[[#This Row],[Renewables]]+Tabel1[[#This Row],[Fossils]]</f>
        <v>1475.9699999999998</v>
      </c>
    </row>
    <row r="2662" spans="1:19" x14ac:dyDescent="0.25">
      <c r="A2662" t="s">
        <v>1336</v>
      </c>
      <c r="B2662" t="s">
        <v>6</v>
      </c>
      <c r="C2662">
        <v>3008.71</v>
      </c>
      <c r="D2662">
        <v>48.64</v>
      </c>
      <c r="E2662">
        <v>415.15</v>
      </c>
      <c r="F2662">
        <v>574.33000000000004</v>
      </c>
      <c r="G2662">
        <v>7.14</v>
      </c>
      <c r="H2662">
        <v>1.1000000000000001</v>
      </c>
      <c r="I2662">
        <v>5.27</v>
      </c>
      <c r="J2662">
        <v>47.43</v>
      </c>
      <c r="K2662">
        <v>83.75</v>
      </c>
      <c r="L2662">
        <v>1499.22</v>
      </c>
      <c r="M2662">
        <v>737.96</v>
      </c>
      <c r="N2662">
        <v>174</v>
      </c>
      <c r="O2662">
        <v>-584</v>
      </c>
      <c r="P2662">
        <v>244</v>
      </c>
      <c r="Q2662">
        <f>Tabel1[[#This Row],[Biomass]]+Tabel1[[#This Row],[Hydro Power]]+Tabel1[[#This Row],[Other Renewable]]+Tabel1[[#This Row],[Solar Power]]+Tabel1[[#This Row],[Onshore Wind Power]]+Tabel1[[#This Row],[Offshore Wind Power]]</f>
        <v>2339.62</v>
      </c>
      <c r="R2662">
        <f>Tabel1[[#This Row],[Fossil Gas]]+Tabel1[[#This Row],[Fossil Hard Coal]]+Tabel1[[#This Row],[Fossil Oil]]</f>
        <v>996.62</v>
      </c>
      <c r="S2662">
        <f>Tabel1[[#This Row],[Renewables]]+Tabel1[[#This Row],[Fossils]]</f>
        <v>3336.24</v>
      </c>
    </row>
    <row r="2663" spans="1:19" x14ac:dyDescent="0.25">
      <c r="A2663" t="s">
        <v>1336</v>
      </c>
      <c r="B2663" t="s">
        <v>5</v>
      </c>
      <c r="C2663">
        <v>1956.01</v>
      </c>
      <c r="D2663">
        <v>35.58</v>
      </c>
      <c r="E2663">
        <v>397.52</v>
      </c>
      <c r="F2663">
        <v>469.33</v>
      </c>
      <c r="G2663">
        <v>21.11</v>
      </c>
      <c r="J2663">
        <v>20.010000000000002</v>
      </c>
      <c r="K2663">
        <v>47.24</v>
      </c>
      <c r="L2663">
        <v>326.08</v>
      </c>
      <c r="M2663">
        <v>227.84</v>
      </c>
      <c r="N2663">
        <v>-583</v>
      </c>
      <c r="O2663">
        <v>584</v>
      </c>
      <c r="P2663">
        <v>455</v>
      </c>
      <c r="Q2663">
        <f>Tabel1[[#This Row],[Biomass]]+Tabel1[[#This Row],[Hydro Power]]+Tabel1[[#This Row],[Other Renewable]]+Tabel1[[#This Row],[Solar Power]]+Tabel1[[#This Row],[Onshore Wind Power]]+Tabel1[[#This Row],[Offshore Wind Power]]</f>
        <v>609.51</v>
      </c>
      <c r="R2663">
        <f>Tabel1[[#This Row],[Fossil Gas]]+Tabel1[[#This Row],[Fossil Hard Coal]]+Tabel1[[#This Row],[Fossil Oil]]</f>
        <v>887.95999999999992</v>
      </c>
      <c r="S2663">
        <f>Tabel1[[#This Row],[Renewables]]+Tabel1[[#This Row],[Fossils]]</f>
        <v>1497.4699999999998</v>
      </c>
    </row>
    <row r="2664" spans="1:19" x14ac:dyDescent="0.25">
      <c r="A2664" t="s">
        <v>1335</v>
      </c>
      <c r="B2664" t="s">
        <v>6</v>
      </c>
      <c r="C2664">
        <v>2962.57</v>
      </c>
      <c r="D2664">
        <v>50.67</v>
      </c>
      <c r="E2664">
        <v>440.58</v>
      </c>
      <c r="F2664">
        <v>707.11</v>
      </c>
      <c r="G2664">
        <v>9.8800000000000008</v>
      </c>
      <c r="H2664">
        <v>1.1000000000000001</v>
      </c>
      <c r="I2664">
        <v>5.83</v>
      </c>
      <c r="J2664">
        <v>67.400000000000006</v>
      </c>
      <c r="K2664">
        <v>95</v>
      </c>
      <c r="L2664">
        <v>1566.02</v>
      </c>
      <c r="M2664">
        <v>705.4</v>
      </c>
      <c r="N2664">
        <v>42</v>
      </c>
      <c r="O2664">
        <v>-581</v>
      </c>
      <c r="P2664">
        <v>48</v>
      </c>
      <c r="Q2664">
        <f>Tabel1[[#This Row],[Biomass]]+Tabel1[[#This Row],[Hydro Power]]+Tabel1[[#This Row],[Other Renewable]]+Tabel1[[#This Row],[Solar Power]]+Tabel1[[#This Row],[Onshore Wind Power]]+Tabel1[[#This Row],[Offshore Wind Power]]</f>
        <v>2396.42</v>
      </c>
      <c r="R2664">
        <f>Tabel1[[#This Row],[Fossil Gas]]+Tabel1[[#This Row],[Fossil Hard Coal]]+Tabel1[[#This Row],[Fossil Oil]]</f>
        <v>1157.5700000000002</v>
      </c>
      <c r="S2664">
        <f>Tabel1[[#This Row],[Renewables]]+Tabel1[[#This Row],[Fossils]]</f>
        <v>3553.9900000000002</v>
      </c>
    </row>
    <row r="2665" spans="1:19" x14ac:dyDescent="0.25">
      <c r="A2665" t="s">
        <v>1335</v>
      </c>
      <c r="B2665" t="s">
        <v>5</v>
      </c>
      <c r="C2665">
        <v>1954.84</v>
      </c>
      <c r="D2665">
        <v>34.26</v>
      </c>
      <c r="E2665">
        <v>418.32</v>
      </c>
      <c r="F2665">
        <v>475.39</v>
      </c>
      <c r="G2665">
        <v>22.96</v>
      </c>
      <c r="J2665">
        <v>31.92</v>
      </c>
      <c r="K2665">
        <v>57.73</v>
      </c>
      <c r="L2665">
        <v>319.87</v>
      </c>
      <c r="M2665">
        <v>267.18</v>
      </c>
      <c r="N2665">
        <v>-585</v>
      </c>
      <c r="O2665">
        <v>581</v>
      </c>
      <c r="P2665">
        <v>386</v>
      </c>
      <c r="Q2665">
        <f>Tabel1[[#This Row],[Biomass]]+Tabel1[[#This Row],[Hydro Power]]+Tabel1[[#This Row],[Other Renewable]]+Tabel1[[#This Row],[Solar Power]]+Tabel1[[#This Row],[Onshore Wind Power]]+Tabel1[[#This Row],[Offshore Wind Power]]</f>
        <v>653.23</v>
      </c>
      <c r="R2665">
        <f>Tabel1[[#This Row],[Fossil Gas]]+Tabel1[[#This Row],[Fossil Hard Coal]]+Tabel1[[#This Row],[Fossil Oil]]</f>
        <v>916.67000000000007</v>
      </c>
      <c r="S2665">
        <f>Tabel1[[#This Row],[Renewables]]+Tabel1[[#This Row],[Fossils]]</f>
        <v>1569.9</v>
      </c>
    </row>
    <row r="2666" spans="1:19" x14ac:dyDescent="0.25">
      <c r="A2666" t="s">
        <v>1334</v>
      </c>
      <c r="B2666" t="s">
        <v>6</v>
      </c>
      <c r="C2666">
        <v>2864.58</v>
      </c>
      <c r="D2666">
        <v>49.94</v>
      </c>
      <c r="E2666">
        <v>453.43</v>
      </c>
      <c r="F2666">
        <v>761.16</v>
      </c>
      <c r="G2666">
        <v>11.2</v>
      </c>
      <c r="H2666">
        <v>1.1000000000000001</v>
      </c>
      <c r="I2666">
        <v>5.46</v>
      </c>
      <c r="J2666">
        <v>74.69</v>
      </c>
      <c r="K2666">
        <v>113.55</v>
      </c>
      <c r="L2666">
        <v>1609.91</v>
      </c>
      <c r="M2666">
        <v>707.44</v>
      </c>
      <c r="N2666">
        <v>45</v>
      </c>
      <c r="O2666">
        <v>-588</v>
      </c>
      <c r="P2666">
        <v>-186</v>
      </c>
      <c r="Q2666">
        <f>Tabel1[[#This Row],[Biomass]]+Tabel1[[#This Row],[Hydro Power]]+Tabel1[[#This Row],[Other Renewable]]+Tabel1[[#This Row],[Solar Power]]+Tabel1[[#This Row],[Onshore Wind Power]]+Tabel1[[#This Row],[Offshore Wind Power]]</f>
        <v>2448.54</v>
      </c>
      <c r="R2666">
        <f>Tabel1[[#This Row],[Fossil Gas]]+Tabel1[[#This Row],[Fossil Hard Coal]]+Tabel1[[#This Row],[Fossil Oil]]</f>
        <v>1225.79</v>
      </c>
      <c r="S2666">
        <f>Tabel1[[#This Row],[Renewables]]+Tabel1[[#This Row],[Fossils]]</f>
        <v>3674.33</v>
      </c>
    </row>
    <row r="2667" spans="1:19" x14ac:dyDescent="0.25">
      <c r="A2667" t="s">
        <v>1334</v>
      </c>
      <c r="B2667" t="s">
        <v>5</v>
      </c>
      <c r="C2667">
        <v>1934.21</v>
      </c>
      <c r="D2667">
        <v>33.909999999999997</v>
      </c>
      <c r="E2667">
        <v>441.73</v>
      </c>
      <c r="F2667">
        <v>459.58</v>
      </c>
      <c r="G2667">
        <v>19.21</v>
      </c>
      <c r="J2667">
        <v>37.909999999999997</v>
      </c>
      <c r="K2667">
        <v>55.11</v>
      </c>
      <c r="L2667">
        <v>290.79000000000002</v>
      </c>
      <c r="M2667">
        <v>250.01</v>
      </c>
      <c r="N2667">
        <v>-585</v>
      </c>
      <c r="O2667">
        <v>588</v>
      </c>
      <c r="P2667">
        <v>402</v>
      </c>
      <c r="Q2667">
        <f>Tabel1[[#This Row],[Biomass]]+Tabel1[[#This Row],[Hydro Power]]+Tabel1[[#This Row],[Other Renewable]]+Tabel1[[#This Row],[Solar Power]]+Tabel1[[#This Row],[Onshore Wind Power]]+Tabel1[[#This Row],[Offshore Wind Power]]</f>
        <v>612.62</v>
      </c>
      <c r="R2667">
        <f>Tabel1[[#This Row],[Fossil Gas]]+Tabel1[[#This Row],[Fossil Hard Coal]]+Tabel1[[#This Row],[Fossil Oil]]</f>
        <v>920.52</v>
      </c>
      <c r="S2667">
        <f>Tabel1[[#This Row],[Renewables]]+Tabel1[[#This Row],[Fossils]]</f>
        <v>1533.1399999999999</v>
      </c>
    </row>
    <row r="2668" spans="1:19" x14ac:dyDescent="0.25">
      <c r="A2668" t="s">
        <v>1333</v>
      </c>
      <c r="B2668" t="s">
        <v>6</v>
      </c>
      <c r="C2668">
        <v>2861.06</v>
      </c>
      <c r="D2668">
        <v>50.1</v>
      </c>
      <c r="E2668">
        <v>488.69</v>
      </c>
      <c r="F2668">
        <v>753.49</v>
      </c>
      <c r="G2668">
        <v>12.56</v>
      </c>
      <c r="H2668">
        <v>1.1000000000000001</v>
      </c>
      <c r="I2668">
        <v>5.0999999999999996</v>
      </c>
      <c r="J2668">
        <v>70.209999999999994</v>
      </c>
      <c r="K2668">
        <v>102.71</v>
      </c>
      <c r="L2668">
        <v>1645.3</v>
      </c>
      <c r="M2668">
        <v>689.06</v>
      </c>
      <c r="N2668">
        <v>-267</v>
      </c>
      <c r="O2668">
        <v>-569</v>
      </c>
      <c r="P2668">
        <v>55</v>
      </c>
      <c r="Q2668">
        <f>Tabel1[[#This Row],[Biomass]]+Tabel1[[#This Row],[Hydro Power]]+Tabel1[[#This Row],[Other Renewable]]+Tabel1[[#This Row],[Solar Power]]+Tabel1[[#This Row],[Onshore Wind Power]]+Tabel1[[#This Row],[Offshore Wind Power]]</f>
        <v>2460.87</v>
      </c>
      <c r="R2668">
        <f>Tabel1[[#This Row],[Fossil Gas]]+Tabel1[[#This Row],[Fossil Hard Coal]]+Tabel1[[#This Row],[Fossil Oil]]</f>
        <v>1254.74</v>
      </c>
      <c r="S2668">
        <f>Tabel1[[#This Row],[Renewables]]+Tabel1[[#This Row],[Fossils]]</f>
        <v>3715.6099999999997</v>
      </c>
    </row>
    <row r="2669" spans="1:19" x14ac:dyDescent="0.25">
      <c r="A2669" t="s">
        <v>1333</v>
      </c>
      <c r="B2669" t="s">
        <v>5</v>
      </c>
      <c r="C2669">
        <v>1921.49</v>
      </c>
      <c r="D2669">
        <v>35.08</v>
      </c>
      <c r="E2669">
        <v>453.89</v>
      </c>
      <c r="F2669">
        <v>501.31</v>
      </c>
      <c r="G2669">
        <v>22.67</v>
      </c>
      <c r="J2669">
        <v>33.85</v>
      </c>
      <c r="K2669">
        <v>58.3</v>
      </c>
      <c r="L2669">
        <v>274.60000000000002</v>
      </c>
      <c r="M2669">
        <v>239.53</v>
      </c>
      <c r="N2669">
        <v>-585</v>
      </c>
      <c r="O2669">
        <v>569</v>
      </c>
      <c r="P2669">
        <v>375</v>
      </c>
      <c r="Q2669">
        <f>Tabel1[[#This Row],[Biomass]]+Tabel1[[#This Row],[Hydro Power]]+Tabel1[[#This Row],[Other Renewable]]+Tabel1[[#This Row],[Solar Power]]+Tabel1[[#This Row],[Onshore Wind Power]]+Tabel1[[#This Row],[Offshore Wind Power]]</f>
        <v>583.06000000000006</v>
      </c>
      <c r="R2669">
        <f>Tabel1[[#This Row],[Fossil Gas]]+Tabel1[[#This Row],[Fossil Hard Coal]]+Tabel1[[#This Row],[Fossil Oil]]</f>
        <v>977.87</v>
      </c>
      <c r="S2669">
        <f>Tabel1[[#This Row],[Renewables]]+Tabel1[[#This Row],[Fossils]]</f>
        <v>1560.93</v>
      </c>
    </row>
    <row r="2670" spans="1:19" x14ac:dyDescent="0.25">
      <c r="A2670" t="s">
        <v>1332</v>
      </c>
      <c r="B2670" t="s">
        <v>6</v>
      </c>
      <c r="C2670">
        <v>2868</v>
      </c>
      <c r="D2670">
        <v>49.22</v>
      </c>
      <c r="E2670">
        <v>450.75</v>
      </c>
      <c r="F2670">
        <v>567.80999999999995</v>
      </c>
      <c r="G2670">
        <v>9.08</v>
      </c>
      <c r="H2670">
        <v>1.1000000000000001</v>
      </c>
      <c r="I2670">
        <v>4.37</v>
      </c>
      <c r="J2670">
        <v>51.17</v>
      </c>
      <c r="K2670">
        <v>98.51</v>
      </c>
      <c r="L2670">
        <v>1613.74</v>
      </c>
      <c r="M2670">
        <v>612.09</v>
      </c>
      <c r="N2670">
        <v>-286</v>
      </c>
      <c r="O2670">
        <v>-588</v>
      </c>
      <c r="P2670">
        <v>472</v>
      </c>
      <c r="Q2670">
        <f>Tabel1[[#This Row],[Biomass]]+Tabel1[[#This Row],[Hydro Power]]+Tabel1[[#This Row],[Other Renewable]]+Tabel1[[#This Row],[Solar Power]]+Tabel1[[#This Row],[Onshore Wind Power]]+Tabel1[[#This Row],[Offshore Wind Power]]</f>
        <v>2331.69</v>
      </c>
      <c r="R2670">
        <f>Tabel1[[#This Row],[Fossil Gas]]+Tabel1[[#This Row],[Fossil Hard Coal]]+Tabel1[[#This Row],[Fossil Oil]]</f>
        <v>1027.6399999999999</v>
      </c>
      <c r="S2670">
        <f>Tabel1[[#This Row],[Renewables]]+Tabel1[[#This Row],[Fossils]]</f>
        <v>3359.33</v>
      </c>
    </row>
    <row r="2671" spans="1:19" x14ac:dyDescent="0.25">
      <c r="A2671" t="s">
        <v>1332</v>
      </c>
      <c r="B2671" t="s">
        <v>5</v>
      </c>
      <c r="C2671">
        <v>1880.1</v>
      </c>
      <c r="D2671">
        <v>32.49</v>
      </c>
      <c r="E2671">
        <v>436.74</v>
      </c>
      <c r="F2671">
        <v>474.92</v>
      </c>
      <c r="G2671">
        <v>16.95</v>
      </c>
      <c r="J2671">
        <v>27.74</v>
      </c>
      <c r="K2671">
        <v>52.82</v>
      </c>
      <c r="L2671">
        <v>237.51</v>
      </c>
      <c r="M2671">
        <v>197.42</v>
      </c>
      <c r="N2671">
        <v>-585</v>
      </c>
      <c r="O2671">
        <v>588</v>
      </c>
      <c r="P2671">
        <v>449</v>
      </c>
      <c r="Q2671">
        <f>Tabel1[[#This Row],[Biomass]]+Tabel1[[#This Row],[Hydro Power]]+Tabel1[[#This Row],[Other Renewable]]+Tabel1[[#This Row],[Solar Power]]+Tabel1[[#This Row],[Onshore Wind Power]]+Tabel1[[#This Row],[Offshore Wind Power]]</f>
        <v>495.15999999999997</v>
      </c>
      <c r="R2671">
        <f>Tabel1[[#This Row],[Fossil Gas]]+Tabel1[[#This Row],[Fossil Hard Coal]]+Tabel1[[#This Row],[Fossil Oil]]</f>
        <v>928.61000000000013</v>
      </c>
      <c r="S2671">
        <f>Tabel1[[#This Row],[Renewables]]+Tabel1[[#This Row],[Fossils]]</f>
        <v>1423.77</v>
      </c>
    </row>
    <row r="2672" spans="1:19" x14ac:dyDescent="0.25">
      <c r="A2672" t="s">
        <v>1331</v>
      </c>
      <c r="B2672" t="s">
        <v>6</v>
      </c>
      <c r="C2672">
        <v>2789.75</v>
      </c>
      <c r="D2672">
        <v>49.78</v>
      </c>
      <c r="E2672">
        <v>418.2</v>
      </c>
      <c r="F2672">
        <v>524.63</v>
      </c>
      <c r="G2672">
        <v>5.89</v>
      </c>
      <c r="H2672">
        <v>1.1000000000000001</v>
      </c>
      <c r="I2672">
        <v>4.08</v>
      </c>
      <c r="J2672">
        <v>28.53</v>
      </c>
      <c r="K2672">
        <v>96.1</v>
      </c>
      <c r="L2672">
        <v>1438.73</v>
      </c>
      <c r="M2672">
        <v>581.53</v>
      </c>
      <c r="N2672">
        <v>-361</v>
      </c>
      <c r="O2672">
        <v>-590</v>
      </c>
      <c r="P2672">
        <v>749</v>
      </c>
      <c r="Q2672">
        <f>Tabel1[[#This Row],[Biomass]]+Tabel1[[#This Row],[Hydro Power]]+Tabel1[[#This Row],[Other Renewable]]+Tabel1[[#This Row],[Solar Power]]+Tabel1[[#This Row],[Onshore Wind Power]]+Tabel1[[#This Row],[Offshore Wind Power]]</f>
        <v>2103.75</v>
      </c>
      <c r="R2672">
        <f>Tabel1[[#This Row],[Fossil Gas]]+Tabel1[[#This Row],[Fossil Hard Coal]]+Tabel1[[#This Row],[Fossil Oil]]</f>
        <v>948.71999999999991</v>
      </c>
      <c r="S2672">
        <f>Tabel1[[#This Row],[Renewables]]+Tabel1[[#This Row],[Fossils]]</f>
        <v>3052.47</v>
      </c>
    </row>
    <row r="2673" spans="1:19" x14ac:dyDescent="0.25">
      <c r="A2673" t="s">
        <v>1331</v>
      </c>
      <c r="B2673" t="s">
        <v>5</v>
      </c>
      <c r="C2673">
        <v>1874.04</v>
      </c>
      <c r="D2673">
        <v>35.08</v>
      </c>
      <c r="E2673">
        <v>440.75</v>
      </c>
      <c r="F2673">
        <v>477.43</v>
      </c>
      <c r="G2673">
        <v>16.07</v>
      </c>
      <c r="J2673">
        <v>19.54</v>
      </c>
      <c r="K2673">
        <v>54.75</v>
      </c>
      <c r="L2673">
        <v>233.84</v>
      </c>
      <c r="M2673">
        <v>187.88</v>
      </c>
      <c r="N2673">
        <v>-585</v>
      </c>
      <c r="O2673">
        <v>590</v>
      </c>
      <c r="P2673">
        <v>445</v>
      </c>
      <c r="Q2673">
        <f>Tabel1[[#This Row],[Biomass]]+Tabel1[[#This Row],[Hydro Power]]+Tabel1[[#This Row],[Other Renewable]]+Tabel1[[#This Row],[Solar Power]]+Tabel1[[#This Row],[Onshore Wind Power]]+Tabel1[[#This Row],[Offshore Wind Power]]</f>
        <v>476.34</v>
      </c>
      <c r="R2673">
        <f>Tabel1[[#This Row],[Fossil Gas]]+Tabel1[[#This Row],[Fossil Hard Coal]]+Tabel1[[#This Row],[Fossil Oil]]</f>
        <v>934.25000000000011</v>
      </c>
      <c r="S2673">
        <f>Tabel1[[#This Row],[Renewables]]+Tabel1[[#This Row],[Fossils]]</f>
        <v>1410.5900000000001</v>
      </c>
    </row>
    <row r="2674" spans="1:19" x14ac:dyDescent="0.25">
      <c r="A2674" t="s">
        <v>1330</v>
      </c>
      <c r="B2674" t="s">
        <v>6</v>
      </c>
      <c r="C2674">
        <v>2891.48</v>
      </c>
      <c r="D2674">
        <v>47.91</v>
      </c>
      <c r="E2674">
        <v>404.73</v>
      </c>
      <c r="F2674">
        <v>436.04</v>
      </c>
      <c r="G2674">
        <v>5.22</v>
      </c>
      <c r="H2674">
        <v>1.1000000000000001</v>
      </c>
      <c r="I2674">
        <v>4.3899999999999997</v>
      </c>
      <c r="J2674">
        <v>4.45</v>
      </c>
      <c r="K2674">
        <v>87.27</v>
      </c>
      <c r="L2674">
        <v>1285.0999999999999</v>
      </c>
      <c r="M2674">
        <v>537.36</v>
      </c>
      <c r="N2674">
        <v>-347</v>
      </c>
      <c r="O2674">
        <v>-587</v>
      </c>
      <c r="P2674">
        <v>1158</v>
      </c>
      <c r="Q2674">
        <f>Tabel1[[#This Row],[Biomass]]+Tabel1[[#This Row],[Hydro Power]]+Tabel1[[#This Row],[Other Renewable]]+Tabel1[[#This Row],[Solar Power]]+Tabel1[[#This Row],[Onshore Wind Power]]+Tabel1[[#This Row],[Offshore Wind Power]]</f>
        <v>1880.31</v>
      </c>
      <c r="R2674">
        <f>Tabel1[[#This Row],[Fossil Gas]]+Tabel1[[#This Row],[Fossil Hard Coal]]+Tabel1[[#This Row],[Fossil Oil]]</f>
        <v>845.99</v>
      </c>
      <c r="S2674">
        <f>Tabel1[[#This Row],[Renewables]]+Tabel1[[#This Row],[Fossils]]</f>
        <v>2726.3</v>
      </c>
    </row>
    <row r="2675" spans="1:19" x14ac:dyDescent="0.25">
      <c r="A2675" t="s">
        <v>1330</v>
      </c>
      <c r="B2675" t="s">
        <v>5</v>
      </c>
      <c r="C2675">
        <v>1943.36</v>
      </c>
      <c r="D2675">
        <v>34.89</v>
      </c>
      <c r="E2675">
        <v>436.41</v>
      </c>
      <c r="F2675">
        <v>475.31</v>
      </c>
      <c r="G2675">
        <v>16.97</v>
      </c>
      <c r="J2675">
        <v>3.01</v>
      </c>
      <c r="K2675">
        <v>55.07</v>
      </c>
      <c r="L2675">
        <v>204.27</v>
      </c>
      <c r="M2675">
        <v>148.21</v>
      </c>
      <c r="N2675">
        <v>-585</v>
      </c>
      <c r="O2675">
        <v>587</v>
      </c>
      <c r="P2675">
        <v>588</v>
      </c>
      <c r="Q2675">
        <f>Tabel1[[#This Row],[Biomass]]+Tabel1[[#This Row],[Hydro Power]]+Tabel1[[#This Row],[Other Renewable]]+Tabel1[[#This Row],[Solar Power]]+Tabel1[[#This Row],[Onshore Wind Power]]+Tabel1[[#This Row],[Offshore Wind Power]]</f>
        <v>390.38</v>
      </c>
      <c r="R2675">
        <f>Tabel1[[#This Row],[Fossil Gas]]+Tabel1[[#This Row],[Fossil Hard Coal]]+Tabel1[[#This Row],[Fossil Oil]]</f>
        <v>928.69</v>
      </c>
      <c r="S2675">
        <f>Tabel1[[#This Row],[Renewables]]+Tabel1[[#This Row],[Fossils]]</f>
        <v>1319.0700000000002</v>
      </c>
    </row>
    <row r="2676" spans="1:19" x14ac:dyDescent="0.25">
      <c r="A2676" t="s">
        <v>1329</v>
      </c>
      <c r="B2676" t="s">
        <v>6</v>
      </c>
      <c r="C2676">
        <v>3121.47</v>
      </c>
      <c r="D2676">
        <v>49.04</v>
      </c>
      <c r="E2676">
        <v>477.38</v>
      </c>
      <c r="F2676">
        <v>998.05</v>
      </c>
      <c r="G2676">
        <v>12.26</v>
      </c>
      <c r="H2676">
        <v>1.1000000000000001</v>
      </c>
      <c r="I2676">
        <v>4.6900000000000004</v>
      </c>
      <c r="J2676">
        <v>0.15</v>
      </c>
      <c r="K2676">
        <v>100.46</v>
      </c>
      <c r="L2676">
        <v>1184.67</v>
      </c>
      <c r="M2676">
        <v>388.72</v>
      </c>
      <c r="N2676">
        <v>-1450</v>
      </c>
      <c r="O2676">
        <v>-591</v>
      </c>
      <c r="P2676">
        <v>2025</v>
      </c>
      <c r="Q2676">
        <f>Tabel1[[#This Row],[Biomass]]+Tabel1[[#This Row],[Hydro Power]]+Tabel1[[#This Row],[Other Renewable]]+Tabel1[[#This Row],[Solar Power]]+Tabel1[[#This Row],[Onshore Wind Power]]+Tabel1[[#This Row],[Offshore Wind Power]]</f>
        <v>1628.3700000000001</v>
      </c>
      <c r="R2676">
        <f>Tabel1[[#This Row],[Fossil Gas]]+Tabel1[[#This Row],[Fossil Hard Coal]]+Tabel1[[#This Row],[Fossil Oil]]</f>
        <v>1487.6899999999998</v>
      </c>
      <c r="S2676">
        <f>Tabel1[[#This Row],[Renewables]]+Tabel1[[#This Row],[Fossils]]</f>
        <v>3116.06</v>
      </c>
    </row>
    <row r="2677" spans="1:19" x14ac:dyDescent="0.25">
      <c r="A2677" t="s">
        <v>1329</v>
      </c>
      <c r="B2677" t="s">
        <v>5</v>
      </c>
      <c r="C2677">
        <v>2145.5100000000002</v>
      </c>
      <c r="D2677">
        <v>34.99</v>
      </c>
      <c r="E2677">
        <v>444.38</v>
      </c>
      <c r="F2677">
        <v>535.09</v>
      </c>
      <c r="G2677">
        <v>20.28</v>
      </c>
      <c r="J2677">
        <v>0.06</v>
      </c>
      <c r="K2677">
        <v>56.36</v>
      </c>
      <c r="L2677">
        <v>188.61</v>
      </c>
      <c r="M2677">
        <v>175.16</v>
      </c>
      <c r="N2677">
        <v>-585</v>
      </c>
      <c r="O2677">
        <v>591</v>
      </c>
      <c r="P2677">
        <v>700</v>
      </c>
      <c r="Q2677">
        <f>Tabel1[[#This Row],[Biomass]]+Tabel1[[#This Row],[Hydro Power]]+Tabel1[[#This Row],[Other Renewable]]+Tabel1[[#This Row],[Solar Power]]+Tabel1[[#This Row],[Onshore Wind Power]]+Tabel1[[#This Row],[Offshore Wind Power]]</f>
        <v>398.82000000000005</v>
      </c>
      <c r="R2677">
        <f>Tabel1[[#This Row],[Fossil Gas]]+Tabel1[[#This Row],[Fossil Hard Coal]]+Tabel1[[#This Row],[Fossil Oil]]</f>
        <v>999.75</v>
      </c>
      <c r="S2677">
        <f>Tabel1[[#This Row],[Renewables]]+Tabel1[[#This Row],[Fossils]]</f>
        <v>1398.5700000000002</v>
      </c>
    </row>
    <row r="2678" spans="1:19" x14ac:dyDescent="0.25">
      <c r="A2678" t="s">
        <v>1328</v>
      </c>
      <c r="B2678" t="s">
        <v>6</v>
      </c>
      <c r="C2678">
        <v>3002.36</v>
      </c>
      <c r="D2678">
        <v>48.65</v>
      </c>
      <c r="E2678">
        <v>478.04</v>
      </c>
      <c r="F2678">
        <v>1055.76</v>
      </c>
      <c r="G2678">
        <v>5.38</v>
      </c>
      <c r="H2678">
        <v>1.1000000000000001</v>
      </c>
      <c r="I2678">
        <v>4</v>
      </c>
      <c r="J2678">
        <v>0.01</v>
      </c>
      <c r="K2678">
        <v>110.83</v>
      </c>
      <c r="L2678">
        <v>1114.9100000000001</v>
      </c>
      <c r="M2678">
        <v>278.18</v>
      </c>
      <c r="N2678">
        <v>-1539</v>
      </c>
      <c r="O2678">
        <v>-584</v>
      </c>
      <c r="P2678">
        <v>2136</v>
      </c>
      <c r="Q2678">
        <f>Tabel1[[#This Row],[Biomass]]+Tabel1[[#This Row],[Hydro Power]]+Tabel1[[#This Row],[Other Renewable]]+Tabel1[[#This Row],[Solar Power]]+Tabel1[[#This Row],[Onshore Wind Power]]+Tabel1[[#This Row],[Offshore Wind Power]]</f>
        <v>1446.8500000000001</v>
      </c>
      <c r="R2678">
        <f>Tabel1[[#This Row],[Fossil Gas]]+Tabel1[[#This Row],[Fossil Hard Coal]]+Tabel1[[#This Row],[Fossil Oil]]</f>
        <v>1539.18</v>
      </c>
      <c r="S2678">
        <f>Tabel1[[#This Row],[Renewables]]+Tabel1[[#This Row],[Fossils]]</f>
        <v>2986.03</v>
      </c>
    </row>
    <row r="2679" spans="1:19" x14ac:dyDescent="0.25">
      <c r="A2679" t="s">
        <v>1328</v>
      </c>
      <c r="B2679" t="s">
        <v>5</v>
      </c>
      <c r="C2679">
        <v>2094.62</v>
      </c>
      <c r="D2679">
        <v>35.92</v>
      </c>
      <c r="E2679">
        <v>449.17</v>
      </c>
      <c r="F2679">
        <v>519.73</v>
      </c>
      <c r="G2679">
        <v>21.72</v>
      </c>
      <c r="J2679">
        <v>0</v>
      </c>
      <c r="K2679">
        <v>56.84</v>
      </c>
      <c r="L2679">
        <v>186.68</v>
      </c>
      <c r="M2679">
        <v>186.03</v>
      </c>
      <c r="N2679">
        <v>-585</v>
      </c>
      <c r="O2679">
        <v>584</v>
      </c>
      <c r="P2679">
        <v>653</v>
      </c>
      <c r="Q2679">
        <f>Tabel1[[#This Row],[Biomass]]+Tabel1[[#This Row],[Hydro Power]]+Tabel1[[#This Row],[Other Renewable]]+Tabel1[[#This Row],[Solar Power]]+Tabel1[[#This Row],[Onshore Wind Power]]+Tabel1[[#This Row],[Offshore Wind Power]]</f>
        <v>408.63</v>
      </c>
      <c r="R2679">
        <f>Tabel1[[#This Row],[Fossil Gas]]+Tabel1[[#This Row],[Fossil Hard Coal]]+Tabel1[[#This Row],[Fossil Oil]]</f>
        <v>990.62000000000012</v>
      </c>
      <c r="S2679">
        <f>Tabel1[[#This Row],[Renewables]]+Tabel1[[#This Row],[Fossils]]</f>
        <v>1399.25</v>
      </c>
    </row>
    <row r="2680" spans="1:19" x14ac:dyDescent="0.25">
      <c r="A2680" t="s">
        <v>1327</v>
      </c>
      <c r="B2680" t="s">
        <v>6</v>
      </c>
      <c r="C2680">
        <v>2807.54</v>
      </c>
      <c r="D2680">
        <v>48.17</v>
      </c>
      <c r="E2680">
        <v>465.2</v>
      </c>
      <c r="F2680">
        <v>989.15</v>
      </c>
      <c r="G2680">
        <v>4.4000000000000004</v>
      </c>
      <c r="H2680">
        <v>1.1000000000000001</v>
      </c>
      <c r="I2680">
        <v>3.9</v>
      </c>
      <c r="J2680">
        <v>0.01</v>
      </c>
      <c r="K2680">
        <v>113.74</v>
      </c>
      <c r="L2680">
        <v>1039.75</v>
      </c>
      <c r="M2680">
        <v>265.39999999999998</v>
      </c>
      <c r="N2680">
        <v>-1540</v>
      </c>
      <c r="O2680">
        <v>-584</v>
      </c>
      <c r="P2680">
        <v>2102</v>
      </c>
      <c r="Q2680">
        <f>Tabel1[[#This Row],[Biomass]]+Tabel1[[#This Row],[Hydro Power]]+Tabel1[[#This Row],[Other Renewable]]+Tabel1[[#This Row],[Solar Power]]+Tabel1[[#This Row],[Onshore Wind Power]]+Tabel1[[#This Row],[Offshore Wind Power]]</f>
        <v>1358.33</v>
      </c>
      <c r="R2680">
        <f>Tabel1[[#This Row],[Fossil Gas]]+Tabel1[[#This Row],[Fossil Hard Coal]]+Tabel1[[#This Row],[Fossil Oil]]</f>
        <v>1458.75</v>
      </c>
      <c r="S2680">
        <f>Tabel1[[#This Row],[Renewables]]+Tabel1[[#This Row],[Fossils]]</f>
        <v>2817.08</v>
      </c>
    </row>
    <row r="2681" spans="1:19" x14ac:dyDescent="0.25">
      <c r="A2681" t="s">
        <v>1327</v>
      </c>
      <c r="B2681" t="s">
        <v>5</v>
      </c>
      <c r="C2681">
        <v>1949.43</v>
      </c>
      <c r="D2681">
        <v>34.81</v>
      </c>
      <c r="E2681">
        <v>449.23</v>
      </c>
      <c r="F2681">
        <v>499.7</v>
      </c>
      <c r="G2681">
        <v>21.73</v>
      </c>
      <c r="J2681">
        <v>0</v>
      </c>
      <c r="K2681">
        <v>56.92</v>
      </c>
      <c r="L2681">
        <v>179.04</v>
      </c>
      <c r="M2681">
        <v>145.05000000000001</v>
      </c>
      <c r="N2681">
        <v>-585</v>
      </c>
      <c r="O2681">
        <v>584</v>
      </c>
      <c r="P2681">
        <v>577</v>
      </c>
      <c r="Q2681">
        <f>Tabel1[[#This Row],[Biomass]]+Tabel1[[#This Row],[Hydro Power]]+Tabel1[[#This Row],[Other Renewable]]+Tabel1[[#This Row],[Solar Power]]+Tabel1[[#This Row],[Onshore Wind Power]]+Tabel1[[#This Row],[Offshore Wind Power]]</f>
        <v>358.9</v>
      </c>
      <c r="R2681">
        <f>Tabel1[[#This Row],[Fossil Gas]]+Tabel1[[#This Row],[Fossil Hard Coal]]+Tabel1[[#This Row],[Fossil Oil]]</f>
        <v>970.66000000000008</v>
      </c>
      <c r="S2681">
        <f>Tabel1[[#This Row],[Renewables]]+Tabel1[[#This Row],[Fossils]]</f>
        <v>1329.56</v>
      </c>
    </row>
    <row r="2682" spans="1:19" x14ac:dyDescent="0.25">
      <c r="A2682" t="s">
        <v>1326</v>
      </c>
      <c r="B2682" t="s">
        <v>6</v>
      </c>
      <c r="C2682">
        <v>2589.1</v>
      </c>
      <c r="D2682">
        <v>47.47</v>
      </c>
      <c r="E2682">
        <v>413.59</v>
      </c>
      <c r="F2682">
        <v>778.93</v>
      </c>
      <c r="G2682">
        <v>3.9</v>
      </c>
      <c r="H2682">
        <v>1.1000000000000001</v>
      </c>
      <c r="I2682">
        <v>3.85</v>
      </c>
      <c r="J2682">
        <v>0.01</v>
      </c>
      <c r="K2682">
        <v>110.07</v>
      </c>
      <c r="L2682">
        <v>1040.03</v>
      </c>
      <c r="M2682">
        <v>249.28</v>
      </c>
      <c r="N2682">
        <v>-1556</v>
      </c>
      <c r="O2682">
        <v>-493</v>
      </c>
      <c r="P2682">
        <v>2088</v>
      </c>
      <c r="Q2682">
        <f>Tabel1[[#This Row],[Biomass]]+Tabel1[[#This Row],[Hydro Power]]+Tabel1[[#This Row],[Other Renewable]]+Tabel1[[#This Row],[Solar Power]]+Tabel1[[#This Row],[Onshore Wind Power]]+Tabel1[[#This Row],[Offshore Wind Power]]</f>
        <v>1341.74</v>
      </c>
      <c r="R2682">
        <f>Tabel1[[#This Row],[Fossil Gas]]+Tabel1[[#This Row],[Fossil Hard Coal]]+Tabel1[[#This Row],[Fossil Oil]]</f>
        <v>1196.42</v>
      </c>
      <c r="S2682">
        <f>Tabel1[[#This Row],[Renewables]]+Tabel1[[#This Row],[Fossils]]</f>
        <v>2538.16</v>
      </c>
    </row>
    <row r="2683" spans="1:19" x14ac:dyDescent="0.25">
      <c r="A2683" t="s">
        <v>1326</v>
      </c>
      <c r="B2683" t="s">
        <v>5</v>
      </c>
      <c r="C2683">
        <v>1817.23</v>
      </c>
      <c r="D2683">
        <v>34.57</v>
      </c>
      <c r="E2683">
        <v>448.68</v>
      </c>
      <c r="F2683">
        <v>463.39</v>
      </c>
      <c r="G2683">
        <v>21.2</v>
      </c>
      <c r="J2683">
        <v>0</v>
      </c>
      <c r="K2683">
        <v>56.57</v>
      </c>
      <c r="L2683">
        <v>177.94</v>
      </c>
      <c r="M2683">
        <v>182.25</v>
      </c>
      <c r="N2683">
        <v>-585</v>
      </c>
      <c r="O2683">
        <v>493</v>
      </c>
      <c r="P2683">
        <v>539</v>
      </c>
      <c r="Q2683">
        <f>Tabel1[[#This Row],[Biomass]]+Tabel1[[#This Row],[Hydro Power]]+Tabel1[[#This Row],[Other Renewable]]+Tabel1[[#This Row],[Solar Power]]+Tabel1[[#This Row],[Onshore Wind Power]]+Tabel1[[#This Row],[Offshore Wind Power]]</f>
        <v>394.76</v>
      </c>
      <c r="R2683">
        <f>Tabel1[[#This Row],[Fossil Gas]]+Tabel1[[#This Row],[Fossil Hard Coal]]+Tabel1[[#This Row],[Fossil Oil]]</f>
        <v>933.27</v>
      </c>
      <c r="S2683">
        <f>Tabel1[[#This Row],[Renewables]]+Tabel1[[#This Row],[Fossils]]</f>
        <v>1328.03</v>
      </c>
    </row>
    <row r="2684" spans="1:19" x14ac:dyDescent="0.25">
      <c r="A2684" t="s">
        <v>1325</v>
      </c>
      <c r="B2684" t="s">
        <v>6</v>
      </c>
      <c r="C2684">
        <v>2422.17</v>
      </c>
      <c r="D2684">
        <v>46.72</v>
      </c>
      <c r="E2684">
        <v>406.27</v>
      </c>
      <c r="F2684">
        <v>546.45000000000005</v>
      </c>
      <c r="G2684">
        <v>3.01</v>
      </c>
      <c r="H2684">
        <v>1.1000000000000001</v>
      </c>
      <c r="I2684">
        <v>3.76</v>
      </c>
      <c r="J2684">
        <v>0</v>
      </c>
      <c r="K2684">
        <v>110.28</v>
      </c>
      <c r="L2684">
        <v>963.95</v>
      </c>
      <c r="M2684">
        <v>312.64999999999998</v>
      </c>
      <c r="N2684">
        <v>-1559</v>
      </c>
      <c r="O2684">
        <v>-319</v>
      </c>
      <c r="P2684">
        <v>1976</v>
      </c>
      <c r="Q2684">
        <f>Tabel1[[#This Row],[Biomass]]+Tabel1[[#This Row],[Hydro Power]]+Tabel1[[#This Row],[Other Renewable]]+Tabel1[[#This Row],[Solar Power]]+Tabel1[[#This Row],[Onshore Wind Power]]+Tabel1[[#This Row],[Offshore Wind Power]]</f>
        <v>1328.18</v>
      </c>
      <c r="R2684">
        <f>Tabel1[[#This Row],[Fossil Gas]]+Tabel1[[#This Row],[Fossil Hard Coal]]+Tabel1[[#This Row],[Fossil Oil]]</f>
        <v>955.73</v>
      </c>
      <c r="S2684">
        <f>Tabel1[[#This Row],[Renewables]]+Tabel1[[#This Row],[Fossils]]</f>
        <v>2283.91</v>
      </c>
    </row>
    <row r="2685" spans="1:19" x14ac:dyDescent="0.25">
      <c r="A2685" t="s">
        <v>1325</v>
      </c>
      <c r="B2685" t="s">
        <v>5</v>
      </c>
      <c r="C2685">
        <v>1680.45</v>
      </c>
      <c r="D2685">
        <v>30.89</v>
      </c>
      <c r="E2685">
        <v>449.33</v>
      </c>
      <c r="F2685">
        <v>457.37</v>
      </c>
      <c r="G2685">
        <v>14.24</v>
      </c>
      <c r="J2685">
        <v>0</v>
      </c>
      <c r="K2685">
        <v>63.43</v>
      </c>
      <c r="L2685">
        <v>154.51</v>
      </c>
      <c r="M2685">
        <v>155.25</v>
      </c>
      <c r="N2685">
        <v>-585</v>
      </c>
      <c r="O2685">
        <v>319</v>
      </c>
      <c r="P2685">
        <v>638</v>
      </c>
      <c r="Q2685">
        <f>Tabel1[[#This Row],[Biomass]]+Tabel1[[#This Row],[Hydro Power]]+Tabel1[[#This Row],[Other Renewable]]+Tabel1[[#This Row],[Solar Power]]+Tabel1[[#This Row],[Onshore Wind Power]]+Tabel1[[#This Row],[Offshore Wind Power]]</f>
        <v>340.65</v>
      </c>
      <c r="R2685">
        <f>Tabel1[[#This Row],[Fossil Gas]]+Tabel1[[#This Row],[Fossil Hard Coal]]+Tabel1[[#This Row],[Fossil Oil]]</f>
        <v>920.94</v>
      </c>
      <c r="S2685">
        <f>Tabel1[[#This Row],[Renewables]]+Tabel1[[#This Row],[Fossils]]</f>
        <v>1261.5900000000001</v>
      </c>
    </row>
    <row r="2686" spans="1:19" x14ac:dyDescent="0.25">
      <c r="A2686" t="s">
        <v>1324</v>
      </c>
      <c r="B2686" t="s">
        <v>6</v>
      </c>
      <c r="C2686">
        <v>2221.94</v>
      </c>
      <c r="D2686">
        <v>48.91</v>
      </c>
      <c r="E2686">
        <v>306.27999999999997</v>
      </c>
      <c r="F2686">
        <v>476.33</v>
      </c>
      <c r="G2686">
        <v>2.6</v>
      </c>
      <c r="H2686">
        <v>1.1000000000000001</v>
      </c>
      <c r="I2686">
        <v>4.3600000000000003</v>
      </c>
      <c r="J2686">
        <v>0</v>
      </c>
      <c r="K2686">
        <v>110.19</v>
      </c>
      <c r="L2686">
        <v>821.35</v>
      </c>
      <c r="M2686">
        <v>460.61</v>
      </c>
      <c r="N2686">
        <v>-1582</v>
      </c>
      <c r="O2686">
        <v>-107</v>
      </c>
      <c r="P2686">
        <v>1778</v>
      </c>
      <c r="Q2686">
        <f>Tabel1[[#This Row],[Biomass]]+Tabel1[[#This Row],[Hydro Power]]+Tabel1[[#This Row],[Other Renewable]]+Tabel1[[#This Row],[Solar Power]]+Tabel1[[#This Row],[Onshore Wind Power]]+Tabel1[[#This Row],[Offshore Wind Power]]</f>
        <v>1336.33</v>
      </c>
      <c r="R2686">
        <f>Tabel1[[#This Row],[Fossil Gas]]+Tabel1[[#This Row],[Fossil Hard Coal]]+Tabel1[[#This Row],[Fossil Oil]]</f>
        <v>785.20999999999992</v>
      </c>
      <c r="S2686">
        <f>Tabel1[[#This Row],[Renewables]]+Tabel1[[#This Row],[Fossils]]</f>
        <v>2121.54</v>
      </c>
    </row>
    <row r="2687" spans="1:19" x14ac:dyDescent="0.25">
      <c r="A2687" t="s">
        <v>1324</v>
      </c>
      <c r="B2687" t="s">
        <v>5</v>
      </c>
      <c r="C2687">
        <v>1533.36</v>
      </c>
      <c r="D2687">
        <v>29.29</v>
      </c>
      <c r="E2687">
        <v>447.72</v>
      </c>
      <c r="F2687">
        <v>456.14</v>
      </c>
      <c r="G2687">
        <v>11.25</v>
      </c>
      <c r="J2687">
        <v>0</v>
      </c>
      <c r="K2687">
        <v>77.62</v>
      </c>
      <c r="L2687">
        <v>138.88999999999999</v>
      </c>
      <c r="M2687">
        <v>118.3</v>
      </c>
      <c r="N2687">
        <v>-585</v>
      </c>
      <c r="O2687">
        <v>107</v>
      </c>
      <c r="P2687">
        <v>749</v>
      </c>
      <c r="Q2687">
        <f>Tabel1[[#This Row],[Biomass]]+Tabel1[[#This Row],[Hydro Power]]+Tabel1[[#This Row],[Other Renewable]]+Tabel1[[#This Row],[Solar Power]]+Tabel1[[#This Row],[Onshore Wind Power]]+Tabel1[[#This Row],[Offshore Wind Power]]</f>
        <v>286.47999999999996</v>
      </c>
      <c r="R2687">
        <f>Tabel1[[#This Row],[Fossil Gas]]+Tabel1[[#This Row],[Fossil Hard Coal]]+Tabel1[[#This Row],[Fossil Oil]]</f>
        <v>915.11</v>
      </c>
      <c r="S2687">
        <f>Tabel1[[#This Row],[Renewables]]+Tabel1[[#This Row],[Fossils]]</f>
        <v>1201.5899999999999</v>
      </c>
    </row>
    <row r="2688" spans="1:19" x14ac:dyDescent="0.25">
      <c r="A2688" t="s">
        <v>1323</v>
      </c>
      <c r="B2688" t="s">
        <v>6</v>
      </c>
      <c r="C2688">
        <v>2062.7600000000002</v>
      </c>
      <c r="D2688">
        <v>48.94</v>
      </c>
      <c r="E2688">
        <v>264.52999999999997</v>
      </c>
      <c r="F2688">
        <v>445.02</v>
      </c>
      <c r="G2688">
        <v>3.84</v>
      </c>
      <c r="H2688">
        <v>1.1000000000000001</v>
      </c>
      <c r="I2688">
        <v>4.87</v>
      </c>
      <c r="J2688">
        <v>0</v>
      </c>
      <c r="K2688">
        <v>110.21</v>
      </c>
      <c r="L2688">
        <v>709.32</v>
      </c>
      <c r="M2688">
        <v>420.17</v>
      </c>
      <c r="N2688">
        <v>-1538</v>
      </c>
      <c r="O2688">
        <v>-76</v>
      </c>
      <c r="P2688">
        <v>1728</v>
      </c>
      <c r="Q2688">
        <f>Tabel1[[#This Row],[Biomass]]+Tabel1[[#This Row],[Hydro Power]]+Tabel1[[#This Row],[Other Renewable]]+Tabel1[[#This Row],[Solar Power]]+Tabel1[[#This Row],[Onshore Wind Power]]+Tabel1[[#This Row],[Offshore Wind Power]]</f>
        <v>1184.4000000000001</v>
      </c>
      <c r="R2688">
        <f>Tabel1[[#This Row],[Fossil Gas]]+Tabel1[[#This Row],[Fossil Hard Coal]]+Tabel1[[#This Row],[Fossil Oil]]</f>
        <v>713.39</v>
      </c>
      <c r="S2688">
        <f>Tabel1[[#This Row],[Renewables]]+Tabel1[[#This Row],[Fossils]]</f>
        <v>1897.79</v>
      </c>
    </row>
    <row r="2689" spans="1:19" x14ac:dyDescent="0.25">
      <c r="A2689" t="s">
        <v>1323</v>
      </c>
      <c r="B2689" t="s">
        <v>5</v>
      </c>
      <c r="C2689">
        <v>1400.96</v>
      </c>
      <c r="D2689">
        <v>29.81</v>
      </c>
      <c r="E2689">
        <v>440.42</v>
      </c>
      <c r="F2689">
        <v>451.48</v>
      </c>
      <c r="G2689">
        <v>11.44</v>
      </c>
      <c r="J2689">
        <v>0</v>
      </c>
      <c r="K2689">
        <v>75.739999999999995</v>
      </c>
      <c r="L2689">
        <v>113.75</v>
      </c>
      <c r="M2689">
        <v>83.95</v>
      </c>
      <c r="N2689">
        <v>-585</v>
      </c>
      <c r="O2689">
        <v>76</v>
      </c>
      <c r="P2689">
        <v>721</v>
      </c>
      <c r="Q2689">
        <f>Tabel1[[#This Row],[Biomass]]+Tabel1[[#This Row],[Hydro Power]]+Tabel1[[#This Row],[Other Renewable]]+Tabel1[[#This Row],[Solar Power]]+Tabel1[[#This Row],[Onshore Wind Power]]+Tabel1[[#This Row],[Offshore Wind Power]]</f>
        <v>227.51</v>
      </c>
      <c r="R2689">
        <f>Tabel1[[#This Row],[Fossil Gas]]+Tabel1[[#This Row],[Fossil Hard Coal]]+Tabel1[[#This Row],[Fossil Oil]]</f>
        <v>903.34000000000015</v>
      </c>
      <c r="S2689">
        <f>Tabel1[[#This Row],[Renewables]]+Tabel1[[#This Row],[Fossils]]</f>
        <v>1130.8500000000001</v>
      </c>
    </row>
    <row r="2690" spans="1:19" x14ac:dyDescent="0.25">
      <c r="A2690" t="s">
        <v>1322</v>
      </c>
      <c r="B2690" t="s">
        <v>6</v>
      </c>
      <c r="C2690">
        <v>1939.8</v>
      </c>
      <c r="D2690">
        <v>48.79</v>
      </c>
      <c r="E2690">
        <v>266.38</v>
      </c>
      <c r="F2690">
        <v>421.55</v>
      </c>
      <c r="G2690">
        <v>5.82</v>
      </c>
      <c r="H2690">
        <v>1.1000000000000001</v>
      </c>
      <c r="I2690">
        <v>5.07</v>
      </c>
      <c r="J2690">
        <v>0</v>
      </c>
      <c r="K2690">
        <v>110.36</v>
      </c>
      <c r="L2690">
        <v>628.70000000000005</v>
      </c>
      <c r="M2690">
        <v>377.34</v>
      </c>
      <c r="N2690">
        <v>-1537</v>
      </c>
      <c r="O2690">
        <v>-28</v>
      </c>
      <c r="P2690">
        <v>1692</v>
      </c>
      <c r="Q2690">
        <f>Tabel1[[#This Row],[Biomass]]+Tabel1[[#This Row],[Hydro Power]]+Tabel1[[#This Row],[Other Renewable]]+Tabel1[[#This Row],[Solar Power]]+Tabel1[[#This Row],[Onshore Wind Power]]+Tabel1[[#This Row],[Offshore Wind Power]]</f>
        <v>1061</v>
      </c>
      <c r="R2690">
        <f>Tabel1[[#This Row],[Fossil Gas]]+Tabel1[[#This Row],[Fossil Hard Coal]]+Tabel1[[#This Row],[Fossil Oil]]</f>
        <v>693.75000000000011</v>
      </c>
      <c r="S2690">
        <f>Tabel1[[#This Row],[Renewables]]+Tabel1[[#This Row],[Fossils]]</f>
        <v>1754.75</v>
      </c>
    </row>
    <row r="2691" spans="1:19" x14ac:dyDescent="0.25">
      <c r="A2691" t="s">
        <v>1322</v>
      </c>
      <c r="B2691" t="s">
        <v>5</v>
      </c>
      <c r="C2691">
        <v>1303.75</v>
      </c>
      <c r="D2691">
        <v>29.29</v>
      </c>
      <c r="E2691">
        <v>431.68</v>
      </c>
      <c r="F2691">
        <v>482.47</v>
      </c>
      <c r="G2691">
        <v>11.36</v>
      </c>
      <c r="J2691">
        <v>0</v>
      </c>
      <c r="K2691">
        <v>76.260000000000005</v>
      </c>
      <c r="L2691">
        <v>101.62</v>
      </c>
      <c r="M2691">
        <v>69.34</v>
      </c>
      <c r="N2691">
        <v>-585</v>
      </c>
      <c r="O2691">
        <v>28</v>
      </c>
      <c r="P2691">
        <v>676</v>
      </c>
      <c r="Q2691">
        <f>Tabel1[[#This Row],[Biomass]]+Tabel1[[#This Row],[Hydro Power]]+Tabel1[[#This Row],[Other Renewable]]+Tabel1[[#This Row],[Solar Power]]+Tabel1[[#This Row],[Onshore Wind Power]]+Tabel1[[#This Row],[Offshore Wind Power]]</f>
        <v>200.25</v>
      </c>
      <c r="R2691">
        <f>Tabel1[[#This Row],[Fossil Gas]]+Tabel1[[#This Row],[Fossil Hard Coal]]+Tabel1[[#This Row],[Fossil Oil]]</f>
        <v>925.5100000000001</v>
      </c>
      <c r="S2691">
        <f>Tabel1[[#This Row],[Renewables]]+Tabel1[[#This Row],[Fossils]]</f>
        <v>1125.7600000000002</v>
      </c>
    </row>
    <row r="2692" spans="1:19" x14ac:dyDescent="0.25">
      <c r="A2692" t="s">
        <v>1321</v>
      </c>
      <c r="B2692" t="s">
        <v>6</v>
      </c>
      <c r="C2692">
        <v>1884.15</v>
      </c>
      <c r="D2692">
        <v>49.78</v>
      </c>
      <c r="E2692">
        <v>286.29000000000002</v>
      </c>
      <c r="F2692">
        <v>464.03</v>
      </c>
      <c r="G2692">
        <v>12.07</v>
      </c>
      <c r="H2692">
        <v>1.1000000000000001</v>
      </c>
      <c r="I2692">
        <v>5.7</v>
      </c>
      <c r="J2692">
        <v>0</v>
      </c>
      <c r="K2692">
        <v>113.33</v>
      </c>
      <c r="L2692">
        <v>519.48</v>
      </c>
      <c r="M2692">
        <v>347.26</v>
      </c>
      <c r="N2692">
        <v>-1509</v>
      </c>
      <c r="O2692">
        <v>-36</v>
      </c>
      <c r="P2692">
        <v>1678</v>
      </c>
      <c r="Q2692">
        <f>Tabel1[[#This Row],[Biomass]]+Tabel1[[#This Row],[Hydro Power]]+Tabel1[[#This Row],[Other Renewable]]+Tabel1[[#This Row],[Solar Power]]+Tabel1[[#This Row],[Onshore Wind Power]]+Tabel1[[#This Row],[Offshore Wind Power]]</f>
        <v>923.32</v>
      </c>
      <c r="R2692">
        <f>Tabel1[[#This Row],[Fossil Gas]]+Tabel1[[#This Row],[Fossil Hard Coal]]+Tabel1[[#This Row],[Fossil Oil]]</f>
        <v>762.39</v>
      </c>
      <c r="S2692">
        <f>Tabel1[[#This Row],[Renewables]]+Tabel1[[#This Row],[Fossils]]</f>
        <v>1685.71</v>
      </c>
    </row>
    <row r="2693" spans="1:19" x14ac:dyDescent="0.25">
      <c r="A2693" t="s">
        <v>1321</v>
      </c>
      <c r="B2693" t="s">
        <v>5</v>
      </c>
      <c r="C2693">
        <v>1243.33</v>
      </c>
      <c r="D2693">
        <v>29.8</v>
      </c>
      <c r="E2693">
        <v>432.2</v>
      </c>
      <c r="F2693">
        <v>501.72</v>
      </c>
      <c r="G2693">
        <v>11.39</v>
      </c>
      <c r="J2693">
        <v>0</v>
      </c>
      <c r="K2693">
        <v>76.36</v>
      </c>
      <c r="L2693">
        <v>77.77</v>
      </c>
      <c r="M2693">
        <v>62.83</v>
      </c>
      <c r="N2693">
        <v>-585</v>
      </c>
      <c r="O2693">
        <v>36</v>
      </c>
      <c r="P2693">
        <v>618</v>
      </c>
      <c r="Q2693">
        <f>Tabel1[[#This Row],[Biomass]]+Tabel1[[#This Row],[Hydro Power]]+Tabel1[[#This Row],[Other Renewable]]+Tabel1[[#This Row],[Solar Power]]+Tabel1[[#This Row],[Onshore Wind Power]]+Tabel1[[#This Row],[Offshore Wind Power]]</f>
        <v>170.39999999999998</v>
      </c>
      <c r="R2693">
        <f>Tabel1[[#This Row],[Fossil Gas]]+Tabel1[[#This Row],[Fossil Hard Coal]]+Tabel1[[#This Row],[Fossil Oil]]</f>
        <v>945.31000000000006</v>
      </c>
      <c r="S2693">
        <f>Tabel1[[#This Row],[Renewables]]+Tabel1[[#This Row],[Fossils]]</f>
        <v>1115.71</v>
      </c>
    </row>
    <row r="2694" spans="1:19" x14ac:dyDescent="0.25">
      <c r="A2694" t="s">
        <v>1320</v>
      </c>
      <c r="B2694" t="s">
        <v>6</v>
      </c>
      <c r="C2694">
        <v>1858.25</v>
      </c>
      <c r="D2694">
        <v>49.45</v>
      </c>
      <c r="E2694">
        <v>289.04000000000002</v>
      </c>
      <c r="F2694">
        <v>520.76</v>
      </c>
      <c r="G2694">
        <v>8.1</v>
      </c>
      <c r="H2694">
        <v>1.1000000000000001</v>
      </c>
      <c r="I2694">
        <v>5.3</v>
      </c>
      <c r="J2694">
        <v>0</v>
      </c>
      <c r="K2694">
        <v>112.68</v>
      </c>
      <c r="L2694">
        <v>438.32</v>
      </c>
      <c r="M2694">
        <v>236.98</v>
      </c>
      <c r="N2694">
        <v>-1522</v>
      </c>
      <c r="O2694">
        <v>-22</v>
      </c>
      <c r="P2694">
        <v>1782</v>
      </c>
      <c r="Q2694">
        <f>Tabel1[[#This Row],[Biomass]]+Tabel1[[#This Row],[Hydro Power]]+Tabel1[[#This Row],[Other Renewable]]+Tabel1[[#This Row],[Solar Power]]+Tabel1[[#This Row],[Onshore Wind Power]]+Tabel1[[#This Row],[Offshore Wind Power]]</f>
        <v>731.15</v>
      </c>
      <c r="R2694">
        <f>Tabel1[[#This Row],[Fossil Gas]]+Tabel1[[#This Row],[Fossil Hard Coal]]+Tabel1[[#This Row],[Fossil Oil]]</f>
        <v>817.9</v>
      </c>
      <c r="S2694">
        <f>Tabel1[[#This Row],[Renewables]]+Tabel1[[#This Row],[Fossils]]</f>
        <v>1549.05</v>
      </c>
    </row>
    <row r="2695" spans="1:19" x14ac:dyDescent="0.25">
      <c r="A2695" t="s">
        <v>1320</v>
      </c>
      <c r="B2695" t="s">
        <v>5</v>
      </c>
      <c r="C2695">
        <v>1227.4000000000001</v>
      </c>
      <c r="D2695">
        <v>29.24</v>
      </c>
      <c r="E2695">
        <v>430.24</v>
      </c>
      <c r="F2695">
        <v>505.19</v>
      </c>
      <c r="G2695">
        <v>11.29</v>
      </c>
      <c r="J2695">
        <v>0</v>
      </c>
      <c r="K2695">
        <v>75.77</v>
      </c>
      <c r="L2695">
        <v>62.43</v>
      </c>
      <c r="M2695">
        <v>31.17</v>
      </c>
      <c r="N2695">
        <v>-585</v>
      </c>
      <c r="O2695">
        <v>22</v>
      </c>
      <c r="P2695">
        <v>662</v>
      </c>
      <c r="Q2695">
        <f>Tabel1[[#This Row],[Biomass]]+Tabel1[[#This Row],[Hydro Power]]+Tabel1[[#This Row],[Other Renewable]]+Tabel1[[#This Row],[Solar Power]]+Tabel1[[#This Row],[Onshore Wind Power]]+Tabel1[[#This Row],[Offshore Wind Power]]</f>
        <v>122.84</v>
      </c>
      <c r="R2695">
        <f>Tabel1[[#This Row],[Fossil Gas]]+Tabel1[[#This Row],[Fossil Hard Coal]]+Tabel1[[#This Row],[Fossil Oil]]</f>
        <v>946.72</v>
      </c>
      <c r="S2695">
        <f>Tabel1[[#This Row],[Renewables]]+Tabel1[[#This Row],[Fossils]]</f>
        <v>1069.56</v>
      </c>
    </row>
    <row r="2696" spans="1:19" x14ac:dyDescent="0.25">
      <c r="A2696" t="s">
        <v>1319</v>
      </c>
      <c r="B2696" t="s">
        <v>6</v>
      </c>
      <c r="C2696">
        <v>1858.5</v>
      </c>
      <c r="D2696">
        <v>48.87</v>
      </c>
      <c r="E2696">
        <v>339.18</v>
      </c>
      <c r="F2696">
        <v>543.23</v>
      </c>
      <c r="G2696">
        <v>7.55</v>
      </c>
      <c r="H2696">
        <v>1.1000000000000001</v>
      </c>
      <c r="I2696">
        <v>5.27</v>
      </c>
      <c r="J2696">
        <v>0</v>
      </c>
      <c r="K2696">
        <v>111.57</v>
      </c>
      <c r="L2696">
        <v>363.29</v>
      </c>
      <c r="M2696">
        <v>199.9</v>
      </c>
      <c r="N2696">
        <v>-1531</v>
      </c>
      <c r="O2696">
        <v>-20</v>
      </c>
      <c r="P2696">
        <v>1826</v>
      </c>
      <c r="Q2696">
        <f>Tabel1[[#This Row],[Biomass]]+Tabel1[[#This Row],[Hydro Power]]+Tabel1[[#This Row],[Other Renewable]]+Tabel1[[#This Row],[Solar Power]]+Tabel1[[#This Row],[Onshore Wind Power]]+Tabel1[[#This Row],[Offshore Wind Power]]</f>
        <v>618.43000000000006</v>
      </c>
      <c r="R2696">
        <f>Tabel1[[#This Row],[Fossil Gas]]+Tabel1[[#This Row],[Fossil Hard Coal]]+Tabel1[[#This Row],[Fossil Oil]]</f>
        <v>889.96</v>
      </c>
      <c r="S2696">
        <f>Tabel1[[#This Row],[Renewables]]+Tabel1[[#This Row],[Fossils]]</f>
        <v>1508.39</v>
      </c>
    </row>
    <row r="2697" spans="1:19" x14ac:dyDescent="0.25">
      <c r="A2697" t="s">
        <v>1319</v>
      </c>
      <c r="B2697" t="s">
        <v>5</v>
      </c>
      <c r="C2697">
        <v>1236.08</v>
      </c>
      <c r="D2697">
        <v>28.59</v>
      </c>
      <c r="E2697">
        <v>420.22</v>
      </c>
      <c r="F2697">
        <v>513.36</v>
      </c>
      <c r="G2697">
        <v>11.22</v>
      </c>
      <c r="J2697">
        <v>0</v>
      </c>
      <c r="K2697">
        <v>75.55</v>
      </c>
      <c r="L2697">
        <v>46.39</v>
      </c>
      <c r="M2697">
        <v>25.63</v>
      </c>
      <c r="N2697">
        <v>-585</v>
      </c>
      <c r="O2697">
        <v>20</v>
      </c>
      <c r="P2697">
        <v>695</v>
      </c>
      <c r="Q2697">
        <f>Tabel1[[#This Row],[Biomass]]+Tabel1[[#This Row],[Hydro Power]]+Tabel1[[#This Row],[Other Renewable]]+Tabel1[[#This Row],[Solar Power]]+Tabel1[[#This Row],[Onshore Wind Power]]+Tabel1[[#This Row],[Offshore Wind Power]]</f>
        <v>100.61</v>
      </c>
      <c r="R2697">
        <f>Tabel1[[#This Row],[Fossil Gas]]+Tabel1[[#This Row],[Fossil Hard Coal]]+Tabel1[[#This Row],[Fossil Oil]]</f>
        <v>944.80000000000007</v>
      </c>
      <c r="S2697">
        <f>Tabel1[[#This Row],[Renewables]]+Tabel1[[#This Row],[Fossils]]</f>
        <v>1045.4100000000001</v>
      </c>
    </row>
    <row r="2698" spans="1:19" x14ac:dyDescent="0.25">
      <c r="A2698" t="s">
        <v>1318</v>
      </c>
      <c r="B2698" t="s">
        <v>6</v>
      </c>
      <c r="C2698">
        <v>1921.67</v>
      </c>
      <c r="D2698">
        <v>49.98</v>
      </c>
      <c r="E2698">
        <v>392.91</v>
      </c>
      <c r="F2698">
        <v>533.59</v>
      </c>
      <c r="G2698">
        <v>12.43</v>
      </c>
      <c r="H2698">
        <v>1.1000000000000001</v>
      </c>
      <c r="I2698">
        <v>6.17</v>
      </c>
      <c r="J2698">
        <v>0</v>
      </c>
      <c r="K2698">
        <v>114.67</v>
      </c>
      <c r="L2698">
        <v>311.41000000000003</v>
      </c>
      <c r="M2698">
        <v>193.74</v>
      </c>
      <c r="N2698">
        <v>-1482</v>
      </c>
      <c r="O2698">
        <v>-1</v>
      </c>
      <c r="P2698">
        <v>1817</v>
      </c>
      <c r="Q2698">
        <f>Tabel1[[#This Row],[Biomass]]+Tabel1[[#This Row],[Hydro Power]]+Tabel1[[#This Row],[Other Renewable]]+Tabel1[[#This Row],[Solar Power]]+Tabel1[[#This Row],[Onshore Wind Power]]+Tabel1[[#This Row],[Offshore Wind Power]]</f>
        <v>562.40000000000009</v>
      </c>
      <c r="R2698">
        <f>Tabel1[[#This Row],[Fossil Gas]]+Tabel1[[#This Row],[Fossil Hard Coal]]+Tabel1[[#This Row],[Fossil Oil]]</f>
        <v>938.93</v>
      </c>
      <c r="S2698">
        <f>Tabel1[[#This Row],[Renewables]]+Tabel1[[#This Row],[Fossils]]</f>
        <v>1501.33</v>
      </c>
    </row>
    <row r="2699" spans="1:19" x14ac:dyDescent="0.25">
      <c r="A2699" t="s">
        <v>1318</v>
      </c>
      <c r="B2699" t="s">
        <v>5</v>
      </c>
      <c r="C2699">
        <v>1270.82</v>
      </c>
      <c r="D2699">
        <v>28.9</v>
      </c>
      <c r="E2699">
        <v>398.5</v>
      </c>
      <c r="F2699">
        <v>504.47</v>
      </c>
      <c r="G2699">
        <v>11.01</v>
      </c>
      <c r="J2699">
        <v>0</v>
      </c>
      <c r="K2699">
        <v>76.319999999999993</v>
      </c>
      <c r="L2699">
        <v>30.82</v>
      </c>
      <c r="M2699">
        <v>20.47</v>
      </c>
      <c r="N2699">
        <v>-585</v>
      </c>
      <c r="O2699">
        <v>1</v>
      </c>
      <c r="P2699">
        <v>799</v>
      </c>
      <c r="Q2699">
        <f>Tabel1[[#This Row],[Biomass]]+Tabel1[[#This Row],[Hydro Power]]+Tabel1[[#This Row],[Other Renewable]]+Tabel1[[#This Row],[Solar Power]]+Tabel1[[#This Row],[Onshore Wind Power]]+Tabel1[[#This Row],[Offshore Wind Power]]</f>
        <v>80.19</v>
      </c>
      <c r="R2699">
        <f>Tabel1[[#This Row],[Fossil Gas]]+Tabel1[[#This Row],[Fossil Hard Coal]]+Tabel1[[#This Row],[Fossil Oil]]</f>
        <v>913.98</v>
      </c>
      <c r="S2699">
        <f>Tabel1[[#This Row],[Renewables]]+Tabel1[[#This Row],[Fossils]]</f>
        <v>994.17000000000007</v>
      </c>
    </row>
    <row r="2700" spans="1:19" x14ac:dyDescent="0.25">
      <c r="A2700" t="s">
        <v>1317</v>
      </c>
      <c r="B2700" t="s">
        <v>6</v>
      </c>
      <c r="C2700">
        <v>2082.4</v>
      </c>
      <c r="D2700">
        <v>49.51</v>
      </c>
      <c r="E2700">
        <v>426.81</v>
      </c>
      <c r="F2700">
        <v>803.95</v>
      </c>
      <c r="G2700">
        <v>11.07</v>
      </c>
      <c r="H2700">
        <v>1.1000000000000001</v>
      </c>
      <c r="I2700">
        <v>5.96</v>
      </c>
      <c r="J2700">
        <v>0</v>
      </c>
      <c r="K2700">
        <v>114.73</v>
      </c>
      <c r="L2700">
        <v>310.87</v>
      </c>
      <c r="M2700">
        <v>171.68</v>
      </c>
      <c r="N2700">
        <v>-1556</v>
      </c>
      <c r="O2700">
        <v>-54</v>
      </c>
      <c r="P2700">
        <v>1827</v>
      </c>
      <c r="Q2700">
        <f>Tabel1[[#This Row],[Biomass]]+Tabel1[[#This Row],[Hydro Power]]+Tabel1[[#This Row],[Other Renewable]]+Tabel1[[#This Row],[Solar Power]]+Tabel1[[#This Row],[Onshore Wind Power]]+Tabel1[[#This Row],[Offshore Wind Power]]</f>
        <v>539.12</v>
      </c>
      <c r="R2700">
        <f>Tabel1[[#This Row],[Fossil Gas]]+Tabel1[[#This Row],[Fossil Hard Coal]]+Tabel1[[#This Row],[Fossil Oil]]</f>
        <v>1241.83</v>
      </c>
      <c r="S2700">
        <f>Tabel1[[#This Row],[Renewables]]+Tabel1[[#This Row],[Fossils]]</f>
        <v>1780.9499999999998</v>
      </c>
    </row>
    <row r="2701" spans="1:19" x14ac:dyDescent="0.25">
      <c r="A2701" t="s">
        <v>1317</v>
      </c>
      <c r="B2701" t="s">
        <v>5</v>
      </c>
      <c r="C2701">
        <v>1379.26</v>
      </c>
      <c r="D2701">
        <v>29.71</v>
      </c>
      <c r="E2701">
        <v>424.04</v>
      </c>
      <c r="F2701">
        <v>493.43</v>
      </c>
      <c r="G2701">
        <v>16.77</v>
      </c>
      <c r="J2701">
        <v>0</v>
      </c>
      <c r="K2701">
        <v>76.41</v>
      </c>
      <c r="L2701">
        <v>20.16</v>
      </c>
      <c r="M2701">
        <v>13</v>
      </c>
      <c r="N2701">
        <v>-585</v>
      </c>
      <c r="O2701">
        <v>54</v>
      </c>
      <c r="P2701">
        <v>848</v>
      </c>
      <c r="Q2701">
        <f>Tabel1[[#This Row],[Biomass]]+Tabel1[[#This Row],[Hydro Power]]+Tabel1[[#This Row],[Other Renewable]]+Tabel1[[#This Row],[Solar Power]]+Tabel1[[#This Row],[Onshore Wind Power]]+Tabel1[[#This Row],[Offshore Wind Power]]</f>
        <v>62.870000000000005</v>
      </c>
      <c r="R2701">
        <f>Tabel1[[#This Row],[Fossil Gas]]+Tabel1[[#This Row],[Fossil Hard Coal]]+Tabel1[[#This Row],[Fossil Oil]]</f>
        <v>934.24</v>
      </c>
      <c r="S2701">
        <f>Tabel1[[#This Row],[Renewables]]+Tabel1[[#This Row],[Fossils]]</f>
        <v>997.11</v>
      </c>
    </row>
    <row r="2702" spans="1:19" x14ac:dyDescent="0.25">
      <c r="A2702" t="s">
        <v>1316</v>
      </c>
      <c r="B2702" t="s">
        <v>6</v>
      </c>
      <c r="C2702">
        <v>2479.79</v>
      </c>
      <c r="D2702">
        <v>50.43</v>
      </c>
      <c r="E2702">
        <v>543.65</v>
      </c>
      <c r="F2702">
        <v>1020.75</v>
      </c>
      <c r="G2702">
        <v>11.55</v>
      </c>
      <c r="H2702">
        <v>1.1000000000000001</v>
      </c>
      <c r="I2702">
        <v>5.75</v>
      </c>
      <c r="J2702">
        <v>0.01</v>
      </c>
      <c r="K2702">
        <v>116.54</v>
      </c>
      <c r="L2702">
        <v>306.18</v>
      </c>
      <c r="M2702">
        <v>150</v>
      </c>
      <c r="N2702">
        <v>-1380</v>
      </c>
      <c r="O2702">
        <v>-495</v>
      </c>
      <c r="P2702">
        <v>2183</v>
      </c>
      <c r="Q2702">
        <f>Tabel1[[#This Row],[Biomass]]+Tabel1[[#This Row],[Hydro Power]]+Tabel1[[#This Row],[Other Renewable]]+Tabel1[[#This Row],[Solar Power]]+Tabel1[[#This Row],[Onshore Wind Power]]+Tabel1[[#This Row],[Offshore Wind Power]]</f>
        <v>513.47</v>
      </c>
      <c r="R2702">
        <f>Tabel1[[#This Row],[Fossil Gas]]+Tabel1[[#This Row],[Fossil Hard Coal]]+Tabel1[[#This Row],[Fossil Oil]]</f>
        <v>1575.95</v>
      </c>
      <c r="S2702">
        <f>Tabel1[[#This Row],[Renewables]]+Tabel1[[#This Row],[Fossils]]</f>
        <v>2089.42</v>
      </c>
    </row>
    <row r="2703" spans="1:19" x14ac:dyDescent="0.25">
      <c r="A2703" t="s">
        <v>1316</v>
      </c>
      <c r="B2703" t="s">
        <v>5</v>
      </c>
      <c r="C2703">
        <v>1638.84</v>
      </c>
      <c r="D2703">
        <v>30.74</v>
      </c>
      <c r="E2703">
        <v>443.4</v>
      </c>
      <c r="F2703">
        <v>501.95</v>
      </c>
      <c r="G2703">
        <v>21.76</v>
      </c>
      <c r="J2703">
        <v>0</v>
      </c>
      <c r="K2703">
        <v>76.5</v>
      </c>
      <c r="L2703">
        <v>16.02</v>
      </c>
      <c r="M2703">
        <v>18.25</v>
      </c>
      <c r="N2703">
        <v>-585</v>
      </c>
      <c r="O2703">
        <v>495</v>
      </c>
      <c r="P2703">
        <v>628</v>
      </c>
      <c r="Q2703">
        <f>Tabel1[[#This Row],[Biomass]]+Tabel1[[#This Row],[Hydro Power]]+Tabel1[[#This Row],[Other Renewable]]+Tabel1[[#This Row],[Solar Power]]+Tabel1[[#This Row],[Onshore Wind Power]]+Tabel1[[#This Row],[Offshore Wind Power]]</f>
        <v>65.009999999999991</v>
      </c>
      <c r="R2703">
        <f>Tabel1[[#This Row],[Fossil Gas]]+Tabel1[[#This Row],[Fossil Hard Coal]]+Tabel1[[#This Row],[Fossil Oil]]</f>
        <v>967.1099999999999</v>
      </c>
      <c r="S2703">
        <f>Tabel1[[#This Row],[Renewables]]+Tabel1[[#This Row],[Fossils]]</f>
        <v>1032.1199999999999</v>
      </c>
    </row>
    <row r="2704" spans="1:19" x14ac:dyDescent="0.25">
      <c r="A2704" t="s">
        <v>1315</v>
      </c>
      <c r="B2704" t="s">
        <v>6</v>
      </c>
      <c r="C2704">
        <v>2963.43</v>
      </c>
      <c r="D2704">
        <v>48.84</v>
      </c>
      <c r="E2704">
        <v>553.32000000000005</v>
      </c>
      <c r="F2704">
        <v>765.18</v>
      </c>
      <c r="G2704">
        <v>6.87</v>
      </c>
      <c r="H2704">
        <v>1.1000000000000001</v>
      </c>
      <c r="I2704">
        <v>5.64</v>
      </c>
      <c r="J2704">
        <v>0.01</v>
      </c>
      <c r="K2704">
        <v>114.14</v>
      </c>
      <c r="L2704">
        <v>268.27999999999997</v>
      </c>
      <c r="M2704">
        <v>176.16</v>
      </c>
      <c r="N2704">
        <v>-538</v>
      </c>
      <c r="O2704">
        <v>-580</v>
      </c>
      <c r="P2704">
        <v>2207</v>
      </c>
      <c r="Q2704">
        <f>Tabel1[[#This Row],[Biomass]]+Tabel1[[#This Row],[Hydro Power]]+Tabel1[[#This Row],[Other Renewable]]+Tabel1[[#This Row],[Solar Power]]+Tabel1[[#This Row],[Onshore Wind Power]]+Tabel1[[#This Row],[Offshore Wind Power]]</f>
        <v>500.03</v>
      </c>
      <c r="R2704">
        <f>Tabel1[[#This Row],[Fossil Gas]]+Tabel1[[#This Row],[Fossil Hard Coal]]+Tabel1[[#This Row],[Fossil Oil]]</f>
        <v>1325.37</v>
      </c>
      <c r="S2704">
        <f>Tabel1[[#This Row],[Renewables]]+Tabel1[[#This Row],[Fossils]]</f>
        <v>1825.3999999999999</v>
      </c>
    </row>
    <row r="2705" spans="1:19" x14ac:dyDescent="0.25">
      <c r="A2705" t="s">
        <v>1315</v>
      </c>
      <c r="B2705" t="s">
        <v>5</v>
      </c>
      <c r="C2705">
        <v>1907.64</v>
      </c>
      <c r="D2705">
        <v>31.74</v>
      </c>
      <c r="E2705">
        <v>511.74</v>
      </c>
      <c r="F2705">
        <v>548.91999999999996</v>
      </c>
      <c r="G2705">
        <v>23.03</v>
      </c>
      <c r="J2705">
        <v>0.04</v>
      </c>
      <c r="K2705">
        <v>76.489999999999995</v>
      </c>
      <c r="L2705">
        <v>10.66</v>
      </c>
      <c r="M2705">
        <v>1.43</v>
      </c>
      <c r="N2705">
        <v>-585</v>
      </c>
      <c r="O2705">
        <v>580</v>
      </c>
      <c r="P2705">
        <v>718</v>
      </c>
      <c r="Q2705">
        <f>Tabel1[[#This Row],[Biomass]]+Tabel1[[#This Row],[Hydro Power]]+Tabel1[[#This Row],[Other Renewable]]+Tabel1[[#This Row],[Solar Power]]+Tabel1[[#This Row],[Onshore Wind Power]]+Tabel1[[#This Row],[Offshore Wind Power]]</f>
        <v>43.87</v>
      </c>
      <c r="R2705">
        <f>Tabel1[[#This Row],[Fossil Gas]]+Tabel1[[#This Row],[Fossil Hard Coal]]+Tabel1[[#This Row],[Fossil Oil]]</f>
        <v>1083.6899999999998</v>
      </c>
      <c r="S2705">
        <f>Tabel1[[#This Row],[Renewables]]+Tabel1[[#This Row],[Fossils]]</f>
        <v>1127.5599999999997</v>
      </c>
    </row>
    <row r="2706" spans="1:19" x14ac:dyDescent="0.25">
      <c r="A2706" t="s">
        <v>1314</v>
      </c>
      <c r="B2706" t="s">
        <v>6</v>
      </c>
      <c r="C2706">
        <v>3057.56</v>
      </c>
      <c r="D2706">
        <v>48.33</v>
      </c>
      <c r="E2706">
        <v>571.29</v>
      </c>
      <c r="F2706">
        <v>924.6</v>
      </c>
      <c r="G2706">
        <v>6.26</v>
      </c>
      <c r="H2706">
        <v>1.1100000000000001</v>
      </c>
      <c r="I2706">
        <v>5.58</v>
      </c>
      <c r="J2706">
        <v>1</v>
      </c>
      <c r="K2706">
        <v>111.96</v>
      </c>
      <c r="L2706">
        <v>273.77999999999997</v>
      </c>
      <c r="M2706">
        <v>173.03</v>
      </c>
      <c r="N2706">
        <v>-491</v>
      </c>
      <c r="O2706">
        <v>-590</v>
      </c>
      <c r="P2706">
        <v>2112</v>
      </c>
      <c r="Q2706">
        <f>Tabel1[[#This Row],[Biomass]]+Tabel1[[#This Row],[Hydro Power]]+Tabel1[[#This Row],[Other Renewable]]+Tabel1[[#This Row],[Solar Power]]+Tabel1[[#This Row],[Onshore Wind Power]]+Tabel1[[#This Row],[Offshore Wind Power]]</f>
        <v>502.82999999999993</v>
      </c>
      <c r="R2706">
        <f>Tabel1[[#This Row],[Fossil Gas]]+Tabel1[[#This Row],[Fossil Hard Coal]]+Tabel1[[#This Row],[Fossil Oil]]</f>
        <v>1502.1499999999999</v>
      </c>
      <c r="S2706">
        <f>Tabel1[[#This Row],[Renewables]]+Tabel1[[#This Row],[Fossils]]</f>
        <v>2004.9799999999998</v>
      </c>
    </row>
    <row r="2707" spans="1:19" x14ac:dyDescent="0.25">
      <c r="A2707" t="s">
        <v>1314</v>
      </c>
      <c r="B2707" t="s">
        <v>5</v>
      </c>
      <c r="C2707">
        <v>1970.39</v>
      </c>
      <c r="D2707">
        <v>29</v>
      </c>
      <c r="E2707">
        <v>592.41</v>
      </c>
      <c r="F2707">
        <v>553.83000000000004</v>
      </c>
      <c r="G2707">
        <v>23.34</v>
      </c>
      <c r="J2707">
        <v>1.86</v>
      </c>
      <c r="K2707">
        <v>77.16</v>
      </c>
      <c r="L2707">
        <v>10.09</v>
      </c>
      <c r="M2707">
        <v>0.12</v>
      </c>
      <c r="N2707">
        <v>-585</v>
      </c>
      <c r="O2707">
        <v>590</v>
      </c>
      <c r="P2707">
        <v>688</v>
      </c>
      <c r="Q2707">
        <f>Tabel1[[#This Row],[Biomass]]+Tabel1[[#This Row],[Hydro Power]]+Tabel1[[#This Row],[Other Renewable]]+Tabel1[[#This Row],[Solar Power]]+Tabel1[[#This Row],[Onshore Wind Power]]+Tabel1[[#This Row],[Offshore Wind Power]]</f>
        <v>41.07</v>
      </c>
      <c r="R2707">
        <f>Tabel1[[#This Row],[Fossil Gas]]+Tabel1[[#This Row],[Fossil Hard Coal]]+Tabel1[[#This Row],[Fossil Oil]]</f>
        <v>1169.58</v>
      </c>
      <c r="S2707">
        <f>Tabel1[[#This Row],[Renewables]]+Tabel1[[#This Row],[Fossils]]</f>
        <v>1210.6499999999999</v>
      </c>
    </row>
    <row r="2708" spans="1:19" x14ac:dyDescent="0.25">
      <c r="A2708" t="s">
        <v>1313</v>
      </c>
      <c r="B2708" t="s">
        <v>6</v>
      </c>
      <c r="C2708">
        <v>3022.04</v>
      </c>
      <c r="D2708">
        <v>46.79</v>
      </c>
      <c r="E2708">
        <v>561.97</v>
      </c>
      <c r="F2708">
        <v>810.49</v>
      </c>
      <c r="G2708">
        <v>6.27</v>
      </c>
      <c r="H2708">
        <v>1.1000000000000001</v>
      </c>
      <c r="I2708">
        <v>5.57</v>
      </c>
      <c r="J2708">
        <v>15.06</v>
      </c>
      <c r="K2708">
        <v>110.98</v>
      </c>
      <c r="L2708">
        <v>307.19</v>
      </c>
      <c r="M2708">
        <v>165.67</v>
      </c>
      <c r="N2708">
        <v>-491</v>
      </c>
      <c r="O2708">
        <v>-590</v>
      </c>
      <c r="P2708">
        <v>2136</v>
      </c>
      <c r="Q2708">
        <f>Tabel1[[#This Row],[Biomass]]+Tabel1[[#This Row],[Hydro Power]]+Tabel1[[#This Row],[Other Renewable]]+Tabel1[[#This Row],[Solar Power]]+Tabel1[[#This Row],[Onshore Wind Power]]+Tabel1[[#This Row],[Offshore Wind Power]]</f>
        <v>541.38</v>
      </c>
      <c r="R2708">
        <f>Tabel1[[#This Row],[Fossil Gas]]+Tabel1[[#This Row],[Fossil Hard Coal]]+Tabel1[[#This Row],[Fossil Oil]]</f>
        <v>1378.73</v>
      </c>
      <c r="S2708">
        <f>Tabel1[[#This Row],[Renewables]]+Tabel1[[#This Row],[Fossils]]</f>
        <v>1920.1100000000001</v>
      </c>
    </row>
    <row r="2709" spans="1:19" x14ac:dyDescent="0.25">
      <c r="A2709" t="s">
        <v>1313</v>
      </c>
      <c r="B2709" t="s">
        <v>5</v>
      </c>
      <c r="C2709">
        <v>1977.14</v>
      </c>
      <c r="D2709">
        <v>28.8</v>
      </c>
      <c r="E2709">
        <v>679.27</v>
      </c>
      <c r="F2709">
        <v>586.11</v>
      </c>
      <c r="G2709">
        <v>24.04</v>
      </c>
      <c r="J2709">
        <v>11.77</v>
      </c>
      <c r="K2709">
        <v>76.88</v>
      </c>
      <c r="L2709">
        <v>11.36</v>
      </c>
      <c r="M2709">
        <v>1.95</v>
      </c>
      <c r="N2709">
        <v>-585</v>
      </c>
      <c r="O2709">
        <v>590</v>
      </c>
      <c r="P2709">
        <v>573</v>
      </c>
      <c r="Q2709">
        <f>Tabel1[[#This Row],[Biomass]]+Tabel1[[#This Row],[Hydro Power]]+Tabel1[[#This Row],[Other Renewable]]+Tabel1[[#This Row],[Solar Power]]+Tabel1[[#This Row],[Onshore Wind Power]]+Tabel1[[#This Row],[Offshore Wind Power]]</f>
        <v>53.88</v>
      </c>
      <c r="R2709">
        <f>Tabel1[[#This Row],[Fossil Gas]]+Tabel1[[#This Row],[Fossil Hard Coal]]+Tabel1[[#This Row],[Fossil Oil]]</f>
        <v>1289.42</v>
      </c>
      <c r="S2709">
        <f>Tabel1[[#This Row],[Renewables]]+Tabel1[[#This Row],[Fossils]]</f>
        <v>1343.3000000000002</v>
      </c>
    </row>
    <row r="2710" spans="1:19" x14ac:dyDescent="0.25">
      <c r="A2710" t="s">
        <v>1312</v>
      </c>
      <c r="B2710" t="s">
        <v>6</v>
      </c>
      <c r="C2710">
        <v>3051.41</v>
      </c>
      <c r="D2710">
        <v>49.36</v>
      </c>
      <c r="E2710">
        <v>599.4</v>
      </c>
      <c r="F2710">
        <v>798.04</v>
      </c>
      <c r="G2710">
        <v>7.63</v>
      </c>
      <c r="H2710">
        <v>1.1000000000000001</v>
      </c>
      <c r="I2710">
        <v>5.21</v>
      </c>
      <c r="J2710">
        <v>41.05</v>
      </c>
      <c r="K2710">
        <v>112.8</v>
      </c>
      <c r="L2710">
        <v>358.34</v>
      </c>
      <c r="M2710">
        <v>102.54</v>
      </c>
      <c r="N2710">
        <v>-457</v>
      </c>
      <c r="O2710">
        <v>-590</v>
      </c>
      <c r="P2710">
        <v>2121</v>
      </c>
      <c r="Q2710">
        <f>Tabel1[[#This Row],[Biomass]]+Tabel1[[#This Row],[Hydro Power]]+Tabel1[[#This Row],[Other Renewable]]+Tabel1[[#This Row],[Solar Power]]+Tabel1[[#This Row],[Onshore Wind Power]]+Tabel1[[#This Row],[Offshore Wind Power]]</f>
        <v>557.59999999999991</v>
      </c>
      <c r="R2710">
        <f>Tabel1[[#This Row],[Fossil Gas]]+Tabel1[[#This Row],[Fossil Hard Coal]]+Tabel1[[#This Row],[Fossil Oil]]</f>
        <v>1405.0700000000002</v>
      </c>
      <c r="S2710">
        <f>Tabel1[[#This Row],[Renewables]]+Tabel1[[#This Row],[Fossils]]</f>
        <v>1962.67</v>
      </c>
    </row>
    <row r="2711" spans="1:19" x14ac:dyDescent="0.25">
      <c r="A2711" t="s">
        <v>1312</v>
      </c>
      <c r="B2711" t="s">
        <v>5</v>
      </c>
      <c r="C2711">
        <v>2014.47</v>
      </c>
      <c r="D2711">
        <v>28.72</v>
      </c>
      <c r="E2711">
        <v>637.42999999999995</v>
      </c>
      <c r="F2711">
        <v>609.53</v>
      </c>
      <c r="G2711">
        <v>24.28</v>
      </c>
      <c r="J2711">
        <v>19.72</v>
      </c>
      <c r="K2711">
        <v>77.37</v>
      </c>
      <c r="L2711">
        <v>10.199999999999999</v>
      </c>
      <c r="M2711">
        <v>0.62</v>
      </c>
      <c r="N2711">
        <v>-564</v>
      </c>
      <c r="O2711">
        <v>590</v>
      </c>
      <c r="P2711">
        <v>609</v>
      </c>
      <c r="Q2711">
        <f>Tabel1[[#This Row],[Biomass]]+Tabel1[[#This Row],[Hydro Power]]+Tabel1[[#This Row],[Other Renewable]]+Tabel1[[#This Row],[Solar Power]]+Tabel1[[#This Row],[Onshore Wind Power]]+Tabel1[[#This Row],[Offshore Wind Power]]</f>
        <v>59.26</v>
      </c>
      <c r="R2711">
        <f>Tabel1[[#This Row],[Fossil Gas]]+Tabel1[[#This Row],[Fossil Hard Coal]]+Tabel1[[#This Row],[Fossil Oil]]</f>
        <v>1271.24</v>
      </c>
      <c r="S2711">
        <f>Tabel1[[#This Row],[Renewables]]+Tabel1[[#This Row],[Fossils]]</f>
        <v>1330.5</v>
      </c>
    </row>
    <row r="2712" spans="1:19" x14ac:dyDescent="0.25">
      <c r="A2712" t="s">
        <v>1311</v>
      </c>
      <c r="B2712" t="s">
        <v>6</v>
      </c>
      <c r="C2712">
        <v>2987.05</v>
      </c>
      <c r="D2712">
        <v>48.93</v>
      </c>
      <c r="E2712">
        <v>606.52</v>
      </c>
      <c r="F2712">
        <v>853.27</v>
      </c>
      <c r="G2712">
        <v>9.82</v>
      </c>
      <c r="H2712">
        <v>1.1000000000000001</v>
      </c>
      <c r="I2712">
        <v>4.8499999999999996</v>
      </c>
      <c r="J2712">
        <v>67.400000000000006</v>
      </c>
      <c r="K2712">
        <v>111.72</v>
      </c>
      <c r="L2712">
        <v>357.81</v>
      </c>
      <c r="M2712">
        <v>80.02</v>
      </c>
      <c r="N2712">
        <v>-445</v>
      </c>
      <c r="O2712">
        <v>-590</v>
      </c>
      <c r="P2712">
        <v>1990</v>
      </c>
      <c r="Q2712">
        <f>Tabel1[[#This Row],[Biomass]]+Tabel1[[#This Row],[Hydro Power]]+Tabel1[[#This Row],[Other Renewable]]+Tabel1[[#This Row],[Solar Power]]+Tabel1[[#This Row],[Onshore Wind Power]]+Tabel1[[#This Row],[Offshore Wind Power]]</f>
        <v>560.11</v>
      </c>
      <c r="R2712">
        <f>Tabel1[[#This Row],[Fossil Gas]]+Tabel1[[#This Row],[Fossil Hard Coal]]+Tabel1[[#This Row],[Fossil Oil]]</f>
        <v>1469.61</v>
      </c>
      <c r="S2712">
        <f>Tabel1[[#This Row],[Renewables]]+Tabel1[[#This Row],[Fossils]]</f>
        <v>2029.7199999999998</v>
      </c>
    </row>
    <row r="2713" spans="1:19" x14ac:dyDescent="0.25">
      <c r="A2713" t="s">
        <v>1311</v>
      </c>
      <c r="B2713" t="s">
        <v>5</v>
      </c>
      <c r="C2713">
        <v>2002.68</v>
      </c>
      <c r="D2713">
        <v>31.22</v>
      </c>
      <c r="E2713">
        <v>579.89</v>
      </c>
      <c r="F2713">
        <v>556.24</v>
      </c>
      <c r="G2713">
        <v>23.73</v>
      </c>
      <c r="J2713">
        <v>23.65</v>
      </c>
      <c r="K2713">
        <v>77.39</v>
      </c>
      <c r="L2713">
        <v>8.4</v>
      </c>
      <c r="M2713">
        <v>0.3</v>
      </c>
      <c r="N2713">
        <v>-556</v>
      </c>
      <c r="O2713">
        <v>590</v>
      </c>
      <c r="P2713">
        <v>700</v>
      </c>
      <c r="Q2713">
        <f>Tabel1[[#This Row],[Biomass]]+Tabel1[[#This Row],[Hydro Power]]+Tabel1[[#This Row],[Other Renewable]]+Tabel1[[#This Row],[Solar Power]]+Tabel1[[#This Row],[Onshore Wind Power]]+Tabel1[[#This Row],[Offshore Wind Power]]</f>
        <v>63.569999999999993</v>
      </c>
      <c r="R2713">
        <f>Tabel1[[#This Row],[Fossil Gas]]+Tabel1[[#This Row],[Fossil Hard Coal]]+Tabel1[[#This Row],[Fossil Oil]]</f>
        <v>1159.8600000000001</v>
      </c>
      <c r="S2713">
        <f>Tabel1[[#This Row],[Renewables]]+Tabel1[[#This Row],[Fossils]]</f>
        <v>1223.43</v>
      </c>
    </row>
    <row r="2714" spans="1:19" x14ac:dyDescent="0.25">
      <c r="A2714" t="s">
        <v>1310</v>
      </c>
      <c r="B2714" t="s">
        <v>6</v>
      </c>
      <c r="C2714">
        <v>2847.67</v>
      </c>
      <c r="D2714">
        <v>49.16</v>
      </c>
      <c r="E2714">
        <v>582.66999999999996</v>
      </c>
      <c r="F2714">
        <v>670.63</v>
      </c>
      <c r="G2714">
        <v>11.36</v>
      </c>
      <c r="H2714">
        <v>1.1100000000000001</v>
      </c>
      <c r="I2714">
        <v>4.67</v>
      </c>
      <c r="J2714">
        <v>73.7</v>
      </c>
      <c r="K2714">
        <v>103.73</v>
      </c>
      <c r="L2714">
        <v>350.39</v>
      </c>
      <c r="M2714">
        <v>117.34</v>
      </c>
      <c r="N2714">
        <v>-427</v>
      </c>
      <c r="O2714">
        <v>-590</v>
      </c>
      <c r="P2714">
        <v>2014</v>
      </c>
      <c r="Q2714">
        <f>Tabel1[[#This Row],[Biomass]]+Tabel1[[#This Row],[Hydro Power]]+Tabel1[[#This Row],[Other Renewable]]+Tabel1[[#This Row],[Solar Power]]+Tabel1[[#This Row],[Onshore Wind Power]]+Tabel1[[#This Row],[Offshore Wind Power]]</f>
        <v>596.37</v>
      </c>
      <c r="R2714">
        <f>Tabel1[[#This Row],[Fossil Gas]]+Tabel1[[#This Row],[Fossil Hard Coal]]+Tabel1[[#This Row],[Fossil Oil]]</f>
        <v>1264.6599999999999</v>
      </c>
      <c r="S2714">
        <f>Tabel1[[#This Row],[Renewables]]+Tabel1[[#This Row],[Fossils]]</f>
        <v>1861.0299999999997</v>
      </c>
    </row>
    <row r="2715" spans="1:19" x14ac:dyDescent="0.25">
      <c r="A2715" t="s">
        <v>1310</v>
      </c>
      <c r="B2715" t="s">
        <v>5</v>
      </c>
      <c r="C2715">
        <v>1985.93</v>
      </c>
      <c r="D2715">
        <v>30.79</v>
      </c>
      <c r="E2715">
        <v>628.86</v>
      </c>
      <c r="F2715">
        <v>612.91</v>
      </c>
      <c r="G2715">
        <v>24.73</v>
      </c>
      <c r="J2715">
        <v>30.51</v>
      </c>
      <c r="K2715">
        <v>77.31</v>
      </c>
      <c r="L2715">
        <v>8.4700000000000006</v>
      </c>
      <c r="M2715">
        <v>1.05</v>
      </c>
      <c r="N2715">
        <v>-492</v>
      </c>
      <c r="O2715">
        <v>590</v>
      </c>
      <c r="P2715">
        <v>512</v>
      </c>
      <c r="Q2715">
        <f>Tabel1[[#This Row],[Biomass]]+Tabel1[[#This Row],[Hydro Power]]+Tabel1[[#This Row],[Other Renewable]]+Tabel1[[#This Row],[Solar Power]]+Tabel1[[#This Row],[Onshore Wind Power]]+Tabel1[[#This Row],[Offshore Wind Power]]</f>
        <v>70.819999999999993</v>
      </c>
      <c r="R2715">
        <f>Tabel1[[#This Row],[Fossil Gas]]+Tabel1[[#This Row],[Fossil Hard Coal]]+Tabel1[[#This Row],[Fossil Oil]]</f>
        <v>1266.5</v>
      </c>
      <c r="S2715">
        <f>Tabel1[[#This Row],[Renewables]]+Tabel1[[#This Row],[Fossils]]</f>
        <v>1337.32</v>
      </c>
    </row>
    <row r="2716" spans="1:19" x14ac:dyDescent="0.25">
      <c r="A2716" t="s">
        <v>1309</v>
      </c>
      <c r="B2716" t="s">
        <v>6</v>
      </c>
      <c r="C2716">
        <v>2770.43</v>
      </c>
      <c r="D2716">
        <v>50</v>
      </c>
      <c r="E2716">
        <v>569.45000000000005</v>
      </c>
      <c r="F2716">
        <v>700.3</v>
      </c>
      <c r="G2716">
        <v>9.9700000000000006</v>
      </c>
      <c r="H2716">
        <v>1.1100000000000001</v>
      </c>
      <c r="I2716">
        <v>4.54</v>
      </c>
      <c r="J2716">
        <v>61.57</v>
      </c>
      <c r="K2716">
        <v>102.76</v>
      </c>
      <c r="L2716">
        <v>326.38</v>
      </c>
      <c r="M2716">
        <v>115.88</v>
      </c>
      <c r="N2716">
        <v>-418</v>
      </c>
      <c r="O2716">
        <v>-590</v>
      </c>
      <c r="P2716">
        <v>1942</v>
      </c>
      <c r="Q2716">
        <f>Tabel1[[#This Row],[Biomass]]+Tabel1[[#This Row],[Hydro Power]]+Tabel1[[#This Row],[Other Renewable]]+Tabel1[[#This Row],[Solar Power]]+Tabel1[[#This Row],[Onshore Wind Power]]+Tabel1[[#This Row],[Offshore Wind Power]]</f>
        <v>559.48</v>
      </c>
      <c r="R2716">
        <f>Tabel1[[#This Row],[Fossil Gas]]+Tabel1[[#This Row],[Fossil Hard Coal]]+Tabel1[[#This Row],[Fossil Oil]]</f>
        <v>1279.72</v>
      </c>
      <c r="S2716">
        <f>Tabel1[[#This Row],[Renewables]]+Tabel1[[#This Row],[Fossils]]</f>
        <v>1839.2</v>
      </c>
    </row>
    <row r="2717" spans="1:19" x14ac:dyDescent="0.25">
      <c r="A2717" t="s">
        <v>1309</v>
      </c>
      <c r="B2717" t="s">
        <v>5</v>
      </c>
      <c r="C2717">
        <v>1959.18</v>
      </c>
      <c r="D2717">
        <v>28.33</v>
      </c>
      <c r="E2717">
        <v>624.99</v>
      </c>
      <c r="F2717">
        <v>616.34</v>
      </c>
      <c r="G2717">
        <v>24.45</v>
      </c>
      <c r="J2717">
        <v>25.89</v>
      </c>
      <c r="K2717">
        <v>77.03</v>
      </c>
      <c r="L2717">
        <v>7.65</v>
      </c>
      <c r="M2717">
        <v>0.79</v>
      </c>
      <c r="N2717">
        <v>-528</v>
      </c>
      <c r="O2717">
        <v>590</v>
      </c>
      <c r="P2717">
        <v>528</v>
      </c>
      <c r="Q2717">
        <f>Tabel1[[#This Row],[Biomass]]+Tabel1[[#This Row],[Hydro Power]]+Tabel1[[#This Row],[Other Renewable]]+Tabel1[[#This Row],[Solar Power]]+Tabel1[[#This Row],[Onshore Wind Power]]+Tabel1[[#This Row],[Offshore Wind Power]]</f>
        <v>62.66</v>
      </c>
      <c r="R2717">
        <f>Tabel1[[#This Row],[Fossil Gas]]+Tabel1[[#This Row],[Fossil Hard Coal]]+Tabel1[[#This Row],[Fossil Oil]]</f>
        <v>1265.78</v>
      </c>
      <c r="S2717">
        <f>Tabel1[[#This Row],[Renewables]]+Tabel1[[#This Row],[Fossils]]</f>
        <v>1328.44</v>
      </c>
    </row>
    <row r="2718" spans="1:19" x14ac:dyDescent="0.25">
      <c r="A2718" t="s">
        <v>1308</v>
      </c>
      <c r="B2718" t="s">
        <v>6</v>
      </c>
      <c r="C2718">
        <v>2672.8</v>
      </c>
      <c r="D2718">
        <v>50.7</v>
      </c>
      <c r="E2718">
        <v>544.01</v>
      </c>
      <c r="F2718">
        <v>657.85</v>
      </c>
      <c r="G2718">
        <v>10</v>
      </c>
      <c r="H2718">
        <v>1.1100000000000001</v>
      </c>
      <c r="I2718">
        <v>4.62</v>
      </c>
      <c r="J2718">
        <v>47.72</v>
      </c>
      <c r="K2718">
        <v>102.44</v>
      </c>
      <c r="L2718">
        <v>295.23</v>
      </c>
      <c r="M2718">
        <v>112.7</v>
      </c>
      <c r="N2718">
        <v>-421</v>
      </c>
      <c r="O2718">
        <v>-590</v>
      </c>
      <c r="P2718">
        <v>1940</v>
      </c>
      <c r="Q2718">
        <f>Tabel1[[#This Row],[Biomass]]+Tabel1[[#This Row],[Hydro Power]]+Tabel1[[#This Row],[Other Renewable]]+Tabel1[[#This Row],[Solar Power]]+Tabel1[[#This Row],[Onshore Wind Power]]+Tabel1[[#This Row],[Offshore Wind Power]]</f>
        <v>512.08000000000004</v>
      </c>
      <c r="R2718">
        <f>Tabel1[[#This Row],[Fossil Gas]]+Tabel1[[#This Row],[Fossil Hard Coal]]+Tabel1[[#This Row],[Fossil Oil]]</f>
        <v>1211.8600000000001</v>
      </c>
      <c r="S2718">
        <f>Tabel1[[#This Row],[Renewables]]+Tabel1[[#This Row],[Fossils]]</f>
        <v>1723.94</v>
      </c>
    </row>
    <row r="2719" spans="1:19" x14ac:dyDescent="0.25">
      <c r="A2719" t="s">
        <v>1308</v>
      </c>
      <c r="B2719" t="s">
        <v>5</v>
      </c>
      <c r="C2719">
        <v>1925.96</v>
      </c>
      <c r="D2719">
        <v>33.950000000000003</v>
      </c>
      <c r="E2719">
        <v>625.38</v>
      </c>
      <c r="F2719">
        <v>610.41999999999996</v>
      </c>
      <c r="G2719">
        <v>22.85</v>
      </c>
      <c r="J2719">
        <v>18.03</v>
      </c>
      <c r="K2719">
        <v>75.760000000000005</v>
      </c>
      <c r="L2719">
        <v>10.26</v>
      </c>
      <c r="M2719">
        <v>0.34</v>
      </c>
      <c r="N2719">
        <v>-517</v>
      </c>
      <c r="O2719">
        <v>590</v>
      </c>
      <c r="P2719">
        <v>483</v>
      </c>
      <c r="Q2719">
        <f>Tabel1[[#This Row],[Biomass]]+Tabel1[[#This Row],[Hydro Power]]+Tabel1[[#This Row],[Other Renewable]]+Tabel1[[#This Row],[Solar Power]]+Tabel1[[#This Row],[Onshore Wind Power]]+Tabel1[[#This Row],[Offshore Wind Power]]</f>
        <v>62.580000000000005</v>
      </c>
      <c r="R2719">
        <f>Tabel1[[#This Row],[Fossil Gas]]+Tabel1[[#This Row],[Fossil Hard Coal]]+Tabel1[[#This Row],[Fossil Oil]]</f>
        <v>1258.6499999999999</v>
      </c>
      <c r="S2719">
        <f>Tabel1[[#This Row],[Renewables]]+Tabel1[[#This Row],[Fossils]]</f>
        <v>1321.2299999999998</v>
      </c>
    </row>
    <row r="2720" spans="1:19" x14ac:dyDescent="0.25">
      <c r="A2720" t="s">
        <v>1307</v>
      </c>
      <c r="B2720" t="s">
        <v>6</v>
      </c>
      <c r="C2720">
        <v>2618.85</v>
      </c>
      <c r="D2720">
        <v>49.26</v>
      </c>
      <c r="E2720">
        <v>552.96</v>
      </c>
      <c r="F2720">
        <v>747.46</v>
      </c>
      <c r="G2720">
        <v>6.79</v>
      </c>
      <c r="H2720">
        <v>1.1100000000000001</v>
      </c>
      <c r="I2720">
        <v>4.47</v>
      </c>
      <c r="J2720">
        <v>22.03</v>
      </c>
      <c r="K2720">
        <v>101.99</v>
      </c>
      <c r="L2720">
        <v>311.14999999999998</v>
      </c>
      <c r="M2720">
        <v>121.4</v>
      </c>
      <c r="N2720">
        <v>-497</v>
      </c>
      <c r="O2720">
        <v>-590</v>
      </c>
      <c r="P2720">
        <v>1883</v>
      </c>
      <c r="Q2720">
        <f>Tabel1[[#This Row],[Biomass]]+Tabel1[[#This Row],[Hydro Power]]+Tabel1[[#This Row],[Other Renewable]]+Tabel1[[#This Row],[Solar Power]]+Tabel1[[#This Row],[Onshore Wind Power]]+Tabel1[[#This Row],[Offshore Wind Power]]</f>
        <v>509.41999999999996</v>
      </c>
      <c r="R2720">
        <f>Tabel1[[#This Row],[Fossil Gas]]+Tabel1[[#This Row],[Fossil Hard Coal]]+Tabel1[[#This Row],[Fossil Oil]]</f>
        <v>1307.21</v>
      </c>
      <c r="S2720">
        <f>Tabel1[[#This Row],[Renewables]]+Tabel1[[#This Row],[Fossils]]</f>
        <v>1816.63</v>
      </c>
    </row>
    <row r="2721" spans="1:19" x14ac:dyDescent="0.25">
      <c r="A2721" t="s">
        <v>1307</v>
      </c>
      <c r="B2721" t="s">
        <v>5</v>
      </c>
      <c r="C2721">
        <v>1914.29</v>
      </c>
      <c r="D2721">
        <v>35.770000000000003</v>
      </c>
      <c r="E2721">
        <v>623.03</v>
      </c>
      <c r="F2721">
        <v>605.29</v>
      </c>
      <c r="G2721">
        <v>21.67</v>
      </c>
      <c r="J2721">
        <v>7.54</v>
      </c>
      <c r="K2721">
        <v>75.19</v>
      </c>
      <c r="L2721">
        <v>8.84</v>
      </c>
      <c r="M2721">
        <v>9.89</v>
      </c>
      <c r="N2721">
        <v>-583</v>
      </c>
      <c r="O2721">
        <v>590</v>
      </c>
      <c r="P2721">
        <v>538</v>
      </c>
      <c r="Q2721">
        <f>Tabel1[[#This Row],[Biomass]]+Tabel1[[#This Row],[Hydro Power]]+Tabel1[[#This Row],[Other Renewable]]+Tabel1[[#This Row],[Solar Power]]+Tabel1[[#This Row],[Onshore Wind Power]]+Tabel1[[#This Row],[Offshore Wind Power]]</f>
        <v>62.040000000000006</v>
      </c>
      <c r="R2721">
        <f>Tabel1[[#This Row],[Fossil Gas]]+Tabel1[[#This Row],[Fossil Hard Coal]]+Tabel1[[#This Row],[Fossil Oil]]</f>
        <v>1249.99</v>
      </c>
      <c r="S2721">
        <f>Tabel1[[#This Row],[Renewables]]+Tabel1[[#This Row],[Fossils]]</f>
        <v>1312.03</v>
      </c>
    </row>
    <row r="2722" spans="1:19" x14ac:dyDescent="0.25">
      <c r="A2722" t="s">
        <v>1306</v>
      </c>
      <c r="B2722" t="s">
        <v>6</v>
      </c>
      <c r="C2722">
        <v>2702.91</v>
      </c>
      <c r="D2722">
        <v>49.22</v>
      </c>
      <c r="E2722">
        <v>573.36</v>
      </c>
      <c r="F2722">
        <v>733.48</v>
      </c>
      <c r="G2722">
        <v>6.99</v>
      </c>
      <c r="H2722">
        <v>1.1000000000000001</v>
      </c>
      <c r="I2722">
        <v>4.1900000000000004</v>
      </c>
      <c r="J2722">
        <v>3.4</v>
      </c>
      <c r="K2722">
        <v>101.1</v>
      </c>
      <c r="L2722">
        <v>332.61</v>
      </c>
      <c r="M2722">
        <v>127.31</v>
      </c>
      <c r="N2722">
        <v>-463</v>
      </c>
      <c r="O2722">
        <v>-593</v>
      </c>
      <c r="P2722">
        <v>1876</v>
      </c>
      <c r="Q2722">
        <f>Tabel1[[#This Row],[Biomass]]+Tabel1[[#This Row],[Hydro Power]]+Tabel1[[#This Row],[Other Renewable]]+Tabel1[[#This Row],[Solar Power]]+Tabel1[[#This Row],[Onshore Wind Power]]+Tabel1[[#This Row],[Offshore Wind Power]]</f>
        <v>517.82999999999993</v>
      </c>
      <c r="R2722">
        <f>Tabel1[[#This Row],[Fossil Gas]]+Tabel1[[#This Row],[Fossil Hard Coal]]+Tabel1[[#This Row],[Fossil Oil]]</f>
        <v>1313.8300000000002</v>
      </c>
      <c r="S2722">
        <f>Tabel1[[#This Row],[Renewables]]+Tabel1[[#This Row],[Fossils]]</f>
        <v>1831.66</v>
      </c>
    </row>
    <row r="2723" spans="1:19" x14ac:dyDescent="0.25">
      <c r="A2723" t="s">
        <v>1306</v>
      </c>
      <c r="B2723" t="s">
        <v>5</v>
      </c>
      <c r="C2723">
        <v>1990.76</v>
      </c>
      <c r="D2723">
        <v>35.74</v>
      </c>
      <c r="E2723">
        <v>625.34</v>
      </c>
      <c r="F2723">
        <v>613.27</v>
      </c>
      <c r="G2723">
        <v>21.21</v>
      </c>
      <c r="J2723">
        <v>1.1200000000000001</v>
      </c>
      <c r="K2723">
        <v>74.14</v>
      </c>
      <c r="L2723">
        <v>8.24</v>
      </c>
      <c r="M2723">
        <v>5.84</v>
      </c>
      <c r="N2723">
        <v>-585</v>
      </c>
      <c r="O2723">
        <v>593</v>
      </c>
      <c r="P2723">
        <v>608</v>
      </c>
      <c r="Q2723">
        <f>Tabel1[[#This Row],[Biomass]]+Tabel1[[#This Row],[Hydro Power]]+Tabel1[[#This Row],[Other Renewable]]+Tabel1[[#This Row],[Solar Power]]+Tabel1[[#This Row],[Onshore Wind Power]]+Tabel1[[#This Row],[Offshore Wind Power]]</f>
        <v>50.94</v>
      </c>
      <c r="R2723">
        <f>Tabel1[[#This Row],[Fossil Gas]]+Tabel1[[#This Row],[Fossil Hard Coal]]+Tabel1[[#This Row],[Fossil Oil]]</f>
        <v>1259.8200000000002</v>
      </c>
      <c r="S2723">
        <f>Tabel1[[#This Row],[Renewables]]+Tabel1[[#This Row],[Fossils]]</f>
        <v>1310.7600000000002</v>
      </c>
    </row>
    <row r="2724" spans="1:19" x14ac:dyDescent="0.25">
      <c r="A2724" t="s">
        <v>1305</v>
      </c>
      <c r="B2724" t="s">
        <v>6</v>
      </c>
      <c r="C2724">
        <v>2959.66</v>
      </c>
      <c r="D2724">
        <v>51.28</v>
      </c>
      <c r="E2724">
        <v>705.98</v>
      </c>
      <c r="F2724">
        <v>1341.75</v>
      </c>
      <c r="G2724">
        <v>16.28</v>
      </c>
      <c r="H2724">
        <v>1.1000000000000001</v>
      </c>
      <c r="I2724">
        <v>5.42</v>
      </c>
      <c r="J2724">
        <v>0.18</v>
      </c>
      <c r="K2724">
        <v>118.19</v>
      </c>
      <c r="L2724">
        <v>306.55</v>
      </c>
      <c r="M2724">
        <v>91.6</v>
      </c>
      <c r="N2724">
        <v>-1283</v>
      </c>
      <c r="O2724">
        <v>-565</v>
      </c>
      <c r="P2724">
        <v>2199</v>
      </c>
      <c r="Q2724">
        <f>Tabel1[[#This Row],[Biomass]]+Tabel1[[#This Row],[Hydro Power]]+Tabel1[[#This Row],[Other Renewable]]+Tabel1[[#This Row],[Solar Power]]+Tabel1[[#This Row],[Onshore Wind Power]]+Tabel1[[#This Row],[Offshore Wind Power]]</f>
        <v>456.13</v>
      </c>
      <c r="R2724">
        <f>Tabel1[[#This Row],[Fossil Gas]]+Tabel1[[#This Row],[Fossil Hard Coal]]+Tabel1[[#This Row],[Fossil Oil]]</f>
        <v>2064.0100000000002</v>
      </c>
      <c r="S2724">
        <f>Tabel1[[#This Row],[Renewables]]+Tabel1[[#This Row],[Fossils]]</f>
        <v>2520.1400000000003</v>
      </c>
    </row>
    <row r="2725" spans="1:19" x14ac:dyDescent="0.25">
      <c r="A2725" t="s">
        <v>1305</v>
      </c>
      <c r="B2725" t="s">
        <v>5</v>
      </c>
      <c r="C2725">
        <v>2149.1799999999998</v>
      </c>
      <c r="D2725">
        <v>35.840000000000003</v>
      </c>
      <c r="E2725">
        <v>643.65</v>
      </c>
      <c r="F2725">
        <v>618.77</v>
      </c>
      <c r="G2725">
        <v>21.82</v>
      </c>
      <c r="J2725">
        <v>0.06</v>
      </c>
      <c r="K2725">
        <v>74.22</v>
      </c>
      <c r="L2725">
        <v>11.38</v>
      </c>
      <c r="M2725">
        <v>0.25</v>
      </c>
      <c r="N2725">
        <v>-585</v>
      </c>
      <c r="O2725">
        <v>565</v>
      </c>
      <c r="P2725">
        <v>774</v>
      </c>
      <c r="Q2725">
        <f>Tabel1[[#This Row],[Biomass]]+Tabel1[[#This Row],[Hydro Power]]+Tabel1[[#This Row],[Other Renewable]]+Tabel1[[#This Row],[Solar Power]]+Tabel1[[#This Row],[Onshore Wind Power]]+Tabel1[[#This Row],[Offshore Wind Power]]</f>
        <v>47.530000000000008</v>
      </c>
      <c r="R2725">
        <f>Tabel1[[#This Row],[Fossil Gas]]+Tabel1[[#This Row],[Fossil Hard Coal]]+Tabel1[[#This Row],[Fossil Oil]]</f>
        <v>1284.24</v>
      </c>
      <c r="S2725">
        <f>Tabel1[[#This Row],[Renewables]]+Tabel1[[#This Row],[Fossils]]</f>
        <v>1331.77</v>
      </c>
    </row>
    <row r="2726" spans="1:19" x14ac:dyDescent="0.25">
      <c r="A2726" t="s">
        <v>1304</v>
      </c>
      <c r="B2726" t="s">
        <v>6</v>
      </c>
      <c r="C2726">
        <v>2837.34</v>
      </c>
      <c r="D2726">
        <v>46.52</v>
      </c>
      <c r="E2726">
        <v>760.14</v>
      </c>
      <c r="F2726">
        <v>1352.51</v>
      </c>
      <c r="G2726">
        <v>8.19</v>
      </c>
      <c r="H2726">
        <v>1.1000000000000001</v>
      </c>
      <c r="I2726">
        <v>4.7300000000000004</v>
      </c>
      <c r="J2726">
        <v>0</v>
      </c>
      <c r="K2726">
        <v>116.05</v>
      </c>
      <c r="L2726">
        <v>315.64</v>
      </c>
      <c r="M2726">
        <v>137.19999999999999</v>
      </c>
      <c r="N2726">
        <v>-1450</v>
      </c>
      <c r="O2726">
        <v>-585</v>
      </c>
      <c r="P2726">
        <v>2210</v>
      </c>
      <c r="Q2726">
        <f>Tabel1[[#This Row],[Biomass]]+Tabel1[[#This Row],[Hydro Power]]+Tabel1[[#This Row],[Other Renewable]]+Tabel1[[#This Row],[Solar Power]]+Tabel1[[#This Row],[Onshore Wind Power]]+Tabel1[[#This Row],[Offshore Wind Power]]</f>
        <v>505.19</v>
      </c>
      <c r="R2726">
        <f>Tabel1[[#This Row],[Fossil Gas]]+Tabel1[[#This Row],[Fossil Hard Coal]]+Tabel1[[#This Row],[Fossil Oil]]</f>
        <v>2120.84</v>
      </c>
      <c r="S2726">
        <f>Tabel1[[#This Row],[Renewables]]+Tabel1[[#This Row],[Fossils]]</f>
        <v>2626.03</v>
      </c>
    </row>
    <row r="2727" spans="1:19" x14ac:dyDescent="0.25">
      <c r="A2727" t="s">
        <v>1304</v>
      </c>
      <c r="B2727" t="s">
        <v>5</v>
      </c>
      <c r="C2727">
        <v>2053.44</v>
      </c>
      <c r="D2727">
        <v>35.53</v>
      </c>
      <c r="E2727">
        <v>690.1</v>
      </c>
      <c r="F2727">
        <v>684.77</v>
      </c>
      <c r="G2727">
        <v>22.46</v>
      </c>
      <c r="J2727">
        <v>0</v>
      </c>
      <c r="K2727">
        <v>74.430000000000007</v>
      </c>
      <c r="L2727">
        <v>14.36</v>
      </c>
      <c r="M2727">
        <v>6.55</v>
      </c>
      <c r="N2727">
        <v>-585</v>
      </c>
      <c r="O2727">
        <v>585</v>
      </c>
      <c r="P2727">
        <v>537</v>
      </c>
      <c r="Q2727">
        <f>Tabel1[[#This Row],[Biomass]]+Tabel1[[#This Row],[Hydro Power]]+Tabel1[[#This Row],[Other Renewable]]+Tabel1[[#This Row],[Solar Power]]+Tabel1[[#This Row],[Onshore Wind Power]]+Tabel1[[#This Row],[Offshore Wind Power]]</f>
        <v>56.44</v>
      </c>
      <c r="R2727">
        <f>Tabel1[[#This Row],[Fossil Gas]]+Tabel1[[#This Row],[Fossil Hard Coal]]+Tabel1[[#This Row],[Fossil Oil]]</f>
        <v>1397.33</v>
      </c>
      <c r="S2727">
        <f>Tabel1[[#This Row],[Renewables]]+Tabel1[[#This Row],[Fossils]]</f>
        <v>1453.77</v>
      </c>
    </row>
    <row r="2728" spans="1:19" x14ac:dyDescent="0.25">
      <c r="A2728" t="s">
        <v>1303</v>
      </c>
      <c r="B2728" t="s">
        <v>6</v>
      </c>
      <c r="C2728">
        <v>2600.79</v>
      </c>
      <c r="D2728">
        <v>26.59</v>
      </c>
      <c r="E2728">
        <v>556.22</v>
      </c>
      <c r="F2728">
        <v>1230.81</v>
      </c>
      <c r="G2728">
        <v>7.04</v>
      </c>
      <c r="H2728">
        <v>1.1000000000000001</v>
      </c>
      <c r="I2728">
        <v>4.6100000000000003</v>
      </c>
      <c r="J2728">
        <v>0.01</v>
      </c>
      <c r="K2728">
        <v>114.49</v>
      </c>
      <c r="L2728">
        <v>346.08</v>
      </c>
      <c r="M2728">
        <v>200.34</v>
      </c>
      <c r="N2728">
        <v>-1436</v>
      </c>
      <c r="O2728">
        <v>-590</v>
      </c>
      <c r="P2728">
        <v>2208</v>
      </c>
      <c r="Q2728">
        <f>Tabel1[[#This Row],[Biomass]]+Tabel1[[#This Row],[Hydro Power]]+Tabel1[[#This Row],[Other Renewable]]+Tabel1[[#This Row],[Solar Power]]+Tabel1[[#This Row],[Onshore Wind Power]]+Tabel1[[#This Row],[Offshore Wind Power]]</f>
        <v>578.73</v>
      </c>
      <c r="R2728">
        <f>Tabel1[[#This Row],[Fossil Gas]]+Tabel1[[#This Row],[Fossil Hard Coal]]+Tabel1[[#This Row],[Fossil Oil]]</f>
        <v>1794.07</v>
      </c>
      <c r="S2728">
        <f>Tabel1[[#This Row],[Renewables]]+Tabel1[[#This Row],[Fossils]]</f>
        <v>2372.8000000000002</v>
      </c>
    </row>
    <row r="2729" spans="1:19" x14ac:dyDescent="0.25">
      <c r="A2729" t="s">
        <v>1303</v>
      </c>
      <c r="B2729" t="s">
        <v>5</v>
      </c>
      <c r="C2729">
        <v>1904.16</v>
      </c>
      <c r="D2729">
        <v>32.340000000000003</v>
      </c>
      <c r="E2729">
        <v>614.14</v>
      </c>
      <c r="F2729">
        <v>573.13</v>
      </c>
      <c r="G2729">
        <v>21.71</v>
      </c>
      <c r="J2729">
        <v>0</v>
      </c>
      <c r="K2729">
        <v>74.180000000000007</v>
      </c>
      <c r="L2729">
        <v>17.989999999999998</v>
      </c>
      <c r="M2729">
        <v>0.78</v>
      </c>
      <c r="N2729">
        <v>-585</v>
      </c>
      <c r="O2729">
        <v>590</v>
      </c>
      <c r="P2729">
        <v>577</v>
      </c>
      <c r="Q2729">
        <f>Tabel1[[#This Row],[Biomass]]+Tabel1[[#This Row],[Hydro Power]]+Tabel1[[#This Row],[Other Renewable]]+Tabel1[[#This Row],[Solar Power]]+Tabel1[[#This Row],[Onshore Wind Power]]+Tabel1[[#This Row],[Offshore Wind Power]]</f>
        <v>51.11</v>
      </c>
      <c r="R2729">
        <f>Tabel1[[#This Row],[Fossil Gas]]+Tabel1[[#This Row],[Fossil Hard Coal]]+Tabel1[[#This Row],[Fossil Oil]]</f>
        <v>1208.98</v>
      </c>
      <c r="S2729">
        <f>Tabel1[[#This Row],[Renewables]]+Tabel1[[#This Row],[Fossils]]</f>
        <v>1260.0899999999999</v>
      </c>
    </row>
    <row r="2730" spans="1:19" x14ac:dyDescent="0.25">
      <c r="A2730" t="s">
        <v>1302</v>
      </c>
      <c r="B2730" t="s">
        <v>6</v>
      </c>
      <c r="C2730">
        <v>2404.0700000000002</v>
      </c>
      <c r="D2730">
        <v>48.88</v>
      </c>
      <c r="E2730">
        <v>497.77</v>
      </c>
      <c r="F2730">
        <v>866.81</v>
      </c>
      <c r="G2730">
        <v>5.49</v>
      </c>
      <c r="H2730">
        <v>1.1000000000000001</v>
      </c>
      <c r="I2730">
        <v>4.0999999999999996</v>
      </c>
      <c r="J2730">
        <v>0</v>
      </c>
      <c r="K2730">
        <v>104.12</v>
      </c>
      <c r="L2730">
        <v>374.63</v>
      </c>
      <c r="M2730">
        <v>273.42</v>
      </c>
      <c r="N2730">
        <v>-1487</v>
      </c>
      <c r="O2730">
        <v>-420</v>
      </c>
      <c r="P2730">
        <v>2209</v>
      </c>
      <c r="Q2730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2730">
        <f>Tabel1[[#This Row],[Fossil Gas]]+Tabel1[[#This Row],[Fossil Hard Coal]]+Tabel1[[#This Row],[Fossil Oil]]</f>
        <v>1370.07</v>
      </c>
      <c r="S2730">
        <f>Tabel1[[#This Row],[Renewables]]+Tabel1[[#This Row],[Fossils]]</f>
        <v>2072.1999999999998</v>
      </c>
    </row>
    <row r="2731" spans="1:19" x14ac:dyDescent="0.25">
      <c r="A2731" t="s">
        <v>1302</v>
      </c>
      <c r="B2731" t="s">
        <v>5</v>
      </c>
      <c r="C2731">
        <v>1782.4</v>
      </c>
      <c r="D2731">
        <v>34.69</v>
      </c>
      <c r="E2731">
        <v>534.79999999999995</v>
      </c>
      <c r="F2731">
        <v>467.47</v>
      </c>
      <c r="G2731">
        <v>21.39</v>
      </c>
      <c r="J2731">
        <v>0</v>
      </c>
      <c r="K2731">
        <v>74.239999999999995</v>
      </c>
      <c r="L2731">
        <v>22.71</v>
      </c>
      <c r="M2731">
        <v>2.2599999999999998</v>
      </c>
      <c r="N2731">
        <v>-584</v>
      </c>
      <c r="O2731">
        <v>420</v>
      </c>
      <c r="P2731">
        <v>801</v>
      </c>
      <c r="Q2731">
        <f>Tabel1[[#This Row],[Biomass]]+Tabel1[[#This Row],[Hydro Power]]+Tabel1[[#This Row],[Other Renewable]]+Tabel1[[#This Row],[Solar Power]]+Tabel1[[#This Row],[Onshore Wind Power]]+Tabel1[[#This Row],[Offshore Wind Power]]</f>
        <v>59.66</v>
      </c>
      <c r="R2731">
        <f>Tabel1[[#This Row],[Fossil Gas]]+Tabel1[[#This Row],[Fossil Hard Coal]]+Tabel1[[#This Row],[Fossil Oil]]</f>
        <v>1023.66</v>
      </c>
      <c r="S2731">
        <f>Tabel1[[#This Row],[Renewables]]+Tabel1[[#This Row],[Fossils]]</f>
        <v>1083.32</v>
      </c>
    </row>
    <row r="2732" spans="1:19" x14ac:dyDescent="0.25">
      <c r="A2732" t="s">
        <v>1301</v>
      </c>
      <c r="B2732" t="s">
        <v>6</v>
      </c>
      <c r="C2732">
        <v>2246.21</v>
      </c>
      <c r="D2732">
        <v>49.21</v>
      </c>
      <c r="E2732">
        <v>487.45</v>
      </c>
      <c r="F2732">
        <v>518.69000000000005</v>
      </c>
      <c r="G2732">
        <v>5.68</v>
      </c>
      <c r="H2732">
        <v>1.1000000000000001</v>
      </c>
      <c r="I2732">
        <v>4.6900000000000004</v>
      </c>
      <c r="J2732">
        <v>0</v>
      </c>
      <c r="K2732">
        <v>97.59</v>
      </c>
      <c r="L2732">
        <v>346.61</v>
      </c>
      <c r="M2732">
        <v>311.82</v>
      </c>
      <c r="N2732">
        <v>-1453</v>
      </c>
      <c r="O2732">
        <v>-277</v>
      </c>
      <c r="P2732">
        <v>2198</v>
      </c>
      <c r="Q2732">
        <f>Tabel1[[#This Row],[Biomass]]+Tabel1[[#This Row],[Hydro Power]]+Tabel1[[#This Row],[Other Renewable]]+Tabel1[[#This Row],[Solar Power]]+Tabel1[[#This Row],[Onshore Wind Power]]+Tabel1[[#This Row],[Offshore Wind Power]]</f>
        <v>713.43000000000006</v>
      </c>
      <c r="R2732">
        <f>Tabel1[[#This Row],[Fossil Gas]]+Tabel1[[#This Row],[Fossil Hard Coal]]+Tabel1[[#This Row],[Fossil Oil]]</f>
        <v>1011.82</v>
      </c>
      <c r="S2732">
        <f>Tabel1[[#This Row],[Renewables]]+Tabel1[[#This Row],[Fossils]]</f>
        <v>1725.25</v>
      </c>
    </row>
    <row r="2733" spans="1:19" x14ac:dyDescent="0.25">
      <c r="A2733" t="s">
        <v>1301</v>
      </c>
      <c r="B2733" t="s">
        <v>5</v>
      </c>
      <c r="C2733">
        <v>1662.21</v>
      </c>
      <c r="D2733">
        <v>34.69</v>
      </c>
      <c r="E2733">
        <v>462.61</v>
      </c>
      <c r="F2733">
        <v>419.19</v>
      </c>
      <c r="G2733">
        <v>21.4</v>
      </c>
      <c r="J2733">
        <v>0</v>
      </c>
      <c r="K2733">
        <v>75.510000000000005</v>
      </c>
      <c r="L2733">
        <v>38.46</v>
      </c>
      <c r="M2733">
        <v>1.44</v>
      </c>
      <c r="N2733">
        <v>-537</v>
      </c>
      <c r="O2733">
        <v>277</v>
      </c>
      <c r="P2733">
        <v>883</v>
      </c>
      <c r="Q2733">
        <f>Tabel1[[#This Row],[Biomass]]+Tabel1[[#This Row],[Hydro Power]]+Tabel1[[#This Row],[Other Renewable]]+Tabel1[[#This Row],[Solar Power]]+Tabel1[[#This Row],[Onshore Wind Power]]+Tabel1[[#This Row],[Offshore Wind Power]]</f>
        <v>74.59</v>
      </c>
      <c r="R2733">
        <f>Tabel1[[#This Row],[Fossil Gas]]+Tabel1[[#This Row],[Fossil Hard Coal]]+Tabel1[[#This Row],[Fossil Oil]]</f>
        <v>903.19999999999993</v>
      </c>
      <c r="S2733">
        <f>Tabel1[[#This Row],[Renewables]]+Tabel1[[#This Row],[Fossils]]</f>
        <v>977.79</v>
      </c>
    </row>
    <row r="2734" spans="1:19" x14ac:dyDescent="0.25">
      <c r="A2734" t="s">
        <v>1300</v>
      </c>
      <c r="B2734" t="s">
        <v>6</v>
      </c>
      <c r="C2734">
        <v>2116.8000000000002</v>
      </c>
      <c r="D2734">
        <v>48.92</v>
      </c>
      <c r="E2734">
        <v>477</v>
      </c>
      <c r="F2734">
        <v>432.61</v>
      </c>
      <c r="G2734">
        <v>6.7</v>
      </c>
      <c r="H2734">
        <v>1.1000000000000001</v>
      </c>
      <c r="I2734">
        <v>5.61</v>
      </c>
      <c r="J2734">
        <v>0</v>
      </c>
      <c r="K2734">
        <v>99.61</v>
      </c>
      <c r="L2734">
        <v>340.69</v>
      </c>
      <c r="M2734">
        <v>247.26</v>
      </c>
      <c r="N2734">
        <v>-1465</v>
      </c>
      <c r="O2734">
        <v>-66</v>
      </c>
      <c r="P2734">
        <v>2029</v>
      </c>
      <c r="Q2734">
        <f>Tabel1[[#This Row],[Biomass]]+Tabel1[[#This Row],[Hydro Power]]+Tabel1[[#This Row],[Other Renewable]]+Tabel1[[#This Row],[Solar Power]]+Tabel1[[#This Row],[Onshore Wind Power]]+Tabel1[[#This Row],[Offshore Wind Power]]</f>
        <v>643.57999999999993</v>
      </c>
      <c r="R2734">
        <f>Tabel1[[#This Row],[Fossil Gas]]+Tabel1[[#This Row],[Fossil Hard Coal]]+Tabel1[[#This Row],[Fossil Oil]]</f>
        <v>916.31000000000006</v>
      </c>
      <c r="S2734">
        <f>Tabel1[[#This Row],[Renewables]]+Tabel1[[#This Row],[Fossils]]</f>
        <v>1559.8899999999999</v>
      </c>
    </row>
    <row r="2735" spans="1:19" x14ac:dyDescent="0.25">
      <c r="A2735" t="s">
        <v>1300</v>
      </c>
      <c r="B2735" t="s">
        <v>5</v>
      </c>
      <c r="C2735">
        <v>1543.45</v>
      </c>
      <c r="D2735">
        <v>35.31</v>
      </c>
      <c r="E2735">
        <v>443.63</v>
      </c>
      <c r="F2735">
        <v>413.88</v>
      </c>
      <c r="G2735">
        <v>15.06</v>
      </c>
      <c r="J2735">
        <v>0</v>
      </c>
      <c r="K2735">
        <v>76.19</v>
      </c>
      <c r="L2735">
        <v>52.14</v>
      </c>
      <c r="M2735">
        <v>12.21</v>
      </c>
      <c r="N2735">
        <v>-584</v>
      </c>
      <c r="O2735">
        <v>66</v>
      </c>
      <c r="P2735">
        <v>1024</v>
      </c>
      <c r="Q2735">
        <f>Tabel1[[#This Row],[Biomass]]+Tabel1[[#This Row],[Hydro Power]]+Tabel1[[#This Row],[Other Renewable]]+Tabel1[[#This Row],[Solar Power]]+Tabel1[[#This Row],[Onshore Wind Power]]+Tabel1[[#This Row],[Offshore Wind Power]]</f>
        <v>99.66</v>
      </c>
      <c r="R2735">
        <f>Tabel1[[#This Row],[Fossil Gas]]+Tabel1[[#This Row],[Fossil Hard Coal]]+Tabel1[[#This Row],[Fossil Oil]]</f>
        <v>872.56999999999994</v>
      </c>
      <c r="S2735">
        <f>Tabel1[[#This Row],[Renewables]]+Tabel1[[#This Row],[Fossils]]</f>
        <v>972.2299999999999</v>
      </c>
    </row>
    <row r="2736" spans="1:19" x14ac:dyDescent="0.25">
      <c r="A2736" t="s">
        <v>1299</v>
      </c>
      <c r="B2736" t="s">
        <v>6</v>
      </c>
      <c r="C2736">
        <v>1978.06</v>
      </c>
      <c r="D2736">
        <v>48.18</v>
      </c>
      <c r="E2736">
        <v>461.75</v>
      </c>
      <c r="F2736">
        <v>440.24</v>
      </c>
      <c r="G2736">
        <v>4.58</v>
      </c>
      <c r="H2736">
        <v>1.1000000000000001</v>
      </c>
      <c r="I2736">
        <v>5.37</v>
      </c>
      <c r="J2736">
        <v>0</v>
      </c>
      <c r="K2736">
        <v>98.97</v>
      </c>
      <c r="L2736">
        <v>359.44</v>
      </c>
      <c r="M2736">
        <v>262.70999999999998</v>
      </c>
      <c r="N2736">
        <v>-1501</v>
      </c>
      <c r="O2736">
        <v>-6</v>
      </c>
      <c r="P2736">
        <v>1864</v>
      </c>
      <c r="Q2736">
        <f>Tabel1[[#This Row],[Biomass]]+Tabel1[[#This Row],[Hydro Power]]+Tabel1[[#This Row],[Other Renewable]]+Tabel1[[#This Row],[Solar Power]]+Tabel1[[#This Row],[Onshore Wind Power]]+Tabel1[[#This Row],[Offshore Wind Power]]</f>
        <v>676.8</v>
      </c>
      <c r="R2736">
        <f>Tabel1[[#This Row],[Fossil Gas]]+Tabel1[[#This Row],[Fossil Hard Coal]]+Tabel1[[#This Row],[Fossil Oil]]</f>
        <v>906.57</v>
      </c>
      <c r="S2736">
        <f>Tabel1[[#This Row],[Renewables]]+Tabel1[[#This Row],[Fossils]]</f>
        <v>1583.37</v>
      </c>
    </row>
    <row r="2737" spans="1:19" x14ac:dyDescent="0.25">
      <c r="A2737" t="s">
        <v>1299</v>
      </c>
      <c r="B2737" t="s">
        <v>5</v>
      </c>
      <c r="C2737">
        <v>1429.99</v>
      </c>
      <c r="D2737">
        <v>35.94</v>
      </c>
      <c r="E2737">
        <v>434.2</v>
      </c>
      <c r="F2737">
        <v>408.58</v>
      </c>
      <c r="G2737">
        <v>10.62</v>
      </c>
      <c r="J2737">
        <v>0</v>
      </c>
      <c r="K2737">
        <v>75.47</v>
      </c>
      <c r="L2737">
        <v>62.95</v>
      </c>
      <c r="M2737">
        <v>42.48</v>
      </c>
      <c r="N2737">
        <v>-585</v>
      </c>
      <c r="O2737">
        <v>6</v>
      </c>
      <c r="P2737">
        <v>952</v>
      </c>
      <c r="Q2737">
        <f>Tabel1[[#This Row],[Biomass]]+Tabel1[[#This Row],[Hydro Power]]+Tabel1[[#This Row],[Other Renewable]]+Tabel1[[#This Row],[Solar Power]]+Tabel1[[#This Row],[Onshore Wind Power]]+Tabel1[[#This Row],[Offshore Wind Power]]</f>
        <v>141.37</v>
      </c>
      <c r="R2737">
        <f>Tabel1[[#This Row],[Fossil Gas]]+Tabel1[[#This Row],[Fossil Hard Coal]]+Tabel1[[#This Row],[Fossil Oil]]</f>
        <v>853.4</v>
      </c>
      <c r="S2737">
        <f>Tabel1[[#This Row],[Renewables]]+Tabel1[[#This Row],[Fossils]]</f>
        <v>994.77</v>
      </c>
    </row>
    <row r="2738" spans="1:19" x14ac:dyDescent="0.25">
      <c r="A2738" t="s">
        <v>1298</v>
      </c>
      <c r="B2738" t="s">
        <v>6</v>
      </c>
      <c r="C2738">
        <v>1863.64</v>
      </c>
      <c r="D2738">
        <v>47.12</v>
      </c>
      <c r="E2738">
        <v>402.49</v>
      </c>
      <c r="F2738">
        <v>445.75</v>
      </c>
      <c r="G2738">
        <v>3.98</v>
      </c>
      <c r="H2738">
        <v>1.1000000000000001</v>
      </c>
      <c r="I2738">
        <v>5.0999999999999996</v>
      </c>
      <c r="J2738">
        <v>0</v>
      </c>
      <c r="K2738">
        <v>98.09</v>
      </c>
      <c r="L2738">
        <v>317.63</v>
      </c>
      <c r="M2738">
        <v>283.48</v>
      </c>
      <c r="N2738">
        <v>-1472</v>
      </c>
      <c r="O2738">
        <v>-117</v>
      </c>
      <c r="P2738">
        <v>1941</v>
      </c>
      <c r="Q2738">
        <f>Tabel1[[#This Row],[Biomass]]+Tabel1[[#This Row],[Hydro Power]]+Tabel1[[#This Row],[Other Renewable]]+Tabel1[[#This Row],[Solar Power]]+Tabel1[[#This Row],[Onshore Wind Power]]+Tabel1[[#This Row],[Offshore Wind Power]]</f>
        <v>654.43000000000006</v>
      </c>
      <c r="R2738">
        <f>Tabel1[[#This Row],[Fossil Gas]]+Tabel1[[#This Row],[Fossil Hard Coal]]+Tabel1[[#This Row],[Fossil Oil]]</f>
        <v>852.22</v>
      </c>
      <c r="S2738">
        <f>Tabel1[[#This Row],[Renewables]]+Tabel1[[#This Row],[Fossils]]</f>
        <v>1506.65</v>
      </c>
    </row>
    <row r="2739" spans="1:19" x14ac:dyDescent="0.25">
      <c r="A2739" t="s">
        <v>1298</v>
      </c>
      <c r="B2739" t="s">
        <v>5</v>
      </c>
      <c r="C2739">
        <v>1327.94</v>
      </c>
      <c r="D2739">
        <v>35.35</v>
      </c>
      <c r="E2739">
        <v>431.11</v>
      </c>
      <c r="F2739">
        <v>435.6</v>
      </c>
      <c r="G2739">
        <v>8.8800000000000008</v>
      </c>
      <c r="J2739">
        <v>0</v>
      </c>
      <c r="K2739">
        <v>74.900000000000006</v>
      </c>
      <c r="L2739">
        <v>91.59</v>
      </c>
      <c r="M2739">
        <v>58.02</v>
      </c>
      <c r="N2739">
        <v>-585</v>
      </c>
      <c r="O2739">
        <v>117</v>
      </c>
      <c r="P2739">
        <v>678</v>
      </c>
      <c r="Q2739">
        <f>Tabel1[[#This Row],[Biomass]]+Tabel1[[#This Row],[Hydro Power]]+Tabel1[[#This Row],[Other Renewable]]+Tabel1[[#This Row],[Solar Power]]+Tabel1[[#This Row],[Onshore Wind Power]]+Tabel1[[#This Row],[Offshore Wind Power]]</f>
        <v>184.96</v>
      </c>
      <c r="R2739">
        <f>Tabel1[[#This Row],[Fossil Gas]]+Tabel1[[#This Row],[Fossil Hard Coal]]+Tabel1[[#This Row],[Fossil Oil]]</f>
        <v>875.59</v>
      </c>
      <c r="S2739">
        <f>Tabel1[[#This Row],[Renewables]]+Tabel1[[#This Row],[Fossils]]</f>
        <v>1060.55</v>
      </c>
    </row>
    <row r="2740" spans="1:19" x14ac:dyDescent="0.25">
      <c r="A2740" t="s">
        <v>1297</v>
      </c>
      <c r="B2740" t="s">
        <v>6</v>
      </c>
      <c r="C2740">
        <v>1791.43</v>
      </c>
      <c r="D2740">
        <v>48.84</v>
      </c>
      <c r="E2740">
        <v>401.93</v>
      </c>
      <c r="F2740">
        <v>449.5</v>
      </c>
      <c r="G2740">
        <v>4.1500000000000004</v>
      </c>
      <c r="H2740">
        <v>1.1000000000000001</v>
      </c>
      <c r="I2740">
        <v>4.91</v>
      </c>
      <c r="J2740">
        <v>0</v>
      </c>
      <c r="K2740">
        <v>98.08</v>
      </c>
      <c r="L2740">
        <v>257.58999999999997</v>
      </c>
      <c r="M2740">
        <v>240.33</v>
      </c>
      <c r="N2740">
        <v>-1462</v>
      </c>
      <c r="O2740">
        <v>-125</v>
      </c>
      <c r="P2740">
        <v>1924</v>
      </c>
      <c r="Q2740">
        <f>Tabel1[[#This Row],[Biomass]]+Tabel1[[#This Row],[Hydro Power]]+Tabel1[[#This Row],[Other Renewable]]+Tabel1[[#This Row],[Solar Power]]+Tabel1[[#This Row],[Onshore Wind Power]]+Tabel1[[#This Row],[Offshore Wind Power]]</f>
        <v>552.77</v>
      </c>
      <c r="R2740">
        <f>Tabel1[[#This Row],[Fossil Gas]]+Tabel1[[#This Row],[Fossil Hard Coal]]+Tabel1[[#This Row],[Fossil Oil]]</f>
        <v>855.58</v>
      </c>
      <c r="S2740">
        <f>Tabel1[[#This Row],[Renewables]]+Tabel1[[#This Row],[Fossils]]</f>
        <v>1408.35</v>
      </c>
    </row>
    <row r="2741" spans="1:19" x14ac:dyDescent="0.25">
      <c r="A2741" t="s">
        <v>1297</v>
      </c>
      <c r="B2741" t="s">
        <v>5</v>
      </c>
      <c r="C2741">
        <v>1254.4000000000001</v>
      </c>
      <c r="D2741">
        <v>35.49</v>
      </c>
      <c r="E2741">
        <v>425.36</v>
      </c>
      <c r="F2741">
        <v>438.78</v>
      </c>
      <c r="G2741">
        <v>8.0399999999999991</v>
      </c>
      <c r="J2741">
        <v>0</v>
      </c>
      <c r="K2741">
        <v>74.56</v>
      </c>
      <c r="L2741">
        <v>105.72</v>
      </c>
      <c r="M2741">
        <v>95.71</v>
      </c>
      <c r="N2741">
        <v>-585</v>
      </c>
      <c r="O2741">
        <v>125</v>
      </c>
      <c r="P2741">
        <v>552</v>
      </c>
      <c r="Q2741">
        <f>Tabel1[[#This Row],[Biomass]]+Tabel1[[#This Row],[Hydro Power]]+Tabel1[[#This Row],[Other Renewable]]+Tabel1[[#This Row],[Solar Power]]+Tabel1[[#This Row],[Onshore Wind Power]]+Tabel1[[#This Row],[Offshore Wind Power]]</f>
        <v>236.92000000000002</v>
      </c>
      <c r="R2741">
        <f>Tabel1[[#This Row],[Fossil Gas]]+Tabel1[[#This Row],[Fossil Hard Coal]]+Tabel1[[#This Row],[Fossil Oil]]</f>
        <v>872.18</v>
      </c>
      <c r="S2741">
        <f>Tabel1[[#This Row],[Renewables]]+Tabel1[[#This Row],[Fossils]]</f>
        <v>1109.0999999999999</v>
      </c>
    </row>
    <row r="2742" spans="1:19" x14ac:dyDescent="0.25">
      <c r="A2742" t="s">
        <v>1296</v>
      </c>
      <c r="B2742" t="s">
        <v>6</v>
      </c>
      <c r="C2742">
        <v>1759.06</v>
      </c>
      <c r="D2742">
        <v>47.93</v>
      </c>
      <c r="E2742">
        <v>401.27</v>
      </c>
      <c r="F2742">
        <v>469.48</v>
      </c>
      <c r="G2742">
        <v>4.03</v>
      </c>
      <c r="H2742">
        <v>1.1000000000000001</v>
      </c>
      <c r="I2742">
        <v>5.26</v>
      </c>
      <c r="J2742">
        <v>0</v>
      </c>
      <c r="K2742">
        <v>98.51</v>
      </c>
      <c r="L2742">
        <v>268.72000000000003</v>
      </c>
      <c r="M2742">
        <v>196.39</v>
      </c>
      <c r="N2742">
        <v>-1490</v>
      </c>
      <c r="O2742">
        <v>-105</v>
      </c>
      <c r="P2742">
        <v>1924</v>
      </c>
      <c r="Q2742">
        <f>Tabel1[[#This Row],[Biomass]]+Tabel1[[#This Row],[Hydro Power]]+Tabel1[[#This Row],[Other Renewable]]+Tabel1[[#This Row],[Solar Power]]+Tabel1[[#This Row],[Onshore Wind Power]]+Tabel1[[#This Row],[Offshore Wind Power]]</f>
        <v>519.40000000000009</v>
      </c>
      <c r="R2742">
        <f>Tabel1[[#This Row],[Fossil Gas]]+Tabel1[[#This Row],[Fossil Hard Coal]]+Tabel1[[#This Row],[Fossil Oil]]</f>
        <v>874.78</v>
      </c>
      <c r="S2742">
        <f>Tabel1[[#This Row],[Renewables]]+Tabel1[[#This Row],[Fossils]]</f>
        <v>1394.18</v>
      </c>
    </row>
    <row r="2743" spans="1:19" x14ac:dyDescent="0.25">
      <c r="A2743" t="s">
        <v>1296</v>
      </c>
      <c r="B2743" t="s">
        <v>5</v>
      </c>
      <c r="C2743">
        <v>1213.76</v>
      </c>
      <c r="D2743">
        <v>34.21</v>
      </c>
      <c r="E2743">
        <v>424.9</v>
      </c>
      <c r="F2743">
        <v>435.39</v>
      </c>
      <c r="G2743">
        <v>8.07</v>
      </c>
      <c r="J2743">
        <v>0</v>
      </c>
      <c r="K2743">
        <v>75.010000000000005</v>
      </c>
      <c r="L2743">
        <v>119.02</v>
      </c>
      <c r="M2743">
        <v>79.680000000000007</v>
      </c>
      <c r="N2743">
        <v>-585</v>
      </c>
      <c r="O2743">
        <v>105</v>
      </c>
      <c r="P2743">
        <v>537</v>
      </c>
      <c r="Q2743">
        <f>Tabel1[[#This Row],[Biomass]]+Tabel1[[#This Row],[Hydro Power]]+Tabel1[[#This Row],[Other Renewable]]+Tabel1[[#This Row],[Solar Power]]+Tabel1[[#This Row],[Onshore Wind Power]]+Tabel1[[#This Row],[Offshore Wind Power]]</f>
        <v>232.91</v>
      </c>
      <c r="R2743">
        <f>Tabel1[[#This Row],[Fossil Gas]]+Tabel1[[#This Row],[Fossil Hard Coal]]+Tabel1[[#This Row],[Fossil Oil]]</f>
        <v>868.36</v>
      </c>
      <c r="S2743">
        <f>Tabel1[[#This Row],[Renewables]]+Tabel1[[#This Row],[Fossils]]</f>
        <v>1101.27</v>
      </c>
    </row>
    <row r="2744" spans="1:19" x14ac:dyDescent="0.25">
      <c r="A2744" t="s">
        <v>1295</v>
      </c>
      <c r="B2744" t="s">
        <v>6</v>
      </c>
      <c r="C2744">
        <v>1754.75</v>
      </c>
      <c r="D2744">
        <v>47.81</v>
      </c>
      <c r="E2744">
        <v>400.64</v>
      </c>
      <c r="F2744">
        <v>461.33</v>
      </c>
      <c r="G2744">
        <v>3.89</v>
      </c>
      <c r="H2744">
        <v>1.1000000000000001</v>
      </c>
      <c r="I2744">
        <v>4.9400000000000004</v>
      </c>
      <c r="J2744">
        <v>0</v>
      </c>
      <c r="K2744">
        <v>97.12</v>
      </c>
      <c r="L2744">
        <v>293.60000000000002</v>
      </c>
      <c r="M2744">
        <v>188</v>
      </c>
      <c r="N2744">
        <v>-1497</v>
      </c>
      <c r="O2744">
        <v>-157</v>
      </c>
      <c r="P2744">
        <v>1958</v>
      </c>
      <c r="Q2744">
        <f>Tabel1[[#This Row],[Biomass]]+Tabel1[[#This Row],[Hydro Power]]+Tabel1[[#This Row],[Other Renewable]]+Tabel1[[#This Row],[Solar Power]]+Tabel1[[#This Row],[Onshore Wind Power]]+Tabel1[[#This Row],[Offshore Wind Power]]</f>
        <v>535.45000000000005</v>
      </c>
      <c r="R2744">
        <f>Tabel1[[#This Row],[Fossil Gas]]+Tabel1[[#This Row],[Fossil Hard Coal]]+Tabel1[[#This Row],[Fossil Oil]]</f>
        <v>865.86</v>
      </c>
      <c r="S2744">
        <f>Tabel1[[#This Row],[Renewables]]+Tabel1[[#This Row],[Fossils]]</f>
        <v>1401.31</v>
      </c>
    </row>
    <row r="2745" spans="1:19" x14ac:dyDescent="0.25">
      <c r="A2745" t="s">
        <v>1295</v>
      </c>
      <c r="B2745" t="s">
        <v>5</v>
      </c>
      <c r="C2745">
        <v>1201.06</v>
      </c>
      <c r="D2745">
        <v>33.619999999999997</v>
      </c>
      <c r="E2745">
        <v>423.29</v>
      </c>
      <c r="F2745">
        <v>437.07</v>
      </c>
      <c r="G2745">
        <v>7.82</v>
      </c>
      <c r="J2745">
        <v>0</v>
      </c>
      <c r="K2745">
        <v>74.599999999999994</v>
      </c>
      <c r="L2745">
        <v>113.46</v>
      </c>
      <c r="M2745">
        <v>71.86</v>
      </c>
      <c r="N2745">
        <v>-585</v>
      </c>
      <c r="O2745">
        <v>157</v>
      </c>
      <c r="P2745">
        <v>481</v>
      </c>
      <c r="Q2745">
        <f>Tabel1[[#This Row],[Biomass]]+Tabel1[[#This Row],[Hydro Power]]+Tabel1[[#This Row],[Other Renewable]]+Tabel1[[#This Row],[Solar Power]]+Tabel1[[#This Row],[Onshore Wind Power]]+Tabel1[[#This Row],[Offshore Wind Power]]</f>
        <v>218.94</v>
      </c>
      <c r="R2745">
        <f>Tabel1[[#This Row],[Fossil Gas]]+Tabel1[[#This Row],[Fossil Hard Coal]]+Tabel1[[#This Row],[Fossil Oil]]</f>
        <v>868.18000000000006</v>
      </c>
      <c r="S2745">
        <f>Tabel1[[#This Row],[Renewables]]+Tabel1[[#This Row],[Fossils]]</f>
        <v>1087.1200000000001</v>
      </c>
    </row>
    <row r="2746" spans="1:19" x14ac:dyDescent="0.25">
      <c r="A2746" t="s">
        <v>1294</v>
      </c>
      <c r="B2746" t="s">
        <v>6</v>
      </c>
      <c r="C2746">
        <v>1783.68</v>
      </c>
      <c r="D2746">
        <v>48.78</v>
      </c>
      <c r="E2746">
        <v>420.57</v>
      </c>
      <c r="F2746">
        <v>491.65</v>
      </c>
      <c r="G2746">
        <v>7.47</v>
      </c>
      <c r="H2746">
        <v>1.1000000000000001</v>
      </c>
      <c r="I2746">
        <v>5.67</v>
      </c>
      <c r="J2746">
        <v>0</v>
      </c>
      <c r="K2746">
        <v>99.25</v>
      </c>
      <c r="L2746">
        <v>232.5</v>
      </c>
      <c r="M2746">
        <v>159.55000000000001</v>
      </c>
      <c r="N2746">
        <v>-1487</v>
      </c>
      <c r="O2746">
        <v>-185</v>
      </c>
      <c r="P2746">
        <v>2020</v>
      </c>
      <c r="Q2746">
        <f>Tabel1[[#This Row],[Biomass]]+Tabel1[[#This Row],[Hydro Power]]+Tabel1[[#This Row],[Other Renewable]]+Tabel1[[#This Row],[Solar Power]]+Tabel1[[#This Row],[Onshore Wind Power]]+Tabel1[[#This Row],[Offshore Wind Power]]</f>
        <v>447.6</v>
      </c>
      <c r="R2746">
        <f>Tabel1[[#This Row],[Fossil Gas]]+Tabel1[[#This Row],[Fossil Hard Coal]]+Tabel1[[#This Row],[Fossil Oil]]</f>
        <v>919.69</v>
      </c>
      <c r="S2746">
        <f>Tabel1[[#This Row],[Renewables]]+Tabel1[[#This Row],[Fossils]]</f>
        <v>1367.29</v>
      </c>
    </row>
    <row r="2747" spans="1:19" x14ac:dyDescent="0.25">
      <c r="A2747" t="s">
        <v>1294</v>
      </c>
      <c r="B2747" t="s">
        <v>5</v>
      </c>
      <c r="C2747">
        <v>1203.56</v>
      </c>
      <c r="D2747">
        <v>34.909999999999997</v>
      </c>
      <c r="E2747">
        <v>423.53</v>
      </c>
      <c r="F2747">
        <v>428.91</v>
      </c>
      <c r="G2747">
        <v>7.56</v>
      </c>
      <c r="J2747">
        <v>0</v>
      </c>
      <c r="K2747">
        <v>74.31</v>
      </c>
      <c r="L2747">
        <v>105.3</v>
      </c>
      <c r="M2747">
        <v>129.75</v>
      </c>
      <c r="N2747">
        <v>-585</v>
      </c>
      <c r="O2747">
        <v>185</v>
      </c>
      <c r="P2747">
        <v>414</v>
      </c>
      <c r="Q2747">
        <f>Tabel1[[#This Row],[Biomass]]+Tabel1[[#This Row],[Hydro Power]]+Tabel1[[#This Row],[Other Renewable]]+Tabel1[[#This Row],[Solar Power]]+Tabel1[[#This Row],[Onshore Wind Power]]+Tabel1[[#This Row],[Offshore Wind Power]]</f>
        <v>269.95999999999998</v>
      </c>
      <c r="R2747">
        <f>Tabel1[[#This Row],[Fossil Gas]]+Tabel1[[#This Row],[Fossil Hard Coal]]+Tabel1[[#This Row],[Fossil Oil]]</f>
        <v>860</v>
      </c>
      <c r="S2747">
        <f>Tabel1[[#This Row],[Renewables]]+Tabel1[[#This Row],[Fossils]]</f>
        <v>1129.96</v>
      </c>
    </row>
    <row r="2748" spans="1:19" x14ac:dyDescent="0.25">
      <c r="A2748" t="s">
        <v>1293</v>
      </c>
      <c r="B2748" t="s">
        <v>6</v>
      </c>
      <c r="C2748">
        <v>1852.64</v>
      </c>
      <c r="D2748">
        <v>49.89</v>
      </c>
      <c r="E2748">
        <v>426.08</v>
      </c>
      <c r="F2748">
        <v>500.44</v>
      </c>
      <c r="G2748">
        <v>8.15</v>
      </c>
      <c r="H2748">
        <v>1.1000000000000001</v>
      </c>
      <c r="I2748">
        <v>5.43</v>
      </c>
      <c r="J2748">
        <v>0.01</v>
      </c>
      <c r="K2748">
        <v>98.87</v>
      </c>
      <c r="L2748">
        <v>183.83</v>
      </c>
      <c r="M2748">
        <v>85.45</v>
      </c>
      <c r="N2748">
        <v>-1451</v>
      </c>
      <c r="O2748">
        <v>-163</v>
      </c>
      <c r="P2748">
        <v>2133</v>
      </c>
      <c r="Q2748">
        <f>Tabel1[[#This Row],[Biomass]]+Tabel1[[#This Row],[Hydro Power]]+Tabel1[[#This Row],[Other Renewable]]+Tabel1[[#This Row],[Solar Power]]+Tabel1[[#This Row],[Onshore Wind Power]]+Tabel1[[#This Row],[Offshore Wind Power]]</f>
        <v>325.71000000000004</v>
      </c>
      <c r="R2748">
        <f>Tabel1[[#This Row],[Fossil Gas]]+Tabel1[[#This Row],[Fossil Hard Coal]]+Tabel1[[#This Row],[Fossil Oil]]</f>
        <v>934.67</v>
      </c>
      <c r="S2748">
        <f>Tabel1[[#This Row],[Renewables]]+Tabel1[[#This Row],[Fossils]]</f>
        <v>1260.3800000000001</v>
      </c>
    </row>
    <row r="2749" spans="1:19" x14ac:dyDescent="0.25">
      <c r="A2749" t="s">
        <v>1293</v>
      </c>
      <c r="B2749" t="s">
        <v>5</v>
      </c>
      <c r="C2749">
        <v>1226.26</v>
      </c>
      <c r="D2749">
        <v>32.9</v>
      </c>
      <c r="E2749">
        <v>423.09</v>
      </c>
      <c r="F2749">
        <v>412.51</v>
      </c>
      <c r="G2749">
        <v>7.56</v>
      </c>
      <c r="J2749">
        <v>0</v>
      </c>
      <c r="K2749">
        <v>74.5</v>
      </c>
      <c r="L2749">
        <v>97.57</v>
      </c>
      <c r="M2749">
        <v>115.15</v>
      </c>
      <c r="N2749">
        <v>-585</v>
      </c>
      <c r="O2749">
        <v>163</v>
      </c>
      <c r="P2749">
        <v>498</v>
      </c>
      <c r="Q2749">
        <f>Tabel1[[#This Row],[Biomass]]+Tabel1[[#This Row],[Hydro Power]]+Tabel1[[#This Row],[Other Renewable]]+Tabel1[[#This Row],[Solar Power]]+Tabel1[[#This Row],[Onshore Wind Power]]+Tabel1[[#This Row],[Offshore Wind Power]]</f>
        <v>245.62</v>
      </c>
      <c r="R2749">
        <f>Tabel1[[#This Row],[Fossil Gas]]+Tabel1[[#This Row],[Fossil Hard Coal]]+Tabel1[[#This Row],[Fossil Oil]]</f>
        <v>843.15999999999985</v>
      </c>
      <c r="S2749">
        <f>Tabel1[[#This Row],[Renewables]]+Tabel1[[#This Row],[Fossils]]</f>
        <v>1088.7799999999997</v>
      </c>
    </row>
    <row r="2750" spans="1:19" x14ac:dyDescent="0.25">
      <c r="A2750" t="s">
        <v>1292</v>
      </c>
      <c r="B2750" t="s">
        <v>6</v>
      </c>
      <c r="C2750">
        <v>1985.48</v>
      </c>
      <c r="D2750">
        <v>48.55</v>
      </c>
      <c r="E2750">
        <v>422.25</v>
      </c>
      <c r="F2750">
        <v>535.09</v>
      </c>
      <c r="G2750">
        <v>5.68</v>
      </c>
      <c r="H2750">
        <v>1.1000000000000001</v>
      </c>
      <c r="I2750">
        <v>5.47</v>
      </c>
      <c r="J2750">
        <v>0</v>
      </c>
      <c r="K2750">
        <v>98.23</v>
      </c>
      <c r="L2750">
        <v>164.29</v>
      </c>
      <c r="M2750">
        <v>82.16</v>
      </c>
      <c r="N2750">
        <v>-1507</v>
      </c>
      <c r="O2750">
        <v>-53</v>
      </c>
      <c r="P2750">
        <v>2206</v>
      </c>
      <c r="Q2750">
        <f>Tabel1[[#This Row],[Biomass]]+Tabel1[[#This Row],[Hydro Power]]+Tabel1[[#This Row],[Other Renewable]]+Tabel1[[#This Row],[Solar Power]]+Tabel1[[#This Row],[Onshore Wind Power]]+Tabel1[[#This Row],[Offshore Wind Power]]</f>
        <v>301.57</v>
      </c>
      <c r="R2750">
        <f>Tabel1[[#This Row],[Fossil Gas]]+Tabel1[[#This Row],[Fossil Hard Coal]]+Tabel1[[#This Row],[Fossil Oil]]</f>
        <v>963.02</v>
      </c>
      <c r="S2750">
        <f>Tabel1[[#This Row],[Renewables]]+Tabel1[[#This Row],[Fossils]]</f>
        <v>1264.5899999999999</v>
      </c>
    </row>
    <row r="2751" spans="1:19" x14ac:dyDescent="0.25">
      <c r="A2751" t="s">
        <v>1292</v>
      </c>
      <c r="B2751" t="s">
        <v>5</v>
      </c>
      <c r="C2751">
        <v>1306.95</v>
      </c>
      <c r="D2751">
        <v>32.43</v>
      </c>
      <c r="E2751">
        <v>423.21</v>
      </c>
      <c r="F2751">
        <v>420.18</v>
      </c>
      <c r="G2751">
        <v>7.56</v>
      </c>
      <c r="J2751">
        <v>0</v>
      </c>
      <c r="K2751">
        <v>73.87</v>
      </c>
      <c r="L2751">
        <v>96.73</v>
      </c>
      <c r="M2751">
        <v>103.23</v>
      </c>
      <c r="N2751">
        <v>-585</v>
      </c>
      <c r="O2751">
        <v>53</v>
      </c>
      <c r="P2751">
        <v>693</v>
      </c>
      <c r="Q2751">
        <f>Tabel1[[#This Row],[Biomass]]+Tabel1[[#This Row],[Hydro Power]]+Tabel1[[#This Row],[Other Renewable]]+Tabel1[[#This Row],[Solar Power]]+Tabel1[[#This Row],[Onshore Wind Power]]+Tabel1[[#This Row],[Offshore Wind Power]]</f>
        <v>232.39</v>
      </c>
      <c r="R2751">
        <f>Tabel1[[#This Row],[Fossil Gas]]+Tabel1[[#This Row],[Fossil Hard Coal]]+Tabel1[[#This Row],[Fossil Oil]]</f>
        <v>850.94999999999993</v>
      </c>
      <c r="S2751">
        <f>Tabel1[[#This Row],[Renewables]]+Tabel1[[#This Row],[Fossils]]</f>
        <v>1083.3399999999999</v>
      </c>
    </row>
    <row r="2752" spans="1:19" x14ac:dyDescent="0.25">
      <c r="A2752" t="s">
        <v>1291</v>
      </c>
      <c r="B2752" t="s">
        <v>6</v>
      </c>
      <c r="C2752">
        <v>2175.25</v>
      </c>
      <c r="D2752">
        <v>48.4</v>
      </c>
      <c r="E2752">
        <v>438.52</v>
      </c>
      <c r="F2752">
        <v>698.32</v>
      </c>
      <c r="G2752">
        <v>6.59</v>
      </c>
      <c r="H2752">
        <v>1.1000000000000001</v>
      </c>
      <c r="I2752">
        <v>5.6</v>
      </c>
      <c r="J2752">
        <v>0.03</v>
      </c>
      <c r="K2752">
        <v>99.94</v>
      </c>
      <c r="L2752">
        <v>206.3</v>
      </c>
      <c r="M2752">
        <v>118.47</v>
      </c>
      <c r="N2752">
        <v>-1466</v>
      </c>
      <c r="O2752">
        <v>-145</v>
      </c>
      <c r="P2752">
        <v>2211</v>
      </c>
      <c r="Q2752">
        <f>Tabel1[[#This Row],[Biomass]]+Tabel1[[#This Row],[Hydro Power]]+Tabel1[[#This Row],[Other Renewable]]+Tabel1[[#This Row],[Solar Power]]+Tabel1[[#This Row],[Onshore Wind Power]]+Tabel1[[#This Row],[Offshore Wind Power]]</f>
        <v>379.9</v>
      </c>
      <c r="R2752">
        <f>Tabel1[[#This Row],[Fossil Gas]]+Tabel1[[#This Row],[Fossil Hard Coal]]+Tabel1[[#This Row],[Fossil Oil]]</f>
        <v>1143.43</v>
      </c>
      <c r="S2752">
        <f>Tabel1[[#This Row],[Renewables]]+Tabel1[[#This Row],[Fossils]]</f>
        <v>1523.33</v>
      </c>
    </row>
    <row r="2753" spans="1:19" x14ac:dyDescent="0.25">
      <c r="A2753" t="s">
        <v>1291</v>
      </c>
      <c r="B2753" t="s">
        <v>5</v>
      </c>
      <c r="C2753">
        <v>1436.74</v>
      </c>
      <c r="D2753">
        <v>32.06</v>
      </c>
      <c r="E2753">
        <v>425.52</v>
      </c>
      <c r="F2753">
        <v>423.11</v>
      </c>
      <c r="G2753">
        <v>7.68</v>
      </c>
      <c r="J2753">
        <v>0.09</v>
      </c>
      <c r="K2753">
        <v>74.069999999999993</v>
      </c>
      <c r="L2753">
        <v>95.06</v>
      </c>
      <c r="M2753">
        <v>80.38</v>
      </c>
      <c r="N2753">
        <v>-585</v>
      </c>
      <c r="O2753">
        <v>145</v>
      </c>
      <c r="P2753">
        <v>750</v>
      </c>
      <c r="Q2753">
        <f>Tabel1[[#This Row],[Biomass]]+Tabel1[[#This Row],[Hydro Power]]+Tabel1[[#This Row],[Other Renewable]]+Tabel1[[#This Row],[Solar Power]]+Tabel1[[#This Row],[Onshore Wind Power]]+Tabel1[[#This Row],[Offshore Wind Power]]</f>
        <v>207.59</v>
      </c>
      <c r="R2753">
        <f>Tabel1[[#This Row],[Fossil Gas]]+Tabel1[[#This Row],[Fossil Hard Coal]]+Tabel1[[#This Row],[Fossil Oil]]</f>
        <v>856.31</v>
      </c>
      <c r="S2753">
        <f>Tabel1[[#This Row],[Renewables]]+Tabel1[[#This Row],[Fossils]]</f>
        <v>1063.8999999999999</v>
      </c>
    </row>
    <row r="2754" spans="1:19" x14ac:dyDescent="0.25">
      <c r="A2754" t="s">
        <v>1290</v>
      </c>
      <c r="B2754" t="s">
        <v>6</v>
      </c>
      <c r="C2754">
        <v>2342.4699999999998</v>
      </c>
      <c r="D2754">
        <v>49.27</v>
      </c>
      <c r="E2754">
        <v>482.37</v>
      </c>
      <c r="F2754">
        <v>963.8</v>
      </c>
      <c r="G2754">
        <v>9.4</v>
      </c>
      <c r="H2754">
        <v>1.1000000000000001</v>
      </c>
      <c r="I2754">
        <v>5.87</v>
      </c>
      <c r="J2754">
        <v>2.61</v>
      </c>
      <c r="K2754">
        <v>102.84</v>
      </c>
      <c r="L2754">
        <v>265.94</v>
      </c>
      <c r="M2754">
        <v>131.82</v>
      </c>
      <c r="N2754">
        <v>-1442</v>
      </c>
      <c r="O2754">
        <v>-413</v>
      </c>
      <c r="P2754">
        <v>2212</v>
      </c>
      <c r="Q2754">
        <f>Tabel1[[#This Row],[Biomass]]+Tabel1[[#This Row],[Hydro Power]]+Tabel1[[#This Row],[Other Renewable]]+Tabel1[[#This Row],[Solar Power]]+Tabel1[[#This Row],[Onshore Wind Power]]+Tabel1[[#This Row],[Offshore Wind Power]]</f>
        <v>456.61</v>
      </c>
      <c r="R2754">
        <f>Tabel1[[#This Row],[Fossil Gas]]+Tabel1[[#This Row],[Fossil Hard Coal]]+Tabel1[[#This Row],[Fossil Oil]]</f>
        <v>1455.5700000000002</v>
      </c>
      <c r="S2754">
        <f>Tabel1[[#This Row],[Renewables]]+Tabel1[[#This Row],[Fossils]]</f>
        <v>1912.1800000000003</v>
      </c>
    </row>
    <row r="2755" spans="1:19" x14ac:dyDescent="0.25">
      <c r="A2755" t="s">
        <v>1290</v>
      </c>
      <c r="B2755" t="s">
        <v>5</v>
      </c>
      <c r="C2755">
        <v>1566.07</v>
      </c>
      <c r="D2755">
        <v>29.15</v>
      </c>
      <c r="E2755">
        <v>437.92</v>
      </c>
      <c r="F2755">
        <v>443.37</v>
      </c>
      <c r="G2755">
        <v>10.16</v>
      </c>
      <c r="J2755">
        <v>3.15</v>
      </c>
      <c r="K2755">
        <v>74.11</v>
      </c>
      <c r="L2755">
        <v>101.26</v>
      </c>
      <c r="M2755">
        <v>112.54</v>
      </c>
      <c r="N2755">
        <v>-585</v>
      </c>
      <c r="O2755">
        <v>413</v>
      </c>
      <c r="P2755">
        <v>541</v>
      </c>
      <c r="Q2755">
        <f>Tabel1[[#This Row],[Biomass]]+Tabel1[[#This Row],[Hydro Power]]+Tabel1[[#This Row],[Other Renewable]]+Tabel1[[#This Row],[Solar Power]]+Tabel1[[#This Row],[Onshore Wind Power]]+Tabel1[[#This Row],[Offshore Wind Power]]</f>
        <v>246.10000000000002</v>
      </c>
      <c r="R2755">
        <f>Tabel1[[#This Row],[Fossil Gas]]+Tabel1[[#This Row],[Fossil Hard Coal]]+Tabel1[[#This Row],[Fossil Oil]]</f>
        <v>891.44999999999993</v>
      </c>
      <c r="S2755">
        <f>Tabel1[[#This Row],[Renewables]]+Tabel1[[#This Row],[Fossils]]</f>
        <v>1137.55</v>
      </c>
    </row>
    <row r="2756" spans="1:19" x14ac:dyDescent="0.25">
      <c r="A2756" t="s">
        <v>1289</v>
      </c>
      <c r="B2756" t="s">
        <v>6</v>
      </c>
      <c r="C2756">
        <v>2451.4499999999998</v>
      </c>
      <c r="D2756">
        <v>49.8</v>
      </c>
      <c r="E2756">
        <v>506.92</v>
      </c>
      <c r="F2756">
        <v>1068.52</v>
      </c>
      <c r="G2756">
        <v>8.0399999999999991</v>
      </c>
      <c r="H2756">
        <v>1.0900000000000001</v>
      </c>
      <c r="I2756">
        <v>5.3</v>
      </c>
      <c r="J2756">
        <v>27.32</v>
      </c>
      <c r="K2756">
        <v>102.61</v>
      </c>
      <c r="L2756">
        <v>359.43</v>
      </c>
      <c r="M2756">
        <v>230.08</v>
      </c>
      <c r="N2756">
        <v>-1470</v>
      </c>
      <c r="O2756">
        <v>-550</v>
      </c>
      <c r="P2756">
        <v>2212</v>
      </c>
      <c r="Q2756">
        <f>Tabel1[[#This Row],[Biomass]]+Tabel1[[#This Row],[Hydro Power]]+Tabel1[[#This Row],[Other Renewable]]+Tabel1[[#This Row],[Solar Power]]+Tabel1[[#This Row],[Onshore Wind Power]]+Tabel1[[#This Row],[Offshore Wind Power]]</f>
        <v>673.02</v>
      </c>
      <c r="R2756">
        <f>Tabel1[[#This Row],[Fossil Gas]]+Tabel1[[#This Row],[Fossil Hard Coal]]+Tabel1[[#This Row],[Fossil Oil]]</f>
        <v>1583.48</v>
      </c>
      <c r="S2756">
        <f>Tabel1[[#This Row],[Renewables]]+Tabel1[[#This Row],[Fossils]]</f>
        <v>2256.5</v>
      </c>
    </row>
    <row r="2757" spans="1:19" x14ac:dyDescent="0.25">
      <c r="A2757" t="s">
        <v>1289</v>
      </c>
      <c r="B2757" t="s">
        <v>5</v>
      </c>
      <c r="C2757">
        <v>1683.8</v>
      </c>
      <c r="D2757">
        <v>34.119999999999997</v>
      </c>
      <c r="E2757">
        <v>481.53</v>
      </c>
      <c r="F2757">
        <v>517.03</v>
      </c>
      <c r="G2757">
        <v>19.05</v>
      </c>
      <c r="J2757">
        <v>16.98</v>
      </c>
      <c r="K2757">
        <v>74.22</v>
      </c>
      <c r="L2757">
        <v>109.42</v>
      </c>
      <c r="M2757">
        <v>114.36</v>
      </c>
      <c r="N2757">
        <v>-585</v>
      </c>
      <c r="O2757">
        <v>550</v>
      </c>
      <c r="P2757">
        <v>383</v>
      </c>
      <c r="Q2757">
        <f>Tabel1[[#This Row],[Biomass]]+Tabel1[[#This Row],[Hydro Power]]+Tabel1[[#This Row],[Other Renewable]]+Tabel1[[#This Row],[Solar Power]]+Tabel1[[#This Row],[Onshore Wind Power]]+Tabel1[[#This Row],[Offshore Wind Power]]</f>
        <v>274.88</v>
      </c>
      <c r="R2757">
        <f>Tabel1[[#This Row],[Fossil Gas]]+Tabel1[[#This Row],[Fossil Hard Coal]]+Tabel1[[#This Row],[Fossil Oil]]</f>
        <v>1017.6099999999999</v>
      </c>
      <c r="S2757">
        <f>Tabel1[[#This Row],[Renewables]]+Tabel1[[#This Row],[Fossils]]</f>
        <v>1292.4899999999998</v>
      </c>
    </row>
    <row r="2758" spans="1:19" x14ac:dyDescent="0.25">
      <c r="A2758" t="s">
        <v>1288</v>
      </c>
      <c r="B2758" t="s">
        <v>6</v>
      </c>
      <c r="C2758">
        <v>2474.85</v>
      </c>
      <c r="D2758">
        <v>49.53</v>
      </c>
      <c r="E2758">
        <v>504.34</v>
      </c>
      <c r="F2758">
        <v>944.59</v>
      </c>
      <c r="G2758">
        <v>10.49</v>
      </c>
      <c r="H2758">
        <v>1.1000000000000001</v>
      </c>
      <c r="I2758">
        <v>5.86</v>
      </c>
      <c r="J2758">
        <v>47.12</v>
      </c>
      <c r="K2758">
        <v>103.67</v>
      </c>
      <c r="L2758">
        <v>455.57</v>
      </c>
      <c r="M2758">
        <v>301.08</v>
      </c>
      <c r="N2758">
        <v>-1450</v>
      </c>
      <c r="O2758">
        <v>-582</v>
      </c>
      <c r="P2758">
        <v>2190</v>
      </c>
      <c r="Q2758">
        <f>Tabel1[[#This Row],[Biomass]]+Tabel1[[#This Row],[Hydro Power]]+Tabel1[[#This Row],[Other Renewable]]+Tabel1[[#This Row],[Solar Power]]+Tabel1[[#This Row],[Onshore Wind Power]]+Tabel1[[#This Row],[Offshore Wind Power]]</f>
        <v>860.26</v>
      </c>
      <c r="R2758">
        <f>Tabel1[[#This Row],[Fossil Gas]]+Tabel1[[#This Row],[Fossil Hard Coal]]+Tabel1[[#This Row],[Fossil Oil]]</f>
        <v>1459.42</v>
      </c>
      <c r="S2758">
        <f>Tabel1[[#This Row],[Renewables]]+Tabel1[[#This Row],[Fossils]]</f>
        <v>2319.6800000000003</v>
      </c>
    </row>
    <row r="2759" spans="1:19" x14ac:dyDescent="0.25">
      <c r="A2759" t="s">
        <v>1288</v>
      </c>
      <c r="B2759" t="s">
        <v>5</v>
      </c>
      <c r="C2759">
        <v>1743.4</v>
      </c>
      <c r="D2759">
        <v>35.47</v>
      </c>
      <c r="E2759">
        <v>500.65</v>
      </c>
      <c r="F2759">
        <v>515.9</v>
      </c>
      <c r="G2759">
        <v>22.06</v>
      </c>
      <c r="J2759">
        <v>29.44</v>
      </c>
      <c r="K2759">
        <v>74.97</v>
      </c>
      <c r="L2759">
        <v>122.28</v>
      </c>
      <c r="M2759">
        <v>113.45</v>
      </c>
      <c r="N2759">
        <v>-585</v>
      </c>
      <c r="O2759">
        <v>582</v>
      </c>
      <c r="P2759">
        <v>374</v>
      </c>
      <c r="Q2759">
        <f>Tabel1[[#This Row],[Biomass]]+Tabel1[[#This Row],[Hydro Power]]+Tabel1[[#This Row],[Other Renewable]]+Tabel1[[#This Row],[Solar Power]]+Tabel1[[#This Row],[Onshore Wind Power]]+Tabel1[[#This Row],[Offshore Wind Power]]</f>
        <v>300.64</v>
      </c>
      <c r="R2759">
        <f>Tabel1[[#This Row],[Fossil Gas]]+Tabel1[[#This Row],[Fossil Hard Coal]]+Tabel1[[#This Row],[Fossil Oil]]</f>
        <v>1038.6099999999999</v>
      </c>
      <c r="S2759">
        <f>Tabel1[[#This Row],[Renewables]]+Tabel1[[#This Row],[Fossils]]</f>
        <v>1339.25</v>
      </c>
    </row>
    <row r="2760" spans="1:19" x14ac:dyDescent="0.25">
      <c r="A2760" t="s">
        <v>1287</v>
      </c>
      <c r="B2760" t="s">
        <v>6</v>
      </c>
      <c r="C2760">
        <v>2511.6</v>
      </c>
      <c r="D2760">
        <v>50.13</v>
      </c>
      <c r="E2760">
        <v>488.73</v>
      </c>
      <c r="F2760">
        <v>737.32</v>
      </c>
      <c r="G2760">
        <v>15.29</v>
      </c>
      <c r="H2760">
        <v>1.1000000000000001</v>
      </c>
      <c r="I2760">
        <v>6.47</v>
      </c>
      <c r="J2760">
        <v>63.24</v>
      </c>
      <c r="K2760">
        <v>105.85</v>
      </c>
      <c r="L2760">
        <v>663</v>
      </c>
      <c r="M2760">
        <v>342.61</v>
      </c>
      <c r="N2760">
        <v>-1188</v>
      </c>
      <c r="O2760">
        <v>-588</v>
      </c>
      <c r="P2760">
        <v>1946</v>
      </c>
      <c r="Q2760">
        <f>Tabel1[[#This Row],[Biomass]]+Tabel1[[#This Row],[Hydro Power]]+Tabel1[[#This Row],[Other Renewable]]+Tabel1[[#This Row],[Solar Power]]+Tabel1[[#This Row],[Onshore Wind Power]]+Tabel1[[#This Row],[Offshore Wind Power]]</f>
        <v>1126.5500000000002</v>
      </c>
      <c r="R2760">
        <f>Tabel1[[#This Row],[Fossil Gas]]+Tabel1[[#This Row],[Fossil Hard Coal]]+Tabel1[[#This Row],[Fossil Oil]]</f>
        <v>1241.3400000000001</v>
      </c>
      <c r="S2760">
        <f>Tabel1[[#This Row],[Renewables]]+Tabel1[[#This Row],[Fossils]]</f>
        <v>2367.8900000000003</v>
      </c>
    </row>
    <row r="2761" spans="1:19" x14ac:dyDescent="0.25">
      <c r="A2761" t="s">
        <v>1287</v>
      </c>
      <c r="B2761" t="s">
        <v>5</v>
      </c>
      <c r="C2761">
        <v>1741.35</v>
      </c>
      <c r="D2761">
        <v>33.869999999999997</v>
      </c>
      <c r="E2761">
        <v>509.79</v>
      </c>
      <c r="F2761">
        <v>506.64</v>
      </c>
      <c r="G2761">
        <v>24.53</v>
      </c>
      <c r="J2761">
        <v>41.06</v>
      </c>
      <c r="K2761">
        <v>70.73</v>
      </c>
      <c r="L2761">
        <v>134.91999999999999</v>
      </c>
      <c r="M2761">
        <v>99.24</v>
      </c>
      <c r="N2761">
        <v>-585</v>
      </c>
      <c r="O2761">
        <v>588</v>
      </c>
      <c r="P2761">
        <v>372</v>
      </c>
      <c r="Q2761">
        <f>Tabel1[[#This Row],[Biomass]]+Tabel1[[#This Row],[Hydro Power]]+Tabel1[[#This Row],[Other Renewable]]+Tabel1[[#This Row],[Solar Power]]+Tabel1[[#This Row],[Onshore Wind Power]]+Tabel1[[#This Row],[Offshore Wind Power]]</f>
        <v>309.08999999999997</v>
      </c>
      <c r="R2761">
        <f>Tabel1[[#This Row],[Fossil Gas]]+Tabel1[[#This Row],[Fossil Hard Coal]]+Tabel1[[#This Row],[Fossil Oil]]</f>
        <v>1040.96</v>
      </c>
      <c r="S2761">
        <f>Tabel1[[#This Row],[Renewables]]+Tabel1[[#This Row],[Fossils]]</f>
        <v>1350.05</v>
      </c>
    </row>
    <row r="2762" spans="1:19" x14ac:dyDescent="0.25">
      <c r="A2762" t="s">
        <v>1286</v>
      </c>
      <c r="B2762" t="s">
        <v>6</v>
      </c>
      <c r="C2762">
        <v>2411.3200000000002</v>
      </c>
      <c r="D2762">
        <v>50.01</v>
      </c>
      <c r="E2762">
        <v>458.2</v>
      </c>
      <c r="F2762">
        <v>641.5</v>
      </c>
      <c r="G2762">
        <v>10.81</v>
      </c>
      <c r="H2762">
        <v>1.0900000000000001</v>
      </c>
      <c r="I2762">
        <v>6.02</v>
      </c>
      <c r="J2762">
        <v>65.17</v>
      </c>
      <c r="K2762">
        <v>101.98</v>
      </c>
      <c r="L2762">
        <v>942.67</v>
      </c>
      <c r="M2762">
        <v>425.87</v>
      </c>
      <c r="N2762">
        <v>-1181</v>
      </c>
      <c r="O2762">
        <v>-588</v>
      </c>
      <c r="P2762">
        <v>1707</v>
      </c>
      <c r="Q2762">
        <f>Tabel1[[#This Row],[Biomass]]+Tabel1[[#This Row],[Hydro Power]]+Tabel1[[#This Row],[Other Renewable]]+Tabel1[[#This Row],[Solar Power]]+Tabel1[[#This Row],[Onshore Wind Power]]+Tabel1[[#This Row],[Offshore Wind Power]]</f>
        <v>1490.83</v>
      </c>
      <c r="R2762">
        <f>Tabel1[[#This Row],[Fossil Gas]]+Tabel1[[#This Row],[Fossil Hard Coal]]+Tabel1[[#This Row],[Fossil Oil]]</f>
        <v>1110.51</v>
      </c>
      <c r="S2762">
        <f>Tabel1[[#This Row],[Renewables]]+Tabel1[[#This Row],[Fossils]]</f>
        <v>2601.34</v>
      </c>
    </row>
    <row r="2763" spans="1:19" x14ac:dyDescent="0.25">
      <c r="A2763" t="s">
        <v>1286</v>
      </c>
      <c r="B2763" t="s">
        <v>5</v>
      </c>
      <c r="C2763">
        <v>1717.83</v>
      </c>
      <c r="D2763">
        <v>36.159999999999997</v>
      </c>
      <c r="E2763">
        <v>501.03</v>
      </c>
      <c r="F2763">
        <v>488.94</v>
      </c>
      <c r="G2763">
        <v>24.67</v>
      </c>
      <c r="J2763">
        <v>46.35</v>
      </c>
      <c r="K2763">
        <v>68.67</v>
      </c>
      <c r="L2763">
        <v>152.79</v>
      </c>
      <c r="M2763">
        <v>92.81</v>
      </c>
      <c r="N2763">
        <v>-585</v>
      </c>
      <c r="O2763">
        <v>588</v>
      </c>
      <c r="P2763">
        <v>368</v>
      </c>
      <c r="Q2763">
        <f>Tabel1[[#This Row],[Biomass]]+Tabel1[[#This Row],[Hydro Power]]+Tabel1[[#This Row],[Other Renewable]]+Tabel1[[#This Row],[Solar Power]]+Tabel1[[#This Row],[Onshore Wind Power]]+Tabel1[[#This Row],[Offshore Wind Power]]</f>
        <v>328.11</v>
      </c>
      <c r="R2763">
        <f>Tabel1[[#This Row],[Fossil Gas]]+Tabel1[[#This Row],[Fossil Hard Coal]]+Tabel1[[#This Row],[Fossil Oil]]</f>
        <v>1014.64</v>
      </c>
      <c r="S2763">
        <f>Tabel1[[#This Row],[Renewables]]+Tabel1[[#This Row],[Fossils]]</f>
        <v>1342.75</v>
      </c>
    </row>
    <row r="2764" spans="1:19" x14ac:dyDescent="0.25">
      <c r="A2764" t="s">
        <v>1285</v>
      </c>
      <c r="B2764" t="s">
        <v>6</v>
      </c>
      <c r="C2764">
        <v>2389.3000000000002</v>
      </c>
      <c r="D2764">
        <v>50.55</v>
      </c>
      <c r="E2764">
        <v>480.02</v>
      </c>
      <c r="F2764">
        <v>603.42999999999995</v>
      </c>
      <c r="G2764">
        <v>11.8</v>
      </c>
      <c r="H2764">
        <v>1.0900000000000001</v>
      </c>
      <c r="I2764">
        <v>5.97</v>
      </c>
      <c r="J2764">
        <v>59.37</v>
      </c>
      <c r="K2764">
        <v>104.14</v>
      </c>
      <c r="L2764">
        <v>1230.73</v>
      </c>
      <c r="M2764">
        <v>453.84</v>
      </c>
      <c r="N2764">
        <v>-1126</v>
      </c>
      <c r="O2764">
        <v>-590</v>
      </c>
      <c r="P2764">
        <v>1299</v>
      </c>
      <c r="Q2764">
        <f>Tabel1[[#This Row],[Biomass]]+Tabel1[[#This Row],[Hydro Power]]+Tabel1[[#This Row],[Other Renewable]]+Tabel1[[#This Row],[Solar Power]]+Tabel1[[#This Row],[Onshore Wind Power]]+Tabel1[[#This Row],[Offshore Wind Power]]</f>
        <v>1801.55</v>
      </c>
      <c r="R2764">
        <f>Tabel1[[#This Row],[Fossil Gas]]+Tabel1[[#This Row],[Fossil Hard Coal]]+Tabel1[[#This Row],[Fossil Oil]]</f>
        <v>1095.2499999999998</v>
      </c>
      <c r="S2764">
        <f>Tabel1[[#This Row],[Renewables]]+Tabel1[[#This Row],[Fossils]]</f>
        <v>2896.7999999999997</v>
      </c>
    </row>
    <row r="2765" spans="1:19" x14ac:dyDescent="0.25">
      <c r="A2765" t="s">
        <v>1285</v>
      </c>
      <c r="B2765" t="s">
        <v>5</v>
      </c>
      <c r="C2765">
        <v>1699.44</v>
      </c>
      <c r="D2765">
        <v>36.14</v>
      </c>
      <c r="E2765">
        <v>503.45</v>
      </c>
      <c r="F2765">
        <v>447.14</v>
      </c>
      <c r="G2765">
        <v>23.36</v>
      </c>
      <c r="J2765">
        <v>37.840000000000003</v>
      </c>
      <c r="K2765">
        <v>66.97</v>
      </c>
      <c r="L2765">
        <v>196.5</v>
      </c>
      <c r="M2765">
        <v>165.36</v>
      </c>
      <c r="N2765">
        <v>-585</v>
      </c>
      <c r="O2765">
        <v>590</v>
      </c>
      <c r="P2765">
        <v>273</v>
      </c>
      <c r="Q2765">
        <f>Tabel1[[#This Row],[Biomass]]+Tabel1[[#This Row],[Hydro Power]]+Tabel1[[#This Row],[Other Renewable]]+Tabel1[[#This Row],[Solar Power]]+Tabel1[[#This Row],[Onshore Wind Power]]+Tabel1[[#This Row],[Offshore Wind Power]]</f>
        <v>435.84000000000003</v>
      </c>
      <c r="R2765">
        <f>Tabel1[[#This Row],[Fossil Gas]]+Tabel1[[#This Row],[Fossil Hard Coal]]+Tabel1[[#This Row],[Fossil Oil]]</f>
        <v>973.94999999999993</v>
      </c>
      <c r="S2765">
        <f>Tabel1[[#This Row],[Renewables]]+Tabel1[[#This Row],[Fossils]]</f>
        <v>1409.79</v>
      </c>
    </row>
    <row r="2766" spans="1:19" x14ac:dyDescent="0.25">
      <c r="A2766" t="s">
        <v>1284</v>
      </c>
      <c r="B2766" t="s">
        <v>6</v>
      </c>
      <c r="C2766">
        <v>2337.13</v>
      </c>
      <c r="D2766">
        <v>48.98</v>
      </c>
      <c r="E2766">
        <v>480.66</v>
      </c>
      <c r="F2766">
        <v>575.82000000000005</v>
      </c>
      <c r="G2766">
        <v>8.91</v>
      </c>
      <c r="H2766">
        <v>1.1000000000000001</v>
      </c>
      <c r="I2766">
        <v>5.4</v>
      </c>
      <c r="J2766">
        <v>39.159999999999997</v>
      </c>
      <c r="K2766">
        <v>102.96</v>
      </c>
      <c r="L2766">
        <v>1502.97</v>
      </c>
      <c r="M2766">
        <v>562.55999999999995</v>
      </c>
      <c r="N2766">
        <v>-947</v>
      </c>
      <c r="O2766">
        <v>-590</v>
      </c>
      <c r="P2766">
        <v>721</v>
      </c>
      <c r="Q2766">
        <f>Tabel1[[#This Row],[Biomass]]+Tabel1[[#This Row],[Hydro Power]]+Tabel1[[#This Row],[Other Renewable]]+Tabel1[[#This Row],[Solar Power]]+Tabel1[[#This Row],[Onshore Wind Power]]+Tabel1[[#This Row],[Offshore Wind Power]]</f>
        <v>2160.17</v>
      </c>
      <c r="R2766">
        <f>Tabel1[[#This Row],[Fossil Gas]]+Tabel1[[#This Row],[Fossil Hard Coal]]+Tabel1[[#This Row],[Fossil Oil]]</f>
        <v>1065.3900000000001</v>
      </c>
      <c r="S2766">
        <f>Tabel1[[#This Row],[Renewables]]+Tabel1[[#This Row],[Fossils]]</f>
        <v>3225.5600000000004</v>
      </c>
    </row>
    <row r="2767" spans="1:19" x14ac:dyDescent="0.25">
      <c r="A2767" t="s">
        <v>1284</v>
      </c>
      <c r="B2767" t="s">
        <v>5</v>
      </c>
      <c r="C2767">
        <v>1690.22</v>
      </c>
      <c r="D2767">
        <v>35.58</v>
      </c>
      <c r="E2767">
        <v>510.58</v>
      </c>
      <c r="F2767">
        <v>462.59</v>
      </c>
      <c r="G2767">
        <v>21.92</v>
      </c>
      <c r="J2767">
        <v>25.01</v>
      </c>
      <c r="K2767">
        <v>61.76</v>
      </c>
      <c r="L2767">
        <v>202.05</v>
      </c>
      <c r="M2767">
        <v>158.68</v>
      </c>
      <c r="N2767">
        <v>-585</v>
      </c>
      <c r="O2767">
        <v>590</v>
      </c>
      <c r="P2767">
        <v>250</v>
      </c>
      <c r="Q2767">
        <f>Tabel1[[#This Row],[Biomass]]+Tabel1[[#This Row],[Hydro Power]]+Tabel1[[#This Row],[Other Renewable]]+Tabel1[[#This Row],[Solar Power]]+Tabel1[[#This Row],[Onshore Wind Power]]+Tabel1[[#This Row],[Offshore Wind Power]]</f>
        <v>421.32</v>
      </c>
      <c r="R2767">
        <f>Tabel1[[#This Row],[Fossil Gas]]+Tabel1[[#This Row],[Fossil Hard Coal]]+Tabel1[[#This Row],[Fossil Oil]]</f>
        <v>995.08999999999992</v>
      </c>
      <c r="S2767">
        <f>Tabel1[[#This Row],[Renewables]]+Tabel1[[#This Row],[Fossils]]</f>
        <v>1416.4099999999999</v>
      </c>
    </row>
    <row r="2768" spans="1:19" x14ac:dyDescent="0.25">
      <c r="A2768" t="s">
        <v>1283</v>
      </c>
      <c r="B2768" t="s">
        <v>6</v>
      </c>
      <c r="C2768">
        <v>2354.0700000000002</v>
      </c>
      <c r="D2768">
        <v>48.96</v>
      </c>
      <c r="E2768">
        <v>468.66</v>
      </c>
      <c r="F2768">
        <v>527.63</v>
      </c>
      <c r="G2768">
        <v>5.53</v>
      </c>
      <c r="H2768">
        <v>1.0900000000000001</v>
      </c>
      <c r="I2768">
        <v>5.49</v>
      </c>
      <c r="J2768">
        <v>15.53</v>
      </c>
      <c r="K2768">
        <v>88.15</v>
      </c>
      <c r="L2768">
        <v>1760.08</v>
      </c>
      <c r="M2768">
        <v>614.5</v>
      </c>
      <c r="N2768">
        <v>-708</v>
      </c>
      <c r="O2768">
        <v>-590</v>
      </c>
      <c r="P2768">
        <v>318</v>
      </c>
      <c r="Q2768">
        <f>Tabel1[[#This Row],[Biomass]]+Tabel1[[#This Row],[Hydro Power]]+Tabel1[[#This Row],[Other Renewable]]+Tabel1[[#This Row],[Solar Power]]+Tabel1[[#This Row],[Onshore Wind Power]]+Tabel1[[#This Row],[Offshore Wind Power]]</f>
        <v>2445.6499999999996</v>
      </c>
      <c r="R2768">
        <f>Tabel1[[#This Row],[Fossil Gas]]+Tabel1[[#This Row],[Fossil Hard Coal]]+Tabel1[[#This Row],[Fossil Oil]]</f>
        <v>1001.8199999999999</v>
      </c>
      <c r="S2768">
        <f>Tabel1[[#This Row],[Renewables]]+Tabel1[[#This Row],[Fossils]]</f>
        <v>3447.4699999999993</v>
      </c>
    </row>
    <row r="2769" spans="1:19" x14ac:dyDescent="0.25">
      <c r="A2769" t="s">
        <v>1283</v>
      </c>
      <c r="B2769" t="s">
        <v>5</v>
      </c>
      <c r="C2769">
        <v>1704.64</v>
      </c>
      <c r="D2769">
        <v>35.49</v>
      </c>
      <c r="E2769">
        <v>516.16999999999996</v>
      </c>
      <c r="F2769">
        <v>479.6</v>
      </c>
      <c r="G2769">
        <v>22.66</v>
      </c>
      <c r="J2769">
        <v>14.65</v>
      </c>
      <c r="K2769">
        <v>71.709999999999994</v>
      </c>
      <c r="L2769">
        <v>221.46</v>
      </c>
      <c r="M2769">
        <v>189.56</v>
      </c>
      <c r="N2769">
        <v>-585</v>
      </c>
      <c r="O2769">
        <v>590</v>
      </c>
      <c r="P2769">
        <v>182</v>
      </c>
      <c r="Q2769">
        <f>Tabel1[[#This Row],[Biomass]]+Tabel1[[#This Row],[Hydro Power]]+Tabel1[[#This Row],[Other Renewable]]+Tabel1[[#This Row],[Solar Power]]+Tabel1[[#This Row],[Onshore Wind Power]]+Tabel1[[#This Row],[Offshore Wind Power]]</f>
        <v>461.16</v>
      </c>
      <c r="R2769">
        <f>Tabel1[[#This Row],[Fossil Gas]]+Tabel1[[#This Row],[Fossil Hard Coal]]+Tabel1[[#This Row],[Fossil Oil]]</f>
        <v>1018.43</v>
      </c>
      <c r="S2769">
        <f>Tabel1[[#This Row],[Renewables]]+Tabel1[[#This Row],[Fossils]]</f>
        <v>1479.59</v>
      </c>
    </row>
    <row r="2770" spans="1:19" x14ac:dyDescent="0.25">
      <c r="A2770" t="s">
        <v>1282</v>
      </c>
      <c r="B2770" t="s">
        <v>6</v>
      </c>
      <c r="C2770">
        <v>2442.0300000000002</v>
      </c>
      <c r="D2770">
        <v>49.46</v>
      </c>
      <c r="E2770">
        <v>459.77</v>
      </c>
      <c r="F2770">
        <v>670.48</v>
      </c>
      <c r="G2770">
        <v>4.1900000000000004</v>
      </c>
      <c r="H2770">
        <v>1.0900000000000001</v>
      </c>
      <c r="I2770">
        <v>4.37</v>
      </c>
      <c r="J2770">
        <v>1.81</v>
      </c>
      <c r="K2770">
        <v>96.33</v>
      </c>
      <c r="L2770">
        <v>2026.5</v>
      </c>
      <c r="M2770">
        <v>740.56</v>
      </c>
      <c r="N2770">
        <v>-826</v>
      </c>
      <c r="O2770">
        <v>-590</v>
      </c>
      <c r="P2770">
        <v>12</v>
      </c>
      <c r="Q2770">
        <f>Tabel1[[#This Row],[Biomass]]+Tabel1[[#This Row],[Hydro Power]]+Tabel1[[#This Row],[Other Renewable]]+Tabel1[[#This Row],[Solar Power]]+Tabel1[[#This Row],[Onshore Wind Power]]+Tabel1[[#This Row],[Offshore Wind Power]]</f>
        <v>2823.79</v>
      </c>
      <c r="R2770">
        <f>Tabel1[[#This Row],[Fossil Gas]]+Tabel1[[#This Row],[Fossil Hard Coal]]+Tabel1[[#This Row],[Fossil Oil]]</f>
        <v>1134.44</v>
      </c>
      <c r="S2770">
        <f>Tabel1[[#This Row],[Renewables]]+Tabel1[[#This Row],[Fossils]]</f>
        <v>3958.23</v>
      </c>
    </row>
    <row r="2771" spans="1:19" x14ac:dyDescent="0.25">
      <c r="A2771" t="s">
        <v>1282</v>
      </c>
      <c r="B2771" t="s">
        <v>5</v>
      </c>
      <c r="C2771">
        <v>1768.49</v>
      </c>
      <c r="D2771">
        <v>35.270000000000003</v>
      </c>
      <c r="E2771">
        <v>511.24</v>
      </c>
      <c r="F2771">
        <v>479.28</v>
      </c>
      <c r="G2771">
        <v>21.57</v>
      </c>
      <c r="J2771">
        <v>1.91</v>
      </c>
      <c r="K2771">
        <v>74.3</v>
      </c>
      <c r="L2771">
        <v>245.29</v>
      </c>
      <c r="M2771">
        <v>186.89</v>
      </c>
      <c r="N2771">
        <v>-585</v>
      </c>
      <c r="O2771">
        <v>590</v>
      </c>
      <c r="P2771">
        <v>230</v>
      </c>
      <c r="Q2771">
        <f>Tabel1[[#This Row],[Biomass]]+Tabel1[[#This Row],[Hydro Power]]+Tabel1[[#This Row],[Other Renewable]]+Tabel1[[#This Row],[Solar Power]]+Tabel1[[#This Row],[Onshore Wind Power]]+Tabel1[[#This Row],[Offshore Wind Power]]</f>
        <v>469.35999999999996</v>
      </c>
      <c r="R2771">
        <f>Tabel1[[#This Row],[Fossil Gas]]+Tabel1[[#This Row],[Fossil Hard Coal]]+Tabel1[[#This Row],[Fossil Oil]]</f>
        <v>1012.09</v>
      </c>
      <c r="S2771">
        <f>Tabel1[[#This Row],[Renewables]]+Tabel1[[#This Row],[Fossils]]</f>
        <v>1481.45</v>
      </c>
    </row>
    <row r="2772" spans="1:19" x14ac:dyDescent="0.25">
      <c r="A2772" t="s">
        <v>1281</v>
      </c>
      <c r="B2772" t="s">
        <v>6</v>
      </c>
      <c r="C2772">
        <v>2668.26</v>
      </c>
      <c r="D2772">
        <v>48.71</v>
      </c>
      <c r="E2772">
        <v>463.39</v>
      </c>
      <c r="F2772">
        <v>639.32000000000005</v>
      </c>
      <c r="G2772">
        <v>4.17</v>
      </c>
      <c r="H2772">
        <v>1.0900000000000001</v>
      </c>
      <c r="I2772">
        <v>3.88</v>
      </c>
      <c r="J2772">
        <v>0.09</v>
      </c>
      <c r="K2772">
        <v>87.92</v>
      </c>
      <c r="L2772">
        <v>2196.42</v>
      </c>
      <c r="M2772">
        <v>769.72</v>
      </c>
      <c r="N2772">
        <v>-391</v>
      </c>
      <c r="O2772">
        <v>-590</v>
      </c>
      <c r="P2772">
        <v>-368</v>
      </c>
      <c r="Q2772">
        <f>Tabel1[[#This Row],[Biomass]]+Tabel1[[#This Row],[Hydro Power]]+Tabel1[[#This Row],[Other Renewable]]+Tabel1[[#This Row],[Solar Power]]+Tabel1[[#This Row],[Onshore Wind Power]]+Tabel1[[#This Row],[Offshore Wind Power]]</f>
        <v>3019.91</v>
      </c>
      <c r="R2772">
        <f>Tabel1[[#This Row],[Fossil Gas]]+Tabel1[[#This Row],[Fossil Hard Coal]]+Tabel1[[#This Row],[Fossil Oil]]</f>
        <v>1106.8800000000001</v>
      </c>
      <c r="S2772">
        <f>Tabel1[[#This Row],[Renewables]]+Tabel1[[#This Row],[Fossils]]</f>
        <v>4126.79</v>
      </c>
    </row>
    <row r="2773" spans="1:19" x14ac:dyDescent="0.25">
      <c r="A2773" t="s">
        <v>1281</v>
      </c>
      <c r="B2773" t="s">
        <v>5</v>
      </c>
      <c r="C2773">
        <v>1941.93</v>
      </c>
      <c r="D2773">
        <v>32.67</v>
      </c>
      <c r="E2773">
        <v>486.25</v>
      </c>
      <c r="F2773">
        <v>480.15</v>
      </c>
      <c r="G2773">
        <v>21.28</v>
      </c>
      <c r="J2773">
        <v>0.04</v>
      </c>
      <c r="K2773">
        <v>73.7</v>
      </c>
      <c r="L2773">
        <v>290.24</v>
      </c>
      <c r="M2773">
        <v>244.73</v>
      </c>
      <c r="N2773">
        <v>-585</v>
      </c>
      <c r="O2773">
        <v>590</v>
      </c>
      <c r="P2773">
        <v>331</v>
      </c>
      <c r="Q2773">
        <f>Tabel1[[#This Row],[Biomass]]+Tabel1[[#This Row],[Hydro Power]]+Tabel1[[#This Row],[Other Renewable]]+Tabel1[[#This Row],[Solar Power]]+Tabel1[[#This Row],[Onshore Wind Power]]+Tabel1[[#This Row],[Offshore Wind Power]]</f>
        <v>567.67999999999995</v>
      </c>
      <c r="R2773">
        <f>Tabel1[[#This Row],[Fossil Gas]]+Tabel1[[#This Row],[Fossil Hard Coal]]+Tabel1[[#This Row],[Fossil Oil]]</f>
        <v>987.68</v>
      </c>
      <c r="S2773">
        <f>Tabel1[[#This Row],[Renewables]]+Tabel1[[#This Row],[Fossils]]</f>
        <v>1555.36</v>
      </c>
    </row>
    <row r="2774" spans="1:19" x14ac:dyDescent="0.25">
      <c r="A2774" t="s">
        <v>1280</v>
      </c>
      <c r="B2774" t="s">
        <v>6</v>
      </c>
      <c r="C2774">
        <v>2566.2399999999998</v>
      </c>
      <c r="D2774">
        <v>48.3</v>
      </c>
      <c r="E2774">
        <v>467.77</v>
      </c>
      <c r="F2774">
        <v>670.44</v>
      </c>
      <c r="G2774">
        <v>4.21</v>
      </c>
      <c r="H2774">
        <v>1.0900000000000001</v>
      </c>
      <c r="I2774">
        <v>3.9</v>
      </c>
      <c r="J2774">
        <v>0</v>
      </c>
      <c r="K2774">
        <v>94.79</v>
      </c>
      <c r="L2774">
        <v>2506.3200000000002</v>
      </c>
      <c r="M2774">
        <v>776.44</v>
      </c>
      <c r="N2774">
        <v>-276</v>
      </c>
      <c r="O2774">
        <v>-590</v>
      </c>
      <c r="P2774">
        <v>-899</v>
      </c>
      <c r="Q2774">
        <f>Tabel1[[#This Row],[Biomass]]+Tabel1[[#This Row],[Hydro Power]]+Tabel1[[#This Row],[Other Renewable]]+Tabel1[[#This Row],[Solar Power]]+Tabel1[[#This Row],[Onshore Wind Power]]+Tabel1[[#This Row],[Offshore Wind Power]]</f>
        <v>3336.05</v>
      </c>
      <c r="R2774">
        <f>Tabel1[[#This Row],[Fossil Gas]]+Tabel1[[#This Row],[Fossil Hard Coal]]+Tabel1[[#This Row],[Fossil Oil]]</f>
        <v>1142.42</v>
      </c>
      <c r="S2774">
        <f>Tabel1[[#This Row],[Renewables]]+Tabel1[[#This Row],[Fossils]]</f>
        <v>4478.47</v>
      </c>
    </row>
    <row r="2775" spans="1:19" x14ac:dyDescent="0.25">
      <c r="A2775" t="s">
        <v>1280</v>
      </c>
      <c r="B2775" t="s">
        <v>5</v>
      </c>
      <c r="C2775">
        <v>1905.67</v>
      </c>
      <c r="D2775">
        <v>25.48</v>
      </c>
      <c r="E2775">
        <v>434.56</v>
      </c>
      <c r="F2775">
        <v>492.35</v>
      </c>
      <c r="G2775">
        <v>21.24</v>
      </c>
      <c r="J2775">
        <v>0</v>
      </c>
      <c r="K2775">
        <v>74.14</v>
      </c>
      <c r="L2775">
        <v>302.72000000000003</v>
      </c>
      <c r="M2775">
        <v>255.58</v>
      </c>
      <c r="N2775">
        <v>-583</v>
      </c>
      <c r="O2775">
        <v>590</v>
      </c>
      <c r="P2775">
        <v>320</v>
      </c>
      <c r="Q2775">
        <f>Tabel1[[#This Row],[Biomass]]+Tabel1[[#This Row],[Hydro Power]]+Tabel1[[#This Row],[Other Renewable]]+Tabel1[[#This Row],[Solar Power]]+Tabel1[[#This Row],[Onshore Wind Power]]+Tabel1[[#This Row],[Offshore Wind Power]]</f>
        <v>583.78000000000009</v>
      </c>
      <c r="R2775">
        <f>Tabel1[[#This Row],[Fossil Gas]]+Tabel1[[#This Row],[Fossil Hard Coal]]+Tabel1[[#This Row],[Fossil Oil]]</f>
        <v>948.15000000000009</v>
      </c>
      <c r="S2775">
        <f>Tabel1[[#This Row],[Renewables]]+Tabel1[[#This Row],[Fossils]]</f>
        <v>1531.9300000000003</v>
      </c>
    </row>
    <row r="2776" spans="1:19" x14ac:dyDescent="0.25">
      <c r="A2776" t="s">
        <v>1279</v>
      </c>
      <c r="B2776" t="s">
        <v>6</v>
      </c>
      <c r="C2776">
        <v>2378.5100000000002</v>
      </c>
      <c r="D2776">
        <v>48.37</v>
      </c>
      <c r="E2776">
        <v>433.01</v>
      </c>
      <c r="F2776">
        <v>660.47</v>
      </c>
      <c r="G2776">
        <v>3.97</v>
      </c>
      <c r="H2776">
        <v>1.0900000000000001</v>
      </c>
      <c r="I2776">
        <v>4.3</v>
      </c>
      <c r="J2776">
        <v>0.01</v>
      </c>
      <c r="K2776">
        <v>85.44</v>
      </c>
      <c r="L2776">
        <v>2675.79</v>
      </c>
      <c r="M2776">
        <v>779.82</v>
      </c>
      <c r="N2776">
        <v>0</v>
      </c>
      <c r="O2776">
        <v>-590</v>
      </c>
      <c r="P2776">
        <v>-1363</v>
      </c>
      <c r="Q2776">
        <f>Tabel1[[#This Row],[Biomass]]+Tabel1[[#This Row],[Hydro Power]]+Tabel1[[#This Row],[Other Renewable]]+Tabel1[[#This Row],[Solar Power]]+Tabel1[[#This Row],[Onshore Wind Power]]+Tabel1[[#This Row],[Offshore Wind Power]]</f>
        <v>3509.38</v>
      </c>
      <c r="R2776">
        <f>Tabel1[[#This Row],[Fossil Gas]]+Tabel1[[#This Row],[Fossil Hard Coal]]+Tabel1[[#This Row],[Fossil Oil]]</f>
        <v>1097.45</v>
      </c>
      <c r="S2776">
        <f>Tabel1[[#This Row],[Renewables]]+Tabel1[[#This Row],[Fossils]]</f>
        <v>4606.83</v>
      </c>
    </row>
    <row r="2777" spans="1:19" x14ac:dyDescent="0.25">
      <c r="A2777" t="s">
        <v>1279</v>
      </c>
      <c r="B2777" t="s">
        <v>5</v>
      </c>
      <c r="C2777">
        <v>1789.09</v>
      </c>
      <c r="D2777">
        <v>27.93</v>
      </c>
      <c r="E2777">
        <v>435.75</v>
      </c>
      <c r="F2777">
        <v>451.89</v>
      </c>
      <c r="G2777">
        <v>20.82</v>
      </c>
      <c r="J2777">
        <v>0</v>
      </c>
      <c r="K2777">
        <v>73.52</v>
      </c>
      <c r="L2777">
        <v>345.56</v>
      </c>
      <c r="M2777">
        <v>368.23</v>
      </c>
      <c r="N2777">
        <v>-487</v>
      </c>
      <c r="O2777">
        <v>590</v>
      </c>
      <c r="P2777">
        <v>-7</v>
      </c>
      <c r="Q2777">
        <f>Tabel1[[#This Row],[Biomass]]+Tabel1[[#This Row],[Hydro Power]]+Tabel1[[#This Row],[Other Renewable]]+Tabel1[[#This Row],[Solar Power]]+Tabel1[[#This Row],[Onshore Wind Power]]+Tabel1[[#This Row],[Offshore Wind Power]]</f>
        <v>741.72</v>
      </c>
      <c r="R2777">
        <f>Tabel1[[#This Row],[Fossil Gas]]+Tabel1[[#This Row],[Fossil Hard Coal]]+Tabel1[[#This Row],[Fossil Oil]]</f>
        <v>908.46</v>
      </c>
      <c r="S2777">
        <f>Tabel1[[#This Row],[Renewables]]+Tabel1[[#This Row],[Fossils]]</f>
        <v>1650.18</v>
      </c>
    </row>
    <row r="2778" spans="1:19" x14ac:dyDescent="0.25">
      <c r="A2778" t="s">
        <v>1278</v>
      </c>
      <c r="B2778" t="s">
        <v>6</v>
      </c>
      <c r="C2778">
        <v>2225.6799999999998</v>
      </c>
      <c r="D2778">
        <v>50.72</v>
      </c>
      <c r="E2778">
        <v>355.26</v>
      </c>
      <c r="F2778">
        <v>607.46</v>
      </c>
      <c r="G2778">
        <v>9.2899999999999991</v>
      </c>
      <c r="H2778">
        <v>1.0900000000000001</v>
      </c>
      <c r="I2778">
        <v>4.84</v>
      </c>
      <c r="J2778">
        <v>0.01</v>
      </c>
      <c r="K2778">
        <v>91.71</v>
      </c>
      <c r="L2778">
        <v>2890.14</v>
      </c>
      <c r="M2778">
        <v>796.52</v>
      </c>
      <c r="N2778">
        <v>403</v>
      </c>
      <c r="O2778">
        <v>-590</v>
      </c>
      <c r="P2778">
        <v>-2171</v>
      </c>
      <c r="Q2778">
        <f>Tabel1[[#This Row],[Biomass]]+Tabel1[[#This Row],[Hydro Power]]+Tabel1[[#This Row],[Other Renewable]]+Tabel1[[#This Row],[Solar Power]]+Tabel1[[#This Row],[Onshore Wind Power]]+Tabel1[[#This Row],[Offshore Wind Power]]</f>
        <v>3743.3199999999997</v>
      </c>
      <c r="R2778">
        <f>Tabel1[[#This Row],[Fossil Gas]]+Tabel1[[#This Row],[Fossil Hard Coal]]+Tabel1[[#This Row],[Fossil Oil]]</f>
        <v>972.01</v>
      </c>
      <c r="S2778">
        <f>Tabel1[[#This Row],[Renewables]]+Tabel1[[#This Row],[Fossils]]</f>
        <v>4715.33</v>
      </c>
    </row>
    <row r="2779" spans="1:19" x14ac:dyDescent="0.25">
      <c r="A2779" t="s">
        <v>1278</v>
      </c>
      <c r="B2779" t="s">
        <v>5</v>
      </c>
      <c r="C2779">
        <v>1676.84</v>
      </c>
      <c r="D2779">
        <v>30.65</v>
      </c>
      <c r="E2779">
        <v>436.62</v>
      </c>
      <c r="F2779">
        <v>432.13</v>
      </c>
      <c r="G2779">
        <v>20.5</v>
      </c>
      <c r="J2779">
        <v>0</v>
      </c>
      <c r="K2779">
        <v>74.56</v>
      </c>
      <c r="L2779">
        <v>411.39</v>
      </c>
      <c r="M2779">
        <v>357.99</v>
      </c>
      <c r="N2779">
        <v>83</v>
      </c>
      <c r="O2779">
        <v>590</v>
      </c>
      <c r="P2779">
        <v>-728</v>
      </c>
      <c r="Q2779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2779">
        <f>Tabel1[[#This Row],[Fossil Gas]]+Tabel1[[#This Row],[Fossil Hard Coal]]+Tabel1[[#This Row],[Fossil Oil]]</f>
        <v>889.25</v>
      </c>
      <c r="S2779">
        <f>Tabel1[[#This Row],[Renewables]]+Tabel1[[#This Row],[Fossils]]</f>
        <v>1689.28</v>
      </c>
    </row>
    <row r="2780" spans="1:19" x14ac:dyDescent="0.25">
      <c r="A2780" t="s">
        <v>1277</v>
      </c>
      <c r="B2780" t="s">
        <v>6</v>
      </c>
      <c r="C2780">
        <v>2152.8000000000002</v>
      </c>
      <c r="D2780">
        <v>48.28</v>
      </c>
      <c r="E2780">
        <v>206.54</v>
      </c>
      <c r="F2780">
        <v>460.92</v>
      </c>
      <c r="G2780">
        <v>3.35</v>
      </c>
      <c r="H2780">
        <v>1.0900000000000001</v>
      </c>
      <c r="I2780">
        <v>4.25</v>
      </c>
      <c r="J2780">
        <v>0</v>
      </c>
      <c r="K2780">
        <v>80.64</v>
      </c>
      <c r="L2780">
        <v>2882.37</v>
      </c>
      <c r="M2780">
        <v>778.83</v>
      </c>
      <c r="N2780">
        <v>734</v>
      </c>
      <c r="O2780">
        <v>-519</v>
      </c>
      <c r="P2780">
        <v>-2270</v>
      </c>
      <c r="Q2780">
        <f>Tabel1[[#This Row],[Biomass]]+Tabel1[[#This Row],[Hydro Power]]+Tabel1[[#This Row],[Other Renewable]]+Tabel1[[#This Row],[Solar Power]]+Tabel1[[#This Row],[Onshore Wind Power]]+Tabel1[[#This Row],[Offshore Wind Power]]</f>
        <v>3714.8199999999997</v>
      </c>
      <c r="R2780">
        <f>Tabel1[[#This Row],[Fossil Gas]]+Tabel1[[#This Row],[Fossil Hard Coal]]+Tabel1[[#This Row],[Fossil Oil]]</f>
        <v>670.81000000000006</v>
      </c>
      <c r="S2780">
        <f>Tabel1[[#This Row],[Renewables]]+Tabel1[[#This Row],[Fossils]]</f>
        <v>4385.63</v>
      </c>
    </row>
    <row r="2781" spans="1:19" x14ac:dyDescent="0.25">
      <c r="A2781" t="s">
        <v>1277</v>
      </c>
      <c r="B2781" t="s">
        <v>5</v>
      </c>
      <c r="C2781">
        <v>1576.26</v>
      </c>
      <c r="D2781">
        <v>34.22</v>
      </c>
      <c r="E2781">
        <v>394.38</v>
      </c>
      <c r="F2781">
        <v>426.14</v>
      </c>
      <c r="G2781">
        <v>20.49</v>
      </c>
      <c r="J2781">
        <v>0</v>
      </c>
      <c r="K2781">
        <v>74.260000000000005</v>
      </c>
      <c r="L2781">
        <v>462.25</v>
      </c>
      <c r="M2781">
        <v>372.62</v>
      </c>
      <c r="N2781">
        <v>574</v>
      </c>
      <c r="O2781">
        <v>519</v>
      </c>
      <c r="P2781">
        <v>-1267</v>
      </c>
      <c r="Q2781">
        <f>Tabel1[[#This Row],[Biomass]]+Tabel1[[#This Row],[Hydro Power]]+Tabel1[[#This Row],[Other Renewable]]+Tabel1[[#This Row],[Solar Power]]+Tabel1[[#This Row],[Onshore Wind Power]]+Tabel1[[#This Row],[Offshore Wind Power]]</f>
        <v>869.09</v>
      </c>
      <c r="R2781">
        <f>Tabel1[[#This Row],[Fossil Gas]]+Tabel1[[#This Row],[Fossil Hard Coal]]+Tabel1[[#This Row],[Fossil Oil]]</f>
        <v>841.01</v>
      </c>
      <c r="S2781">
        <f>Tabel1[[#This Row],[Renewables]]+Tabel1[[#This Row],[Fossils]]</f>
        <v>1710.1</v>
      </c>
    </row>
    <row r="2782" spans="1:19" x14ac:dyDescent="0.25">
      <c r="A2782" t="s">
        <v>1276</v>
      </c>
      <c r="B2782" t="s">
        <v>6</v>
      </c>
      <c r="C2782">
        <v>2057.83</v>
      </c>
      <c r="D2782">
        <v>48.47</v>
      </c>
      <c r="E2782">
        <v>190.64</v>
      </c>
      <c r="F2782">
        <v>505.37</v>
      </c>
      <c r="G2782">
        <v>3.28</v>
      </c>
      <c r="H2782">
        <v>1.0900000000000001</v>
      </c>
      <c r="I2782">
        <v>3.85</v>
      </c>
      <c r="J2782">
        <v>0</v>
      </c>
      <c r="K2782">
        <v>73.34</v>
      </c>
      <c r="L2782">
        <v>2848.22</v>
      </c>
      <c r="M2782">
        <v>776.69</v>
      </c>
      <c r="N2782">
        <v>361</v>
      </c>
      <c r="O2782">
        <v>-387</v>
      </c>
      <c r="P2782">
        <v>-2037</v>
      </c>
      <c r="Q2782">
        <f>Tabel1[[#This Row],[Biomass]]+Tabel1[[#This Row],[Hydro Power]]+Tabel1[[#This Row],[Other Renewable]]+Tabel1[[#This Row],[Solar Power]]+Tabel1[[#This Row],[Onshore Wind Power]]+Tabel1[[#This Row],[Offshore Wind Power]]</f>
        <v>3678.3199999999997</v>
      </c>
      <c r="R2782">
        <f>Tabel1[[#This Row],[Fossil Gas]]+Tabel1[[#This Row],[Fossil Hard Coal]]+Tabel1[[#This Row],[Fossil Oil]]</f>
        <v>699.29</v>
      </c>
      <c r="S2782">
        <f>Tabel1[[#This Row],[Renewables]]+Tabel1[[#This Row],[Fossils]]</f>
        <v>4377.6099999999997</v>
      </c>
    </row>
    <row r="2783" spans="1:19" x14ac:dyDescent="0.25">
      <c r="A2783" t="s">
        <v>1276</v>
      </c>
      <c r="B2783" t="s">
        <v>5</v>
      </c>
      <c r="C2783">
        <v>1508.19</v>
      </c>
      <c r="D2783">
        <v>34.44</v>
      </c>
      <c r="E2783">
        <v>362.19</v>
      </c>
      <c r="F2783">
        <v>417.72</v>
      </c>
      <c r="G2783">
        <v>19.13</v>
      </c>
      <c r="J2783">
        <v>0</v>
      </c>
      <c r="K2783">
        <v>73.8</v>
      </c>
      <c r="L2783">
        <v>541.30999999999995</v>
      </c>
      <c r="M2783">
        <v>371.57</v>
      </c>
      <c r="N2783">
        <v>447</v>
      </c>
      <c r="O2783">
        <v>387</v>
      </c>
      <c r="P2783">
        <v>-1115</v>
      </c>
      <c r="Q2783">
        <f>Tabel1[[#This Row],[Biomass]]+Tabel1[[#This Row],[Hydro Power]]+Tabel1[[#This Row],[Other Renewable]]+Tabel1[[#This Row],[Solar Power]]+Tabel1[[#This Row],[Onshore Wind Power]]+Tabel1[[#This Row],[Offshore Wind Power]]</f>
        <v>947.31999999999994</v>
      </c>
      <c r="R2783">
        <f>Tabel1[[#This Row],[Fossil Gas]]+Tabel1[[#This Row],[Fossil Hard Coal]]+Tabel1[[#This Row],[Fossil Oil]]</f>
        <v>799.04000000000008</v>
      </c>
      <c r="S2783">
        <f>Tabel1[[#This Row],[Renewables]]+Tabel1[[#This Row],[Fossils]]</f>
        <v>1746.3600000000001</v>
      </c>
    </row>
    <row r="2784" spans="1:19" x14ac:dyDescent="0.25">
      <c r="A2784" t="s">
        <v>1275</v>
      </c>
      <c r="B2784" t="s">
        <v>6</v>
      </c>
      <c r="C2784">
        <v>1947.5</v>
      </c>
      <c r="D2784">
        <v>48.21</v>
      </c>
      <c r="E2784">
        <v>148.35</v>
      </c>
      <c r="F2784">
        <v>331.49</v>
      </c>
      <c r="G2784">
        <v>3.68</v>
      </c>
      <c r="H2784">
        <v>1.0900000000000001</v>
      </c>
      <c r="I2784">
        <v>4</v>
      </c>
      <c r="J2784">
        <v>0</v>
      </c>
      <c r="K2784">
        <v>61.54</v>
      </c>
      <c r="L2784">
        <v>2626.37</v>
      </c>
      <c r="M2784">
        <v>776.73</v>
      </c>
      <c r="N2784">
        <v>435</v>
      </c>
      <c r="O2784">
        <v>-208</v>
      </c>
      <c r="P2784">
        <v>-1962</v>
      </c>
      <c r="Q2784">
        <f>Tabel1[[#This Row],[Biomass]]+Tabel1[[#This Row],[Hydro Power]]+Tabel1[[#This Row],[Other Renewable]]+Tabel1[[#This Row],[Solar Power]]+Tabel1[[#This Row],[Onshore Wind Power]]+Tabel1[[#This Row],[Offshore Wind Power]]</f>
        <v>3456.4</v>
      </c>
      <c r="R2784">
        <f>Tabel1[[#This Row],[Fossil Gas]]+Tabel1[[#This Row],[Fossil Hard Coal]]+Tabel1[[#This Row],[Fossil Oil]]</f>
        <v>483.52000000000004</v>
      </c>
      <c r="S2784">
        <f>Tabel1[[#This Row],[Renewables]]+Tabel1[[#This Row],[Fossils]]</f>
        <v>3939.92</v>
      </c>
    </row>
    <row r="2785" spans="1:19" x14ac:dyDescent="0.25">
      <c r="A2785" t="s">
        <v>1275</v>
      </c>
      <c r="B2785" t="s">
        <v>5</v>
      </c>
      <c r="C2785">
        <v>1415.22</v>
      </c>
      <c r="D2785">
        <v>28.27</v>
      </c>
      <c r="E2785">
        <v>259.73</v>
      </c>
      <c r="F2785">
        <v>406.34</v>
      </c>
      <c r="G2785">
        <v>17.190000000000001</v>
      </c>
      <c r="J2785">
        <v>0</v>
      </c>
      <c r="K2785">
        <v>60.35</v>
      </c>
      <c r="L2785">
        <v>540.35</v>
      </c>
      <c r="M2785">
        <v>370.34</v>
      </c>
      <c r="N2785">
        <v>291</v>
      </c>
      <c r="O2785">
        <v>208</v>
      </c>
      <c r="P2785">
        <v>-727</v>
      </c>
      <c r="Q2785">
        <f>Tabel1[[#This Row],[Biomass]]+Tabel1[[#This Row],[Hydro Power]]+Tabel1[[#This Row],[Other Renewable]]+Tabel1[[#This Row],[Solar Power]]+Tabel1[[#This Row],[Onshore Wind Power]]+Tabel1[[#This Row],[Offshore Wind Power]]</f>
        <v>938.96</v>
      </c>
      <c r="R2785">
        <f>Tabel1[[#This Row],[Fossil Gas]]+Tabel1[[#This Row],[Fossil Hard Coal]]+Tabel1[[#This Row],[Fossil Oil]]</f>
        <v>683.26</v>
      </c>
      <c r="S2785">
        <f>Tabel1[[#This Row],[Renewables]]+Tabel1[[#This Row],[Fossils]]</f>
        <v>1622.22</v>
      </c>
    </row>
    <row r="2786" spans="1:19" x14ac:dyDescent="0.25">
      <c r="A2786" t="s">
        <v>1274</v>
      </c>
      <c r="B2786" t="s">
        <v>6</v>
      </c>
      <c r="C2786">
        <v>1831.25</v>
      </c>
      <c r="D2786">
        <v>43.81</v>
      </c>
      <c r="E2786">
        <v>140.65</v>
      </c>
      <c r="F2786">
        <v>286.39999999999998</v>
      </c>
      <c r="G2786">
        <v>6.31</v>
      </c>
      <c r="H2786">
        <v>1.0900000000000001</v>
      </c>
      <c r="I2786">
        <v>4.54</v>
      </c>
      <c r="J2786">
        <v>0</v>
      </c>
      <c r="K2786">
        <v>34.619999999999997</v>
      </c>
      <c r="L2786">
        <v>2336.37</v>
      </c>
      <c r="M2786">
        <v>373.64</v>
      </c>
      <c r="N2786">
        <v>1070</v>
      </c>
      <c r="O2786">
        <v>-268</v>
      </c>
      <c r="P2786">
        <v>-1909</v>
      </c>
      <c r="Q2786">
        <f>Tabel1[[#This Row],[Biomass]]+Tabel1[[#This Row],[Hydro Power]]+Tabel1[[#This Row],[Other Renewable]]+Tabel1[[#This Row],[Solar Power]]+Tabel1[[#This Row],[Onshore Wind Power]]+Tabel1[[#This Row],[Offshore Wind Power]]</f>
        <v>2759.45</v>
      </c>
      <c r="R2786">
        <f>Tabel1[[#This Row],[Fossil Gas]]+Tabel1[[#This Row],[Fossil Hard Coal]]+Tabel1[[#This Row],[Fossil Oil]]</f>
        <v>433.35999999999996</v>
      </c>
      <c r="S2786">
        <f>Tabel1[[#This Row],[Renewables]]+Tabel1[[#This Row],[Fossils]]</f>
        <v>3192.81</v>
      </c>
    </row>
    <row r="2787" spans="1:19" x14ac:dyDescent="0.25">
      <c r="A2787" t="s">
        <v>1274</v>
      </c>
      <c r="B2787" t="s">
        <v>5</v>
      </c>
      <c r="C2787">
        <v>1395.91</v>
      </c>
      <c r="D2787">
        <v>17</v>
      </c>
      <c r="E2787">
        <v>197.75</v>
      </c>
      <c r="F2787">
        <v>416</v>
      </c>
      <c r="G2787">
        <v>10.039999999999999</v>
      </c>
      <c r="J2787">
        <v>0</v>
      </c>
      <c r="K2787">
        <v>44.5</v>
      </c>
      <c r="L2787">
        <v>531.86</v>
      </c>
      <c r="M2787">
        <v>370.13</v>
      </c>
      <c r="N2787">
        <v>590</v>
      </c>
      <c r="O2787">
        <v>268</v>
      </c>
      <c r="P2787">
        <v>-1009</v>
      </c>
      <c r="Q2787">
        <f>Tabel1[[#This Row],[Biomass]]+Tabel1[[#This Row],[Hydro Power]]+Tabel1[[#This Row],[Other Renewable]]+Tabel1[[#This Row],[Solar Power]]+Tabel1[[#This Row],[Onshore Wind Power]]+Tabel1[[#This Row],[Offshore Wind Power]]</f>
        <v>918.99</v>
      </c>
      <c r="R2787">
        <f>Tabel1[[#This Row],[Fossil Gas]]+Tabel1[[#This Row],[Fossil Hard Coal]]+Tabel1[[#This Row],[Fossil Oil]]</f>
        <v>623.79</v>
      </c>
      <c r="S2787">
        <f>Tabel1[[#This Row],[Renewables]]+Tabel1[[#This Row],[Fossils]]</f>
        <v>1542.78</v>
      </c>
    </row>
    <row r="2788" spans="1:19" x14ac:dyDescent="0.25">
      <c r="A2788" t="s">
        <v>1273</v>
      </c>
      <c r="B2788" t="s">
        <v>6</v>
      </c>
      <c r="C2788">
        <v>1765.73</v>
      </c>
      <c r="D2788">
        <v>42.67</v>
      </c>
      <c r="E2788">
        <v>139.36000000000001</v>
      </c>
      <c r="F2788">
        <v>225.8</v>
      </c>
      <c r="G2788">
        <v>5.87</v>
      </c>
      <c r="H2788">
        <v>1.0900000000000001</v>
      </c>
      <c r="I2788">
        <v>4.13</v>
      </c>
      <c r="J2788">
        <v>0</v>
      </c>
      <c r="K2788">
        <v>26.8</v>
      </c>
      <c r="L2788">
        <v>2052.31</v>
      </c>
      <c r="M2788">
        <v>393.13</v>
      </c>
      <c r="N2788">
        <v>1438</v>
      </c>
      <c r="O2788">
        <v>-427</v>
      </c>
      <c r="P2788">
        <v>-1862</v>
      </c>
      <c r="Q2788">
        <f>Tabel1[[#This Row],[Biomass]]+Tabel1[[#This Row],[Hydro Power]]+Tabel1[[#This Row],[Other Renewable]]+Tabel1[[#This Row],[Solar Power]]+Tabel1[[#This Row],[Onshore Wind Power]]+Tabel1[[#This Row],[Offshore Wind Power]]</f>
        <v>2493.33</v>
      </c>
      <c r="R2788">
        <f>Tabel1[[#This Row],[Fossil Gas]]+Tabel1[[#This Row],[Fossil Hard Coal]]+Tabel1[[#This Row],[Fossil Oil]]</f>
        <v>371.03000000000003</v>
      </c>
      <c r="S2788">
        <f>Tabel1[[#This Row],[Renewables]]+Tabel1[[#This Row],[Fossils]]</f>
        <v>2864.36</v>
      </c>
    </row>
    <row r="2789" spans="1:19" x14ac:dyDescent="0.25">
      <c r="A2789" t="s">
        <v>1273</v>
      </c>
      <c r="B2789" t="s">
        <v>5</v>
      </c>
      <c r="C2789">
        <v>1364.72</v>
      </c>
      <c r="D2789">
        <v>14.1</v>
      </c>
      <c r="E2789">
        <v>171.48</v>
      </c>
      <c r="F2789">
        <v>423.02</v>
      </c>
      <c r="G2789">
        <v>6.96</v>
      </c>
      <c r="J2789">
        <v>0</v>
      </c>
      <c r="K2789">
        <v>34.340000000000003</v>
      </c>
      <c r="L2789">
        <v>499.63</v>
      </c>
      <c r="M2789">
        <v>205.98</v>
      </c>
      <c r="N2789">
        <v>600</v>
      </c>
      <c r="O2789">
        <v>427</v>
      </c>
      <c r="P2789">
        <v>-1000</v>
      </c>
      <c r="Q2789">
        <f>Tabel1[[#This Row],[Biomass]]+Tabel1[[#This Row],[Hydro Power]]+Tabel1[[#This Row],[Other Renewable]]+Tabel1[[#This Row],[Solar Power]]+Tabel1[[#This Row],[Onshore Wind Power]]+Tabel1[[#This Row],[Offshore Wind Power]]</f>
        <v>719.71</v>
      </c>
      <c r="R2789">
        <f>Tabel1[[#This Row],[Fossil Gas]]+Tabel1[[#This Row],[Fossil Hard Coal]]+Tabel1[[#This Row],[Fossil Oil]]</f>
        <v>601.46</v>
      </c>
      <c r="S2789">
        <f>Tabel1[[#This Row],[Renewables]]+Tabel1[[#This Row],[Fossils]]</f>
        <v>1321.17</v>
      </c>
    </row>
    <row r="2790" spans="1:19" x14ac:dyDescent="0.25">
      <c r="A2790" t="s">
        <v>1272</v>
      </c>
      <c r="B2790" t="s">
        <v>6</v>
      </c>
      <c r="C2790">
        <v>1689.3</v>
      </c>
      <c r="D2790">
        <v>43.06</v>
      </c>
      <c r="E2790">
        <v>127.41</v>
      </c>
      <c r="F2790">
        <v>191.52</v>
      </c>
      <c r="G2790">
        <v>5.32</v>
      </c>
      <c r="H2790">
        <v>1.0900000000000001</v>
      </c>
      <c r="I2790">
        <v>3.99</v>
      </c>
      <c r="J2790">
        <v>0</v>
      </c>
      <c r="K2790">
        <v>25.32</v>
      </c>
      <c r="L2790">
        <v>1955.38</v>
      </c>
      <c r="M2790">
        <v>386.67</v>
      </c>
      <c r="N2790">
        <v>1499</v>
      </c>
      <c r="O2790">
        <v>-447</v>
      </c>
      <c r="P2790">
        <v>-1834</v>
      </c>
      <c r="Q2790">
        <f>Tabel1[[#This Row],[Biomass]]+Tabel1[[#This Row],[Hydro Power]]+Tabel1[[#This Row],[Other Renewable]]+Tabel1[[#This Row],[Solar Power]]+Tabel1[[#This Row],[Onshore Wind Power]]+Tabel1[[#This Row],[Offshore Wind Power]]</f>
        <v>2390.19</v>
      </c>
      <c r="R2790">
        <f>Tabel1[[#This Row],[Fossil Gas]]+Tabel1[[#This Row],[Fossil Hard Coal]]+Tabel1[[#This Row],[Fossil Oil]]</f>
        <v>324.25</v>
      </c>
      <c r="S2790">
        <f>Tabel1[[#This Row],[Renewables]]+Tabel1[[#This Row],[Fossils]]</f>
        <v>2714.44</v>
      </c>
    </row>
    <row r="2791" spans="1:19" x14ac:dyDescent="0.25">
      <c r="A2791" t="s">
        <v>1272</v>
      </c>
      <c r="B2791" t="s">
        <v>5</v>
      </c>
      <c r="C2791">
        <v>1328.3</v>
      </c>
      <c r="D2791">
        <v>14.64</v>
      </c>
      <c r="E2791">
        <v>172.76</v>
      </c>
      <c r="F2791">
        <v>411.77</v>
      </c>
      <c r="G2791">
        <v>6.94</v>
      </c>
      <c r="J2791">
        <v>0</v>
      </c>
      <c r="K2791">
        <v>28.75</v>
      </c>
      <c r="L2791">
        <v>475.01</v>
      </c>
      <c r="M2791">
        <v>202.25</v>
      </c>
      <c r="N2791">
        <v>600</v>
      </c>
      <c r="O2791">
        <v>447</v>
      </c>
      <c r="P2791">
        <v>-1014</v>
      </c>
      <c r="Q2791">
        <f>Tabel1[[#This Row],[Biomass]]+Tabel1[[#This Row],[Hydro Power]]+Tabel1[[#This Row],[Other Renewable]]+Tabel1[[#This Row],[Solar Power]]+Tabel1[[#This Row],[Onshore Wind Power]]+Tabel1[[#This Row],[Offshore Wind Power]]</f>
        <v>691.9</v>
      </c>
      <c r="R2791">
        <f>Tabel1[[#This Row],[Fossil Gas]]+Tabel1[[#This Row],[Fossil Hard Coal]]+Tabel1[[#This Row],[Fossil Oil]]</f>
        <v>591.47</v>
      </c>
      <c r="S2791">
        <f>Tabel1[[#This Row],[Renewables]]+Tabel1[[#This Row],[Fossils]]</f>
        <v>1283.3699999999999</v>
      </c>
    </row>
    <row r="2792" spans="1:19" x14ac:dyDescent="0.25">
      <c r="A2792" t="s">
        <v>1271</v>
      </c>
      <c r="B2792" t="s">
        <v>6</v>
      </c>
      <c r="C2792">
        <v>1659.75</v>
      </c>
      <c r="D2792">
        <v>43.63</v>
      </c>
      <c r="E2792">
        <v>126.4</v>
      </c>
      <c r="F2792">
        <v>190.82</v>
      </c>
      <c r="G2792">
        <v>5.36</v>
      </c>
      <c r="H2792">
        <v>1.0900000000000001</v>
      </c>
      <c r="I2792">
        <v>4</v>
      </c>
      <c r="J2792">
        <v>0</v>
      </c>
      <c r="K2792">
        <v>27.14</v>
      </c>
      <c r="L2792">
        <v>2089.29</v>
      </c>
      <c r="M2792">
        <v>386.61</v>
      </c>
      <c r="N2792">
        <v>1362</v>
      </c>
      <c r="O2792">
        <v>-447</v>
      </c>
      <c r="P2792">
        <v>-1860</v>
      </c>
      <c r="Q2792">
        <f>Tabel1[[#This Row],[Biomass]]+Tabel1[[#This Row],[Hydro Power]]+Tabel1[[#This Row],[Other Renewable]]+Tabel1[[#This Row],[Solar Power]]+Tabel1[[#This Row],[Onshore Wind Power]]+Tabel1[[#This Row],[Offshore Wind Power]]</f>
        <v>2524.62</v>
      </c>
      <c r="R2792">
        <f>Tabel1[[#This Row],[Fossil Gas]]+Tabel1[[#This Row],[Fossil Hard Coal]]+Tabel1[[#This Row],[Fossil Oil]]</f>
        <v>322.58000000000004</v>
      </c>
      <c r="S2792">
        <f>Tabel1[[#This Row],[Renewables]]+Tabel1[[#This Row],[Fossils]]</f>
        <v>2847.2</v>
      </c>
    </row>
    <row r="2793" spans="1:19" x14ac:dyDescent="0.25">
      <c r="A2793" t="s">
        <v>1271</v>
      </c>
      <c r="B2793" t="s">
        <v>5</v>
      </c>
      <c r="C2793">
        <v>1311.87</v>
      </c>
      <c r="D2793">
        <v>14.19</v>
      </c>
      <c r="E2793">
        <v>173.83</v>
      </c>
      <c r="F2793">
        <v>411.28</v>
      </c>
      <c r="G2793">
        <v>6.91</v>
      </c>
      <c r="J2793">
        <v>0</v>
      </c>
      <c r="K2793">
        <v>28.67</v>
      </c>
      <c r="L2793">
        <v>448.44</v>
      </c>
      <c r="M2793">
        <v>210.69</v>
      </c>
      <c r="N2793">
        <v>600</v>
      </c>
      <c r="O2793">
        <v>447</v>
      </c>
      <c r="P2793">
        <v>-1012</v>
      </c>
      <c r="Q2793">
        <f>Tabel1[[#This Row],[Biomass]]+Tabel1[[#This Row],[Hydro Power]]+Tabel1[[#This Row],[Other Renewable]]+Tabel1[[#This Row],[Solar Power]]+Tabel1[[#This Row],[Onshore Wind Power]]+Tabel1[[#This Row],[Offshore Wind Power]]</f>
        <v>673.31999999999994</v>
      </c>
      <c r="R2793">
        <f>Tabel1[[#This Row],[Fossil Gas]]+Tabel1[[#This Row],[Fossil Hard Coal]]+Tabel1[[#This Row],[Fossil Oil]]</f>
        <v>592.02</v>
      </c>
      <c r="S2793">
        <f>Tabel1[[#This Row],[Renewables]]+Tabel1[[#This Row],[Fossils]]</f>
        <v>1265.3399999999999</v>
      </c>
    </row>
    <row r="2794" spans="1:19" x14ac:dyDescent="0.25">
      <c r="A2794" t="s">
        <v>1270</v>
      </c>
      <c r="B2794" t="s">
        <v>6</v>
      </c>
      <c r="C2794">
        <v>1672.33</v>
      </c>
      <c r="D2794">
        <v>44.38</v>
      </c>
      <c r="E2794">
        <v>140.22999999999999</v>
      </c>
      <c r="F2794">
        <v>192.99</v>
      </c>
      <c r="G2794">
        <v>5.73</v>
      </c>
      <c r="H2794">
        <v>1.0900000000000001</v>
      </c>
      <c r="I2794">
        <v>4.03</v>
      </c>
      <c r="J2794">
        <v>0</v>
      </c>
      <c r="K2794">
        <v>41.74</v>
      </c>
      <c r="L2794">
        <v>2126.5700000000002</v>
      </c>
      <c r="M2794">
        <v>294.56</v>
      </c>
      <c r="N2794">
        <v>1293</v>
      </c>
      <c r="O2794">
        <v>-306</v>
      </c>
      <c r="P2794">
        <v>-1864</v>
      </c>
      <c r="Q2794">
        <f>Tabel1[[#This Row],[Biomass]]+Tabel1[[#This Row],[Hydro Power]]+Tabel1[[#This Row],[Other Renewable]]+Tabel1[[#This Row],[Solar Power]]+Tabel1[[#This Row],[Onshore Wind Power]]+Tabel1[[#This Row],[Offshore Wind Power]]</f>
        <v>2470.63</v>
      </c>
      <c r="R2794">
        <f>Tabel1[[#This Row],[Fossil Gas]]+Tabel1[[#This Row],[Fossil Hard Coal]]+Tabel1[[#This Row],[Fossil Oil]]</f>
        <v>338.95000000000005</v>
      </c>
      <c r="S2794">
        <f>Tabel1[[#This Row],[Renewables]]+Tabel1[[#This Row],[Fossils]]</f>
        <v>2809.58</v>
      </c>
    </row>
    <row r="2795" spans="1:19" x14ac:dyDescent="0.25">
      <c r="A2795" t="s">
        <v>1270</v>
      </c>
      <c r="B2795" t="s">
        <v>5</v>
      </c>
      <c r="C2795">
        <v>1258.49</v>
      </c>
      <c r="D2795">
        <v>13.85</v>
      </c>
      <c r="E2795">
        <v>182.46</v>
      </c>
      <c r="F2795">
        <v>391.76</v>
      </c>
      <c r="G2795">
        <v>6.93</v>
      </c>
      <c r="J2795">
        <v>0</v>
      </c>
      <c r="K2795">
        <v>28.45</v>
      </c>
      <c r="L2795">
        <v>458.46</v>
      </c>
      <c r="M2795">
        <v>365.72</v>
      </c>
      <c r="N2795">
        <v>600</v>
      </c>
      <c r="O2795">
        <v>306</v>
      </c>
      <c r="P2795">
        <v>-1057</v>
      </c>
      <c r="Q2795">
        <f>Tabel1[[#This Row],[Biomass]]+Tabel1[[#This Row],[Hydro Power]]+Tabel1[[#This Row],[Other Renewable]]+Tabel1[[#This Row],[Solar Power]]+Tabel1[[#This Row],[Onshore Wind Power]]+Tabel1[[#This Row],[Offshore Wind Power]]</f>
        <v>838.03</v>
      </c>
      <c r="R2795">
        <f>Tabel1[[#This Row],[Fossil Gas]]+Tabel1[[#This Row],[Fossil Hard Coal]]+Tabel1[[#This Row],[Fossil Oil]]</f>
        <v>581.15</v>
      </c>
      <c r="S2795">
        <f>Tabel1[[#This Row],[Renewables]]+Tabel1[[#This Row],[Fossils]]</f>
        <v>1419.1799999999998</v>
      </c>
    </row>
    <row r="2796" spans="1:19" x14ac:dyDescent="0.25">
      <c r="A2796" t="s">
        <v>1269</v>
      </c>
      <c r="B2796" t="s">
        <v>6</v>
      </c>
      <c r="C2796">
        <v>1724.54</v>
      </c>
      <c r="D2796">
        <v>43.27</v>
      </c>
      <c r="E2796">
        <v>147.69</v>
      </c>
      <c r="F2796">
        <v>192.65</v>
      </c>
      <c r="G2796">
        <v>5.4</v>
      </c>
      <c r="H2796">
        <v>1.0900000000000001</v>
      </c>
      <c r="I2796">
        <v>4.1399999999999997</v>
      </c>
      <c r="J2796">
        <v>0.01</v>
      </c>
      <c r="K2796">
        <v>42.62</v>
      </c>
      <c r="L2796">
        <v>2354.9899999999998</v>
      </c>
      <c r="M2796">
        <v>665.53</v>
      </c>
      <c r="N2796">
        <v>925</v>
      </c>
      <c r="O2796">
        <v>-309</v>
      </c>
      <c r="P2796">
        <v>-1962</v>
      </c>
      <c r="Q2796">
        <f>Tabel1[[#This Row],[Biomass]]+Tabel1[[#This Row],[Hydro Power]]+Tabel1[[#This Row],[Other Renewable]]+Tabel1[[#This Row],[Solar Power]]+Tabel1[[#This Row],[Onshore Wind Power]]+Tabel1[[#This Row],[Offshore Wind Power]]</f>
        <v>3069.0299999999997</v>
      </c>
      <c r="R2796">
        <f>Tabel1[[#This Row],[Fossil Gas]]+Tabel1[[#This Row],[Fossil Hard Coal]]+Tabel1[[#This Row],[Fossil Oil]]</f>
        <v>345.74</v>
      </c>
      <c r="S2796">
        <f>Tabel1[[#This Row],[Renewables]]+Tabel1[[#This Row],[Fossils]]</f>
        <v>3414.7699999999995</v>
      </c>
    </row>
    <row r="2797" spans="1:19" x14ac:dyDescent="0.25">
      <c r="A2797" t="s">
        <v>1269</v>
      </c>
      <c r="B2797" t="s">
        <v>5</v>
      </c>
      <c r="C2797">
        <v>1265.75</v>
      </c>
      <c r="D2797">
        <v>13.4</v>
      </c>
      <c r="E2797">
        <v>252.96</v>
      </c>
      <c r="F2797">
        <v>391.3</v>
      </c>
      <c r="G2797">
        <v>6.92</v>
      </c>
      <c r="J2797">
        <v>0</v>
      </c>
      <c r="K2797">
        <v>28.03</v>
      </c>
      <c r="L2797">
        <v>443.2</v>
      </c>
      <c r="M2797">
        <v>365.59</v>
      </c>
      <c r="N2797">
        <v>600</v>
      </c>
      <c r="O2797">
        <v>309</v>
      </c>
      <c r="P2797">
        <v>-1106</v>
      </c>
      <c r="Q2797">
        <f>Tabel1[[#This Row],[Biomass]]+Tabel1[[#This Row],[Hydro Power]]+Tabel1[[#This Row],[Other Renewable]]+Tabel1[[#This Row],[Solar Power]]+Tabel1[[#This Row],[Onshore Wind Power]]+Tabel1[[#This Row],[Offshore Wind Power]]</f>
        <v>822.18999999999994</v>
      </c>
      <c r="R2797">
        <f>Tabel1[[#This Row],[Fossil Gas]]+Tabel1[[#This Row],[Fossil Hard Coal]]+Tabel1[[#This Row],[Fossil Oil]]</f>
        <v>651.17999999999995</v>
      </c>
      <c r="S2797">
        <f>Tabel1[[#This Row],[Renewables]]+Tabel1[[#This Row],[Fossils]]</f>
        <v>1473.37</v>
      </c>
    </row>
    <row r="2798" spans="1:19" x14ac:dyDescent="0.25">
      <c r="A2798" t="s">
        <v>1268</v>
      </c>
      <c r="B2798" t="s">
        <v>6</v>
      </c>
      <c r="C2798">
        <v>1835.18</v>
      </c>
      <c r="D2798">
        <v>43.22</v>
      </c>
      <c r="E2798">
        <v>142.97</v>
      </c>
      <c r="F2798">
        <v>198.16</v>
      </c>
      <c r="G2798">
        <v>5.89</v>
      </c>
      <c r="H2798">
        <v>1.0900000000000001</v>
      </c>
      <c r="I2798">
        <v>4.5</v>
      </c>
      <c r="J2798">
        <v>0.01</v>
      </c>
      <c r="K2798">
        <v>46.5</v>
      </c>
      <c r="L2798">
        <v>2461.66</v>
      </c>
      <c r="M2798">
        <v>288.36</v>
      </c>
      <c r="N2798">
        <v>1290</v>
      </c>
      <c r="O2798">
        <v>-328</v>
      </c>
      <c r="P2798">
        <v>-2037</v>
      </c>
      <c r="Q2798">
        <f>Tabel1[[#This Row],[Biomass]]+Tabel1[[#This Row],[Hydro Power]]+Tabel1[[#This Row],[Other Renewable]]+Tabel1[[#This Row],[Solar Power]]+Tabel1[[#This Row],[Onshore Wind Power]]+Tabel1[[#This Row],[Offshore Wind Power]]</f>
        <v>2798.84</v>
      </c>
      <c r="R2798">
        <f>Tabel1[[#This Row],[Fossil Gas]]+Tabel1[[#This Row],[Fossil Hard Coal]]+Tabel1[[#This Row],[Fossil Oil]]</f>
        <v>347.02</v>
      </c>
      <c r="S2798">
        <f>Tabel1[[#This Row],[Renewables]]+Tabel1[[#This Row],[Fossils]]</f>
        <v>3145.86</v>
      </c>
    </row>
    <row r="2799" spans="1:19" x14ac:dyDescent="0.25">
      <c r="A2799" t="s">
        <v>1268</v>
      </c>
      <c r="B2799" t="s">
        <v>5</v>
      </c>
      <c r="C2799">
        <v>1308.8399999999999</v>
      </c>
      <c r="D2799">
        <v>14.2</v>
      </c>
      <c r="E2799">
        <v>286.87</v>
      </c>
      <c r="F2799">
        <v>384.15</v>
      </c>
      <c r="G2799">
        <v>6.93</v>
      </c>
      <c r="J2799">
        <v>0</v>
      </c>
      <c r="K2799">
        <v>27.91</v>
      </c>
      <c r="L2799">
        <v>445.45</v>
      </c>
      <c r="M2799">
        <v>362.82</v>
      </c>
      <c r="N2799">
        <v>600</v>
      </c>
      <c r="O2799">
        <v>328</v>
      </c>
      <c r="P2799">
        <v>-1110</v>
      </c>
      <c r="Q2799">
        <f>Tabel1[[#This Row],[Biomass]]+Tabel1[[#This Row],[Hydro Power]]+Tabel1[[#This Row],[Other Renewable]]+Tabel1[[#This Row],[Solar Power]]+Tabel1[[#This Row],[Onshore Wind Power]]+Tabel1[[#This Row],[Offshore Wind Power]]</f>
        <v>822.47</v>
      </c>
      <c r="R2799">
        <f>Tabel1[[#This Row],[Fossil Gas]]+Tabel1[[#This Row],[Fossil Hard Coal]]+Tabel1[[#This Row],[Fossil Oil]]</f>
        <v>677.94999999999993</v>
      </c>
      <c r="S2799">
        <f>Tabel1[[#This Row],[Renewables]]+Tabel1[[#This Row],[Fossils]]</f>
        <v>1500.42</v>
      </c>
    </row>
    <row r="2800" spans="1:19" x14ac:dyDescent="0.25">
      <c r="A2800" t="s">
        <v>1267</v>
      </c>
      <c r="B2800" t="s">
        <v>6</v>
      </c>
      <c r="C2800">
        <v>1997.32</v>
      </c>
      <c r="D2800">
        <v>43.84</v>
      </c>
      <c r="E2800">
        <v>167.8</v>
      </c>
      <c r="F2800">
        <v>285.23</v>
      </c>
      <c r="G2800">
        <v>5.69</v>
      </c>
      <c r="H2800">
        <v>1.0900000000000001</v>
      </c>
      <c r="I2800">
        <v>5.22</v>
      </c>
      <c r="J2800">
        <v>0.02</v>
      </c>
      <c r="K2800">
        <v>46.51</v>
      </c>
      <c r="L2800">
        <v>2534.02</v>
      </c>
      <c r="M2800">
        <v>659.74</v>
      </c>
      <c r="N2800">
        <v>1083</v>
      </c>
      <c r="O2800">
        <v>-485</v>
      </c>
      <c r="P2800">
        <v>-2034</v>
      </c>
      <c r="Q2800">
        <f>Tabel1[[#This Row],[Biomass]]+Tabel1[[#This Row],[Hydro Power]]+Tabel1[[#This Row],[Other Renewable]]+Tabel1[[#This Row],[Solar Power]]+Tabel1[[#This Row],[Onshore Wind Power]]+Tabel1[[#This Row],[Offshore Wind Power]]</f>
        <v>3243.9300000000003</v>
      </c>
      <c r="R2800">
        <f>Tabel1[[#This Row],[Fossil Gas]]+Tabel1[[#This Row],[Fossil Hard Coal]]+Tabel1[[#This Row],[Fossil Oil]]</f>
        <v>458.72</v>
      </c>
      <c r="S2800">
        <f>Tabel1[[#This Row],[Renewables]]+Tabel1[[#This Row],[Fossils]]</f>
        <v>3702.6500000000005</v>
      </c>
    </row>
    <row r="2801" spans="1:19" x14ac:dyDescent="0.25">
      <c r="A2801" t="s">
        <v>1267</v>
      </c>
      <c r="B2801" t="s">
        <v>5</v>
      </c>
      <c r="C2801">
        <v>1390.7</v>
      </c>
      <c r="D2801">
        <v>14.22</v>
      </c>
      <c r="E2801">
        <v>213.02</v>
      </c>
      <c r="F2801">
        <v>379.75</v>
      </c>
      <c r="G2801">
        <v>6.94</v>
      </c>
      <c r="J2801">
        <v>0.13</v>
      </c>
      <c r="K2801">
        <v>28.59</v>
      </c>
      <c r="L2801">
        <v>456.55</v>
      </c>
      <c r="M2801">
        <v>363</v>
      </c>
      <c r="N2801">
        <v>600</v>
      </c>
      <c r="O2801">
        <v>485</v>
      </c>
      <c r="P2801">
        <v>-1126</v>
      </c>
      <c r="Q2801">
        <f>Tabel1[[#This Row],[Biomass]]+Tabel1[[#This Row],[Hydro Power]]+Tabel1[[#This Row],[Other Renewable]]+Tabel1[[#This Row],[Solar Power]]+Tabel1[[#This Row],[Onshore Wind Power]]+Tabel1[[#This Row],[Offshore Wind Power]]</f>
        <v>833.90000000000009</v>
      </c>
      <c r="R2801">
        <f>Tabel1[[#This Row],[Fossil Gas]]+Tabel1[[#This Row],[Fossil Hard Coal]]+Tabel1[[#This Row],[Fossil Oil]]</f>
        <v>599.71</v>
      </c>
      <c r="S2801">
        <f>Tabel1[[#This Row],[Renewables]]+Tabel1[[#This Row],[Fossils]]</f>
        <v>1433.6100000000001</v>
      </c>
    </row>
    <row r="2802" spans="1:19" x14ac:dyDescent="0.25">
      <c r="A2802" t="s">
        <v>1266</v>
      </c>
      <c r="B2802" t="s">
        <v>6</v>
      </c>
      <c r="C2802">
        <v>2105.2800000000002</v>
      </c>
      <c r="D2802">
        <v>43.87</v>
      </c>
      <c r="E2802">
        <v>174.41</v>
      </c>
      <c r="F2802">
        <v>335.76</v>
      </c>
      <c r="G2802">
        <v>7.26</v>
      </c>
      <c r="H2802">
        <v>1.0900000000000001</v>
      </c>
      <c r="I2802">
        <v>5.65</v>
      </c>
      <c r="J2802">
        <v>3.37</v>
      </c>
      <c r="K2802">
        <v>47.59</v>
      </c>
      <c r="L2802">
        <v>2542.25</v>
      </c>
      <c r="M2802">
        <v>687.32</v>
      </c>
      <c r="N2802">
        <v>875</v>
      </c>
      <c r="O2802">
        <v>-381</v>
      </c>
      <c r="P2802">
        <v>-1946</v>
      </c>
      <c r="Q2802">
        <f>Tabel1[[#This Row],[Biomass]]+Tabel1[[#This Row],[Hydro Power]]+Tabel1[[#This Row],[Other Renewable]]+Tabel1[[#This Row],[Solar Power]]+Tabel1[[#This Row],[Onshore Wind Power]]+Tabel1[[#This Row],[Offshore Wind Power]]</f>
        <v>3283.55</v>
      </c>
      <c r="R2802">
        <f>Tabel1[[#This Row],[Fossil Gas]]+Tabel1[[#This Row],[Fossil Hard Coal]]+Tabel1[[#This Row],[Fossil Oil]]</f>
        <v>517.42999999999995</v>
      </c>
      <c r="S2802">
        <f>Tabel1[[#This Row],[Renewables]]+Tabel1[[#This Row],[Fossils]]</f>
        <v>3800.98</v>
      </c>
    </row>
    <row r="2803" spans="1:19" x14ac:dyDescent="0.25">
      <c r="A2803" t="s">
        <v>1266</v>
      </c>
      <c r="B2803" t="s">
        <v>5</v>
      </c>
      <c r="C2803">
        <v>1496.38</v>
      </c>
      <c r="D2803">
        <v>15.08</v>
      </c>
      <c r="E2803">
        <v>294.8</v>
      </c>
      <c r="F2803">
        <v>388.39</v>
      </c>
      <c r="G2803">
        <v>13.12</v>
      </c>
      <c r="J2803">
        <v>3.85</v>
      </c>
      <c r="K2803">
        <v>37.26</v>
      </c>
      <c r="L2803">
        <v>456.1</v>
      </c>
      <c r="M2803">
        <v>360.44</v>
      </c>
      <c r="N2803">
        <v>600</v>
      </c>
      <c r="O2803">
        <v>381</v>
      </c>
      <c r="P2803">
        <v>-1021</v>
      </c>
      <c r="Q2803">
        <f>Tabel1[[#This Row],[Biomass]]+Tabel1[[#This Row],[Hydro Power]]+Tabel1[[#This Row],[Other Renewable]]+Tabel1[[#This Row],[Solar Power]]+Tabel1[[#This Row],[Onshore Wind Power]]+Tabel1[[#This Row],[Offshore Wind Power]]</f>
        <v>835.47</v>
      </c>
      <c r="R2803">
        <f>Tabel1[[#This Row],[Fossil Gas]]+Tabel1[[#This Row],[Fossil Hard Coal]]+Tabel1[[#This Row],[Fossil Oil]]</f>
        <v>696.31000000000006</v>
      </c>
      <c r="S2803">
        <f>Tabel1[[#This Row],[Renewables]]+Tabel1[[#This Row],[Fossils]]</f>
        <v>1531.7800000000002</v>
      </c>
    </row>
    <row r="2804" spans="1:19" x14ac:dyDescent="0.25">
      <c r="A2804" t="s">
        <v>1265</v>
      </c>
      <c r="B2804" t="s">
        <v>6</v>
      </c>
      <c r="C2804">
        <v>2047.52</v>
      </c>
      <c r="D2804">
        <v>43.9</v>
      </c>
      <c r="E2804">
        <v>151.19</v>
      </c>
      <c r="F2804">
        <v>337.05</v>
      </c>
      <c r="G2804">
        <v>9.01</v>
      </c>
      <c r="H2804">
        <v>1.0900000000000001</v>
      </c>
      <c r="I2804">
        <v>5.58</v>
      </c>
      <c r="J2804">
        <v>30.49</v>
      </c>
      <c r="K2804">
        <v>60.64</v>
      </c>
      <c r="L2804">
        <v>2458.9499999999998</v>
      </c>
      <c r="M2804">
        <v>776.93</v>
      </c>
      <c r="N2804">
        <v>974</v>
      </c>
      <c r="O2804">
        <v>-371</v>
      </c>
      <c r="P2804">
        <v>-2091</v>
      </c>
      <c r="Q2804">
        <f>Tabel1[[#This Row],[Biomass]]+Tabel1[[#This Row],[Hydro Power]]+Tabel1[[#This Row],[Other Renewable]]+Tabel1[[#This Row],[Solar Power]]+Tabel1[[#This Row],[Onshore Wind Power]]+Tabel1[[#This Row],[Offshore Wind Power]]</f>
        <v>3316.9399999999996</v>
      </c>
      <c r="R2804">
        <f>Tabel1[[#This Row],[Fossil Gas]]+Tabel1[[#This Row],[Fossil Hard Coal]]+Tabel1[[#This Row],[Fossil Oil]]</f>
        <v>497.25</v>
      </c>
      <c r="S2804">
        <f>Tabel1[[#This Row],[Renewables]]+Tabel1[[#This Row],[Fossils]]</f>
        <v>3814.1899999999996</v>
      </c>
    </row>
    <row r="2805" spans="1:19" x14ac:dyDescent="0.25">
      <c r="A2805" t="s">
        <v>1265</v>
      </c>
      <c r="B2805" t="s">
        <v>5</v>
      </c>
      <c r="C2805">
        <v>1618</v>
      </c>
      <c r="D2805">
        <v>23.81</v>
      </c>
      <c r="E2805">
        <v>341.86</v>
      </c>
      <c r="F2805">
        <v>413.51</v>
      </c>
      <c r="G2805">
        <v>17.03</v>
      </c>
      <c r="J2805">
        <v>24.57</v>
      </c>
      <c r="K2805">
        <v>59.14</v>
      </c>
      <c r="L2805">
        <v>465.13</v>
      </c>
      <c r="M2805">
        <v>360.51</v>
      </c>
      <c r="N2805">
        <v>600</v>
      </c>
      <c r="O2805">
        <v>371</v>
      </c>
      <c r="P2805">
        <v>-1004</v>
      </c>
      <c r="Q2805">
        <f>Tabel1[[#This Row],[Biomass]]+Tabel1[[#This Row],[Hydro Power]]+Tabel1[[#This Row],[Other Renewable]]+Tabel1[[#This Row],[Solar Power]]+Tabel1[[#This Row],[Onshore Wind Power]]+Tabel1[[#This Row],[Offshore Wind Power]]</f>
        <v>874.02</v>
      </c>
      <c r="R2805">
        <f>Tabel1[[#This Row],[Fossil Gas]]+Tabel1[[#This Row],[Fossil Hard Coal]]+Tabel1[[#This Row],[Fossil Oil]]</f>
        <v>772.4</v>
      </c>
      <c r="S2805">
        <f>Tabel1[[#This Row],[Renewables]]+Tabel1[[#This Row],[Fossils]]</f>
        <v>1646.42</v>
      </c>
    </row>
    <row r="2806" spans="1:19" x14ac:dyDescent="0.25">
      <c r="A2806" t="s">
        <v>1264</v>
      </c>
      <c r="B2806" t="s">
        <v>6</v>
      </c>
      <c r="C2806">
        <v>2055.62</v>
      </c>
      <c r="D2806">
        <v>44.1</v>
      </c>
      <c r="E2806">
        <v>189.72</v>
      </c>
      <c r="F2806">
        <v>355.86</v>
      </c>
      <c r="G2806">
        <v>12.45</v>
      </c>
      <c r="H2806">
        <v>1.0900000000000001</v>
      </c>
      <c r="I2806">
        <v>5.74</v>
      </c>
      <c r="J2806">
        <v>58.24</v>
      </c>
      <c r="K2806">
        <v>61.99</v>
      </c>
      <c r="L2806">
        <v>2461.0300000000002</v>
      </c>
      <c r="M2806">
        <v>774.18</v>
      </c>
      <c r="N2806">
        <v>831</v>
      </c>
      <c r="O2806">
        <v>-400</v>
      </c>
      <c r="P2806">
        <v>-2027</v>
      </c>
      <c r="Q2806">
        <f>Tabel1[[#This Row],[Biomass]]+Tabel1[[#This Row],[Hydro Power]]+Tabel1[[#This Row],[Other Renewable]]+Tabel1[[#This Row],[Solar Power]]+Tabel1[[#This Row],[Onshore Wind Power]]+Tabel1[[#This Row],[Offshore Wind Power]]</f>
        <v>3344.38</v>
      </c>
      <c r="R2806">
        <f>Tabel1[[#This Row],[Fossil Gas]]+Tabel1[[#This Row],[Fossil Hard Coal]]+Tabel1[[#This Row],[Fossil Oil]]</f>
        <v>558.03000000000009</v>
      </c>
      <c r="S2806">
        <f>Tabel1[[#This Row],[Renewables]]+Tabel1[[#This Row],[Fossils]]</f>
        <v>3902.4100000000003</v>
      </c>
    </row>
    <row r="2807" spans="1:19" x14ac:dyDescent="0.25">
      <c r="A2807" t="s">
        <v>1264</v>
      </c>
      <c r="B2807" t="s">
        <v>5</v>
      </c>
      <c r="C2807">
        <v>1693.86</v>
      </c>
      <c r="D2807">
        <v>28.58</v>
      </c>
      <c r="E2807">
        <v>346.43</v>
      </c>
      <c r="F2807">
        <v>415.99</v>
      </c>
      <c r="G2807">
        <v>18.82</v>
      </c>
      <c r="J2807">
        <v>38.44</v>
      </c>
      <c r="K2807">
        <v>60.25</v>
      </c>
      <c r="L2807">
        <v>475.33</v>
      </c>
      <c r="M2807">
        <v>360.76</v>
      </c>
      <c r="N2807">
        <v>600</v>
      </c>
      <c r="O2807">
        <v>400</v>
      </c>
      <c r="P2807">
        <v>-978</v>
      </c>
      <c r="Q2807">
        <f>Tabel1[[#This Row],[Biomass]]+Tabel1[[#This Row],[Hydro Power]]+Tabel1[[#This Row],[Other Renewable]]+Tabel1[[#This Row],[Solar Power]]+Tabel1[[#This Row],[Onshore Wind Power]]+Tabel1[[#This Row],[Offshore Wind Power]]</f>
        <v>903.11</v>
      </c>
      <c r="R2807">
        <f>Tabel1[[#This Row],[Fossil Gas]]+Tabel1[[#This Row],[Fossil Hard Coal]]+Tabel1[[#This Row],[Fossil Oil]]</f>
        <v>781.24000000000012</v>
      </c>
      <c r="S2807">
        <f>Tabel1[[#This Row],[Renewables]]+Tabel1[[#This Row],[Fossils]]</f>
        <v>1684.3500000000001</v>
      </c>
    </row>
    <row r="2808" spans="1:19" x14ac:dyDescent="0.25">
      <c r="A2808" t="s">
        <v>1263</v>
      </c>
      <c r="B2808" t="s">
        <v>6</v>
      </c>
      <c r="C2808">
        <v>2063.02</v>
      </c>
      <c r="D2808">
        <v>33.369999999999997</v>
      </c>
      <c r="E2808">
        <v>195.26</v>
      </c>
      <c r="F2808">
        <v>381.87</v>
      </c>
      <c r="G2808">
        <v>13.96</v>
      </c>
      <c r="H2808">
        <v>1.0900000000000001</v>
      </c>
      <c r="I2808">
        <v>5.91</v>
      </c>
      <c r="J2808">
        <v>70.55</v>
      </c>
      <c r="K2808">
        <v>64.63</v>
      </c>
      <c r="L2808">
        <v>2437.6</v>
      </c>
      <c r="M2808">
        <v>774.03</v>
      </c>
      <c r="N2808">
        <v>735</v>
      </c>
      <c r="O2808">
        <v>-323</v>
      </c>
      <c r="P2808">
        <v>-1992</v>
      </c>
      <c r="Q2808">
        <f>Tabel1[[#This Row],[Biomass]]+Tabel1[[#This Row],[Hydro Power]]+Tabel1[[#This Row],[Other Renewable]]+Tabel1[[#This Row],[Solar Power]]+Tabel1[[#This Row],[Onshore Wind Power]]+Tabel1[[#This Row],[Offshore Wind Power]]</f>
        <v>3322.55</v>
      </c>
      <c r="R2808">
        <f>Tabel1[[#This Row],[Fossil Gas]]+Tabel1[[#This Row],[Fossil Hard Coal]]+Tabel1[[#This Row],[Fossil Oil]]</f>
        <v>591.09</v>
      </c>
      <c r="S2808">
        <f>Tabel1[[#This Row],[Renewables]]+Tabel1[[#This Row],[Fossils]]</f>
        <v>3913.6400000000003</v>
      </c>
    </row>
    <row r="2809" spans="1:19" x14ac:dyDescent="0.25">
      <c r="A2809" t="s">
        <v>1263</v>
      </c>
      <c r="B2809" t="s">
        <v>5</v>
      </c>
      <c r="C2809">
        <v>1711.54</v>
      </c>
      <c r="D2809">
        <v>27.05</v>
      </c>
      <c r="E2809">
        <v>350.22</v>
      </c>
      <c r="F2809">
        <v>419.78</v>
      </c>
      <c r="G2809">
        <v>19.62</v>
      </c>
      <c r="J2809">
        <v>36.82</v>
      </c>
      <c r="K2809">
        <v>60.48</v>
      </c>
      <c r="L2809">
        <v>484.49</v>
      </c>
      <c r="M2809">
        <v>361.02</v>
      </c>
      <c r="N2809">
        <v>600</v>
      </c>
      <c r="O2809">
        <v>323</v>
      </c>
      <c r="P2809">
        <v>-897</v>
      </c>
      <c r="Q2809">
        <f>Tabel1[[#This Row],[Biomass]]+Tabel1[[#This Row],[Hydro Power]]+Tabel1[[#This Row],[Other Renewable]]+Tabel1[[#This Row],[Solar Power]]+Tabel1[[#This Row],[Onshore Wind Power]]+Tabel1[[#This Row],[Offshore Wind Power]]</f>
        <v>909.38</v>
      </c>
      <c r="R2809">
        <f>Tabel1[[#This Row],[Fossil Gas]]+Tabel1[[#This Row],[Fossil Hard Coal]]+Tabel1[[#This Row],[Fossil Oil]]</f>
        <v>789.62</v>
      </c>
      <c r="S2809">
        <f>Tabel1[[#This Row],[Renewables]]+Tabel1[[#This Row],[Fossils]]</f>
        <v>1699</v>
      </c>
    </row>
    <row r="2810" spans="1:19" x14ac:dyDescent="0.25">
      <c r="A2810" t="s">
        <v>1262</v>
      </c>
      <c r="B2810" t="s">
        <v>6</v>
      </c>
      <c r="C2810">
        <v>2050.0300000000002</v>
      </c>
      <c r="D2810">
        <v>42.94</v>
      </c>
      <c r="E2810">
        <v>203.45</v>
      </c>
      <c r="F2810">
        <v>377.73</v>
      </c>
      <c r="G2810">
        <v>13.64</v>
      </c>
      <c r="H2810">
        <v>1.0900000000000001</v>
      </c>
      <c r="I2810">
        <v>6.29</v>
      </c>
      <c r="J2810">
        <v>73.05</v>
      </c>
      <c r="K2810">
        <v>64.27</v>
      </c>
      <c r="L2810">
        <v>2419.14</v>
      </c>
      <c r="M2810">
        <v>773.44</v>
      </c>
      <c r="N2810">
        <v>700</v>
      </c>
      <c r="O2810">
        <v>-323</v>
      </c>
      <c r="P2810">
        <v>-1932</v>
      </c>
      <c r="Q2810">
        <f>Tabel1[[#This Row],[Biomass]]+Tabel1[[#This Row],[Hydro Power]]+Tabel1[[#This Row],[Other Renewable]]+Tabel1[[#This Row],[Solar Power]]+Tabel1[[#This Row],[Onshore Wind Power]]+Tabel1[[#This Row],[Offshore Wind Power]]</f>
        <v>3315.95</v>
      </c>
      <c r="R2810">
        <f>Tabel1[[#This Row],[Fossil Gas]]+Tabel1[[#This Row],[Fossil Hard Coal]]+Tabel1[[#This Row],[Fossil Oil]]</f>
        <v>594.82000000000005</v>
      </c>
      <c r="S2810">
        <f>Tabel1[[#This Row],[Renewables]]+Tabel1[[#This Row],[Fossils]]</f>
        <v>3910.77</v>
      </c>
    </row>
    <row r="2811" spans="1:19" x14ac:dyDescent="0.25">
      <c r="A2811" t="s">
        <v>1262</v>
      </c>
      <c r="B2811" t="s">
        <v>5</v>
      </c>
      <c r="C2811">
        <v>1709.97</v>
      </c>
      <c r="D2811">
        <v>27.22</v>
      </c>
      <c r="E2811">
        <v>336.79</v>
      </c>
      <c r="F2811">
        <v>416.19</v>
      </c>
      <c r="G2811">
        <v>19.420000000000002</v>
      </c>
      <c r="J2811">
        <v>37.61</v>
      </c>
      <c r="K2811">
        <v>60.43</v>
      </c>
      <c r="L2811">
        <v>489.9</v>
      </c>
      <c r="M2811">
        <v>360.96</v>
      </c>
      <c r="N2811">
        <v>600</v>
      </c>
      <c r="O2811">
        <v>323</v>
      </c>
      <c r="P2811">
        <v>-898</v>
      </c>
      <c r="Q2811">
        <f>Tabel1[[#This Row],[Biomass]]+Tabel1[[#This Row],[Hydro Power]]+Tabel1[[#This Row],[Other Renewable]]+Tabel1[[#This Row],[Solar Power]]+Tabel1[[#This Row],[Onshore Wind Power]]+Tabel1[[#This Row],[Offshore Wind Power]]</f>
        <v>915.69</v>
      </c>
      <c r="R2811">
        <f>Tabel1[[#This Row],[Fossil Gas]]+Tabel1[[#This Row],[Fossil Hard Coal]]+Tabel1[[#This Row],[Fossil Oil]]</f>
        <v>772.4</v>
      </c>
      <c r="S2811">
        <f>Tabel1[[#This Row],[Renewables]]+Tabel1[[#This Row],[Fossils]]</f>
        <v>1688.0900000000001</v>
      </c>
    </row>
    <row r="2812" spans="1:19" x14ac:dyDescent="0.25">
      <c r="A2812" t="s">
        <v>1261</v>
      </c>
      <c r="B2812" t="s">
        <v>6</v>
      </c>
      <c r="C2812">
        <v>2008.28</v>
      </c>
      <c r="D2812">
        <v>45.53</v>
      </c>
      <c r="E2812">
        <v>219.59</v>
      </c>
      <c r="F2812">
        <v>403.28</v>
      </c>
      <c r="G2812">
        <v>15.98</v>
      </c>
      <c r="H2812">
        <v>1.0900000000000001</v>
      </c>
      <c r="I2812">
        <v>6.54</v>
      </c>
      <c r="J2812">
        <v>87.03</v>
      </c>
      <c r="K2812">
        <v>65.75</v>
      </c>
      <c r="L2812">
        <v>2465.38</v>
      </c>
      <c r="M2812">
        <v>758.96</v>
      </c>
      <c r="N2812">
        <v>836</v>
      </c>
      <c r="O2812">
        <v>-416</v>
      </c>
      <c r="P2812">
        <v>-2077</v>
      </c>
      <c r="Q2812">
        <f>Tabel1[[#This Row],[Biomass]]+Tabel1[[#This Row],[Hydro Power]]+Tabel1[[#This Row],[Other Renewable]]+Tabel1[[#This Row],[Solar Power]]+Tabel1[[#This Row],[Onshore Wind Power]]+Tabel1[[#This Row],[Offshore Wind Power]]</f>
        <v>3364.53</v>
      </c>
      <c r="R2812">
        <f>Tabel1[[#This Row],[Fossil Gas]]+Tabel1[[#This Row],[Fossil Hard Coal]]+Tabel1[[#This Row],[Fossil Oil]]</f>
        <v>638.85</v>
      </c>
      <c r="S2812">
        <f>Tabel1[[#This Row],[Renewables]]+Tabel1[[#This Row],[Fossils]]</f>
        <v>4003.38</v>
      </c>
    </row>
    <row r="2813" spans="1:19" x14ac:dyDescent="0.25">
      <c r="A2813" t="s">
        <v>1261</v>
      </c>
      <c r="B2813" t="s">
        <v>5</v>
      </c>
      <c r="C2813">
        <v>1688.98</v>
      </c>
      <c r="D2813">
        <v>28.08</v>
      </c>
      <c r="E2813">
        <v>335.22</v>
      </c>
      <c r="F2813">
        <v>421.09</v>
      </c>
      <c r="G2813">
        <v>20.12</v>
      </c>
      <c r="J2813">
        <v>38.6</v>
      </c>
      <c r="K2813">
        <v>60.7</v>
      </c>
      <c r="L2813">
        <v>493.39</v>
      </c>
      <c r="M2813">
        <v>361</v>
      </c>
      <c r="N2813">
        <v>600</v>
      </c>
      <c r="O2813">
        <v>416</v>
      </c>
      <c r="P2813">
        <v>-1018</v>
      </c>
      <c r="Q2813">
        <f>Tabel1[[#This Row],[Biomass]]+Tabel1[[#This Row],[Hydro Power]]+Tabel1[[#This Row],[Other Renewable]]+Tabel1[[#This Row],[Solar Power]]+Tabel1[[#This Row],[Onshore Wind Power]]+Tabel1[[#This Row],[Offshore Wind Power]]</f>
        <v>921.06999999999994</v>
      </c>
      <c r="R2813">
        <f>Tabel1[[#This Row],[Fossil Gas]]+Tabel1[[#This Row],[Fossil Hard Coal]]+Tabel1[[#This Row],[Fossil Oil]]</f>
        <v>776.43</v>
      </c>
      <c r="S2813">
        <f>Tabel1[[#This Row],[Renewables]]+Tabel1[[#This Row],[Fossils]]</f>
        <v>1697.5</v>
      </c>
    </row>
    <row r="2814" spans="1:19" x14ac:dyDescent="0.25">
      <c r="A2814" t="s">
        <v>1260</v>
      </c>
      <c r="B2814" t="s">
        <v>6</v>
      </c>
      <c r="C2814">
        <v>2002.04</v>
      </c>
      <c r="D2814">
        <v>45.69</v>
      </c>
      <c r="E2814">
        <v>221.59</v>
      </c>
      <c r="F2814">
        <v>409.73</v>
      </c>
      <c r="G2814">
        <v>16.440000000000001</v>
      </c>
      <c r="H2814">
        <v>1.0900000000000001</v>
      </c>
      <c r="I2814">
        <v>6.17</v>
      </c>
      <c r="J2814">
        <v>79.83</v>
      </c>
      <c r="K2814">
        <v>65.48</v>
      </c>
      <c r="L2814">
        <v>2373.31</v>
      </c>
      <c r="M2814">
        <v>772.69</v>
      </c>
      <c r="N2814">
        <v>843</v>
      </c>
      <c r="O2814">
        <v>-229</v>
      </c>
      <c r="P2814">
        <v>-2273</v>
      </c>
      <c r="Q2814">
        <f>Tabel1[[#This Row],[Biomass]]+Tabel1[[#This Row],[Hydro Power]]+Tabel1[[#This Row],[Other Renewable]]+Tabel1[[#This Row],[Solar Power]]+Tabel1[[#This Row],[Onshore Wind Power]]+Tabel1[[#This Row],[Offshore Wind Power]]</f>
        <v>3278.78</v>
      </c>
      <c r="R2814">
        <f>Tabel1[[#This Row],[Fossil Gas]]+Tabel1[[#This Row],[Fossil Hard Coal]]+Tabel1[[#This Row],[Fossil Oil]]</f>
        <v>647.7600000000001</v>
      </c>
      <c r="S2814">
        <f>Tabel1[[#This Row],[Renewables]]+Tabel1[[#This Row],[Fossils]]</f>
        <v>3926.5400000000004</v>
      </c>
    </row>
    <row r="2815" spans="1:19" x14ac:dyDescent="0.25">
      <c r="A2815" t="s">
        <v>1260</v>
      </c>
      <c r="B2815" t="s">
        <v>5</v>
      </c>
      <c r="C2815">
        <v>1685.79</v>
      </c>
      <c r="D2815">
        <v>27.54</v>
      </c>
      <c r="E2815">
        <v>328.07</v>
      </c>
      <c r="F2815">
        <v>409.04</v>
      </c>
      <c r="G2815">
        <v>17.97</v>
      </c>
      <c r="J2815">
        <v>25.42</v>
      </c>
      <c r="K2815">
        <v>59.15</v>
      </c>
      <c r="L2815">
        <v>488.43</v>
      </c>
      <c r="M2815">
        <v>362.89</v>
      </c>
      <c r="N2815">
        <v>600</v>
      </c>
      <c r="O2815">
        <v>229</v>
      </c>
      <c r="P2815">
        <v>-810</v>
      </c>
      <c r="Q2815">
        <f>Tabel1[[#This Row],[Biomass]]+Tabel1[[#This Row],[Hydro Power]]+Tabel1[[#This Row],[Other Renewable]]+Tabel1[[#This Row],[Solar Power]]+Tabel1[[#This Row],[Onshore Wind Power]]+Tabel1[[#This Row],[Offshore Wind Power]]</f>
        <v>904.28</v>
      </c>
      <c r="R2815">
        <f>Tabel1[[#This Row],[Fossil Gas]]+Tabel1[[#This Row],[Fossil Hard Coal]]+Tabel1[[#This Row],[Fossil Oil]]</f>
        <v>755.08</v>
      </c>
      <c r="S2815">
        <f>Tabel1[[#This Row],[Renewables]]+Tabel1[[#This Row],[Fossils]]</f>
        <v>1659.3600000000001</v>
      </c>
    </row>
    <row r="2816" spans="1:19" x14ac:dyDescent="0.25">
      <c r="A2816" t="s">
        <v>1259</v>
      </c>
      <c r="B2816" t="s">
        <v>6</v>
      </c>
      <c r="C2816">
        <v>2032.5</v>
      </c>
      <c r="D2816">
        <v>45.52</v>
      </c>
      <c r="E2816">
        <v>206.33</v>
      </c>
      <c r="F2816">
        <v>362.01</v>
      </c>
      <c r="G2816">
        <v>10.86</v>
      </c>
      <c r="H2816">
        <v>1.1000000000000001</v>
      </c>
      <c r="I2816">
        <v>5.95</v>
      </c>
      <c r="J2816">
        <v>38.03</v>
      </c>
      <c r="K2816">
        <v>63.58</v>
      </c>
      <c r="L2816">
        <v>2220.23</v>
      </c>
      <c r="M2816">
        <v>738.42</v>
      </c>
      <c r="N2816">
        <v>1328</v>
      </c>
      <c r="O2816">
        <v>-512</v>
      </c>
      <c r="P2816">
        <v>-2170</v>
      </c>
      <c r="Q2816">
        <f>Tabel1[[#This Row],[Biomass]]+Tabel1[[#This Row],[Hydro Power]]+Tabel1[[#This Row],[Other Renewable]]+Tabel1[[#This Row],[Solar Power]]+Tabel1[[#This Row],[Onshore Wind Power]]+Tabel1[[#This Row],[Offshore Wind Power]]</f>
        <v>3049.25</v>
      </c>
      <c r="R2816">
        <f>Tabel1[[#This Row],[Fossil Gas]]+Tabel1[[#This Row],[Fossil Hard Coal]]+Tabel1[[#This Row],[Fossil Oil]]</f>
        <v>579.20000000000005</v>
      </c>
      <c r="S2816">
        <f>Tabel1[[#This Row],[Renewables]]+Tabel1[[#This Row],[Fossils]]</f>
        <v>3628.45</v>
      </c>
    </row>
    <row r="2817" spans="1:19" x14ac:dyDescent="0.25">
      <c r="A2817" t="s">
        <v>1259</v>
      </c>
      <c r="B2817" t="s">
        <v>5</v>
      </c>
      <c r="C2817">
        <v>1706.86</v>
      </c>
      <c r="D2817">
        <v>27.57</v>
      </c>
      <c r="E2817">
        <v>334.31</v>
      </c>
      <c r="F2817">
        <v>406.9</v>
      </c>
      <c r="G2817">
        <v>17.21</v>
      </c>
      <c r="J2817">
        <v>14.1</v>
      </c>
      <c r="K2817">
        <v>59.67</v>
      </c>
      <c r="L2817">
        <v>463.93</v>
      </c>
      <c r="M2817">
        <v>366.37</v>
      </c>
      <c r="N2817">
        <v>595</v>
      </c>
      <c r="O2817">
        <v>512</v>
      </c>
      <c r="P2817">
        <v>-1046</v>
      </c>
      <c r="Q2817">
        <f>Tabel1[[#This Row],[Biomass]]+Tabel1[[#This Row],[Hydro Power]]+Tabel1[[#This Row],[Other Renewable]]+Tabel1[[#This Row],[Solar Power]]+Tabel1[[#This Row],[Onshore Wind Power]]+Tabel1[[#This Row],[Offshore Wind Power]]</f>
        <v>871.97</v>
      </c>
      <c r="R2817">
        <f>Tabel1[[#This Row],[Fossil Gas]]+Tabel1[[#This Row],[Fossil Hard Coal]]+Tabel1[[#This Row],[Fossil Oil]]</f>
        <v>758.42000000000007</v>
      </c>
      <c r="S2817">
        <f>Tabel1[[#This Row],[Renewables]]+Tabel1[[#This Row],[Fossils]]</f>
        <v>1630.39</v>
      </c>
    </row>
    <row r="2818" spans="1:19" x14ac:dyDescent="0.25">
      <c r="A2818" t="s">
        <v>1258</v>
      </c>
      <c r="B2818" t="s">
        <v>6</v>
      </c>
      <c r="C2818">
        <v>2120.85</v>
      </c>
      <c r="D2818">
        <v>44.53</v>
      </c>
      <c r="E2818">
        <v>199.41</v>
      </c>
      <c r="F2818">
        <v>501.23</v>
      </c>
      <c r="G2818">
        <v>9.33</v>
      </c>
      <c r="H2818">
        <v>1.1000000000000001</v>
      </c>
      <c r="I2818">
        <v>5.62</v>
      </c>
      <c r="J2818">
        <v>5.05</v>
      </c>
      <c r="K2818">
        <v>63.7</v>
      </c>
      <c r="L2818">
        <v>2141.79</v>
      </c>
      <c r="M2818">
        <v>725.86</v>
      </c>
      <c r="N2818">
        <v>1503</v>
      </c>
      <c r="O2818">
        <v>-573</v>
      </c>
      <c r="P2818">
        <v>-2267</v>
      </c>
      <c r="Q2818">
        <f>Tabel1[[#This Row],[Biomass]]+Tabel1[[#This Row],[Hydro Power]]+Tabel1[[#This Row],[Other Renewable]]+Tabel1[[#This Row],[Solar Power]]+Tabel1[[#This Row],[Onshore Wind Power]]+Tabel1[[#This Row],[Offshore Wind Power]]</f>
        <v>2923.9500000000003</v>
      </c>
      <c r="R2818">
        <f>Tabel1[[#This Row],[Fossil Gas]]+Tabel1[[#This Row],[Fossil Hard Coal]]+Tabel1[[#This Row],[Fossil Oil]]</f>
        <v>709.97</v>
      </c>
      <c r="S2818">
        <f>Tabel1[[#This Row],[Renewables]]+Tabel1[[#This Row],[Fossils]]</f>
        <v>3633.92</v>
      </c>
    </row>
    <row r="2819" spans="1:19" x14ac:dyDescent="0.25">
      <c r="A2819" t="s">
        <v>1258</v>
      </c>
      <c r="B2819" t="s">
        <v>5</v>
      </c>
      <c r="C2819">
        <v>1780.38</v>
      </c>
      <c r="D2819">
        <v>27.12</v>
      </c>
      <c r="E2819">
        <v>337.38</v>
      </c>
      <c r="F2819">
        <v>401.89</v>
      </c>
      <c r="G2819">
        <v>16.12</v>
      </c>
      <c r="J2819">
        <v>2.52</v>
      </c>
      <c r="K2819">
        <v>67.069999999999993</v>
      </c>
      <c r="L2819">
        <v>455.67</v>
      </c>
      <c r="M2819">
        <v>369.69</v>
      </c>
      <c r="N2819">
        <v>405</v>
      </c>
      <c r="O2819">
        <v>573</v>
      </c>
      <c r="P2819">
        <v>-848</v>
      </c>
      <c r="Q2819">
        <f>Tabel1[[#This Row],[Biomass]]+Tabel1[[#This Row],[Hydro Power]]+Tabel1[[#This Row],[Other Renewable]]+Tabel1[[#This Row],[Solar Power]]+Tabel1[[#This Row],[Onshore Wind Power]]+Tabel1[[#This Row],[Offshore Wind Power]]</f>
        <v>855</v>
      </c>
      <c r="R2819">
        <f>Tabel1[[#This Row],[Fossil Gas]]+Tabel1[[#This Row],[Fossil Hard Coal]]+Tabel1[[#This Row],[Fossil Oil]]</f>
        <v>755.39</v>
      </c>
      <c r="S2819">
        <f>Tabel1[[#This Row],[Renewables]]+Tabel1[[#This Row],[Fossils]]</f>
        <v>1610.3899999999999</v>
      </c>
    </row>
    <row r="2820" spans="1:19" x14ac:dyDescent="0.25">
      <c r="A2820" t="s">
        <v>1257</v>
      </c>
      <c r="B2820" t="s">
        <v>6</v>
      </c>
      <c r="C2820">
        <v>2501.86</v>
      </c>
      <c r="D2820">
        <v>43.39</v>
      </c>
      <c r="E2820">
        <v>288.10000000000002</v>
      </c>
      <c r="F2820">
        <v>751.87</v>
      </c>
      <c r="G2820">
        <v>7.41</v>
      </c>
      <c r="H2820">
        <v>1.1000000000000001</v>
      </c>
      <c r="I2820">
        <v>5.5</v>
      </c>
      <c r="J2820">
        <v>0.22</v>
      </c>
      <c r="K2820">
        <v>92.8</v>
      </c>
      <c r="L2820">
        <v>1961.38</v>
      </c>
      <c r="M2820">
        <v>657.37</v>
      </c>
      <c r="N2820">
        <v>1520</v>
      </c>
      <c r="O2820">
        <v>-538</v>
      </c>
      <c r="P2820">
        <v>-2122</v>
      </c>
      <c r="Q2820">
        <f>Tabel1[[#This Row],[Biomass]]+Tabel1[[#This Row],[Hydro Power]]+Tabel1[[#This Row],[Other Renewable]]+Tabel1[[#This Row],[Solar Power]]+Tabel1[[#This Row],[Onshore Wind Power]]+Tabel1[[#This Row],[Offshore Wind Power]]</f>
        <v>2668.96</v>
      </c>
      <c r="R2820">
        <f>Tabel1[[#This Row],[Fossil Gas]]+Tabel1[[#This Row],[Fossil Hard Coal]]+Tabel1[[#This Row],[Fossil Oil]]</f>
        <v>1047.3800000000001</v>
      </c>
      <c r="S2820">
        <f>Tabel1[[#This Row],[Renewables]]+Tabel1[[#This Row],[Fossils]]</f>
        <v>3716.34</v>
      </c>
    </row>
    <row r="2821" spans="1:19" x14ac:dyDescent="0.25">
      <c r="A2821" t="s">
        <v>1257</v>
      </c>
      <c r="B2821" t="s">
        <v>5</v>
      </c>
      <c r="C2821">
        <v>2001.24</v>
      </c>
      <c r="D2821">
        <v>32.97</v>
      </c>
      <c r="E2821">
        <v>336.17</v>
      </c>
      <c r="F2821">
        <v>420.45</v>
      </c>
      <c r="G2821">
        <v>16.21</v>
      </c>
      <c r="J2821">
        <v>0.13</v>
      </c>
      <c r="K2821">
        <v>73.099999999999994</v>
      </c>
      <c r="L2821">
        <v>434.11</v>
      </c>
      <c r="M2821">
        <v>367.7</v>
      </c>
      <c r="N2821">
        <v>400</v>
      </c>
      <c r="O2821">
        <v>538</v>
      </c>
      <c r="P2821">
        <v>-593</v>
      </c>
      <c r="Q2821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2821">
        <f>Tabel1[[#This Row],[Fossil Gas]]+Tabel1[[#This Row],[Fossil Hard Coal]]+Tabel1[[#This Row],[Fossil Oil]]</f>
        <v>772.83</v>
      </c>
      <c r="S2821">
        <f>Tabel1[[#This Row],[Renewables]]+Tabel1[[#This Row],[Fossils]]</f>
        <v>1607.7400000000002</v>
      </c>
    </row>
    <row r="2822" spans="1:19" x14ac:dyDescent="0.25">
      <c r="A2822" t="s">
        <v>1256</v>
      </c>
      <c r="B2822" t="s">
        <v>6</v>
      </c>
      <c r="C2822">
        <v>2435.06</v>
      </c>
      <c r="D2822">
        <v>42.54</v>
      </c>
      <c r="E2822">
        <v>307.41000000000003</v>
      </c>
      <c r="F2822">
        <v>734.64</v>
      </c>
      <c r="G2822">
        <v>6.99</v>
      </c>
      <c r="H2822">
        <v>1.1000000000000001</v>
      </c>
      <c r="I2822">
        <v>5.63</v>
      </c>
      <c r="J2822">
        <v>0</v>
      </c>
      <c r="K2822">
        <v>103.15</v>
      </c>
      <c r="L2822">
        <v>1735.01</v>
      </c>
      <c r="M2822">
        <v>639.89</v>
      </c>
      <c r="N2822">
        <v>1453</v>
      </c>
      <c r="O2822">
        <v>-439</v>
      </c>
      <c r="P2822">
        <v>-1999</v>
      </c>
      <c r="Q2822">
        <f>Tabel1[[#This Row],[Biomass]]+Tabel1[[#This Row],[Hydro Power]]+Tabel1[[#This Row],[Other Renewable]]+Tabel1[[#This Row],[Solar Power]]+Tabel1[[#This Row],[Onshore Wind Power]]+Tabel1[[#This Row],[Offshore Wind Power]]</f>
        <v>2424.17</v>
      </c>
      <c r="R2822">
        <f>Tabel1[[#This Row],[Fossil Gas]]+Tabel1[[#This Row],[Fossil Hard Coal]]+Tabel1[[#This Row],[Fossil Oil]]</f>
        <v>1049.04</v>
      </c>
      <c r="S2822">
        <f>Tabel1[[#This Row],[Renewables]]+Tabel1[[#This Row],[Fossils]]</f>
        <v>3473.21</v>
      </c>
    </row>
    <row r="2823" spans="1:19" x14ac:dyDescent="0.25">
      <c r="A2823" t="s">
        <v>1256</v>
      </c>
      <c r="B2823" t="s">
        <v>5</v>
      </c>
      <c r="C2823">
        <v>1946.53</v>
      </c>
      <c r="D2823">
        <v>35.17</v>
      </c>
      <c r="E2823">
        <v>336.68</v>
      </c>
      <c r="F2823">
        <v>417.81</v>
      </c>
      <c r="G2823">
        <v>16.16</v>
      </c>
      <c r="J2823">
        <v>0</v>
      </c>
      <c r="K2823">
        <v>75.41</v>
      </c>
      <c r="L2823">
        <v>377.6</v>
      </c>
      <c r="M2823">
        <v>327.35000000000002</v>
      </c>
      <c r="N2823">
        <v>400</v>
      </c>
      <c r="O2823">
        <v>439</v>
      </c>
      <c r="P2823">
        <v>-455</v>
      </c>
      <c r="Q2823">
        <f>Tabel1[[#This Row],[Biomass]]+Tabel1[[#This Row],[Hydro Power]]+Tabel1[[#This Row],[Other Renewable]]+Tabel1[[#This Row],[Solar Power]]+Tabel1[[#This Row],[Onshore Wind Power]]+Tabel1[[#This Row],[Offshore Wind Power]]</f>
        <v>740.12000000000012</v>
      </c>
      <c r="R2823">
        <f>Tabel1[[#This Row],[Fossil Gas]]+Tabel1[[#This Row],[Fossil Hard Coal]]+Tabel1[[#This Row],[Fossil Oil]]</f>
        <v>770.65</v>
      </c>
      <c r="S2823">
        <f>Tabel1[[#This Row],[Renewables]]+Tabel1[[#This Row],[Fossils]]</f>
        <v>1510.77</v>
      </c>
    </row>
    <row r="2824" spans="1:19" x14ac:dyDescent="0.25">
      <c r="A2824" t="s">
        <v>1255</v>
      </c>
      <c r="B2824" t="s">
        <v>6</v>
      </c>
      <c r="C2824">
        <v>2277.6</v>
      </c>
      <c r="D2824">
        <v>45.11</v>
      </c>
      <c r="E2824">
        <v>328.55</v>
      </c>
      <c r="F2824">
        <v>692.51</v>
      </c>
      <c r="G2824">
        <v>11.23</v>
      </c>
      <c r="H2824">
        <v>1.1000000000000001</v>
      </c>
      <c r="I2824">
        <v>6.05</v>
      </c>
      <c r="J2824">
        <v>0.01</v>
      </c>
      <c r="K2824">
        <v>105.67</v>
      </c>
      <c r="L2824">
        <v>1498.62</v>
      </c>
      <c r="M2824">
        <v>531.59</v>
      </c>
      <c r="N2824">
        <v>1524</v>
      </c>
      <c r="O2824">
        <v>-388</v>
      </c>
      <c r="P2824">
        <v>-1958</v>
      </c>
      <c r="Q2824">
        <f>Tabel1[[#This Row],[Biomass]]+Tabel1[[#This Row],[Hydro Power]]+Tabel1[[#This Row],[Other Renewable]]+Tabel1[[#This Row],[Solar Power]]+Tabel1[[#This Row],[Onshore Wind Power]]+Tabel1[[#This Row],[Offshore Wind Power]]</f>
        <v>2082.48</v>
      </c>
      <c r="R2824">
        <f>Tabel1[[#This Row],[Fossil Gas]]+Tabel1[[#This Row],[Fossil Hard Coal]]+Tabel1[[#This Row],[Fossil Oil]]</f>
        <v>1032.29</v>
      </c>
      <c r="S2824">
        <f>Tabel1[[#This Row],[Renewables]]+Tabel1[[#This Row],[Fossils]]</f>
        <v>3114.77</v>
      </c>
    </row>
    <row r="2825" spans="1:19" x14ac:dyDescent="0.25">
      <c r="A2825" t="s">
        <v>1255</v>
      </c>
      <c r="B2825" t="s">
        <v>5</v>
      </c>
      <c r="C2825">
        <v>1822.08</v>
      </c>
      <c r="D2825">
        <v>34.85</v>
      </c>
      <c r="E2825">
        <v>335.28</v>
      </c>
      <c r="F2825">
        <v>397.52</v>
      </c>
      <c r="G2825">
        <v>16.16</v>
      </c>
      <c r="J2825">
        <v>0</v>
      </c>
      <c r="K2825">
        <v>74.819999999999993</v>
      </c>
      <c r="L2825">
        <v>327.45999999999998</v>
      </c>
      <c r="M2825">
        <v>188.73</v>
      </c>
      <c r="N2825">
        <v>400</v>
      </c>
      <c r="O2825">
        <v>388</v>
      </c>
      <c r="P2825">
        <v>-318</v>
      </c>
      <c r="Q2825">
        <f>Tabel1[[#This Row],[Biomass]]+Tabel1[[#This Row],[Hydro Power]]+Tabel1[[#This Row],[Other Renewable]]+Tabel1[[#This Row],[Solar Power]]+Tabel1[[#This Row],[Onshore Wind Power]]+Tabel1[[#This Row],[Offshore Wind Power]]</f>
        <v>551.04</v>
      </c>
      <c r="R2825">
        <f>Tabel1[[#This Row],[Fossil Gas]]+Tabel1[[#This Row],[Fossil Hard Coal]]+Tabel1[[#This Row],[Fossil Oil]]</f>
        <v>748.95999999999992</v>
      </c>
      <c r="S2825">
        <f>Tabel1[[#This Row],[Renewables]]+Tabel1[[#This Row],[Fossils]]</f>
        <v>1300</v>
      </c>
    </row>
    <row r="2826" spans="1:19" x14ac:dyDescent="0.25">
      <c r="A2826" t="s">
        <v>1254</v>
      </c>
      <c r="B2826" t="s">
        <v>6</v>
      </c>
      <c r="C2826">
        <v>2176.65</v>
      </c>
      <c r="D2826">
        <v>43.36</v>
      </c>
      <c r="E2826">
        <v>319.93</v>
      </c>
      <c r="F2826">
        <v>773.86</v>
      </c>
      <c r="G2826">
        <v>11.54</v>
      </c>
      <c r="H2826">
        <v>1.1000000000000001</v>
      </c>
      <c r="I2826">
        <v>5.64</v>
      </c>
      <c r="J2826">
        <v>0</v>
      </c>
      <c r="K2826">
        <v>105.12</v>
      </c>
      <c r="L2826">
        <v>1316.13</v>
      </c>
      <c r="M2826">
        <v>492.92</v>
      </c>
      <c r="N2826">
        <v>1537</v>
      </c>
      <c r="O2826">
        <v>-377</v>
      </c>
      <c r="P2826">
        <v>-1940</v>
      </c>
      <c r="Q2826">
        <f>Tabel1[[#This Row],[Biomass]]+Tabel1[[#This Row],[Hydro Power]]+Tabel1[[#This Row],[Other Renewable]]+Tabel1[[#This Row],[Solar Power]]+Tabel1[[#This Row],[Onshore Wind Power]]+Tabel1[[#This Row],[Offshore Wind Power]]</f>
        <v>1859.15</v>
      </c>
      <c r="R2826">
        <f>Tabel1[[#This Row],[Fossil Gas]]+Tabel1[[#This Row],[Fossil Hard Coal]]+Tabel1[[#This Row],[Fossil Oil]]</f>
        <v>1105.33</v>
      </c>
      <c r="S2826">
        <f>Tabel1[[#This Row],[Renewables]]+Tabel1[[#This Row],[Fossils]]</f>
        <v>2964.48</v>
      </c>
    </row>
    <row r="2827" spans="1:19" x14ac:dyDescent="0.25">
      <c r="A2827" t="s">
        <v>1254</v>
      </c>
      <c r="B2827" t="s">
        <v>5</v>
      </c>
      <c r="C2827">
        <v>1708.17</v>
      </c>
      <c r="D2827">
        <v>34.25</v>
      </c>
      <c r="E2827">
        <v>338.24</v>
      </c>
      <c r="F2827">
        <v>428.07</v>
      </c>
      <c r="G2827">
        <v>16.14</v>
      </c>
      <c r="J2827">
        <v>0</v>
      </c>
      <c r="K2827">
        <v>72.78</v>
      </c>
      <c r="L2827">
        <v>278.58999999999997</v>
      </c>
      <c r="M2827">
        <v>161.68</v>
      </c>
      <c r="N2827">
        <v>405</v>
      </c>
      <c r="O2827">
        <v>377</v>
      </c>
      <c r="P2827">
        <v>-378</v>
      </c>
      <c r="Q2827">
        <f>Tabel1[[#This Row],[Biomass]]+Tabel1[[#This Row],[Hydro Power]]+Tabel1[[#This Row],[Other Renewable]]+Tabel1[[#This Row],[Solar Power]]+Tabel1[[#This Row],[Onshore Wind Power]]+Tabel1[[#This Row],[Offshore Wind Power]]</f>
        <v>474.52</v>
      </c>
      <c r="R2827">
        <f>Tabel1[[#This Row],[Fossil Gas]]+Tabel1[[#This Row],[Fossil Hard Coal]]+Tabel1[[#This Row],[Fossil Oil]]</f>
        <v>782.44999999999993</v>
      </c>
      <c r="S2827">
        <f>Tabel1[[#This Row],[Renewables]]+Tabel1[[#This Row],[Fossils]]</f>
        <v>1256.9699999999998</v>
      </c>
    </row>
    <row r="2828" spans="1:19" x14ac:dyDescent="0.25">
      <c r="A2828" t="s">
        <v>1253</v>
      </c>
      <c r="B2828" t="s">
        <v>6</v>
      </c>
      <c r="C2828">
        <v>2061.06</v>
      </c>
      <c r="D2828">
        <v>44.3</v>
      </c>
      <c r="E2828">
        <v>309.63</v>
      </c>
      <c r="F2828">
        <v>799.65</v>
      </c>
      <c r="G2828">
        <v>9.89</v>
      </c>
      <c r="H2828">
        <v>1.1000000000000001</v>
      </c>
      <c r="I2828">
        <v>5.77</v>
      </c>
      <c r="J2828">
        <v>0</v>
      </c>
      <c r="K2828">
        <v>104.31</v>
      </c>
      <c r="L2828">
        <v>1035.92</v>
      </c>
      <c r="M2828">
        <v>592.84</v>
      </c>
      <c r="N2828">
        <v>1531</v>
      </c>
      <c r="O2828">
        <v>-266</v>
      </c>
      <c r="P2828">
        <v>-1994</v>
      </c>
      <c r="Q2828">
        <f>Tabel1[[#This Row],[Biomass]]+Tabel1[[#This Row],[Hydro Power]]+Tabel1[[#This Row],[Other Renewable]]+Tabel1[[#This Row],[Solar Power]]+Tabel1[[#This Row],[Onshore Wind Power]]+Tabel1[[#This Row],[Offshore Wind Power]]</f>
        <v>1679.9300000000003</v>
      </c>
      <c r="R2828">
        <f>Tabel1[[#This Row],[Fossil Gas]]+Tabel1[[#This Row],[Fossil Hard Coal]]+Tabel1[[#This Row],[Fossil Oil]]</f>
        <v>1119.17</v>
      </c>
      <c r="S2828">
        <f>Tabel1[[#This Row],[Renewables]]+Tabel1[[#This Row],[Fossils]]</f>
        <v>2799.1000000000004</v>
      </c>
    </row>
    <row r="2829" spans="1:19" x14ac:dyDescent="0.25">
      <c r="A2829" t="s">
        <v>1253</v>
      </c>
      <c r="B2829" t="s">
        <v>5</v>
      </c>
      <c r="C2829">
        <v>1598.38</v>
      </c>
      <c r="D2829">
        <v>33.520000000000003</v>
      </c>
      <c r="E2829">
        <v>346</v>
      </c>
      <c r="F2829">
        <v>416.12</v>
      </c>
      <c r="G2829">
        <v>16.03</v>
      </c>
      <c r="J2829">
        <v>0</v>
      </c>
      <c r="K2829">
        <v>71.2</v>
      </c>
      <c r="L2829">
        <v>241.39</v>
      </c>
      <c r="M2829">
        <v>193.93</v>
      </c>
      <c r="N2829">
        <v>595</v>
      </c>
      <c r="O2829">
        <v>266</v>
      </c>
      <c r="P2829">
        <v>-557</v>
      </c>
      <c r="Q2829">
        <f>Tabel1[[#This Row],[Biomass]]+Tabel1[[#This Row],[Hydro Power]]+Tabel1[[#This Row],[Other Renewable]]+Tabel1[[#This Row],[Solar Power]]+Tabel1[[#This Row],[Onshore Wind Power]]+Tabel1[[#This Row],[Offshore Wind Power]]</f>
        <v>468.84</v>
      </c>
      <c r="R2829">
        <f>Tabel1[[#This Row],[Fossil Gas]]+Tabel1[[#This Row],[Fossil Hard Coal]]+Tabel1[[#This Row],[Fossil Oil]]</f>
        <v>778.15</v>
      </c>
      <c r="S2829">
        <f>Tabel1[[#This Row],[Renewables]]+Tabel1[[#This Row],[Fossils]]</f>
        <v>1246.99</v>
      </c>
    </row>
    <row r="2830" spans="1:19" x14ac:dyDescent="0.25">
      <c r="A2830" t="s">
        <v>1252</v>
      </c>
      <c r="B2830" t="s">
        <v>6</v>
      </c>
      <c r="C2830">
        <v>1963.93</v>
      </c>
      <c r="D2830">
        <v>43.96</v>
      </c>
      <c r="E2830">
        <v>297</v>
      </c>
      <c r="F2830">
        <v>645.58000000000004</v>
      </c>
      <c r="G2830">
        <v>6.98</v>
      </c>
      <c r="H2830">
        <v>1.1000000000000001</v>
      </c>
      <c r="I2830">
        <v>5.56</v>
      </c>
      <c r="J2830">
        <v>0</v>
      </c>
      <c r="K2830">
        <v>105.25</v>
      </c>
      <c r="L2830">
        <v>920.87</v>
      </c>
      <c r="M2830">
        <v>679.07</v>
      </c>
      <c r="N2830">
        <v>1482</v>
      </c>
      <c r="O2830">
        <v>-97</v>
      </c>
      <c r="P2830">
        <v>-1980</v>
      </c>
      <c r="Q2830">
        <f>Tabel1[[#This Row],[Biomass]]+Tabel1[[#This Row],[Hydro Power]]+Tabel1[[#This Row],[Other Renewable]]+Tabel1[[#This Row],[Solar Power]]+Tabel1[[#This Row],[Onshore Wind Power]]+Tabel1[[#This Row],[Offshore Wind Power]]</f>
        <v>1650.56</v>
      </c>
      <c r="R2830">
        <f>Tabel1[[#This Row],[Fossil Gas]]+Tabel1[[#This Row],[Fossil Hard Coal]]+Tabel1[[#This Row],[Fossil Oil]]</f>
        <v>949.56000000000006</v>
      </c>
      <c r="S2830">
        <f>Tabel1[[#This Row],[Renewables]]+Tabel1[[#This Row],[Fossils]]</f>
        <v>2600.12</v>
      </c>
    </row>
    <row r="2831" spans="1:19" x14ac:dyDescent="0.25">
      <c r="A2831" t="s">
        <v>1252</v>
      </c>
      <c r="B2831" t="s">
        <v>5</v>
      </c>
      <c r="C2831">
        <v>1467.62</v>
      </c>
      <c r="D2831">
        <v>34.75</v>
      </c>
      <c r="E2831">
        <v>344.86</v>
      </c>
      <c r="F2831">
        <v>395.79</v>
      </c>
      <c r="G2831">
        <v>14.96</v>
      </c>
      <c r="J2831">
        <v>0</v>
      </c>
      <c r="K2831">
        <v>71.13</v>
      </c>
      <c r="L2831">
        <v>249.64</v>
      </c>
      <c r="M2831">
        <v>174.65</v>
      </c>
      <c r="N2831">
        <v>600</v>
      </c>
      <c r="O2831">
        <v>97</v>
      </c>
      <c r="P2831">
        <v>-492</v>
      </c>
      <c r="Q2831">
        <f>Tabel1[[#This Row],[Biomass]]+Tabel1[[#This Row],[Hydro Power]]+Tabel1[[#This Row],[Other Renewable]]+Tabel1[[#This Row],[Solar Power]]+Tabel1[[#This Row],[Onshore Wind Power]]+Tabel1[[#This Row],[Offshore Wind Power]]</f>
        <v>459.03999999999996</v>
      </c>
      <c r="R2831">
        <f>Tabel1[[#This Row],[Fossil Gas]]+Tabel1[[#This Row],[Fossil Hard Coal]]+Tabel1[[#This Row],[Fossil Oil]]</f>
        <v>755.61000000000013</v>
      </c>
      <c r="S2831">
        <f>Tabel1[[#This Row],[Renewables]]+Tabel1[[#This Row],[Fossils]]</f>
        <v>1214.6500000000001</v>
      </c>
    </row>
    <row r="2832" spans="1:19" x14ac:dyDescent="0.25">
      <c r="A2832" t="s">
        <v>1251</v>
      </c>
      <c r="B2832" t="s">
        <v>6</v>
      </c>
      <c r="C2832">
        <v>1862.24</v>
      </c>
      <c r="D2832">
        <v>43.03</v>
      </c>
      <c r="E2832">
        <v>285.66000000000003</v>
      </c>
      <c r="F2832">
        <v>613.05999999999995</v>
      </c>
      <c r="G2832">
        <v>9.09</v>
      </c>
      <c r="H2832">
        <v>1.0900000000000001</v>
      </c>
      <c r="I2832">
        <v>5.54</v>
      </c>
      <c r="J2832">
        <v>0</v>
      </c>
      <c r="K2832">
        <v>104.95</v>
      </c>
      <c r="L2832">
        <v>748.89</v>
      </c>
      <c r="M2832">
        <v>738.94</v>
      </c>
      <c r="N2832">
        <v>1557</v>
      </c>
      <c r="O2832">
        <v>-191</v>
      </c>
      <c r="P2832">
        <v>-1942</v>
      </c>
      <c r="Q2832">
        <f>Tabel1[[#This Row],[Biomass]]+Tabel1[[#This Row],[Hydro Power]]+Tabel1[[#This Row],[Other Renewable]]+Tabel1[[#This Row],[Solar Power]]+Tabel1[[#This Row],[Onshore Wind Power]]+Tabel1[[#This Row],[Offshore Wind Power]]</f>
        <v>1537.49</v>
      </c>
      <c r="R2832">
        <f>Tabel1[[#This Row],[Fossil Gas]]+Tabel1[[#This Row],[Fossil Hard Coal]]+Tabel1[[#This Row],[Fossil Oil]]</f>
        <v>907.81000000000006</v>
      </c>
      <c r="S2832">
        <f>Tabel1[[#This Row],[Renewables]]+Tabel1[[#This Row],[Fossils]]</f>
        <v>2445.3000000000002</v>
      </c>
    </row>
    <row r="2833" spans="1:19" x14ac:dyDescent="0.25">
      <c r="A2833" t="s">
        <v>1251</v>
      </c>
      <c r="B2833" t="s">
        <v>5</v>
      </c>
      <c r="C2833">
        <v>1354.19</v>
      </c>
      <c r="D2833">
        <v>35.049999999999997</v>
      </c>
      <c r="E2833">
        <v>345.39</v>
      </c>
      <c r="F2833">
        <v>387.05</v>
      </c>
      <c r="G2833">
        <v>14.91</v>
      </c>
      <c r="J2833">
        <v>0</v>
      </c>
      <c r="K2833">
        <v>68.84</v>
      </c>
      <c r="L2833">
        <v>235.63</v>
      </c>
      <c r="M2833">
        <v>246.14</v>
      </c>
      <c r="N2833">
        <v>600</v>
      </c>
      <c r="O2833">
        <v>191</v>
      </c>
      <c r="P2833">
        <v>-749</v>
      </c>
      <c r="Q2833">
        <f>Tabel1[[#This Row],[Biomass]]+Tabel1[[#This Row],[Hydro Power]]+Tabel1[[#This Row],[Other Renewable]]+Tabel1[[#This Row],[Solar Power]]+Tabel1[[#This Row],[Onshore Wind Power]]+Tabel1[[#This Row],[Offshore Wind Power]]</f>
        <v>516.81999999999994</v>
      </c>
      <c r="R2833">
        <f>Tabel1[[#This Row],[Fossil Gas]]+Tabel1[[#This Row],[Fossil Hard Coal]]+Tabel1[[#This Row],[Fossil Oil]]</f>
        <v>747.35</v>
      </c>
      <c r="S2833">
        <f>Tabel1[[#This Row],[Renewables]]+Tabel1[[#This Row],[Fossils]]</f>
        <v>1264.17</v>
      </c>
    </row>
    <row r="2834" spans="1:19" x14ac:dyDescent="0.25">
      <c r="A2834" t="s">
        <v>1250</v>
      </c>
      <c r="B2834" t="s">
        <v>6</v>
      </c>
      <c r="C2834">
        <v>1772.57</v>
      </c>
      <c r="D2834">
        <v>43.07</v>
      </c>
      <c r="E2834">
        <v>209.68</v>
      </c>
      <c r="F2834">
        <v>549.29999999999995</v>
      </c>
      <c r="G2834">
        <v>6.03</v>
      </c>
      <c r="H2834">
        <v>1.0900000000000001</v>
      </c>
      <c r="I2834">
        <v>4.49</v>
      </c>
      <c r="J2834">
        <v>0</v>
      </c>
      <c r="K2834">
        <v>101.43</v>
      </c>
      <c r="L2834">
        <v>748.27</v>
      </c>
      <c r="M2834">
        <v>717.91</v>
      </c>
      <c r="N2834">
        <v>1503</v>
      </c>
      <c r="O2834">
        <v>-317</v>
      </c>
      <c r="P2834">
        <v>-1702</v>
      </c>
      <c r="Q2834">
        <f>Tabel1[[#This Row],[Biomass]]+Tabel1[[#This Row],[Hydro Power]]+Tabel1[[#This Row],[Other Renewable]]+Tabel1[[#This Row],[Solar Power]]+Tabel1[[#This Row],[Onshore Wind Power]]+Tabel1[[#This Row],[Offshore Wind Power]]</f>
        <v>1514.83</v>
      </c>
      <c r="R2834">
        <f>Tabel1[[#This Row],[Fossil Gas]]+Tabel1[[#This Row],[Fossil Hard Coal]]+Tabel1[[#This Row],[Fossil Oil]]</f>
        <v>765.01</v>
      </c>
      <c r="S2834">
        <f>Tabel1[[#This Row],[Renewables]]+Tabel1[[#This Row],[Fossils]]</f>
        <v>2279.84</v>
      </c>
    </row>
    <row r="2835" spans="1:19" x14ac:dyDescent="0.25">
      <c r="A2835" t="s">
        <v>1250</v>
      </c>
      <c r="B2835" t="s">
        <v>5</v>
      </c>
      <c r="C2835">
        <v>1290.8599999999999</v>
      </c>
      <c r="D2835">
        <v>35.06</v>
      </c>
      <c r="E2835">
        <v>344.26</v>
      </c>
      <c r="F2835">
        <v>387.72</v>
      </c>
      <c r="G2835">
        <v>14.74</v>
      </c>
      <c r="J2835">
        <v>0</v>
      </c>
      <c r="K2835">
        <v>54.62</v>
      </c>
      <c r="L2835">
        <v>235.94</v>
      </c>
      <c r="M2835">
        <v>277.95</v>
      </c>
      <c r="N2835">
        <v>600</v>
      </c>
      <c r="O2835">
        <v>317</v>
      </c>
      <c r="P2835">
        <v>-955</v>
      </c>
      <c r="Q2835">
        <f>Tabel1[[#This Row],[Biomass]]+Tabel1[[#This Row],[Hydro Power]]+Tabel1[[#This Row],[Other Renewable]]+Tabel1[[#This Row],[Solar Power]]+Tabel1[[#This Row],[Onshore Wind Power]]+Tabel1[[#This Row],[Offshore Wind Power]]</f>
        <v>548.95000000000005</v>
      </c>
      <c r="R2835">
        <f>Tabel1[[#This Row],[Fossil Gas]]+Tabel1[[#This Row],[Fossil Hard Coal]]+Tabel1[[#This Row],[Fossil Oil]]</f>
        <v>746.72</v>
      </c>
      <c r="S2835">
        <f>Tabel1[[#This Row],[Renewables]]+Tabel1[[#This Row],[Fossils]]</f>
        <v>1295.67</v>
      </c>
    </row>
    <row r="2836" spans="1:19" x14ac:dyDescent="0.25">
      <c r="A2836" t="s">
        <v>1249</v>
      </c>
      <c r="B2836" t="s">
        <v>6</v>
      </c>
      <c r="C2836">
        <v>1657.65</v>
      </c>
      <c r="D2836">
        <v>41.91</v>
      </c>
      <c r="E2836">
        <v>186.87</v>
      </c>
      <c r="F2836">
        <v>497.13</v>
      </c>
      <c r="G2836">
        <v>4.8099999999999996</v>
      </c>
      <c r="H2836">
        <v>1.0900000000000001</v>
      </c>
      <c r="I2836">
        <v>3.98</v>
      </c>
      <c r="J2836">
        <v>0</v>
      </c>
      <c r="K2836">
        <v>97.8</v>
      </c>
      <c r="L2836">
        <v>1047.5</v>
      </c>
      <c r="M2836">
        <v>657.89</v>
      </c>
      <c r="N2836">
        <v>1424</v>
      </c>
      <c r="O2836">
        <v>-320</v>
      </c>
      <c r="P2836">
        <v>-1815</v>
      </c>
      <c r="Q2836">
        <f>Tabel1[[#This Row],[Biomass]]+Tabel1[[#This Row],[Hydro Power]]+Tabel1[[#This Row],[Other Renewable]]+Tabel1[[#This Row],[Solar Power]]+Tabel1[[#This Row],[Onshore Wind Power]]+Tabel1[[#This Row],[Offshore Wind Power]]</f>
        <v>1752.37</v>
      </c>
      <c r="R2836">
        <f>Tabel1[[#This Row],[Fossil Gas]]+Tabel1[[#This Row],[Fossil Hard Coal]]+Tabel1[[#This Row],[Fossil Oil]]</f>
        <v>688.81</v>
      </c>
      <c r="S2836">
        <f>Tabel1[[#This Row],[Renewables]]+Tabel1[[#This Row],[Fossils]]</f>
        <v>2441.1799999999998</v>
      </c>
    </row>
    <row r="2837" spans="1:19" x14ac:dyDescent="0.25">
      <c r="A2837" t="s">
        <v>1249</v>
      </c>
      <c r="B2837" t="s">
        <v>5</v>
      </c>
      <c r="C2837">
        <v>1251.92</v>
      </c>
      <c r="D2837">
        <v>34.86</v>
      </c>
      <c r="E2837">
        <v>292.29000000000002</v>
      </c>
      <c r="F2837">
        <v>386.18</v>
      </c>
      <c r="G2837">
        <v>14.71</v>
      </c>
      <c r="J2837">
        <v>0</v>
      </c>
      <c r="K2837">
        <v>51.27</v>
      </c>
      <c r="L2837">
        <v>275.70999999999998</v>
      </c>
      <c r="M2837">
        <v>335.15</v>
      </c>
      <c r="N2837">
        <v>600</v>
      </c>
      <c r="O2837">
        <v>320</v>
      </c>
      <c r="P2837">
        <v>-1036</v>
      </c>
      <c r="Q2837">
        <f>Tabel1[[#This Row],[Biomass]]+Tabel1[[#This Row],[Hydro Power]]+Tabel1[[#This Row],[Other Renewable]]+Tabel1[[#This Row],[Solar Power]]+Tabel1[[#This Row],[Onshore Wind Power]]+Tabel1[[#This Row],[Offshore Wind Power]]</f>
        <v>645.72</v>
      </c>
      <c r="R2837">
        <f>Tabel1[[#This Row],[Fossil Gas]]+Tabel1[[#This Row],[Fossil Hard Coal]]+Tabel1[[#This Row],[Fossil Oil]]</f>
        <v>693.18000000000006</v>
      </c>
      <c r="S2837">
        <f>Tabel1[[#This Row],[Renewables]]+Tabel1[[#This Row],[Fossils]]</f>
        <v>1338.9</v>
      </c>
    </row>
    <row r="2838" spans="1:19" x14ac:dyDescent="0.25">
      <c r="A2838" t="s">
        <v>1248</v>
      </c>
      <c r="B2838" t="s">
        <v>6</v>
      </c>
      <c r="C2838">
        <v>1580.46</v>
      </c>
      <c r="D2838">
        <v>42.8</v>
      </c>
      <c r="E2838">
        <v>197.33</v>
      </c>
      <c r="F2838">
        <v>336.49</v>
      </c>
      <c r="G2838">
        <v>7.81</v>
      </c>
      <c r="H2838">
        <v>1.0900000000000001</v>
      </c>
      <c r="I2838">
        <v>4.24</v>
      </c>
      <c r="J2838">
        <v>0</v>
      </c>
      <c r="K2838">
        <v>95.56</v>
      </c>
      <c r="L2838">
        <v>1428.4</v>
      </c>
      <c r="M2838">
        <v>542.83000000000004</v>
      </c>
      <c r="N2838">
        <v>1517</v>
      </c>
      <c r="O2838">
        <v>-315</v>
      </c>
      <c r="P2838">
        <v>-2072</v>
      </c>
      <c r="Q2838">
        <f>Tabel1[[#This Row],[Biomass]]+Tabel1[[#This Row],[Hydro Power]]+Tabel1[[#This Row],[Other Renewable]]+Tabel1[[#This Row],[Solar Power]]+Tabel1[[#This Row],[Onshore Wind Power]]+Tabel1[[#This Row],[Offshore Wind Power]]</f>
        <v>2019.3600000000001</v>
      </c>
      <c r="R2838">
        <f>Tabel1[[#This Row],[Fossil Gas]]+Tabel1[[#This Row],[Fossil Hard Coal]]+Tabel1[[#This Row],[Fossil Oil]]</f>
        <v>541.63</v>
      </c>
      <c r="S2838">
        <f>Tabel1[[#This Row],[Renewables]]+Tabel1[[#This Row],[Fossils]]</f>
        <v>2560.9900000000002</v>
      </c>
    </row>
    <row r="2839" spans="1:19" x14ac:dyDescent="0.25">
      <c r="A2839" t="s">
        <v>1248</v>
      </c>
      <c r="B2839" t="s">
        <v>5</v>
      </c>
      <c r="C2839">
        <v>1219.72</v>
      </c>
      <c r="D2839">
        <v>33.43</v>
      </c>
      <c r="E2839">
        <v>218.55</v>
      </c>
      <c r="F2839">
        <v>384.55</v>
      </c>
      <c r="G2839">
        <v>14.72</v>
      </c>
      <c r="J2839">
        <v>0</v>
      </c>
      <c r="K2839">
        <v>51.9</v>
      </c>
      <c r="L2839">
        <v>329.24</v>
      </c>
      <c r="M2839">
        <v>366.6</v>
      </c>
      <c r="N2839">
        <v>600</v>
      </c>
      <c r="O2839">
        <v>315</v>
      </c>
      <c r="P2839">
        <v>-1072</v>
      </c>
      <c r="Q2839">
        <f>Tabel1[[#This Row],[Biomass]]+Tabel1[[#This Row],[Hydro Power]]+Tabel1[[#This Row],[Other Renewable]]+Tabel1[[#This Row],[Solar Power]]+Tabel1[[#This Row],[Onshore Wind Power]]+Tabel1[[#This Row],[Offshore Wind Power]]</f>
        <v>729.27</v>
      </c>
      <c r="R2839">
        <f>Tabel1[[#This Row],[Fossil Gas]]+Tabel1[[#This Row],[Fossil Hard Coal]]+Tabel1[[#This Row],[Fossil Oil]]</f>
        <v>617.82000000000005</v>
      </c>
      <c r="S2839">
        <f>Tabel1[[#This Row],[Renewables]]+Tabel1[[#This Row],[Fossils]]</f>
        <v>1347.0900000000001</v>
      </c>
    </row>
    <row r="2840" spans="1:19" x14ac:dyDescent="0.25">
      <c r="A2840" t="s">
        <v>1247</v>
      </c>
      <c r="B2840" t="s">
        <v>6</v>
      </c>
      <c r="C2840">
        <v>1609.65</v>
      </c>
      <c r="D2840">
        <v>42.72</v>
      </c>
      <c r="E2840">
        <v>186.87</v>
      </c>
      <c r="F2840">
        <v>273.14</v>
      </c>
      <c r="G2840">
        <v>7.59</v>
      </c>
      <c r="H2840">
        <v>1.0900000000000001</v>
      </c>
      <c r="I2840">
        <v>4.29</v>
      </c>
      <c r="J2840">
        <v>0</v>
      </c>
      <c r="K2840">
        <v>85.92</v>
      </c>
      <c r="L2840">
        <v>1825.14</v>
      </c>
      <c r="M2840">
        <v>407.92</v>
      </c>
      <c r="N2840">
        <v>1502</v>
      </c>
      <c r="O2840">
        <v>-332</v>
      </c>
      <c r="P2840">
        <v>-2163</v>
      </c>
      <c r="Q2840">
        <f>Tabel1[[#This Row],[Biomass]]+Tabel1[[#This Row],[Hydro Power]]+Tabel1[[#This Row],[Other Renewable]]+Tabel1[[#This Row],[Solar Power]]+Tabel1[[#This Row],[Onshore Wind Power]]+Tabel1[[#This Row],[Offshore Wind Power]]</f>
        <v>2281.16</v>
      </c>
      <c r="R2840">
        <f>Tabel1[[#This Row],[Fossil Gas]]+Tabel1[[#This Row],[Fossil Hard Coal]]+Tabel1[[#This Row],[Fossil Oil]]</f>
        <v>467.59999999999997</v>
      </c>
      <c r="S2840">
        <f>Tabel1[[#This Row],[Renewables]]+Tabel1[[#This Row],[Fossils]]</f>
        <v>2748.7599999999998</v>
      </c>
    </row>
    <row r="2841" spans="1:19" x14ac:dyDescent="0.25">
      <c r="A2841" t="s">
        <v>1247</v>
      </c>
      <c r="B2841" t="s">
        <v>5</v>
      </c>
      <c r="C2841">
        <v>1211.0999999999999</v>
      </c>
      <c r="D2841">
        <v>34.31</v>
      </c>
      <c r="E2841">
        <v>214.13</v>
      </c>
      <c r="F2841">
        <v>384.66</v>
      </c>
      <c r="G2841">
        <v>14.71</v>
      </c>
      <c r="J2841">
        <v>0</v>
      </c>
      <c r="K2841">
        <v>48.14</v>
      </c>
      <c r="L2841">
        <v>393.61</v>
      </c>
      <c r="M2841">
        <v>365.73</v>
      </c>
      <c r="N2841">
        <v>600</v>
      </c>
      <c r="O2841">
        <v>332</v>
      </c>
      <c r="P2841">
        <v>-1155</v>
      </c>
      <c r="Q2841">
        <f>Tabel1[[#This Row],[Biomass]]+Tabel1[[#This Row],[Hydro Power]]+Tabel1[[#This Row],[Other Renewable]]+Tabel1[[#This Row],[Solar Power]]+Tabel1[[#This Row],[Onshore Wind Power]]+Tabel1[[#This Row],[Offshore Wind Power]]</f>
        <v>793.65000000000009</v>
      </c>
      <c r="R2841">
        <f>Tabel1[[#This Row],[Fossil Gas]]+Tabel1[[#This Row],[Fossil Hard Coal]]+Tabel1[[#This Row],[Fossil Oil]]</f>
        <v>613.5</v>
      </c>
      <c r="S2841">
        <f>Tabel1[[#This Row],[Renewables]]+Tabel1[[#This Row],[Fossils]]</f>
        <v>1407.15</v>
      </c>
    </row>
    <row r="2842" spans="1:19" x14ac:dyDescent="0.25">
      <c r="A2842" t="s">
        <v>1246</v>
      </c>
      <c r="B2842" t="s">
        <v>6</v>
      </c>
      <c r="C2842">
        <v>1657.74</v>
      </c>
      <c r="D2842">
        <v>42.65</v>
      </c>
      <c r="E2842">
        <v>150.19999999999999</v>
      </c>
      <c r="F2842">
        <v>197.54</v>
      </c>
      <c r="G2842">
        <v>5.04</v>
      </c>
      <c r="H2842">
        <v>1.0900000000000001</v>
      </c>
      <c r="I2842">
        <v>4.41</v>
      </c>
      <c r="J2842">
        <v>0</v>
      </c>
      <c r="K2842">
        <v>80.02</v>
      </c>
      <c r="L2842">
        <v>2176.91</v>
      </c>
      <c r="M2842">
        <v>405.59</v>
      </c>
      <c r="N2842">
        <v>1500</v>
      </c>
      <c r="O2842">
        <v>-403</v>
      </c>
      <c r="P2842">
        <v>-2254</v>
      </c>
      <c r="Q2842">
        <f>Tabel1[[#This Row],[Biomass]]+Tabel1[[#This Row],[Hydro Power]]+Tabel1[[#This Row],[Other Renewable]]+Tabel1[[#This Row],[Solar Power]]+Tabel1[[#This Row],[Onshore Wind Power]]+Tabel1[[#This Row],[Offshore Wind Power]]</f>
        <v>2630.65</v>
      </c>
      <c r="R2842">
        <f>Tabel1[[#This Row],[Fossil Gas]]+Tabel1[[#This Row],[Fossil Hard Coal]]+Tabel1[[#This Row],[Fossil Oil]]</f>
        <v>352.78000000000003</v>
      </c>
      <c r="S2842">
        <f>Tabel1[[#This Row],[Renewables]]+Tabel1[[#This Row],[Fossils]]</f>
        <v>2983.4300000000003</v>
      </c>
    </row>
    <row r="2843" spans="1:19" x14ac:dyDescent="0.25">
      <c r="A2843" t="s">
        <v>1246</v>
      </c>
      <c r="B2843" t="s">
        <v>5</v>
      </c>
      <c r="C2843">
        <v>1232.02</v>
      </c>
      <c r="D2843">
        <v>34.630000000000003</v>
      </c>
      <c r="E2843">
        <v>217.25</v>
      </c>
      <c r="F2843">
        <v>388.12</v>
      </c>
      <c r="G2843">
        <v>14.69</v>
      </c>
      <c r="J2843">
        <v>0</v>
      </c>
      <c r="K2843">
        <v>59.77</v>
      </c>
      <c r="L2843">
        <v>450.41</v>
      </c>
      <c r="M2843">
        <v>363.87</v>
      </c>
      <c r="N2843">
        <v>574</v>
      </c>
      <c r="O2843">
        <v>403</v>
      </c>
      <c r="P2843">
        <v>-1250</v>
      </c>
      <c r="Q2843">
        <f>Tabel1[[#This Row],[Biomass]]+Tabel1[[#This Row],[Hydro Power]]+Tabel1[[#This Row],[Other Renewable]]+Tabel1[[#This Row],[Solar Power]]+Tabel1[[#This Row],[Onshore Wind Power]]+Tabel1[[#This Row],[Offshore Wind Power]]</f>
        <v>848.91000000000008</v>
      </c>
      <c r="R2843">
        <f>Tabel1[[#This Row],[Fossil Gas]]+Tabel1[[#This Row],[Fossil Hard Coal]]+Tabel1[[#This Row],[Fossil Oil]]</f>
        <v>620.06000000000006</v>
      </c>
      <c r="S2843">
        <f>Tabel1[[#This Row],[Renewables]]+Tabel1[[#This Row],[Fossils]]</f>
        <v>1468.9700000000003</v>
      </c>
    </row>
    <row r="2844" spans="1:19" x14ac:dyDescent="0.25">
      <c r="A2844" t="s">
        <v>1245</v>
      </c>
      <c r="B2844" t="s">
        <v>6</v>
      </c>
      <c r="C2844">
        <v>1838.1</v>
      </c>
      <c r="D2844">
        <v>44.09</v>
      </c>
      <c r="E2844">
        <v>190.45</v>
      </c>
      <c r="F2844">
        <v>217.02</v>
      </c>
      <c r="G2844">
        <v>5.0199999999999996</v>
      </c>
      <c r="H2844">
        <v>1.0900000000000001</v>
      </c>
      <c r="I2844">
        <v>4.41</v>
      </c>
      <c r="J2844">
        <v>0.01</v>
      </c>
      <c r="K2844">
        <v>71.08</v>
      </c>
      <c r="L2844">
        <v>2332.16</v>
      </c>
      <c r="M2844">
        <v>393.38</v>
      </c>
      <c r="N2844">
        <v>1519</v>
      </c>
      <c r="O2844">
        <v>-434</v>
      </c>
      <c r="P2844">
        <v>-2269</v>
      </c>
      <c r="Q2844">
        <f>Tabel1[[#This Row],[Biomass]]+Tabel1[[#This Row],[Hydro Power]]+Tabel1[[#This Row],[Other Renewable]]+Tabel1[[#This Row],[Solar Power]]+Tabel1[[#This Row],[Onshore Wind Power]]+Tabel1[[#This Row],[Offshore Wind Power]]</f>
        <v>2775.14</v>
      </c>
      <c r="R2844">
        <f>Tabel1[[#This Row],[Fossil Gas]]+Tabel1[[#This Row],[Fossil Hard Coal]]+Tabel1[[#This Row],[Fossil Oil]]</f>
        <v>412.49</v>
      </c>
      <c r="S2844">
        <f>Tabel1[[#This Row],[Renewables]]+Tabel1[[#This Row],[Fossils]]</f>
        <v>3187.63</v>
      </c>
    </row>
    <row r="2845" spans="1:19" x14ac:dyDescent="0.25">
      <c r="A2845" t="s">
        <v>1245</v>
      </c>
      <c r="B2845" t="s">
        <v>5</v>
      </c>
      <c r="C2845">
        <v>1330.7</v>
      </c>
      <c r="D2845">
        <v>32.479999999999997</v>
      </c>
      <c r="E2845">
        <v>269.88</v>
      </c>
      <c r="F2845">
        <v>378.37</v>
      </c>
      <c r="G2845">
        <v>14.69</v>
      </c>
      <c r="J2845">
        <v>0</v>
      </c>
      <c r="K2845">
        <v>68.78</v>
      </c>
      <c r="L2845">
        <v>489.18</v>
      </c>
      <c r="M2845">
        <v>365.1</v>
      </c>
      <c r="N2845">
        <v>375</v>
      </c>
      <c r="O2845">
        <v>434</v>
      </c>
      <c r="P2845">
        <v>-1070</v>
      </c>
      <c r="Q2845">
        <f>Tabel1[[#This Row],[Biomass]]+Tabel1[[#This Row],[Hydro Power]]+Tabel1[[#This Row],[Other Renewable]]+Tabel1[[#This Row],[Solar Power]]+Tabel1[[#This Row],[Onshore Wind Power]]+Tabel1[[#This Row],[Offshore Wind Power]]</f>
        <v>886.76</v>
      </c>
      <c r="R2845">
        <f>Tabel1[[#This Row],[Fossil Gas]]+Tabel1[[#This Row],[Fossil Hard Coal]]+Tabel1[[#This Row],[Fossil Oil]]</f>
        <v>662.94</v>
      </c>
      <c r="S2845">
        <f>Tabel1[[#This Row],[Renewables]]+Tabel1[[#This Row],[Fossils]]</f>
        <v>1549.7</v>
      </c>
    </row>
    <row r="2846" spans="1:19" x14ac:dyDescent="0.25">
      <c r="A2846" t="s">
        <v>1244</v>
      </c>
      <c r="B2846" t="s">
        <v>6</v>
      </c>
      <c r="C2846">
        <v>2215.1999999999998</v>
      </c>
      <c r="D2846">
        <v>44.09</v>
      </c>
      <c r="E2846">
        <v>235.77</v>
      </c>
      <c r="F2846">
        <v>455.91</v>
      </c>
      <c r="G2846">
        <v>4.4400000000000004</v>
      </c>
      <c r="H2846">
        <v>1.0900000000000001</v>
      </c>
      <c r="I2846">
        <v>4.2699999999999996</v>
      </c>
      <c r="J2846">
        <v>0.01</v>
      </c>
      <c r="K2846">
        <v>74.67</v>
      </c>
      <c r="L2846">
        <v>2374.36</v>
      </c>
      <c r="M2846">
        <v>668.44</v>
      </c>
      <c r="N2846">
        <v>1320</v>
      </c>
      <c r="O2846">
        <v>-368</v>
      </c>
      <c r="P2846">
        <v>-2263</v>
      </c>
      <c r="Q2846">
        <f>Tabel1[[#This Row],[Biomass]]+Tabel1[[#This Row],[Hydro Power]]+Tabel1[[#This Row],[Other Renewable]]+Tabel1[[#This Row],[Solar Power]]+Tabel1[[#This Row],[Onshore Wind Power]]+Tabel1[[#This Row],[Offshore Wind Power]]</f>
        <v>3092.26</v>
      </c>
      <c r="R2846">
        <f>Tabel1[[#This Row],[Fossil Gas]]+Tabel1[[#This Row],[Fossil Hard Coal]]+Tabel1[[#This Row],[Fossil Oil]]</f>
        <v>696.12000000000012</v>
      </c>
      <c r="S2846">
        <f>Tabel1[[#This Row],[Renewables]]+Tabel1[[#This Row],[Fossils]]</f>
        <v>3788.38</v>
      </c>
    </row>
    <row r="2847" spans="1:19" x14ac:dyDescent="0.25">
      <c r="A2847" t="s">
        <v>1244</v>
      </c>
      <c r="B2847" t="s">
        <v>5</v>
      </c>
      <c r="C2847">
        <v>1594.67</v>
      </c>
      <c r="D2847">
        <v>31.2</v>
      </c>
      <c r="E2847">
        <v>353.87</v>
      </c>
      <c r="F2847">
        <v>395.5</v>
      </c>
      <c r="G2847">
        <v>14.89</v>
      </c>
      <c r="J2847">
        <v>0</v>
      </c>
      <c r="K2847">
        <v>72.48</v>
      </c>
      <c r="L2847">
        <v>520.37</v>
      </c>
      <c r="M2847">
        <v>370.22</v>
      </c>
      <c r="N2847">
        <v>567</v>
      </c>
      <c r="O2847">
        <v>368</v>
      </c>
      <c r="P2847">
        <v>-1065</v>
      </c>
      <c r="Q2847">
        <f>Tabel1[[#This Row],[Biomass]]+Tabel1[[#This Row],[Hydro Power]]+Tabel1[[#This Row],[Other Renewable]]+Tabel1[[#This Row],[Solar Power]]+Tabel1[[#This Row],[Onshore Wind Power]]+Tabel1[[#This Row],[Offshore Wind Power]]</f>
        <v>921.79000000000008</v>
      </c>
      <c r="R2847">
        <f>Tabel1[[#This Row],[Fossil Gas]]+Tabel1[[#This Row],[Fossil Hard Coal]]+Tabel1[[#This Row],[Fossil Oil]]</f>
        <v>764.26</v>
      </c>
      <c r="S2847">
        <f>Tabel1[[#This Row],[Renewables]]+Tabel1[[#This Row],[Fossils]]</f>
        <v>1686.0500000000002</v>
      </c>
    </row>
    <row r="2848" spans="1:19" x14ac:dyDescent="0.25">
      <c r="A2848" t="s">
        <v>1243</v>
      </c>
      <c r="B2848" t="s">
        <v>6</v>
      </c>
      <c r="C2848">
        <v>2608.33</v>
      </c>
      <c r="D2848">
        <v>42.46</v>
      </c>
      <c r="E2848">
        <v>308.83999999999997</v>
      </c>
      <c r="F2848">
        <v>790.84</v>
      </c>
      <c r="G2848">
        <v>4.87</v>
      </c>
      <c r="H2848">
        <v>1.18</v>
      </c>
      <c r="I2848">
        <v>4.04</v>
      </c>
      <c r="J2848">
        <v>0.01</v>
      </c>
      <c r="K2848">
        <v>74.62</v>
      </c>
      <c r="L2848">
        <v>2588.0500000000002</v>
      </c>
      <c r="M2848">
        <v>768.68</v>
      </c>
      <c r="N2848">
        <v>952</v>
      </c>
      <c r="O2848">
        <v>-596</v>
      </c>
      <c r="P2848">
        <v>-2016</v>
      </c>
      <c r="Q2848">
        <f>Tabel1[[#This Row],[Biomass]]+Tabel1[[#This Row],[Hydro Power]]+Tabel1[[#This Row],[Other Renewable]]+Tabel1[[#This Row],[Solar Power]]+Tabel1[[#This Row],[Onshore Wind Power]]+Tabel1[[#This Row],[Offshore Wind Power]]</f>
        <v>3404.42</v>
      </c>
      <c r="R2848">
        <f>Tabel1[[#This Row],[Fossil Gas]]+Tabel1[[#This Row],[Fossil Hard Coal]]+Tabel1[[#This Row],[Fossil Oil]]</f>
        <v>1104.55</v>
      </c>
      <c r="S2848">
        <f>Tabel1[[#This Row],[Renewables]]+Tabel1[[#This Row],[Fossils]]</f>
        <v>4508.97</v>
      </c>
    </row>
    <row r="2849" spans="1:19" x14ac:dyDescent="0.25">
      <c r="A2849" t="s">
        <v>1243</v>
      </c>
      <c r="B2849" t="s">
        <v>5</v>
      </c>
      <c r="C2849">
        <v>1834.2</v>
      </c>
      <c r="D2849">
        <v>32.51</v>
      </c>
      <c r="E2849">
        <v>405.96</v>
      </c>
      <c r="F2849">
        <v>423.73</v>
      </c>
      <c r="G2849">
        <v>15.95</v>
      </c>
      <c r="J2849">
        <v>0.01</v>
      </c>
      <c r="K2849">
        <v>72.62</v>
      </c>
      <c r="L2849">
        <v>563.26</v>
      </c>
      <c r="M2849">
        <v>370.5</v>
      </c>
      <c r="N2849">
        <v>162</v>
      </c>
      <c r="O2849">
        <v>596</v>
      </c>
      <c r="P2849">
        <v>-782</v>
      </c>
      <c r="Q2849">
        <f>Tabel1[[#This Row],[Biomass]]+Tabel1[[#This Row],[Hydro Power]]+Tabel1[[#This Row],[Other Renewable]]+Tabel1[[#This Row],[Solar Power]]+Tabel1[[#This Row],[Onshore Wind Power]]+Tabel1[[#This Row],[Offshore Wind Power]]</f>
        <v>966.28</v>
      </c>
      <c r="R2849">
        <f>Tabel1[[#This Row],[Fossil Gas]]+Tabel1[[#This Row],[Fossil Hard Coal]]+Tabel1[[#This Row],[Fossil Oil]]</f>
        <v>845.6400000000001</v>
      </c>
      <c r="S2849">
        <f>Tabel1[[#This Row],[Renewables]]+Tabel1[[#This Row],[Fossils]]</f>
        <v>1811.92</v>
      </c>
    </row>
    <row r="2850" spans="1:19" x14ac:dyDescent="0.25">
      <c r="A2850" t="s">
        <v>1242</v>
      </c>
      <c r="B2850" t="s">
        <v>6</v>
      </c>
      <c r="C2850">
        <v>2854.44</v>
      </c>
      <c r="D2850">
        <v>43.37</v>
      </c>
      <c r="E2850">
        <v>362.21</v>
      </c>
      <c r="F2850">
        <v>766.32</v>
      </c>
      <c r="G2850">
        <v>5.25</v>
      </c>
      <c r="H2850">
        <v>1.2</v>
      </c>
      <c r="I2850">
        <v>4.17</v>
      </c>
      <c r="J2850">
        <v>0.46</v>
      </c>
      <c r="K2850">
        <v>75.8</v>
      </c>
      <c r="L2850">
        <v>2636.05</v>
      </c>
      <c r="M2850">
        <v>772.09</v>
      </c>
      <c r="N2850">
        <v>1225</v>
      </c>
      <c r="O2850">
        <v>-590</v>
      </c>
      <c r="P2850">
        <v>-2068</v>
      </c>
      <c r="Q2850">
        <f>Tabel1[[#This Row],[Biomass]]+Tabel1[[#This Row],[Hydro Power]]+Tabel1[[#This Row],[Other Renewable]]+Tabel1[[#This Row],[Solar Power]]+Tabel1[[#This Row],[Onshore Wind Power]]+Tabel1[[#This Row],[Offshore Wind Power]]</f>
        <v>3457.34</v>
      </c>
      <c r="R2850">
        <f>Tabel1[[#This Row],[Fossil Gas]]+Tabel1[[#This Row],[Fossil Hard Coal]]+Tabel1[[#This Row],[Fossil Oil]]</f>
        <v>1133.78</v>
      </c>
      <c r="S2850">
        <f>Tabel1[[#This Row],[Renewables]]+Tabel1[[#This Row],[Fossils]]</f>
        <v>4591.12</v>
      </c>
    </row>
    <row r="2851" spans="1:19" x14ac:dyDescent="0.25">
      <c r="A2851" t="s">
        <v>1242</v>
      </c>
      <c r="B2851" t="s">
        <v>5</v>
      </c>
      <c r="C2851">
        <v>1920.76</v>
      </c>
      <c r="D2851">
        <v>35.28</v>
      </c>
      <c r="E2851">
        <v>438.82</v>
      </c>
      <c r="F2851">
        <v>415.21</v>
      </c>
      <c r="G2851">
        <v>16</v>
      </c>
      <c r="J2851">
        <v>0.61</v>
      </c>
      <c r="K2851">
        <v>71.41</v>
      </c>
      <c r="L2851">
        <v>564.91999999999996</v>
      </c>
      <c r="M2851">
        <v>371.11</v>
      </c>
      <c r="N2851">
        <v>100</v>
      </c>
      <c r="O2851">
        <v>590</v>
      </c>
      <c r="P2851">
        <v>-656</v>
      </c>
      <c r="Q2851">
        <f>Tabel1[[#This Row],[Biomass]]+Tabel1[[#This Row],[Hydro Power]]+Tabel1[[#This Row],[Other Renewable]]+Tabel1[[#This Row],[Solar Power]]+Tabel1[[#This Row],[Onshore Wind Power]]+Tabel1[[#This Row],[Offshore Wind Power]]</f>
        <v>971.92</v>
      </c>
      <c r="R2851">
        <f>Tabel1[[#This Row],[Fossil Gas]]+Tabel1[[#This Row],[Fossil Hard Coal]]+Tabel1[[#This Row],[Fossil Oil]]</f>
        <v>870.03</v>
      </c>
      <c r="S2851">
        <f>Tabel1[[#This Row],[Renewables]]+Tabel1[[#This Row],[Fossils]]</f>
        <v>1841.9499999999998</v>
      </c>
    </row>
    <row r="2852" spans="1:19" x14ac:dyDescent="0.25">
      <c r="A2852" t="s">
        <v>1241</v>
      </c>
      <c r="B2852" t="s">
        <v>6</v>
      </c>
      <c r="C2852">
        <v>2853.15</v>
      </c>
      <c r="D2852">
        <v>43.9</v>
      </c>
      <c r="E2852">
        <v>363.19</v>
      </c>
      <c r="F2852">
        <v>622.16</v>
      </c>
      <c r="G2852">
        <v>6.42</v>
      </c>
      <c r="H2852">
        <v>1.2</v>
      </c>
      <c r="I2852">
        <v>4.26</v>
      </c>
      <c r="J2852">
        <v>4.13</v>
      </c>
      <c r="K2852">
        <v>75.16</v>
      </c>
      <c r="L2852">
        <v>2681.69</v>
      </c>
      <c r="M2852">
        <v>772.61</v>
      </c>
      <c r="N2852">
        <v>1401</v>
      </c>
      <c r="O2852">
        <v>-590</v>
      </c>
      <c r="P2852">
        <v>-2208</v>
      </c>
      <c r="Q2852">
        <f>Tabel1[[#This Row],[Biomass]]+Tabel1[[#This Row],[Hydro Power]]+Tabel1[[#This Row],[Other Renewable]]+Tabel1[[#This Row],[Solar Power]]+Tabel1[[#This Row],[Onshore Wind Power]]+Tabel1[[#This Row],[Offshore Wind Power]]</f>
        <v>3507.79</v>
      </c>
      <c r="R2852">
        <f>Tabel1[[#This Row],[Fossil Gas]]+Tabel1[[#This Row],[Fossil Hard Coal]]+Tabel1[[#This Row],[Fossil Oil]]</f>
        <v>991.76999999999987</v>
      </c>
      <c r="S2852">
        <f>Tabel1[[#This Row],[Renewables]]+Tabel1[[#This Row],[Fossils]]</f>
        <v>4499.5599999999995</v>
      </c>
    </row>
    <row r="2853" spans="1:19" x14ac:dyDescent="0.25">
      <c r="A2853" t="s">
        <v>1241</v>
      </c>
      <c r="B2853" t="s">
        <v>5</v>
      </c>
      <c r="C2853">
        <v>1935.74</v>
      </c>
      <c r="D2853">
        <v>34.770000000000003</v>
      </c>
      <c r="E2853">
        <v>482.36</v>
      </c>
      <c r="F2853">
        <v>476.4</v>
      </c>
      <c r="G2853">
        <v>16.21</v>
      </c>
      <c r="J2853">
        <v>3.5</v>
      </c>
      <c r="K2853">
        <v>75.25</v>
      </c>
      <c r="L2853">
        <v>551.52</v>
      </c>
      <c r="M2853">
        <v>371.25</v>
      </c>
      <c r="N2853">
        <v>-197</v>
      </c>
      <c r="O2853">
        <v>590</v>
      </c>
      <c r="P2853">
        <v>-437</v>
      </c>
      <c r="Q2853">
        <f>Tabel1[[#This Row],[Biomass]]+Tabel1[[#This Row],[Hydro Power]]+Tabel1[[#This Row],[Other Renewable]]+Tabel1[[#This Row],[Solar Power]]+Tabel1[[#This Row],[Onshore Wind Power]]+Tabel1[[#This Row],[Offshore Wind Power]]</f>
        <v>961.04</v>
      </c>
      <c r="R2853">
        <f>Tabel1[[#This Row],[Fossil Gas]]+Tabel1[[#This Row],[Fossil Hard Coal]]+Tabel1[[#This Row],[Fossil Oil]]</f>
        <v>974.97</v>
      </c>
      <c r="S2853">
        <f>Tabel1[[#This Row],[Renewables]]+Tabel1[[#This Row],[Fossils]]</f>
        <v>1936.01</v>
      </c>
    </row>
    <row r="2854" spans="1:19" x14ac:dyDescent="0.25">
      <c r="A2854" t="s">
        <v>1240</v>
      </c>
      <c r="B2854" t="s">
        <v>6</v>
      </c>
      <c r="C2854">
        <v>2954.56</v>
      </c>
      <c r="D2854">
        <v>44.33</v>
      </c>
      <c r="E2854">
        <v>392.27</v>
      </c>
      <c r="F2854">
        <v>559.08000000000004</v>
      </c>
      <c r="G2854">
        <v>6.89</v>
      </c>
      <c r="H2854">
        <v>1.2</v>
      </c>
      <c r="I2854">
        <v>4.1500000000000004</v>
      </c>
      <c r="J2854">
        <v>20.39</v>
      </c>
      <c r="K2854">
        <v>76.040000000000006</v>
      </c>
      <c r="L2854">
        <v>2730.25</v>
      </c>
      <c r="M2854">
        <v>776.22</v>
      </c>
      <c r="N2854">
        <v>1316</v>
      </c>
      <c r="O2854">
        <v>-590</v>
      </c>
      <c r="P2854">
        <v>-2149</v>
      </c>
      <c r="Q2854">
        <f>Tabel1[[#This Row],[Biomass]]+Tabel1[[#This Row],[Hydro Power]]+Tabel1[[#This Row],[Other Renewable]]+Tabel1[[#This Row],[Solar Power]]+Tabel1[[#This Row],[Onshore Wind Power]]+Tabel1[[#This Row],[Offshore Wind Power]]</f>
        <v>3576.54</v>
      </c>
      <c r="R2854">
        <f>Tabel1[[#This Row],[Fossil Gas]]+Tabel1[[#This Row],[Fossil Hard Coal]]+Tabel1[[#This Row],[Fossil Oil]]</f>
        <v>958.24</v>
      </c>
      <c r="S2854">
        <f>Tabel1[[#This Row],[Renewables]]+Tabel1[[#This Row],[Fossils]]</f>
        <v>4534.78</v>
      </c>
    </row>
    <row r="2855" spans="1:19" x14ac:dyDescent="0.25">
      <c r="A2855" t="s">
        <v>1240</v>
      </c>
      <c r="B2855" t="s">
        <v>5</v>
      </c>
      <c r="C2855">
        <v>1958.7</v>
      </c>
      <c r="D2855">
        <v>29.3</v>
      </c>
      <c r="E2855">
        <v>492.71</v>
      </c>
      <c r="F2855">
        <v>484.91</v>
      </c>
      <c r="G2855">
        <v>15.82</v>
      </c>
      <c r="J2855">
        <v>10.43</v>
      </c>
      <c r="K2855">
        <v>73.91</v>
      </c>
      <c r="L2855">
        <v>562.20000000000005</v>
      </c>
      <c r="M2855">
        <v>371.29</v>
      </c>
      <c r="N2855">
        <v>-8</v>
      </c>
      <c r="O2855">
        <v>590</v>
      </c>
      <c r="P2855">
        <v>-627</v>
      </c>
      <c r="Q2855">
        <f>Tabel1[[#This Row],[Biomass]]+Tabel1[[#This Row],[Hydro Power]]+Tabel1[[#This Row],[Other Renewable]]+Tabel1[[#This Row],[Solar Power]]+Tabel1[[#This Row],[Onshore Wind Power]]+Tabel1[[#This Row],[Offshore Wind Power]]</f>
        <v>973.22</v>
      </c>
      <c r="R2855">
        <f>Tabel1[[#This Row],[Fossil Gas]]+Tabel1[[#This Row],[Fossil Hard Coal]]+Tabel1[[#This Row],[Fossil Oil]]</f>
        <v>993.44</v>
      </c>
      <c r="S2855">
        <f>Tabel1[[#This Row],[Renewables]]+Tabel1[[#This Row],[Fossils]]</f>
        <v>1966.66</v>
      </c>
    </row>
    <row r="2856" spans="1:19" x14ac:dyDescent="0.25">
      <c r="A2856" t="s">
        <v>1239</v>
      </c>
      <c r="B2856" t="s">
        <v>6</v>
      </c>
      <c r="C2856">
        <v>2890.91</v>
      </c>
      <c r="D2856">
        <v>44.61</v>
      </c>
      <c r="E2856">
        <v>405.11</v>
      </c>
      <c r="F2856">
        <v>616.41999999999996</v>
      </c>
      <c r="G2856">
        <v>9.18</v>
      </c>
      <c r="H2856">
        <v>1.2</v>
      </c>
      <c r="I2856">
        <v>4.51</v>
      </c>
      <c r="J2856">
        <v>48.45</v>
      </c>
      <c r="K2856">
        <v>84.03</v>
      </c>
      <c r="L2856">
        <v>2693.86</v>
      </c>
      <c r="M2856">
        <v>789.26</v>
      </c>
      <c r="N2856">
        <v>1344</v>
      </c>
      <c r="O2856">
        <v>-590</v>
      </c>
      <c r="P2856">
        <v>-2268</v>
      </c>
      <c r="Q2856">
        <f>Tabel1[[#This Row],[Biomass]]+Tabel1[[#This Row],[Hydro Power]]+Tabel1[[#This Row],[Other Renewable]]+Tabel1[[#This Row],[Solar Power]]+Tabel1[[#This Row],[Onshore Wind Power]]+Tabel1[[#This Row],[Offshore Wind Power]]</f>
        <v>3581.8900000000003</v>
      </c>
      <c r="R2856">
        <f>Tabel1[[#This Row],[Fossil Gas]]+Tabel1[[#This Row],[Fossil Hard Coal]]+Tabel1[[#This Row],[Fossil Oil]]</f>
        <v>1030.71</v>
      </c>
      <c r="S2856">
        <f>Tabel1[[#This Row],[Renewables]]+Tabel1[[#This Row],[Fossils]]</f>
        <v>4612.6000000000004</v>
      </c>
    </row>
    <row r="2857" spans="1:19" x14ac:dyDescent="0.25">
      <c r="A2857" t="s">
        <v>1239</v>
      </c>
      <c r="B2857" t="s">
        <v>5</v>
      </c>
      <c r="C2857">
        <v>1966.38</v>
      </c>
      <c r="D2857">
        <v>24.24</v>
      </c>
      <c r="E2857">
        <v>496.54</v>
      </c>
      <c r="F2857">
        <v>455.95</v>
      </c>
      <c r="G2857">
        <v>16.940000000000001</v>
      </c>
      <c r="J2857">
        <v>18.37</v>
      </c>
      <c r="K2857">
        <v>74.94</v>
      </c>
      <c r="L2857">
        <v>571.94000000000005</v>
      </c>
      <c r="M2857">
        <v>371.4</v>
      </c>
      <c r="N2857">
        <v>24</v>
      </c>
      <c r="O2857">
        <v>590</v>
      </c>
      <c r="P2857">
        <v>-633</v>
      </c>
      <c r="Q2857">
        <f>Tabel1[[#This Row],[Biomass]]+Tabel1[[#This Row],[Hydro Power]]+Tabel1[[#This Row],[Other Renewable]]+Tabel1[[#This Row],[Solar Power]]+Tabel1[[#This Row],[Onshore Wind Power]]+Tabel1[[#This Row],[Offshore Wind Power]]</f>
        <v>985.95</v>
      </c>
      <c r="R2857">
        <f>Tabel1[[#This Row],[Fossil Gas]]+Tabel1[[#This Row],[Fossil Hard Coal]]+Tabel1[[#This Row],[Fossil Oil]]</f>
        <v>969.43000000000006</v>
      </c>
      <c r="S2857">
        <f>Tabel1[[#This Row],[Renewables]]+Tabel1[[#This Row],[Fossils]]</f>
        <v>1955.38</v>
      </c>
    </row>
    <row r="2858" spans="1:19" x14ac:dyDescent="0.25">
      <c r="A2858" t="s">
        <v>1238</v>
      </c>
      <c r="B2858" t="s">
        <v>6</v>
      </c>
      <c r="C2858">
        <v>2809.71</v>
      </c>
      <c r="D2858">
        <v>45.88</v>
      </c>
      <c r="E2858">
        <v>434.17</v>
      </c>
      <c r="F2858">
        <v>573.1</v>
      </c>
      <c r="G2858">
        <v>15.13</v>
      </c>
      <c r="H2858">
        <v>1.2</v>
      </c>
      <c r="I2858">
        <v>5.58</v>
      </c>
      <c r="J2858">
        <v>63.27</v>
      </c>
      <c r="K2858">
        <v>86.19</v>
      </c>
      <c r="L2858">
        <v>2549.06</v>
      </c>
      <c r="M2858">
        <v>745.21</v>
      </c>
      <c r="N2858">
        <v>1413</v>
      </c>
      <c r="O2858">
        <v>-590</v>
      </c>
      <c r="P2858">
        <v>-2270</v>
      </c>
      <c r="Q2858">
        <f>Tabel1[[#This Row],[Biomass]]+Tabel1[[#This Row],[Hydro Power]]+Tabel1[[#This Row],[Other Renewable]]+Tabel1[[#This Row],[Solar Power]]+Tabel1[[#This Row],[Onshore Wind Power]]+Tabel1[[#This Row],[Offshore Wind Power]]</f>
        <v>3410.2</v>
      </c>
      <c r="R2858">
        <f>Tabel1[[#This Row],[Fossil Gas]]+Tabel1[[#This Row],[Fossil Hard Coal]]+Tabel1[[#This Row],[Fossil Oil]]</f>
        <v>1022.4</v>
      </c>
      <c r="S2858">
        <f>Tabel1[[#This Row],[Renewables]]+Tabel1[[#This Row],[Fossils]]</f>
        <v>4432.5999999999995</v>
      </c>
    </row>
    <row r="2859" spans="1:19" x14ac:dyDescent="0.25">
      <c r="A2859" t="s">
        <v>1238</v>
      </c>
      <c r="B2859" t="s">
        <v>5</v>
      </c>
      <c r="C2859">
        <v>1974.44</v>
      </c>
      <c r="D2859">
        <v>23.55</v>
      </c>
      <c r="E2859">
        <v>498.77</v>
      </c>
      <c r="F2859">
        <v>419.28</v>
      </c>
      <c r="G2859">
        <v>17.559999999999999</v>
      </c>
      <c r="J2859">
        <v>22.42</v>
      </c>
      <c r="K2859">
        <v>74.88</v>
      </c>
      <c r="L2859">
        <v>565.19000000000005</v>
      </c>
      <c r="M2859">
        <v>371.17</v>
      </c>
      <c r="N2859">
        <v>573</v>
      </c>
      <c r="O2859">
        <v>590</v>
      </c>
      <c r="P2859">
        <v>-1133</v>
      </c>
      <c r="Q2859">
        <f>Tabel1[[#This Row],[Biomass]]+Tabel1[[#This Row],[Hydro Power]]+Tabel1[[#This Row],[Other Renewable]]+Tabel1[[#This Row],[Solar Power]]+Tabel1[[#This Row],[Onshore Wind Power]]+Tabel1[[#This Row],[Offshore Wind Power]]</f>
        <v>982.33000000000015</v>
      </c>
      <c r="R2859">
        <f>Tabel1[[#This Row],[Fossil Gas]]+Tabel1[[#This Row],[Fossil Hard Coal]]+Tabel1[[#This Row],[Fossil Oil]]</f>
        <v>935.6099999999999</v>
      </c>
      <c r="S2859">
        <f>Tabel1[[#This Row],[Renewables]]+Tabel1[[#This Row],[Fossils]]</f>
        <v>1917.94</v>
      </c>
    </row>
    <row r="2860" spans="1:19" x14ac:dyDescent="0.25">
      <c r="A2860" t="s">
        <v>1237</v>
      </c>
      <c r="B2860" t="s">
        <v>6</v>
      </c>
      <c r="C2860">
        <v>2861.55</v>
      </c>
      <c r="D2860">
        <v>42.84</v>
      </c>
      <c r="E2860">
        <v>426.39</v>
      </c>
      <c r="F2860">
        <v>746.17</v>
      </c>
      <c r="G2860">
        <v>12.33</v>
      </c>
      <c r="H2860">
        <v>1.2</v>
      </c>
      <c r="I2860">
        <v>6.19</v>
      </c>
      <c r="J2860">
        <v>55.84</v>
      </c>
      <c r="K2860">
        <v>88.57</v>
      </c>
      <c r="L2860">
        <v>2445.2800000000002</v>
      </c>
      <c r="M2860">
        <v>724.89</v>
      </c>
      <c r="N2860">
        <v>1392</v>
      </c>
      <c r="O2860">
        <v>-590</v>
      </c>
      <c r="P2860">
        <v>-2269</v>
      </c>
      <c r="Q2860">
        <f>Tabel1[[#This Row],[Biomass]]+Tabel1[[#This Row],[Hydro Power]]+Tabel1[[#This Row],[Other Renewable]]+Tabel1[[#This Row],[Solar Power]]+Tabel1[[#This Row],[Onshore Wind Power]]+Tabel1[[#This Row],[Offshore Wind Power]]</f>
        <v>3276.2400000000002</v>
      </c>
      <c r="R2860">
        <f>Tabel1[[#This Row],[Fossil Gas]]+Tabel1[[#This Row],[Fossil Hard Coal]]+Tabel1[[#This Row],[Fossil Oil]]</f>
        <v>1184.8899999999999</v>
      </c>
      <c r="S2860">
        <f>Tabel1[[#This Row],[Renewables]]+Tabel1[[#This Row],[Fossils]]</f>
        <v>4461.13</v>
      </c>
    </row>
    <row r="2861" spans="1:19" x14ac:dyDescent="0.25">
      <c r="A2861" t="s">
        <v>1237</v>
      </c>
      <c r="B2861" t="s">
        <v>5</v>
      </c>
      <c r="C2861">
        <v>1957.52</v>
      </c>
      <c r="D2861">
        <v>21</v>
      </c>
      <c r="E2861">
        <v>501.14</v>
      </c>
      <c r="F2861">
        <v>408.86</v>
      </c>
      <c r="G2861">
        <v>17.84</v>
      </c>
      <c r="J2861">
        <v>25.46</v>
      </c>
      <c r="K2861">
        <v>75.11</v>
      </c>
      <c r="L2861">
        <v>532.9</v>
      </c>
      <c r="M2861">
        <v>371.23</v>
      </c>
      <c r="N2861">
        <v>599</v>
      </c>
      <c r="O2861">
        <v>590</v>
      </c>
      <c r="P2861">
        <v>-1123</v>
      </c>
      <c r="Q2861">
        <f>Tabel1[[#This Row],[Biomass]]+Tabel1[[#This Row],[Hydro Power]]+Tabel1[[#This Row],[Other Renewable]]+Tabel1[[#This Row],[Solar Power]]+Tabel1[[#This Row],[Onshore Wind Power]]+Tabel1[[#This Row],[Offshore Wind Power]]</f>
        <v>950.59</v>
      </c>
      <c r="R2861">
        <f>Tabel1[[#This Row],[Fossil Gas]]+Tabel1[[#This Row],[Fossil Hard Coal]]+Tabel1[[#This Row],[Fossil Oil]]</f>
        <v>927.84</v>
      </c>
      <c r="S2861">
        <f>Tabel1[[#This Row],[Renewables]]+Tabel1[[#This Row],[Fossils]]</f>
        <v>1878.43</v>
      </c>
    </row>
    <row r="2862" spans="1:19" x14ac:dyDescent="0.25">
      <c r="A2862" t="s">
        <v>1236</v>
      </c>
      <c r="B2862" t="s">
        <v>6</v>
      </c>
      <c r="C2862">
        <v>2926.1</v>
      </c>
      <c r="D2862">
        <v>45.72</v>
      </c>
      <c r="E2862">
        <v>444.66</v>
      </c>
      <c r="F2862">
        <v>944.67</v>
      </c>
      <c r="G2862">
        <v>18.46</v>
      </c>
      <c r="H2862">
        <v>1.2</v>
      </c>
      <c r="I2862">
        <v>6.81</v>
      </c>
      <c r="J2862">
        <v>45.92</v>
      </c>
      <c r="K2862">
        <v>95.21</v>
      </c>
      <c r="L2862">
        <v>2428.4299999999998</v>
      </c>
      <c r="M2862">
        <v>744.18</v>
      </c>
      <c r="N2862">
        <v>1150</v>
      </c>
      <c r="O2862">
        <v>-590</v>
      </c>
      <c r="P2862">
        <v>-2231</v>
      </c>
      <c r="Q2862">
        <f>Tabel1[[#This Row],[Biomass]]+Tabel1[[#This Row],[Hydro Power]]+Tabel1[[#This Row],[Other Renewable]]+Tabel1[[#This Row],[Solar Power]]+Tabel1[[#This Row],[Onshore Wind Power]]+Tabel1[[#This Row],[Offshore Wind Power]]</f>
        <v>3272.2599999999998</v>
      </c>
      <c r="R2862">
        <f>Tabel1[[#This Row],[Fossil Gas]]+Tabel1[[#This Row],[Fossil Hard Coal]]+Tabel1[[#This Row],[Fossil Oil]]</f>
        <v>1407.79</v>
      </c>
      <c r="S2862">
        <f>Tabel1[[#This Row],[Renewables]]+Tabel1[[#This Row],[Fossils]]</f>
        <v>4680.0499999999993</v>
      </c>
    </row>
    <row r="2863" spans="1:19" x14ac:dyDescent="0.25">
      <c r="A2863" t="s">
        <v>1236</v>
      </c>
      <c r="B2863" t="s">
        <v>5</v>
      </c>
      <c r="C2863">
        <v>1916.21</v>
      </c>
      <c r="D2863">
        <v>19.329999999999998</v>
      </c>
      <c r="E2863">
        <v>496.12</v>
      </c>
      <c r="F2863">
        <v>400.95</v>
      </c>
      <c r="G2863">
        <v>17.03</v>
      </c>
      <c r="J2863">
        <v>20.83</v>
      </c>
      <c r="K2863">
        <v>74.86</v>
      </c>
      <c r="L2863">
        <v>499.59</v>
      </c>
      <c r="M2863">
        <v>370.95</v>
      </c>
      <c r="N2863">
        <v>548</v>
      </c>
      <c r="O2863">
        <v>590</v>
      </c>
      <c r="P2863">
        <v>-1076</v>
      </c>
      <c r="Q2863">
        <f>Tabel1[[#This Row],[Biomass]]+Tabel1[[#This Row],[Hydro Power]]+Tabel1[[#This Row],[Other Renewable]]+Tabel1[[#This Row],[Solar Power]]+Tabel1[[#This Row],[Onshore Wind Power]]+Tabel1[[#This Row],[Offshore Wind Power]]</f>
        <v>910.7</v>
      </c>
      <c r="R2863">
        <f>Tabel1[[#This Row],[Fossil Gas]]+Tabel1[[#This Row],[Fossil Hard Coal]]+Tabel1[[#This Row],[Fossil Oil]]</f>
        <v>914.09999999999991</v>
      </c>
      <c r="S2863">
        <f>Tabel1[[#This Row],[Renewables]]+Tabel1[[#This Row],[Fossils]]</f>
        <v>1824.8</v>
      </c>
    </row>
    <row r="2864" spans="1:19" x14ac:dyDescent="0.25">
      <c r="A2864" t="s">
        <v>1235</v>
      </c>
      <c r="B2864" t="s">
        <v>6</v>
      </c>
      <c r="C2864">
        <v>2867.78</v>
      </c>
      <c r="D2864">
        <v>43.89</v>
      </c>
      <c r="E2864">
        <v>423.28</v>
      </c>
      <c r="F2864">
        <v>862.3</v>
      </c>
      <c r="G2864">
        <v>11.91</v>
      </c>
      <c r="H2864">
        <v>1.2</v>
      </c>
      <c r="I2864">
        <v>6.15</v>
      </c>
      <c r="J2864">
        <v>30.75</v>
      </c>
      <c r="K2864">
        <v>92.72</v>
      </c>
      <c r="L2864">
        <v>2418.52</v>
      </c>
      <c r="M2864">
        <v>768.67</v>
      </c>
      <c r="N2864">
        <v>748</v>
      </c>
      <c r="O2864">
        <v>-590</v>
      </c>
      <c r="P2864">
        <v>-1790</v>
      </c>
      <c r="Q2864">
        <f>Tabel1[[#This Row],[Biomass]]+Tabel1[[#This Row],[Hydro Power]]+Tabel1[[#This Row],[Other Renewable]]+Tabel1[[#This Row],[Solar Power]]+Tabel1[[#This Row],[Onshore Wind Power]]+Tabel1[[#This Row],[Offshore Wind Power]]</f>
        <v>3269.1800000000003</v>
      </c>
      <c r="R2864">
        <f>Tabel1[[#This Row],[Fossil Gas]]+Tabel1[[#This Row],[Fossil Hard Coal]]+Tabel1[[#This Row],[Fossil Oil]]</f>
        <v>1297.49</v>
      </c>
      <c r="S2864">
        <f>Tabel1[[#This Row],[Renewables]]+Tabel1[[#This Row],[Fossils]]</f>
        <v>4566.67</v>
      </c>
    </row>
    <row r="2865" spans="1:19" x14ac:dyDescent="0.25">
      <c r="A2865" t="s">
        <v>1235</v>
      </c>
      <c r="B2865" t="s">
        <v>5</v>
      </c>
      <c r="C2865">
        <v>1896.26</v>
      </c>
      <c r="D2865">
        <v>24.02</v>
      </c>
      <c r="E2865">
        <v>494.24</v>
      </c>
      <c r="F2865">
        <v>429.95</v>
      </c>
      <c r="G2865">
        <v>15.82</v>
      </c>
      <c r="J2865">
        <v>9.93</v>
      </c>
      <c r="K2865">
        <v>74.31</v>
      </c>
      <c r="L2865">
        <v>461.34</v>
      </c>
      <c r="M2865">
        <v>370.92</v>
      </c>
      <c r="N2865">
        <v>598</v>
      </c>
      <c r="O2865">
        <v>590</v>
      </c>
      <c r="P2865">
        <v>-1137</v>
      </c>
      <c r="Q2865">
        <f>Tabel1[[#This Row],[Biomass]]+Tabel1[[#This Row],[Hydro Power]]+Tabel1[[#This Row],[Other Renewable]]+Tabel1[[#This Row],[Solar Power]]+Tabel1[[#This Row],[Onshore Wind Power]]+Tabel1[[#This Row],[Offshore Wind Power]]</f>
        <v>866.21</v>
      </c>
      <c r="R2865">
        <f>Tabel1[[#This Row],[Fossil Gas]]+Tabel1[[#This Row],[Fossil Hard Coal]]+Tabel1[[#This Row],[Fossil Oil]]</f>
        <v>940.0100000000001</v>
      </c>
      <c r="S2865">
        <f>Tabel1[[#This Row],[Renewables]]+Tabel1[[#This Row],[Fossils]]</f>
        <v>1806.2200000000003</v>
      </c>
    </row>
    <row r="2866" spans="1:19" x14ac:dyDescent="0.25">
      <c r="A2866" t="s">
        <v>1234</v>
      </c>
      <c r="B2866" t="s">
        <v>6</v>
      </c>
      <c r="C2866">
        <v>2805.69</v>
      </c>
      <c r="D2866">
        <v>39.08</v>
      </c>
      <c r="E2866">
        <v>389.14</v>
      </c>
      <c r="F2866">
        <v>626.17999999999995</v>
      </c>
      <c r="G2866">
        <v>7.33</v>
      </c>
      <c r="H2866">
        <v>1.2</v>
      </c>
      <c r="I2866">
        <v>5.69</v>
      </c>
      <c r="J2866">
        <v>6.94</v>
      </c>
      <c r="K2866">
        <v>91.01</v>
      </c>
      <c r="L2866">
        <v>2409.0700000000002</v>
      </c>
      <c r="M2866">
        <v>770.29</v>
      </c>
      <c r="N2866">
        <v>1316</v>
      </c>
      <c r="O2866">
        <v>-587</v>
      </c>
      <c r="P2866">
        <v>-2056</v>
      </c>
      <c r="Q2866">
        <f>Tabel1[[#This Row],[Biomass]]+Tabel1[[#This Row],[Hydro Power]]+Tabel1[[#This Row],[Other Renewable]]+Tabel1[[#This Row],[Solar Power]]+Tabel1[[#This Row],[Onshore Wind Power]]+Tabel1[[#This Row],[Offshore Wind Power]]</f>
        <v>3232.27</v>
      </c>
      <c r="R2866">
        <f>Tabel1[[#This Row],[Fossil Gas]]+Tabel1[[#This Row],[Fossil Hard Coal]]+Tabel1[[#This Row],[Fossil Oil]]</f>
        <v>1022.65</v>
      </c>
      <c r="S2866">
        <f>Tabel1[[#This Row],[Renewables]]+Tabel1[[#This Row],[Fossils]]</f>
        <v>4254.92</v>
      </c>
    </row>
    <row r="2867" spans="1:19" x14ac:dyDescent="0.25">
      <c r="A2867" t="s">
        <v>1234</v>
      </c>
      <c r="B2867" t="s">
        <v>5</v>
      </c>
      <c r="C2867">
        <v>1963.98</v>
      </c>
      <c r="D2867">
        <v>31.81</v>
      </c>
      <c r="E2867">
        <v>492.05</v>
      </c>
      <c r="F2867">
        <v>431.78</v>
      </c>
      <c r="G2867">
        <v>14.87</v>
      </c>
      <c r="J2867">
        <v>1.22</v>
      </c>
      <c r="K2867">
        <v>73.94</v>
      </c>
      <c r="L2867">
        <v>423.71</v>
      </c>
      <c r="M2867">
        <v>370.47</v>
      </c>
      <c r="N2867">
        <v>574</v>
      </c>
      <c r="O2867">
        <v>587</v>
      </c>
      <c r="P2867">
        <v>-1011</v>
      </c>
      <c r="Q2867">
        <f>Tabel1[[#This Row],[Biomass]]+Tabel1[[#This Row],[Hydro Power]]+Tabel1[[#This Row],[Other Renewable]]+Tabel1[[#This Row],[Solar Power]]+Tabel1[[#This Row],[Onshore Wind Power]]+Tabel1[[#This Row],[Offshore Wind Power]]</f>
        <v>827.21</v>
      </c>
      <c r="R2867">
        <f>Tabel1[[#This Row],[Fossil Gas]]+Tabel1[[#This Row],[Fossil Hard Coal]]+Tabel1[[#This Row],[Fossil Oil]]</f>
        <v>938.69999999999993</v>
      </c>
      <c r="S2867">
        <f>Tabel1[[#This Row],[Renewables]]+Tabel1[[#This Row],[Fossils]]</f>
        <v>1765.9099999999999</v>
      </c>
    </row>
    <row r="2868" spans="1:19" x14ac:dyDescent="0.25">
      <c r="A2868" t="s">
        <v>1233</v>
      </c>
      <c r="B2868" t="s">
        <v>6</v>
      </c>
      <c r="C2868">
        <v>3045.48</v>
      </c>
      <c r="D2868">
        <v>43.79</v>
      </c>
      <c r="E2868">
        <v>416.95</v>
      </c>
      <c r="F2868">
        <v>588.09</v>
      </c>
      <c r="G2868">
        <v>6.58</v>
      </c>
      <c r="H2868">
        <v>1.2</v>
      </c>
      <c r="I2868">
        <v>5.62</v>
      </c>
      <c r="J2868">
        <v>0.32</v>
      </c>
      <c r="K2868">
        <v>90.52</v>
      </c>
      <c r="L2868">
        <v>2403.12</v>
      </c>
      <c r="M2868">
        <v>772.42</v>
      </c>
      <c r="N2868">
        <v>1175</v>
      </c>
      <c r="O2868">
        <v>-589</v>
      </c>
      <c r="P2868">
        <v>-1696</v>
      </c>
      <c r="Q2868">
        <f>Tabel1[[#This Row],[Biomass]]+Tabel1[[#This Row],[Hydro Power]]+Tabel1[[#This Row],[Other Renewable]]+Tabel1[[#This Row],[Solar Power]]+Tabel1[[#This Row],[Onshore Wind Power]]+Tabel1[[#This Row],[Offshore Wind Power]]</f>
        <v>3226.47</v>
      </c>
      <c r="R2868">
        <f>Tabel1[[#This Row],[Fossil Gas]]+Tabel1[[#This Row],[Fossil Hard Coal]]+Tabel1[[#This Row],[Fossil Oil]]</f>
        <v>1011.62</v>
      </c>
      <c r="S2868">
        <f>Tabel1[[#This Row],[Renewables]]+Tabel1[[#This Row],[Fossils]]</f>
        <v>4238.09</v>
      </c>
    </row>
    <row r="2869" spans="1:19" x14ac:dyDescent="0.25">
      <c r="A2869" t="s">
        <v>1233</v>
      </c>
      <c r="B2869" t="s">
        <v>5</v>
      </c>
      <c r="C2869">
        <v>2125.89</v>
      </c>
      <c r="D2869">
        <v>35.020000000000003</v>
      </c>
      <c r="E2869">
        <v>493.06</v>
      </c>
      <c r="F2869">
        <v>449.99</v>
      </c>
      <c r="G2869">
        <v>14.75</v>
      </c>
      <c r="J2869">
        <v>0.11</v>
      </c>
      <c r="K2869">
        <v>73.25</v>
      </c>
      <c r="L2869">
        <v>413.28</v>
      </c>
      <c r="M2869">
        <v>369.32</v>
      </c>
      <c r="N2869">
        <v>21</v>
      </c>
      <c r="O2869">
        <v>589</v>
      </c>
      <c r="P2869">
        <v>-310</v>
      </c>
      <c r="Q2869">
        <f>Tabel1[[#This Row],[Biomass]]+Tabel1[[#This Row],[Hydro Power]]+Tabel1[[#This Row],[Other Renewable]]+Tabel1[[#This Row],[Solar Power]]+Tabel1[[#This Row],[Onshore Wind Power]]+Tabel1[[#This Row],[Offshore Wind Power]]</f>
        <v>817.73</v>
      </c>
      <c r="R2869">
        <f>Tabel1[[#This Row],[Fossil Gas]]+Tabel1[[#This Row],[Fossil Hard Coal]]+Tabel1[[#This Row],[Fossil Oil]]</f>
        <v>957.8</v>
      </c>
      <c r="S2869">
        <f>Tabel1[[#This Row],[Renewables]]+Tabel1[[#This Row],[Fossils]]</f>
        <v>1775.53</v>
      </c>
    </row>
    <row r="2870" spans="1:19" x14ac:dyDescent="0.25">
      <c r="A2870" t="s">
        <v>1232</v>
      </c>
      <c r="B2870" t="s">
        <v>6</v>
      </c>
      <c r="C2870">
        <v>3027.05</v>
      </c>
      <c r="D2870">
        <v>45.25</v>
      </c>
      <c r="E2870">
        <v>429.08</v>
      </c>
      <c r="F2870">
        <v>553</v>
      </c>
      <c r="G2870">
        <v>10.78</v>
      </c>
      <c r="H2870">
        <v>1.2</v>
      </c>
      <c r="I2870">
        <v>6.04</v>
      </c>
      <c r="J2870">
        <v>0.01</v>
      </c>
      <c r="K2870">
        <v>81.69</v>
      </c>
      <c r="L2870">
        <v>2425.08</v>
      </c>
      <c r="M2870">
        <v>773.27</v>
      </c>
      <c r="N2870">
        <v>601</v>
      </c>
      <c r="O2870">
        <v>-585</v>
      </c>
      <c r="P2870">
        <v>-1089</v>
      </c>
      <c r="Q2870">
        <f>Tabel1[[#This Row],[Biomass]]+Tabel1[[#This Row],[Hydro Power]]+Tabel1[[#This Row],[Other Renewable]]+Tabel1[[#This Row],[Solar Power]]+Tabel1[[#This Row],[Onshore Wind Power]]+Tabel1[[#This Row],[Offshore Wind Power]]</f>
        <v>3250.85</v>
      </c>
      <c r="R2870">
        <f>Tabel1[[#This Row],[Fossil Gas]]+Tabel1[[#This Row],[Fossil Hard Coal]]+Tabel1[[#This Row],[Fossil Oil]]</f>
        <v>992.8599999999999</v>
      </c>
      <c r="S2870">
        <f>Tabel1[[#This Row],[Renewables]]+Tabel1[[#This Row],[Fossils]]</f>
        <v>4243.71</v>
      </c>
    </row>
    <row r="2871" spans="1:19" x14ac:dyDescent="0.25">
      <c r="A2871" t="s">
        <v>1232</v>
      </c>
      <c r="B2871" t="s">
        <v>5</v>
      </c>
      <c r="C2871">
        <v>2069.17</v>
      </c>
      <c r="D2871">
        <v>35.619999999999997</v>
      </c>
      <c r="E2871">
        <v>477.06</v>
      </c>
      <c r="F2871">
        <v>449.26</v>
      </c>
      <c r="G2871">
        <v>14.75</v>
      </c>
      <c r="J2871">
        <v>0</v>
      </c>
      <c r="K2871">
        <v>73.98</v>
      </c>
      <c r="L2871">
        <v>423.46</v>
      </c>
      <c r="M2871">
        <v>368.49</v>
      </c>
      <c r="N2871">
        <v>-532</v>
      </c>
      <c r="O2871">
        <v>585</v>
      </c>
      <c r="P2871">
        <v>196</v>
      </c>
      <c r="Q2871">
        <f>Tabel1[[#This Row],[Biomass]]+Tabel1[[#This Row],[Hydro Power]]+Tabel1[[#This Row],[Other Renewable]]+Tabel1[[#This Row],[Solar Power]]+Tabel1[[#This Row],[Onshore Wind Power]]+Tabel1[[#This Row],[Offshore Wind Power]]</f>
        <v>827.56999999999994</v>
      </c>
      <c r="R2871">
        <f>Tabel1[[#This Row],[Fossil Gas]]+Tabel1[[#This Row],[Fossil Hard Coal]]+Tabel1[[#This Row],[Fossil Oil]]</f>
        <v>941.06999999999994</v>
      </c>
      <c r="S2871">
        <f>Tabel1[[#This Row],[Renewables]]+Tabel1[[#This Row],[Fossils]]</f>
        <v>1768.6399999999999</v>
      </c>
    </row>
    <row r="2872" spans="1:19" x14ac:dyDescent="0.25">
      <c r="A2872" t="s">
        <v>1231</v>
      </c>
      <c r="B2872" t="s">
        <v>6</v>
      </c>
      <c r="C2872">
        <v>2701.41</v>
      </c>
      <c r="D2872">
        <v>43.82</v>
      </c>
      <c r="E2872">
        <v>408.35</v>
      </c>
      <c r="F2872">
        <v>568.37</v>
      </c>
      <c r="G2872">
        <v>6.46</v>
      </c>
      <c r="H2872">
        <v>1.2</v>
      </c>
      <c r="I2872">
        <v>5.61</v>
      </c>
      <c r="J2872">
        <v>0.01</v>
      </c>
      <c r="K2872">
        <v>78.650000000000006</v>
      </c>
      <c r="L2872">
        <v>2424.1799999999998</v>
      </c>
      <c r="M2872">
        <v>773.29</v>
      </c>
      <c r="N2872">
        <v>1043</v>
      </c>
      <c r="O2872">
        <v>-590</v>
      </c>
      <c r="P2872">
        <v>-1839</v>
      </c>
      <c r="Q2872">
        <f>Tabel1[[#This Row],[Biomass]]+Tabel1[[#This Row],[Hydro Power]]+Tabel1[[#This Row],[Other Renewable]]+Tabel1[[#This Row],[Solar Power]]+Tabel1[[#This Row],[Onshore Wind Power]]+Tabel1[[#This Row],[Offshore Wind Power]]</f>
        <v>3248.1099999999997</v>
      </c>
      <c r="R2872">
        <f>Tabel1[[#This Row],[Fossil Gas]]+Tabel1[[#This Row],[Fossil Hard Coal]]+Tabel1[[#This Row],[Fossil Oil]]</f>
        <v>983.18000000000006</v>
      </c>
      <c r="S2872">
        <f>Tabel1[[#This Row],[Renewables]]+Tabel1[[#This Row],[Fossils]]</f>
        <v>4231.29</v>
      </c>
    </row>
    <row r="2873" spans="1:19" x14ac:dyDescent="0.25">
      <c r="A2873" t="s">
        <v>1231</v>
      </c>
      <c r="B2873" t="s">
        <v>5</v>
      </c>
      <c r="C2873">
        <v>1927.86</v>
      </c>
      <c r="D2873">
        <v>32.840000000000003</v>
      </c>
      <c r="E2873">
        <v>429.42</v>
      </c>
      <c r="F2873">
        <v>432.16</v>
      </c>
      <c r="G2873">
        <v>14.75</v>
      </c>
      <c r="J2873">
        <v>0</v>
      </c>
      <c r="K2873">
        <v>73.34</v>
      </c>
      <c r="L2873">
        <v>434.5</v>
      </c>
      <c r="M2873">
        <v>369.3</v>
      </c>
      <c r="N2873">
        <v>-162</v>
      </c>
      <c r="O2873">
        <v>590</v>
      </c>
      <c r="P2873">
        <v>-259</v>
      </c>
      <c r="Q2873">
        <f>Tabel1[[#This Row],[Biomass]]+Tabel1[[#This Row],[Hydro Power]]+Tabel1[[#This Row],[Other Renewable]]+Tabel1[[#This Row],[Solar Power]]+Tabel1[[#This Row],[Onshore Wind Power]]+Tabel1[[#This Row],[Offshore Wind Power]]</f>
        <v>836.6400000000001</v>
      </c>
      <c r="R2873">
        <f>Tabel1[[#This Row],[Fossil Gas]]+Tabel1[[#This Row],[Fossil Hard Coal]]+Tabel1[[#This Row],[Fossil Oil]]</f>
        <v>876.33</v>
      </c>
      <c r="S2873">
        <f>Tabel1[[#This Row],[Renewables]]+Tabel1[[#This Row],[Fossils]]</f>
        <v>1712.9700000000003</v>
      </c>
    </row>
    <row r="2874" spans="1:19" x14ac:dyDescent="0.25">
      <c r="A2874" t="s">
        <v>1230</v>
      </c>
      <c r="B2874" t="s">
        <v>6</v>
      </c>
      <c r="C2874">
        <v>2532.41</v>
      </c>
      <c r="D2874">
        <v>40.42</v>
      </c>
      <c r="E2874">
        <v>433.18</v>
      </c>
      <c r="F2874">
        <v>867.35</v>
      </c>
      <c r="G2874">
        <v>8.2200000000000006</v>
      </c>
      <c r="H2874">
        <v>1.2</v>
      </c>
      <c r="I2874">
        <v>5.78</v>
      </c>
      <c r="J2874">
        <v>0</v>
      </c>
      <c r="K2874">
        <v>87.49</v>
      </c>
      <c r="L2874">
        <v>2437.2399999999998</v>
      </c>
      <c r="M2874">
        <v>772.05</v>
      </c>
      <c r="N2874">
        <v>922</v>
      </c>
      <c r="O2874">
        <v>-585</v>
      </c>
      <c r="P2874">
        <v>-2270</v>
      </c>
      <c r="Q2874">
        <f>Tabel1[[#This Row],[Biomass]]+Tabel1[[#This Row],[Hydro Power]]+Tabel1[[#This Row],[Other Renewable]]+Tabel1[[#This Row],[Solar Power]]+Tabel1[[#This Row],[Onshore Wind Power]]+Tabel1[[#This Row],[Offshore Wind Power]]</f>
        <v>3256.6899999999996</v>
      </c>
      <c r="R2874">
        <f>Tabel1[[#This Row],[Fossil Gas]]+Tabel1[[#This Row],[Fossil Hard Coal]]+Tabel1[[#This Row],[Fossil Oil]]</f>
        <v>1308.75</v>
      </c>
      <c r="S2874">
        <f>Tabel1[[#This Row],[Renewables]]+Tabel1[[#This Row],[Fossils]]</f>
        <v>4565.4399999999996</v>
      </c>
    </row>
    <row r="2875" spans="1:19" x14ac:dyDescent="0.25">
      <c r="A2875" t="s">
        <v>1230</v>
      </c>
      <c r="B2875" t="s">
        <v>5</v>
      </c>
      <c r="C2875">
        <v>1794.09</v>
      </c>
      <c r="D2875">
        <v>35.049999999999997</v>
      </c>
      <c r="E2875">
        <v>426.88</v>
      </c>
      <c r="F2875">
        <v>384.8</v>
      </c>
      <c r="G2875">
        <v>14.74</v>
      </c>
      <c r="J2875">
        <v>0</v>
      </c>
      <c r="K2875">
        <v>68.150000000000006</v>
      </c>
      <c r="L2875">
        <v>461.32</v>
      </c>
      <c r="M2875">
        <v>366.75</v>
      </c>
      <c r="N2875">
        <v>379</v>
      </c>
      <c r="O2875">
        <v>585</v>
      </c>
      <c r="P2875">
        <v>-899</v>
      </c>
      <c r="Q2875">
        <f>Tabel1[[#This Row],[Biomass]]+Tabel1[[#This Row],[Hydro Power]]+Tabel1[[#This Row],[Other Renewable]]+Tabel1[[#This Row],[Solar Power]]+Tabel1[[#This Row],[Onshore Wind Power]]+Tabel1[[#This Row],[Offshore Wind Power]]</f>
        <v>863.12</v>
      </c>
      <c r="R2875">
        <f>Tabel1[[#This Row],[Fossil Gas]]+Tabel1[[#This Row],[Fossil Hard Coal]]+Tabel1[[#This Row],[Fossil Oil]]</f>
        <v>826.42000000000007</v>
      </c>
      <c r="S2875">
        <f>Tabel1[[#This Row],[Renewables]]+Tabel1[[#This Row],[Fossils]]</f>
        <v>1689.54</v>
      </c>
    </row>
    <row r="2876" spans="1:19" x14ac:dyDescent="0.25">
      <c r="A2876" t="s">
        <v>1229</v>
      </c>
      <c r="B2876" t="s">
        <v>6</v>
      </c>
      <c r="C2876">
        <v>2644.91</v>
      </c>
      <c r="D2876">
        <v>40.31</v>
      </c>
      <c r="E2876">
        <v>434.01</v>
      </c>
      <c r="F2876">
        <v>600.49</v>
      </c>
      <c r="G2876">
        <v>7.75</v>
      </c>
      <c r="H2876">
        <v>1.2</v>
      </c>
      <c r="I2876">
        <v>5.74</v>
      </c>
      <c r="J2876">
        <v>0</v>
      </c>
      <c r="K2876">
        <v>80.17</v>
      </c>
      <c r="L2876">
        <v>2434.73</v>
      </c>
      <c r="M2876">
        <v>677.34</v>
      </c>
      <c r="N2876">
        <v>1416</v>
      </c>
      <c r="O2876">
        <v>-510</v>
      </c>
      <c r="P2876">
        <v>-2272</v>
      </c>
      <c r="Q2876">
        <f>Tabel1[[#This Row],[Biomass]]+Tabel1[[#This Row],[Hydro Power]]+Tabel1[[#This Row],[Other Renewable]]+Tabel1[[#This Row],[Solar Power]]+Tabel1[[#This Row],[Onshore Wind Power]]+Tabel1[[#This Row],[Offshore Wind Power]]</f>
        <v>3159.32</v>
      </c>
      <c r="R2876">
        <f>Tabel1[[#This Row],[Fossil Gas]]+Tabel1[[#This Row],[Fossil Hard Coal]]+Tabel1[[#This Row],[Fossil Oil]]</f>
        <v>1042.25</v>
      </c>
      <c r="S2876">
        <f>Tabel1[[#This Row],[Renewables]]+Tabel1[[#This Row],[Fossils]]</f>
        <v>4201.57</v>
      </c>
    </row>
    <row r="2877" spans="1:19" x14ac:dyDescent="0.25">
      <c r="A2877" t="s">
        <v>1229</v>
      </c>
      <c r="B2877" t="s">
        <v>5</v>
      </c>
      <c r="C2877">
        <v>1685.66</v>
      </c>
      <c r="D2877">
        <v>34.04</v>
      </c>
      <c r="E2877">
        <v>359.29</v>
      </c>
      <c r="F2877">
        <v>384.76</v>
      </c>
      <c r="G2877">
        <v>14.74</v>
      </c>
      <c r="J2877">
        <v>0</v>
      </c>
      <c r="K2877">
        <v>61.46</v>
      </c>
      <c r="L2877">
        <v>474.92</v>
      </c>
      <c r="M2877">
        <v>370.57</v>
      </c>
      <c r="N2877">
        <v>595</v>
      </c>
      <c r="O2877">
        <v>510</v>
      </c>
      <c r="P2877">
        <v>-1081</v>
      </c>
      <c r="Q2877">
        <f>Tabel1[[#This Row],[Biomass]]+Tabel1[[#This Row],[Hydro Power]]+Tabel1[[#This Row],[Other Renewable]]+Tabel1[[#This Row],[Solar Power]]+Tabel1[[#This Row],[Onshore Wind Power]]+Tabel1[[#This Row],[Offshore Wind Power]]</f>
        <v>879.53</v>
      </c>
      <c r="R2877">
        <f>Tabel1[[#This Row],[Fossil Gas]]+Tabel1[[#This Row],[Fossil Hard Coal]]+Tabel1[[#This Row],[Fossil Oil]]</f>
        <v>758.79</v>
      </c>
      <c r="S2877">
        <f>Tabel1[[#This Row],[Renewables]]+Tabel1[[#This Row],[Fossils]]</f>
        <v>1638.32</v>
      </c>
    </row>
    <row r="2878" spans="1:19" x14ac:dyDescent="0.25">
      <c r="A2878" t="s">
        <v>1228</v>
      </c>
      <c r="B2878" t="s">
        <v>6</v>
      </c>
      <c r="C2878">
        <v>2269.69</v>
      </c>
      <c r="D2878">
        <v>39.909999999999997</v>
      </c>
      <c r="E2878">
        <v>426.32</v>
      </c>
      <c r="F2878">
        <v>481.92</v>
      </c>
      <c r="G2878">
        <v>6.5</v>
      </c>
      <c r="H2878">
        <v>1.2</v>
      </c>
      <c r="I2878">
        <v>5.61</v>
      </c>
      <c r="J2878">
        <v>0</v>
      </c>
      <c r="K2878">
        <v>78.61</v>
      </c>
      <c r="L2878">
        <v>2459.5700000000002</v>
      </c>
      <c r="M2878">
        <v>773.03</v>
      </c>
      <c r="N2878">
        <v>1031</v>
      </c>
      <c r="O2878">
        <v>-458</v>
      </c>
      <c r="P2878">
        <v>-2272</v>
      </c>
      <c r="Q2878">
        <f>Tabel1[[#This Row],[Biomass]]+Tabel1[[#This Row],[Hydro Power]]+Tabel1[[#This Row],[Other Renewable]]+Tabel1[[#This Row],[Solar Power]]+Tabel1[[#This Row],[Onshore Wind Power]]+Tabel1[[#This Row],[Offshore Wind Power]]</f>
        <v>3279.3199999999997</v>
      </c>
      <c r="R2878">
        <f>Tabel1[[#This Row],[Fossil Gas]]+Tabel1[[#This Row],[Fossil Hard Coal]]+Tabel1[[#This Row],[Fossil Oil]]</f>
        <v>914.74</v>
      </c>
      <c r="S2878">
        <f>Tabel1[[#This Row],[Renewables]]+Tabel1[[#This Row],[Fossils]]</f>
        <v>4194.0599999999995</v>
      </c>
    </row>
    <row r="2879" spans="1:19" x14ac:dyDescent="0.25">
      <c r="A2879" t="s">
        <v>1228</v>
      </c>
      <c r="B2879" t="s">
        <v>5</v>
      </c>
      <c r="C2879">
        <v>1514.11</v>
      </c>
      <c r="D2879">
        <v>34.74</v>
      </c>
      <c r="E2879">
        <v>267.91000000000003</v>
      </c>
      <c r="F2879">
        <v>377.08</v>
      </c>
      <c r="G2879">
        <v>14.72</v>
      </c>
      <c r="J2879">
        <v>0</v>
      </c>
      <c r="K2879">
        <v>58.48</v>
      </c>
      <c r="L2879">
        <v>493.83</v>
      </c>
      <c r="M2879">
        <v>370.77</v>
      </c>
      <c r="N2879">
        <v>595</v>
      </c>
      <c r="O2879">
        <v>458</v>
      </c>
      <c r="P2879">
        <v>-1123</v>
      </c>
      <c r="Q2879">
        <f>Tabel1[[#This Row],[Biomass]]+Tabel1[[#This Row],[Hydro Power]]+Tabel1[[#This Row],[Other Renewable]]+Tabel1[[#This Row],[Solar Power]]+Tabel1[[#This Row],[Onshore Wind Power]]+Tabel1[[#This Row],[Offshore Wind Power]]</f>
        <v>899.33999999999992</v>
      </c>
      <c r="R2879">
        <f>Tabel1[[#This Row],[Fossil Gas]]+Tabel1[[#This Row],[Fossil Hard Coal]]+Tabel1[[#This Row],[Fossil Oil]]</f>
        <v>659.71</v>
      </c>
      <c r="S2879">
        <f>Tabel1[[#This Row],[Renewables]]+Tabel1[[#This Row],[Fossils]]</f>
        <v>1559.05</v>
      </c>
    </row>
    <row r="2880" spans="1:19" x14ac:dyDescent="0.25">
      <c r="A2880" t="s">
        <v>1227</v>
      </c>
      <c r="B2880" t="s">
        <v>6</v>
      </c>
      <c r="C2880">
        <v>2301.86</v>
      </c>
      <c r="D2880">
        <v>40.24</v>
      </c>
      <c r="E2880">
        <v>426.48</v>
      </c>
      <c r="F2880">
        <v>466.03</v>
      </c>
      <c r="G2880">
        <v>6.64</v>
      </c>
      <c r="H2880">
        <v>1.2</v>
      </c>
      <c r="I2880">
        <v>5.63</v>
      </c>
      <c r="J2880">
        <v>0</v>
      </c>
      <c r="K2880">
        <v>78.760000000000005</v>
      </c>
      <c r="L2880">
        <v>2421.4299999999998</v>
      </c>
      <c r="M2880">
        <v>675.92</v>
      </c>
      <c r="N2880">
        <v>1213</v>
      </c>
      <c r="O2880">
        <v>-508</v>
      </c>
      <c r="P2880">
        <v>-2223</v>
      </c>
      <c r="Q2880">
        <f>Tabel1[[#This Row],[Biomass]]+Tabel1[[#This Row],[Hydro Power]]+Tabel1[[#This Row],[Other Renewable]]+Tabel1[[#This Row],[Solar Power]]+Tabel1[[#This Row],[Onshore Wind Power]]+Tabel1[[#This Row],[Offshore Wind Power]]</f>
        <v>3144.42</v>
      </c>
      <c r="R2880">
        <f>Tabel1[[#This Row],[Fossil Gas]]+Tabel1[[#This Row],[Fossil Hard Coal]]+Tabel1[[#This Row],[Fossil Oil]]</f>
        <v>899.15</v>
      </c>
      <c r="S2880">
        <f>Tabel1[[#This Row],[Renewables]]+Tabel1[[#This Row],[Fossils]]</f>
        <v>4043.57</v>
      </c>
    </row>
    <row r="2881" spans="1:19" x14ac:dyDescent="0.25">
      <c r="A2881" t="s">
        <v>1227</v>
      </c>
      <c r="B2881" t="s">
        <v>5</v>
      </c>
      <c r="C2881">
        <v>1384.31</v>
      </c>
      <c r="D2881">
        <v>35.130000000000003</v>
      </c>
      <c r="E2881">
        <v>277.75</v>
      </c>
      <c r="F2881">
        <v>378.99</v>
      </c>
      <c r="G2881">
        <v>14.73</v>
      </c>
      <c r="J2881">
        <v>0</v>
      </c>
      <c r="K2881">
        <v>58.9</v>
      </c>
      <c r="L2881">
        <v>506.91</v>
      </c>
      <c r="M2881">
        <v>371.04</v>
      </c>
      <c r="N2881">
        <v>402</v>
      </c>
      <c r="O2881">
        <v>508</v>
      </c>
      <c r="P2881">
        <v>-1138</v>
      </c>
      <c r="Q2881">
        <f>Tabel1[[#This Row],[Biomass]]+Tabel1[[#This Row],[Hydro Power]]+Tabel1[[#This Row],[Other Renewable]]+Tabel1[[#This Row],[Solar Power]]+Tabel1[[#This Row],[Onshore Wind Power]]+Tabel1[[#This Row],[Offshore Wind Power]]</f>
        <v>913.08000000000015</v>
      </c>
      <c r="R2881">
        <f>Tabel1[[#This Row],[Fossil Gas]]+Tabel1[[#This Row],[Fossil Hard Coal]]+Tabel1[[#This Row],[Fossil Oil]]</f>
        <v>671.47</v>
      </c>
      <c r="S2881">
        <f>Tabel1[[#This Row],[Renewables]]+Tabel1[[#This Row],[Fossils]]</f>
        <v>1584.5500000000002</v>
      </c>
    </row>
    <row r="2882" spans="1:19" x14ac:dyDescent="0.25">
      <c r="A2882" t="s">
        <v>1226</v>
      </c>
      <c r="B2882" t="s">
        <v>6</v>
      </c>
      <c r="C2882">
        <v>2199.23</v>
      </c>
      <c r="D2882">
        <v>40.86</v>
      </c>
      <c r="E2882">
        <v>427.08</v>
      </c>
      <c r="F2882">
        <v>498.39</v>
      </c>
      <c r="G2882">
        <v>6.55</v>
      </c>
      <c r="H2882">
        <v>1.2</v>
      </c>
      <c r="I2882">
        <v>5.62</v>
      </c>
      <c r="J2882">
        <v>0</v>
      </c>
      <c r="K2882">
        <v>78.709999999999994</v>
      </c>
      <c r="L2882">
        <v>2438.0700000000002</v>
      </c>
      <c r="M2882">
        <v>769.59</v>
      </c>
      <c r="N2882">
        <v>862</v>
      </c>
      <c r="O2882">
        <v>-565</v>
      </c>
      <c r="P2882">
        <v>-2092</v>
      </c>
      <c r="Q2882">
        <f>Tabel1[[#This Row],[Biomass]]+Tabel1[[#This Row],[Hydro Power]]+Tabel1[[#This Row],[Other Renewable]]+Tabel1[[#This Row],[Solar Power]]+Tabel1[[#This Row],[Onshore Wind Power]]+Tabel1[[#This Row],[Offshore Wind Power]]</f>
        <v>3255.34</v>
      </c>
      <c r="R2882">
        <f>Tabel1[[#This Row],[Fossil Gas]]+Tabel1[[#This Row],[Fossil Hard Coal]]+Tabel1[[#This Row],[Fossil Oil]]</f>
        <v>932.02</v>
      </c>
      <c r="S2882">
        <f>Tabel1[[#This Row],[Renewables]]+Tabel1[[#This Row],[Fossils]]</f>
        <v>4187.3600000000006</v>
      </c>
    </row>
    <row r="2883" spans="1:19" x14ac:dyDescent="0.25">
      <c r="A2883" t="s">
        <v>1226</v>
      </c>
      <c r="B2883" t="s">
        <v>5</v>
      </c>
      <c r="C2883">
        <v>1269.6199999999999</v>
      </c>
      <c r="D2883">
        <v>35.06</v>
      </c>
      <c r="E2883">
        <v>277.25</v>
      </c>
      <c r="F2883">
        <v>389.75</v>
      </c>
      <c r="G2883">
        <v>14.73</v>
      </c>
      <c r="J2883">
        <v>0</v>
      </c>
      <c r="K2883">
        <v>56.32</v>
      </c>
      <c r="L2883">
        <v>527.03</v>
      </c>
      <c r="M2883">
        <v>371.1</v>
      </c>
      <c r="N2883">
        <v>152</v>
      </c>
      <c r="O2883">
        <v>565</v>
      </c>
      <c r="P2883">
        <v>-1089</v>
      </c>
      <c r="Q2883">
        <f>Tabel1[[#This Row],[Biomass]]+Tabel1[[#This Row],[Hydro Power]]+Tabel1[[#This Row],[Other Renewable]]+Tabel1[[#This Row],[Solar Power]]+Tabel1[[#This Row],[Onshore Wind Power]]+Tabel1[[#This Row],[Offshore Wind Power]]</f>
        <v>933.18999999999994</v>
      </c>
      <c r="R2883">
        <f>Tabel1[[#This Row],[Fossil Gas]]+Tabel1[[#This Row],[Fossil Hard Coal]]+Tabel1[[#This Row],[Fossil Oil]]</f>
        <v>681.73</v>
      </c>
      <c r="S2883">
        <f>Tabel1[[#This Row],[Renewables]]+Tabel1[[#This Row],[Fossils]]</f>
        <v>1614.92</v>
      </c>
    </row>
    <row r="2884" spans="1:19" x14ac:dyDescent="0.25">
      <c r="A2884" t="s">
        <v>1225</v>
      </c>
      <c r="B2884" t="s">
        <v>6</v>
      </c>
      <c r="C2884">
        <v>2241.63</v>
      </c>
      <c r="D2884">
        <v>44.01</v>
      </c>
      <c r="E2884">
        <v>426.59</v>
      </c>
      <c r="F2884">
        <v>496.5</v>
      </c>
      <c r="G2884">
        <v>6.5</v>
      </c>
      <c r="H2884">
        <v>1.2</v>
      </c>
      <c r="I2884">
        <v>5.61</v>
      </c>
      <c r="J2884">
        <v>0</v>
      </c>
      <c r="K2884">
        <v>78.72</v>
      </c>
      <c r="L2884">
        <v>2420.0300000000002</v>
      </c>
      <c r="M2884">
        <v>769.58</v>
      </c>
      <c r="N2884">
        <v>992</v>
      </c>
      <c r="O2884">
        <v>-590</v>
      </c>
      <c r="P2884">
        <v>-2134</v>
      </c>
      <c r="Q2884">
        <f>Tabel1[[#This Row],[Biomass]]+Tabel1[[#This Row],[Hydro Power]]+Tabel1[[#This Row],[Other Renewable]]+Tabel1[[#This Row],[Solar Power]]+Tabel1[[#This Row],[Onshore Wind Power]]+Tabel1[[#This Row],[Offshore Wind Power]]</f>
        <v>3240.4300000000003</v>
      </c>
      <c r="R2884">
        <f>Tabel1[[#This Row],[Fossil Gas]]+Tabel1[[#This Row],[Fossil Hard Coal]]+Tabel1[[#This Row],[Fossil Oil]]</f>
        <v>929.58999999999992</v>
      </c>
      <c r="S2884">
        <f>Tabel1[[#This Row],[Renewables]]+Tabel1[[#This Row],[Fossils]]</f>
        <v>4170.0200000000004</v>
      </c>
    </row>
    <row r="2885" spans="1:19" x14ac:dyDescent="0.25">
      <c r="A2885" t="s">
        <v>1225</v>
      </c>
      <c r="B2885" t="s">
        <v>5</v>
      </c>
      <c r="C2885">
        <v>1219.8499999999999</v>
      </c>
      <c r="D2885">
        <v>34.549999999999997</v>
      </c>
      <c r="E2885">
        <v>293.02</v>
      </c>
      <c r="F2885">
        <v>385.26</v>
      </c>
      <c r="G2885">
        <v>14.73</v>
      </c>
      <c r="J2885">
        <v>0</v>
      </c>
      <c r="K2885">
        <v>56.37</v>
      </c>
      <c r="L2885">
        <v>536.34</v>
      </c>
      <c r="M2885">
        <v>371.15</v>
      </c>
      <c r="N2885">
        <v>-51</v>
      </c>
      <c r="O2885">
        <v>590</v>
      </c>
      <c r="P2885">
        <v>-981</v>
      </c>
      <c r="Q2885">
        <f>Tabel1[[#This Row],[Biomass]]+Tabel1[[#This Row],[Hydro Power]]+Tabel1[[#This Row],[Other Renewable]]+Tabel1[[#This Row],[Solar Power]]+Tabel1[[#This Row],[Onshore Wind Power]]+Tabel1[[#This Row],[Offshore Wind Power]]</f>
        <v>942.04</v>
      </c>
      <c r="R2885">
        <f>Tabel1[[#This Row],[Fossil Gas]]+Tabel1[[#This Row],[Fossil Hard Coal]]+Tabel1[[#This Row],[Fossil Oil]]</f>
        <v>693.01</v>
      </c>
      <c r="S2885">
        <f>Tabel1[[#This Row],[Renewables]]+Tabel1[[#This Row],[Fossils]]</f>
        <v>1635.05</v>
      </c>
    </row>
    <row r="2886" spans="1:19" x14ac:dyDescent="0.25">
      <c r="A2886" t="s">
        <v>1224</v>
      </c>
      <c r="B2886" t="s">
        <v>6</v>
      </c>
      <c r="C2886">
        <v>2228.77</v>
      </c>
      <c r="D2886">
        <v>43.92</v>
      </c>
      <c r="E2886">
        <v>425.91</v>
      </c>
      <c r="F2886">
        <v>464.44</v>
      </c>
      <c r="G2886">
        <v>6.64</v>
      </c>
      <c r="H2886">
        <v>1.2</v>
      </c>
      <c r="I2886">
        <v>5.62</v>
      </c>
      <c r="J2886">
        <v>0</v>
      </c>
      <c r="K2886">
        <v>78.790000000000006</v>
      </c>
      <c r="L2886">
        <v>2423.34</v>
      </c>
      <c r="M2886">
        <v>769.58</v>
      </c>
      <c r="N2886">
        <v>790</v>
      </c>
      <c r="O2886">
        <v>-590</v>
      </c>
      <c r="P2886">
        <v>-1954</v>
      </c>
      <c r="Q2886">
        <f>Tabel1[[#This Row],[Biomass]]+Tabel1[[#This Row],[Hydro Power]]+Tabel1[[#This Row],[Other Renewable]]+Tabel1[[#This Row],[Solar Power]]+Tabel1[[#This Row],[Onshore Wind Power]]+Tabel1[[#This Row],[Offshore Wind Power]]</f>
        <v>3243.66</v>
      </c>
      <c r="R2886">
        <f>Tabel1[[#This Row],[Fossil Gas]]+Tabel1[[#This Row],[Fossil Hard Coal]]+Tabel1[[#This Row],[Fossil Oil]]</f>
        <v>896.99</v>
      </c>
      <c r="S2886">
        <f>Tabel1[[#This Row],[Renewables]]+Tabel1[[#This Row],[Fossils]]</f>
        <v>4140.6499999999996</v>
      </c>
    </row>
    <row r="2887" spans="1:19" x14ac:dyDescent="0.25">
      <c r="A2887" t="s">
        <v>1224</v>
      </c>
      <c r="B2887" t="s">
        <v>5</v>
      </c>
      <c r="C2887">
        <v>1205.8</v>
      </c>
      <c r="D2887">
        <v>35.28</v>
      </c>
      <c r="E2887">
        <v>392.32</v>
      </c>
      <c r="F2887">
        <v>381.24</v>
      </c>
      <c r="G2887">
        <v>14.74</v>
      </c>
      <c r="J2887">
        <v>0</v>
      </c>
      <c r="K2887">
        <v>56.35</v>
      </c>
      <c r="L2887">
        <v>536.91999999999996</v>
      </c>
      <c r="M2887">
        <v>370.79</v>
      </c>
      <c r="N2887">
        <v>-179</v>
      </c>
      <c r="O2887">
        <v>590</v>
      </c>
      <c r="P2887">
        <v>-961</v>
      </c>
      <c r="Q2887">
        <f>Tabel1[[#This Row],[Biomass]]+Tabel1[[#This Row],[Hydro Power]]+Tabel1[[#This Row],[Other Renewable]]+Tabel1[[#This Row],[Solar Power]]+Tabel1[[#This Row],[Onshore Wind Power]]+Tabel1[[#This Row],[Offshore Wind Power]]</f>
        <v>942.99</v>
      </c>
      <c r="R2887">
        <f>Tabel1[[#This Row],[Fossil Gas]]+Tabel1[[#This Row],[Fossil Hard Coal]]+Tabel1[[#This Row],[Fossil Oil]]</f>
        <v>788.3</v>
      </c>
      <c r="S2887">
        <f>Tabel1[[#This Row],[Renewables]]+Tabel1[[#This Row],[Fossils]]</f>
        <v>1731.29</v>
      </c>
    </row>
    <row r="2888" spans="1:19" x14ac:dyDescent="0.25">
      <c r="A2888" t="s">
        <v>1223</v>
      </c>
      <c r="B2888" t="s">
        <v>6</v>
      </c>
      <c r="C2888">
        <v>2336.5300000000002</v>
      </c>
      <c r="D2888">
        <v>43.53</v>
      </c>
      <c r="E2888">
        <v>429.9</v>
      </c>
      <c r="F2888">
        <v>444.64</v>
      </c>
      <c r="G2888">
        <v>7.42</v>
      </c>
      <c r="H2888">
        <v>1.2</v>
      </c>
      <c r="I2888">
        <v>5.7</v>
      </c>
      <c r="J2888">
        <v>0</v>
      </c>
      <c r="K2888">
        <v>79.08</v>
      </c>
      <c r="L2888">
        <v>2406.36</v>
      </c>
      <c r="M2888">
        <v>673.21</v>
      </c>
      <c r="N2888">
        <v>1030</v>
      </c>
      <c r="O2888">
        <v>-590</v>
      </c>
      <c r="P2888">
        <v>-1970</v>
      </c>
      <c r="Q2888">
        <f>Tabel1[[#This Row],[Biomass]]+Tabel1[[#This Row],[Hydro Power]]+Tabel1[[#This Row],[Other Renewable]]+Tabel1[[#This Row],[Solar Power]]+Tabel1[[#This Row],[Onshore Wind Power]]+Tabel1[[#This Row],[Offshore Wind Power]]</f>
        <v>3130</v>
      </c>
      <c r="R2888">
        <f>Tabel1[[#This Row],[Fossil Gas]]+Tabel1[[#This Row],[Fossil Hard Coal]]+Tabel1[[#This Row],[Fossil Oil]]</f>
        <v>881.95999999999992</v>
      </c>
      <c r="S2888">
        <f>Tabel1[[#This Row],[Renewables]]+Tabel1[[#This Row],[Fossils]]</f>
        <v>4011.96</v>
      </c>
    </row>
    <row r="2889" spans="1:19" x14ac:dyDescent="0.25">
      <c r="A2889" t="s">
        <v>1223</v>
      </c>
      <c r="B2889" t="s">
        <v>5</v>
      </c>
      <c r="C2889">
        <v>1213.72</v>
      </c>
      <c r="D2889">
        <v>33.869999999999997</v>
      </c>
      <c r="E2889">
        <v>392.43</v>
      </c>
      <c r="F2889">
        <v>381.54</v>
      </c>
      <c r="G2889">
        <v>14.74</v>
      </c>
      <c r="J2889">
        <v>0</v>
      </c>
      <c r="K2889">
        <v>56.31</v>
      </c>
      <c r="L2889">
        <v>530.47</v>
      </c>
      <c r="M2889">
        <v>370.83</v>
      </c>
      <c r="N2889">
        <v>-66</v>
      </c>
      <c r="O2889">
        <v>590</v>
      </c>
      <c r="P2889">
        <v>-1058</v>
      </c>
      <c r="Q2889">
        <f>Tabel1[[#This Row],[Biomass]]+Tabel1[[#This Row],[Hydro Power]]+Tabel1[[#This Row],[Other Renewable]]+Tabel1[[#This Row],[Solar Power]]+Tabel1[[#This Row],[Onshore Wind Power]]+Tabel1[[#This Row],[Offshore Wind Power]]</f>
        <v>935.17000000000007</v>
      </c>
      <c r="R2889">
        <f>Tabel1[[#This Row],[Fossil Gas]]+Tabel1[[#This Row],[Fossil Hard Coal]]+Tabel1[[#This Row],[Fossil Oil]]</f>
        <v>788.71</v>
      </c>
      <c r="S2889">
        <f>Tabel1[[#This Row],[Renewables]]+Tabel1[[#This Row],[Fossils]]</f>
        <v>1723.88</v>
      </c>
    </row>
    <row r="2890" spans="1:19" x14ac:dyDescent="0.25">
      <c r="A2890" t="s">
        <v>1222</v>
      </c>
      <c r="B2890" t="s">
        <v>6</v>
      </c>
      <c r="C2890">
        <v>2452.5300000000002</v>
      </c>
      <c r="D2890">
        <v>44.04</v>
      </c>
      <c r="E2890">
        <v>427.14</v>
      </c>
      <c r="F2890">
        <v>514.6</v>
      </c>
      <c r="G2890">
        <v>6.5</v>
      </c>
      <c r="H2890">
        <v>1.2</v>
      </c>
      <c r="I2890">
        <v>5.61</v>
      </c>
      <c r="J2890">
        <v>0</v>
      </c>
      <c r="K2890">
        <v>78.44</v>
      </c>
      <c r="L2890">
        <v>2391.7399999999998</v>
      </c>
      <c r="M2890">
        <v>768.82</v>
      </c>
      <c r="N2890">
        <v>1038</v>
      </c>
      <c r="O2890">
        <v>-589</v>
      </c>
      <c r="P2890">
        <v>-1987</v>
      </c>
      <c r="Q2890">
        <f>Tabel1[[#This Row],[Biomass]]+Tabel1[[#This Row],[Hydro Power]]+Tabel1[[#This Row],[Other Renewable]]+Tabel1[[#This Row],[Solar Power]]+Tabel1[[#This Row],[Onshore Wind Power]]+Tabel1[[#This Row],[Offshore Wind Power]]</f>
        <v>3211.41</v>
      </c>
      <c r="R2890">
        <f>Tabel1[[#This Row],[Fossil Gas]]+Tabel1[[#This Row],[Fossil Hard Coal]]+Tabel1[[#This Row],[Fossil Oil]]</f>
        <v>948.24</v>
      </c>
      <c r="S2890">
        <f>Tabel1[[#This Row],[Renewables]]+Tabel1[[#This Row],[Fossils]]</f>
        <v>4159.6499999999996</v>
      </c>
    </row>
    <row r="2891" spans="1:19" x14ac:dyDescent="0.25">
      <c r="A2891" t="s">
        <v>1222</v>
      </c>
      <c r="B2891" t="s">
        <v>5</v>
      </c>
      <c r="C2891">
        <v>1234.78</v>
      </c>
      <c r="D2891">
        <v>34.96</v>
      </c>
      <c r="E2891">
        <v>393.75</v>
      </c>
      <c r="F2891">
        <v>397.04</v>
      </c>
      <c r="G2891">
        <v>14.72</v>
      </c>
      <c r="J2891">
        <v>0</v>
      </c>
      <c r="K2891">
        <v>56.23</v>
      </c>
      <c r="L2891">
        <v>500.42</v>
      </c>
      <c r="M2891">
        <v>367.02</v>
      </c>
      <c r="N2891">
        <v>-103</v>
      </c>
      <c r="O2891">
        <v>589</v>
      </c>
      <c r="P2891">
        <v>-983</v>
      </c>
      <c r="Q2891">
        <f>Tabel1[[#This Row],[Biomass]]+Tabel1[[#This Row],[Hydro Power]]+Tabel1[[#This Row],[Other Renewable]]+Tabel1[[#This Row],[Solar Power]]+Tabel1[[#This Row],[Onshore Wind Power]]+Tabel1[[#This Row],[Offshore Wind Power]]</f>
        <v>902.4</v>
      </c>
      <c r="R2891">
        <f>Tabel1[[#This Row],[Fossil Gas]]+Tabel1[[#This Row],[Fossil Hard Coal]]+Tabel1[[#This Row],[Fossil Oil]]</f>
        <v>805.51</v>
      </c>
      <c r="S2891">
        <f>Tabel1[[#This Row],[Renewables]]+Tabel1[[#This Row],[Fossils]]</f>
        <v>1707.9099999999999</v>
      </c>
    </row>
    <row r="2892" spans="1:19" x14ac:dyDescent="0.25">
      <c r="A2892" t="s">
        <v>1221</v>
      </c>
      <c r="B2892" t="s">
        <v>6</v>
      </c>
      <c r="C2892">
        <v>2662.4</v>
      </c>
      <c r="D2892">
        <v>44.74</v>
      </c>
      <c r="E2892">
        <v>431.56</v>
      </c>
      <c r="F2892">
        <v>473.65</v>
      </c>
      <c r="G2892">
        <v>6.84</v>
      </c>
      <c r="H2892">
        <v>1.2</v>
      </c>
      <c r="I2892">
        <v>5.65</v>
      </c>
      <c r="J2892">
        <v>0.01</v>
      </c>
      <c r="K2892">
        <v>78.8</v>
      </c>
      <c r="L2892">
        <v>2374.77</v>
      </c>
      <c r="M2892">
        <v>673.95</v>
      </c>
      <c r="N2892">
        <v>1166</v>
      </c>
      <c r="O2892">
        <v>-563</v>
      </c>
      <c r="P2892">
        <v>-1749</v>
      </c>
      <c r="Q2892">
        <f>Tabel1[[#This Row],[Biomass]]+Tabel1[[#This Row],[Hydro Power]]+Tabel1[[#This Row],[Other Renewable]]+Tabel1[[#This Row],[Solar Power]]+Tabel1[[#This Row],[Onshore Wind Power]]+Tabel1[[#This Row],[Offshore Wind Power]]</f>
        <v>3100.3199999999997</v>
      </c>
      <c r="R2892">
        <f>Tabel1[[#This Row],[Fossil Gas]]+Tabel1[[#This Row],[Fossil Hard Coal]]+Tabel1[[#This Row],[Fossil Oil]]</f>
        <v>912.05000000000007</v>
      </c>
      <c r="S2892">
        <f>Tabel1[[#This Row],[Renewables]]+Tabel1[[#This Row],[Fossils]]</f>
        <v>4012.37</v>
      </c>
    </row>
    <row r="2893" spans="1:19" x14ac:dyDescent="0.25">
      <c r="A2893" t="s">
        <v>1221</v>
      </c>
      <c r="B2893" t="s">
        <v>5</v>
      </c>
      <c r="C2893">
        <v>1344.3</v>
      </c>
      <c r="D2893">
        <v>33.53</v>
      </c>
      <c r="E2893">
        <v>394.85</v>
      </c>
      <c r="F2893">
        <v>425.21</v>
      </c>
      <c r="G2893">
        <v>15.05</v>
      </c>
      <c r="J2893">
        <v>0</v>
      </c>
      <c r="K2893">
        <v>56.89</v>
      </c>
      <c r="L2893">
        <v>488.74</v>
      </c>
      <c r="M2893">
        <v>365.79</v>
      </c>
      <c r="N2893">
        <v>-237</v>
      </c>
      <c r="O2893">
        <v>563</v>
      </c>
      <c r="P2893">
        <v>-730</v>
      </c>
      <c r="Q2893">
        <f>Tabel1[[#This Row],[Biomass]]+Tabel1[[#This Row],[Hydro Power]]+Tabel1[[#This Row],[Other Renewable]]+Tabel1[[#This Row],[Solar Power]]+Tabel1[[#This Row],[Onshore Wind Power]]+Tabel1[[#This Row],[Offshore Wind Power]]</f>
        <v>888.06</v>
      </c>
      <c r="R2893">
        <f>Tabel1[[#This Row],[Fossil Gas]]+Tabel1[[#This Row],[Fossil Hard Coal]]+Tabel1[[#This Row],[Fossil Oil]]</f>
        <v>835.1099999999999</v>
      </c>
      <c r="S2893">
        <f>Tabel1[[#This Row],[Renewables]]+Tabel1[[#This Row],[Fossils]]</f>
        <v>1723.1699999999998</v>
      </c>
    </row>
    <row r="2894" spans="1:19" x14ac:dyDescent="0.25">
      <c r="A2894" t="s">
        <v>1220</v>
      </c>
      <c r="B2894" t="s">
        <v>6</v>
      </c>
      <c r="C2894">
        <v>2818.03</v>
      </c>
      <c r="D2894">
        <v>44.59</v>
      </c>
      <c r="E2894">
        <v>439.48</v>
      </c>
      <c r="F2894">
        <v>612.94000000000005</v>
      </c>
      <c r="G2894">
        <v>9.58</v>
      </c>
      <c r="H2894">
        <v>1.2</v>
      </c>
      <c r="I2894">
        <v>5.92</v>
      </c>
      <c r="J2894">
        <v>0</v>
      </c>
      <c r="K2894">
        <v>81.55</v>
      </c>
      <c r="L2894">
        <v>2360.0700000000002</v>
      </c>
      <c r="M2894">
        <v>765.08</v>
      </c>
      <c r="N2894">
        <v>223</v>
      </c>
      <c r="O2894">
        <v>-338</v>
      </c>
      <c r="P2894">
        <v>-1169</v>
      </c>
      <c r="Q2894">
        <f>Tabel1[[#This Row],[Biomass]]+Tabel1[[#This Row],[Hydro Power]]+Tabel1[[#This Row],[Other Renewable]]+Tabel1[[#This Row],[Solar Power]]+Tabel1[[#This Row],[Onshore Wind Power]]+Tabel1[[#This Row],[Offshore Wind Power]]</f>
        <v>3176.86</v>
      </c>
      <c r="R2894">
        <f>Tabel1[[#This Row],[Fossil Gas]]+Tabel1[[#This Row],[Fossil Hard Coal]]+Tabel1[[#This Row],[Fossil Oil]]</f>
        <v>1062</v>
      </c>
      <c r="S2894">
        <f>Tabel1[[#This Row],[Renewables]]+Tabel1[[#This Row],[Fossils]]</f>
        <v>4238.8600000000006</v>
      </c>
    </row>
    <row r="2895" spans="1:19" x14ac:dyDescent="0.25">
      <c r="A2895" t="s">
        <v>1220</v>
      </c>
      <c r="B2895" t="s">
        <v>5</v>
      </c>
      <c r="C2895">
        <v>1608.3</v>
      </c>
      <c r="D2895">
        <v>34.43</v>
      </c>
      <c r="E2895">
        <v>399.19</v>
      </c>
      <c r="F2895">
        <v>438.05</v>
      </c>
      <c r="G2895">
        <v>16.05</v>
      </c>
      <c r="J2895">
        <v>0</v>
      </c>
      <c r="K2895">
        <v>60.17</v>
      </c>
      <c r="L2895">
        <v>476.44</v>
      </c>
      <c r="M2895">
        <v>370.8</v>
      </c>
      <c r="N2895">
        <v>-574</v>
      </c>
      <c r="O2895">
        <v>338</v>
      </c>
      <c r="P2895">
        <v>86</v>
      </c>
      <c r="Q2895">
        <f>Tabel1[[#This Row],[Biomass]]+Tabel1[[#This Row],[Hydro Power]]+Tabel1[[#This Row],[Other Renewable]]+Tabel1[[#This Row],[Solar Power]]+Tabel1[[#This Row],[Onshore Wind Power]]+Tabel1[[#This Row],[Offshore Wind Power]]</f>
        <v>881.67000000000007</v>
      </c>
      <c r="R2895">
        <f>Tabel1[[#This Row],[Fossil Gas]]+Tabel1[[#This Row],[Fossil Hard Coal]]+Tabel1[[#This Row],[Fossil Oil]]</f>
        <v>853.29</v>
      </c>
      <c r="S2895">
        <f>Tabel1[[#This Row],[Renewables]]+Tabel1[[#This Row],[Fossils]]</f>
        <v>1734.96</v>
      </c>
    </row>
    <row r="2896" spans="1:19" x14ac:dyDescent="0.25">
      <c r="A2896" t="s">
        <v>1219</v>
      </c>
      <c r="B2896" t="s">
        <v>6</v>
      </c>
      <c r="C2896">
        <v>3331.84</v>
      </c>
      <c r="D2896">
        <v>43.73</v>
      </c>
      <c r="E2896">
        <v>433.11</v>
      </c>
      <c r="F2896">
        <v>656.22</v>
      </c>
      <c r="G2896">
        <v>7.19</v>
      </c>
      <c r="H2896">
        <v>1.2</v>
      </c>
      <c r="I2896">
        <v>5.55</v>
      </c>
      <c r="J2896">
        <v>0.08</v>
      </c>
      <c r="K2896">
        <v>93.62</v>
      </c>
      <c r="L2896">
        <v>2367.6</v>
      </c>
      <c r="M2896">
        <v>742.77</v>
      </c>
      <c r="N2896">
        <v>530</v>
      </c>
      <c r="O2896">
        <v>-581</v>
      </c>
      <c r="P2896">
        <v>-819</v>
      </c>
      <c r="Q2896">
        <f>Tabel1[[#This Row],[Biomass]]+Tabel1[[#This Row],[Hydro Power]]+Tabel1[[#This Row],[Other Renewable]]+Tabel1[[#This Row],[Solar Power]]+Tabel1[[#This Row],[Onshore Wind Power]]+Tabel1[[#This Row],[Offshore Wind Power]]</f>
        <v>3160.93</v>
      </c>
      <c r="R2896">
        <f>Tabel1[[#This Row],[Fossil Gas]]+Tabel1[[#This Row],[Fossil Hard Coal]]+Tabel1[[#This Row],[Fossil Oil]]</f>
        <v>1096.52</v>
      </c>
      <c r="S2896">
        <f>Tabel1[[#This Row],[Renewables]]+Tabel1[[#This Row],[Fossils]]</f>
        <v>4257.45</v>
      </c>
    </row>
    <row r="2897" spans="1:19" x14ac:dyDescent="0.25">
      <c r="A2897" t="s">
        <v>1219</v>
      </c>
      <c r="B2897" t="s">
        <v>5</v>
      </c>
      <c r="C2897">
        <v>1863.93</v>
      </c>
      <c r="D2897">
        <v>33.020000000000003</v>
      </c>
      <c r="E2897">
        <v>428.86</v>
      </c>
      <c r="F2897">
        <v>474.73</v>
      </c>
      <c r="G2897">
        <v>16.72</v>
      </c>
      <c r="J2897">
        <v>0.18</v>
      </c>
      <c r="K2897">
        <v>60.19</v>
      </c>
      <c r="L2897">
        <v>469.25</v>
      </c>
      <c r="M2897">
        <v>370.43</v>
      </c>
      <c r="N2897">
        <v>-585</v>
      </c>
      <c r="O2897">
        <v>581</v>
      </c>
      <c r="P2897">
        <v>42</v>
      </c>
      <c r="Q2897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2897">
        <f>Tabel1[[#This Row],[Fossil Gas]]+Tabel1[[#This Row],[Fossil Hard Coal]]+Tabel1[[#This Row],[Fossil Oil]]</f>
        <v>920.31000000000006</v>
      </c>
      <c r="S2897">
        <f>Tabel1[[#This Row],[Renewables]]+Tabel1[[#This Row],[Fossils]]</f>
        <v>1793.19</v>
      </c>
    </row>
    <row r="2898" spans="1:19" x14ac:dyDescent="0.25">
      <c r="A2898" t="s">
        <v>1218</v>
      </c>
      <c r="B2898" t="s">
        <v>6</v>
      </c>
      <c r="C2898">
        <v>3454.44</v>
      </c>
      <c r="D2898">
        <v>44.23</v>
      </c>
      <c r="E2898">
        <v>435.3</v>
      </c>
      <c r="F2898">
        <v>580.03</v>
      </c>
      <c r="G2898">
        <v>7.39</v>
      </c>
      <c r="H2898">
        <v>1.2</v>
      </c>
      <c r="I2898">
        <v>5.24</v>
      </c>
      <c r="J2898">
        <v>7.92</v>
      </c>
      <c r="K2898">
        <v>84.12</v>
      </c>
      <c r="L2898">
        <v>2281.5100000000002</v>
      </c>
      <c r="M2898">
        <v>727.83</v>
      </c>
      <c r="N2898">
        <v>472</v>
      </c>
      <c r="O2898">
        <v>-589</v>
      </c>
      <c r="P2898">
        <v>-357</v>
      </c>
      <c r="Q2898">
        <f>Tabel1[[#This Row],[Biomass]]+Tabel1[[#This Row],[Hydro Power]]+Tabel1[[#This Row],[Other Renewable]]+Tabel1[[#This Row],[Solar Power]]+Tabel1[[#This Row],[Onshore Wind Power]]+Tabel1[[#This Row],[Offshore Wind Power]]</f>
        <v>3067.9300000000003</v>
      </c>
      <c r="R2898">
        <f>Tabel1[[#This Row],[Fossil Gas]]+Tabel1[[#This Row],[Fossil Hard Coal]]+Tabel1[[#This Row],[Fossil Oil]]</f>
        <v>1022.7199999999999</v>
      </c>
      <c r="S2898">
        <f>Tabel1[[#This Row],[Renewables]]+Tabel1[[#This Row],[Fossils]]</f>
        <v>4090.65</v>
      </c>
    </row>
    <row r="2899" spans="1:19" x14ac:dyDescent="0.25">
      <c r="A2899" t="s">
        <v>1218</v>
      </c>
      <c r="B2899" t="s">
        <v>5</v>
      </c>
      <c r="C2899">
        <v>1919.71</v>
      </c>
      <c r="D2899">
        <v>32.06</v>
      </c>
      <c r="E2899">
        <v>464.17</v>
      </c>
      <c r="F2899">
        <v>476.12</v>
      </c>
      <c r="G2899">
        <v>19.39</v>
      </c>
      <c r="J2899">
        <v>6.31</v>
      </c>
      <c r="K2899">
        <v>60.82</v>
      </c>
      <c r="L2899">
        <v>448.3</v>
      </c>
      <c r="M2899">
        <v>369.99</v>
      </c>
      <c r="N2899">
        <v>-585</v>
      </c>
      <c r="O2899">
        <v>589</v>
      </c>
      <c r="P2899">
        <v>69</v>
      </c>
      <c r="Q2899">
        <f>Tabel1[[#This Row],[Biomass]]+Tabel1[[#This Row],[Hydro Power]]+Tabel1[[#This Row],[Other Renewable]]+Tabel1[[#This Row],[Solar Power]]+Tabel1[[#This Row],[Onshore Wind Power]]+Tabel1[[#This Row],[Offshore Wind Power]]</f>
        <v>856.66000000000008</v>
      </c>
      <c r="R2899">
        <f>Tabel1[[#This Row],[Fossil Gas]]+Tabel1[[#This Row],[Fossil Hard Coal]]+Tabel1[[#This Row],[Fossil Oil]]</f>
        <v>959.68</v>
      </c>
      <c r="S2899">
        <f>Tabel1[[#This Row],[Renewables]]+Tabel1[[#This Row],[Fossils]]</f>
        <v>1816.3400000000001</v>
      </c>
    </row>
    <row r="2900" spans="1:19" x14ac:dyDescent="0.25">
      <c r="A2900" t="s">
        <v>1217</v>
      </c>
      <c r="B2900" t="s">
        <v>6</v>
      </c>
      <c r="C2900">
        <v>3513.87</v>
      </c>
      <c r="D2900">
        <v>47.32</v>
      </c>
      <c r="E2900">
        <v>437.98</v>
      </c>
      <c r="F2900">
        <v>616.70000000000005</v>
      </c>
      <c r="G2900">
        <v>9.9</v>
      </c>
      <c r="H2900">
        <v>1.2</v>
      </c>
      <c r="I2900">
        <v>3.7</v>
      </c>
      <c r="J2900">
        <v>45.29</v>
      </c>
      <c r="K2900">
        <v>87.24</v>
      </c>
      <c r="L2900">
        <v>2078.0300000000002</v>
      </c>
      <c r="M2900">
        <v>709.33</v>
      </c>
      <c r="N2900">
        <v>527</v>
      </c>
      <c r="O2900">
        <v>-588</v>
      </c>
      <c r="P2900">
        <v>-171</v>
      </c>
      <c r="Q2900">
        <f>Tabel1[[#This Row],[Biomass]]+Tabel1[[#This Row],[Hydro Power]]+Tabel1[[#This Row],[Other Renewable]]+Tabel1[[#This Row],[Solar Power]]+Tabel1[[#This Row],[Onshore Wind Power]]+Tabel1[[#This Row],[Offshore Wind Power]]</f>
        <v>2884.8700000000003</v>
      </c>
      <c r="R2900">
        <f>Tabel1[[#This Row],[Fossil Gas]]+Tabel1[[#This Row],[Fossil Hard Coal]]+Tabel1[[#This Row],[Fossil Oil]]</f>
        <v>1064.5800000000002</v>
      </c>
      <c r="S2900">
        <f>Tabel1[[#This Row],[Renewables]]+Tabel1[[#This Row],[Fossils]]</f>
        <v>3949.4500000000007</v>
      </c>
    </row>
    <row r="2901" spans="1:19" x14ac:dyDescent="0.25">
      <c r="A2901" t="s">
        <v>1217</v>
      </c>
      <c r="B2901" t="s">
        <v>5</v>
      </c>
      <c r="C2901">
        <v>1945.03</v>
      </c>
      <c r="D2901">
        <v>32.450000000000003</v>
      </c>
      <c r="E2901">
        <v>491.93</v>
      </c>
      <c r="F2901">
        <v>501.6</v>
      </c>
      <c r="G2901">
        <v>27.12</v>
      </c>
      <c r="J2901">
        <v>31.68</v>
      </c>
      <c r="K2901">
        <v>62.61</v>
      </c>
      <c r="L2901">
        <v>437.63</v>
      </c>
      <c r="M2901">
        <v>370.77</v>
      </c>
      <c r="N2901">
        <v>-585</v>
      </c>
      <c r="O2901">
        <v>588</v>
      </c>
      <c r="P2901">
        <v>44</v>
      </c>
      <c r="Q2901">
        <f>Tabel1[[#This Row],[Biomass]]+Tabel1[[#This Row],[Hydro Power]]+Tabel1[[#This Row],[Other Renewable]]+Tabel1[[#This Row],[Solar Power]]+Tabel1[[#This Row],[Onshore Wind Power]]+Tabel1[[#This Row],[Offshore Wind Power]]</f>
        <v>872.53</v>
      </c>
      <c r="R2901">
        <f>Tabel1[[#This Row],[Fossil Gas]]+Tabel1[[#This Row],[Fossil Hard Coal]]+Tabel1[[#This Row],[Fossil Oil]]</f>
        <v>1020.65</v>
      </c>
      <c r="S2901">
        <f>Tabel1[[#This Row],[Renewables]]+Tabel1[[#This Row],[Fossils]]</f>
        <v>1893.1799999999998</v>
      </c>
    </row>
    <row r="2902" spans="1:19" x14ac:dyDescent="0.25">
      <c r="A2902" t="s">
        <v>1216</v>
      </c>
      <c r="B2902" t="s">
        <v>6</v>
      </c>
      <c r="C2902">
        <v>3516.51</v>
      </c>
      <c r="D2902">
        <v>28.81</v>
      </c>
      <c r="E2902">
        <v>444.11</v>
      </c>
      <c r="F2902">
        <v>651.76</v>
      </c>
      <c r="G2902">
        <v>12.17</v>
      </c>
      <c r="H2902">
        <v>1.2</v>
      </c>
      <c r="I2902">
        <v>4.25</v>
      </c>
      <c r="J2902">
        <v>81.87</v>
      </c>
      <c r="K2902">
        <v>92.27</v>
      </c>
      <c r="L2902">
        <v>2057.81</v>
      </c>
      <c r="M2902">
        <v>711.38</v>
      </c>
      <c r="N2902">
        <v>528</v>
      </c>
      <c r="O2902">
        <v>-564</v>
      </c>
      <c r="P2902">
        <v>-220</v>
      </c>
      <c r="Q2902">
        <f>Tabel1[[#This Row],[Biomass]]+Tabel1[[#This Row],[Hydro Power]]+Tabel1[[#This Row],[Other Renewable]]+Tabel1[[#This Row],[Solar Power]]+Tabel1[[#This Row],[Onshore Wind Power]]+Tabel1[[#This Row],[Offshore Wind Power]]</f>
        <v>2885.32</v>
      </c>
      <c r="R2902">
        <f>Tabel1[[#This Row],[Fossil Gas]]+Tabel1[[#This Row],[Fossil Hard Coal]]+Tabel1[[#This Row],[Fossil Oil]]</f>
        <v>1108.04</v>
      </c>
      <c r="S2902">
        <f>Tabel1[[#This Row],[Renewables]]+Tabel1[[#This Row],[Fossils]]</f>
        <v>3993.36</v>
      </c>
    </row>
    <row r="2903" spans="1:19" x14ac:dyDescent="0.25">
      <c r="A2903" t="s">
        <v>1216</v>
      </c>
      <c r="B2903" t="s">
        <v>5</v>
      </c>
      <c r="C2903">
        <v>1940.18</v>
      </c>
      <c r="D2903">
        <v>32.82</v>
      </c>
      <c r="E2903">
        <v>501.35</v>
      </c>
      <c r="F2903">
        <v>495.23</v>
      </c>
      <c r="G2903">
        <v>32.380000000000003</v>
      </c>
      <c r="J2903">
        <v>57.19</v>
      </c>
      <c r="K2903">
        <v>63.66</v>
      </c>
      <c r="L2903">
        <v>416.7</v>
      </c>
      <c r="M2903">
        <v>349.03</v>
      </c>
      <c r="N2903">
        <v>-585</v>
      </c>
      <c r="O2903">
        <v>564</v>
      </c>
      <c r="P2903">
        <v>95</v>
      </c>
      <c r="Q2903">
        <f>Tabel1[[#This Row],[Biomass]]+Tabel1[[#This Row],[Hydro Power]]+Tabel1[[#This Row],[Other Renewable]]+Tabel1[[#This Row],[Solar Power]]+Tabel1[[#This Row],[Onshore Wind Power]]+Tabel1[[#This Row],[Offshore Wind Power]]</f>
        <v>855.74</v>
      </c>
      <c r="R2903">
        <f>Tabel1[[#This Row],[Fossil Gas]]+Tabel1[[#This Row],[Fossil Hard Coal]]+Tabel1[[#This Row],[Fossil Oil]]</f>
        <v>1028.96</v>
      </c>
      <c r="S2903">
        <f>Tabel1[[#This Row],[Renewables]]+Tabel1[[#This Row],[Fossils]]</f>
        <v>1884.7</v>
      </c>
    </row>
    <row r="2904" spans="1:19" x14ac:dyDescent="0.25">
      <c r="A2904" t="s">
        <v>1215</v>
      </c>
      <c r="B2904" t="s">
        <v>6</v>
      </c>
      <c r="C2904">
        <v>3421.71</v>
      </c>
      <c r="D2904">
        <v>38.28</v>
      </c>
      <c r="E2904">
        <v>461.7</v>
      </c>
      <c r="F2904">
        <v>702.12</v>
      </c>
      <c r="G2904">
        <v>17.670000000000002</v>
      </c>
      <c r="H2904">
        <v>1.2</v>
      </c>
      <c r="I2904">
        <v>4.9000000000000004</v>
      </c>
      <c r="J2904">
        <v>129.58000000000001</v>
      </c>
      <c r="K2904">
        <v>94.74</v>
      </c>
      <c r="L2904">
        <v>1945.13</v>
      </c>
      <c r="M2904">
        <v>647.69000000000005</v>
      </c>
      <c r="N2904">
        <v>499</v>
      </c>
      <c r="O2904">
        <v>-588</v>
      </c>
      <c r="P2904">
        <v>-74</v>
      </c>
      <c r="Q2904">
        <f>Tabel1[[#This Row],[Biomass]]+Tabel1[[#This Row],[Hydro Power]]+Tabel1[[#This Row],[Other Renewable]]+Tabel1[[#This Row],[Solar Power]]+Tabel1[[#This Row],[Onshore Wind Power]]+Tabel1[[#This Row],[Offshore Wind Power]]</f>
        <v>2766.78</v>
      </c>
      <c r="R2904">
        <f>Tabel1[[#This Row],[Fossil Gas]]+Tabel1[[#This Row],[Fossil Hard Coal]]+Tabel1[[#This Row],[Fossil Oil]]</f>
        <v>1181.49</v>
      </c>
      <c r="S2904">
        <f>Tabel1[[#This Row],[Renewables]]+Tabel1[[#This Row],[Fossils]]</f>
        <v>3948.2700000000004</v>
      </c>
    </row>
    <row r="2905" spans="1:19" x14ac:dyDescent="0.25">
      <c r="A2905" t="s">
        <v>1215</v>
      </c>
      <c r="B2905" t="s">
        <v>5</v>
      </c>
      <c r="C2905">
        <v>1927.49</v>
      </c>
      <c r="D2905">
        <v>33.03</v>
      </c>
      <c r="E2905">
        <v>512.71</v>
      </c>
      <c r="F2905">
        <v>502.51</v>
      </c>
      <c r="G2905">
        <v>35.33</v>
      </c>
      <c r="J2905">
        <v>70.69</v>
      </c>
      <c r="K2905">
        <v>64.680000000000007</v>
      </c>
      <c r="L2905">
        <v>396.98</v>
      </c>
      <c r="M2905">
        <v>344.27</v>
      </c>
      <c r="N2905">
        <v>-585</v>
      </c>
      <c r="O2905">
        <v>588</v>
      </c>
      <c r="P2905">
        <v>61</v>
      </c>
      <c r="Q2905">
        <f>Tabel1[[#This Row],[Biomass]]+Tabel1[[#This Row],[Hydro Power]]+Tabel1[[#This Row],[Other Renewable]]+Tabel1[[#This Row],[Solar Power]]+Tabel1[[#This Row],[Onshore Wind Power]]+Tabel1[[#This Row],[Offshore Wind Power]]</f>
        <v>844.97</v>
      </c>
      <c r="R2905">
        <f>Tabel1[[#This Row],[Fossil Gas]]+Tabel1[[#This Row],[Fossil Hard Coal]]+Tabel1[[#This Row],[Fossil Oil]]</f>
        <v>1050.55</v>
      </c>
      <c r="S2905">
        <f>Tabel1[[#This Row],[Renewables]]+Tabel1[[#This Row],[Fossils]]</f>
        <v>1895.52</v>
      </c>
    </row>
    <row r="2906" spans="1:19" x14ac:dyDescent="0.25">
      <c r="A2906" t="s">
        <v>1214</v>
      </c>
      <c r="B2906" t="s">
        <v>6</v>
      </c>
      <c r="C2906">
        <v>3205.24</v>
      </c>
      <c r="D2906">
        <v>44.76</v>
      </c>
      <c r="E2906">
        <v>468.17</v>
      </c>
      <c r="F2906">
        <v>696.04</v>
      </c>
      <c r="G2906">
        <v>20.39</v>
      </c>
      <c r="H2906">
        <v>1.2</v>
      </c>
      <c r="I2906">
        <v>5.17</v>
      </c>
      <c r="J2906">
        <v>147.6</v>
      </c>
      <c r="K2906">
        <v>95.83</v>
      </c>
      <c r="L2906">
        <v>1800.21</v>
      </c>
      <c r="M2906">
        <v>619.57000000000005</v>
      </c>
      <c r="N2906">
        <v>500</v>
      </c>
      <c r="O2906">
        <v>-590</v>
      </c>
      <c r="P2906">
        <v>-121</v>
      </c>
      <c r="Q2906">
        <f>Tabel1[[#This Row],[Biomass]]+Tabel1[[#This Row],[Hydro Power]]+Tabel1[[#This Row],[Other Renewable]]+Tabel1[[#This Row],[Solar Power]]+Tabel1[[#This Row],[Onshore Wind Power]]+Tabel1[[#This Row],[Offshore Wind Power]]</f>
        <v>2618.5100000000002</v>
      </c>
      <c r="R2906">
        <f>Tabel1[[#This Row],[Fossil Gas]]+Tabel1[[#This Row],[Fossil Hard Coal]]+Tabel1[[#This Row],[Fossil Oil]]</f>
        <v>1184.6000000000001</v>
      </c>
      <c r="S2906">
        <f>Tabel1[[#This Row],[Renewables]]+Tabel1[[#This Row],[Fossils]]</f>
        <v>3803.1100000000006</v>
      </c>
    </row>
    <row r="2907" spans="1:19" x14ac:dyDescent="0.25">
      <c r="A2907" t="s">
        <v>1214</v>
      </c>
      <c r="B2907" t="s">
        <v>5</v>
      </c>
      <c r="C2907">
        <v>1914.45</v>
      </c>
      <c r="D2907">
        <v>33.85</v>
      </c>
      <c r="E2907">
        <v>514.09</v>
      </c>
      <c r="F2907">
        <v>497.8</v>
      </c>
      <c r="G2907">
        <v>34.090000000000003</v>
      </c>
      <c r="J2907">
        <v>75.44</v>
      </c>
      <c r="K2907">
        <v>65.2</v>
      </c>
      <c r="L2907">
        <v>404.63</v>
      </c>
      <c r="M2907">
        <v>306.31</v>
      </c>
      <c r="N2907">
        <v>-585</v>
      </c>
      <c r="O2907">
        <v>590</v>
      </c>
      <c r="P2907">
        <v>80</v>
      </c>
      <c r="Q2907">
        <f>Tabel1[[#This Row],[Biomass]]+Tabel1[[#This Row],[Hydro Power]]+Tabel1[[#This Row],[Other Renewable]]+Tabel1[[#This Row],[Solar Power]]+Tabel1[[#This Row],[Onshore Wind Power]]+Tabel1[[#This Row],[Offshore Wind Power]]</f>
        <v>820.23</v>
      </c>
      <c r="R2907">
        <f>Tabel1[[#This Row],[Fossil Gas]]+Tabel1[[#This Row],[Fossil Hard Coal]]+Tabel1[[#This Row],[Fossil Oil]]</f>
        <v>1045.98</v>
      </c>
      <c r="S2907">
        <f>Tabel1[[#This Row],[Renewables]]+Tabel1[[#This Row],[Fossils]]</f>
        <v>1866.21</v>
      </c>
    </row>
    <row r="2908" spans="1:19" x14ac:dyDescent="0.25">
      <c r="A2908" t="s">
        <v>1213</v>
      </c>
      <c r="B2908" t="s">
        <v>6</v>
      </c>
      <c r="C2908">
        <v>3283.75</v>
      </c>
      <c r="D2908">
        <v>25.12</v>
      </c>
      <c r="E2908">
        <v>460.76</v>
      </c>
      <c r="F2908">
        <v>673.09</v>
      </c>
      <c r="G2908">
        <v>18.36</v>
      </c>
      <c r="H2908">
        <v>1.2</v>
      </c>
      <c r="I2908">
        <v>4.62</v>
      </c>
      <c r="J2908">
        <v>125.97</v>
      </c>
      <c r="K2908">
        <v>77.89</v>
      </c>
      <c r="L2908">
        <v>1761.5</v>
      </c>
      <c r="M2908">
        <v>590.03</v>
      </c>
      <c r="N2908">
        <v>537</v>
      </c>
      <c r="O2908">
        <v>-590</v>
      </c>
      <c r="P2908">
        <v>22</v>
      </c>
      <c r="Q2908">
        <f>Tabel1[[#This Row],[Biomass]]+Tabel1[[#This Row],[Hydro Power]]+Tabel1[[#This Row],[Other Renewable]]+Tabel1[[#This Row],[Solar Power]]+Tabel1[[#This Row],[Onshore Wind Power]]+Tabel1[[#This Row],[Offshore Wind Power]]</f>
        <v>2508.44</v>
      </c>
      <c r="R2908">
        <f>Tabel1[[#This Row],[Fossil Gas]]+Tabel1[[#This Row],[Fossil Hard Coal]]+Tabel1[[#This Row],[Fossil Oil]]</f>
        <v>1152.2099999999998</v>
      </c>
      <c r="S2908">
        <f>Tabel1[[#This Row],[Renewables]]+Tabel1[[#This Row],[Fossils]]</f>
        <v>3660.6499999999996</v>
      </c>
    </row>
    <row r="2909" spans="1:19" x14ac:dyDescent="0.25">
      <c r="A2909" t="s">
        <v>1213</v>
      </c>
      <c r="B2909" t="s">
        <v>5</v>
      </c>
      <c r="C2909">
        <v>1898.12</v>
      </c>
      <c r="D2909">
        <v>33.659999999999997</v>
      </c>
      <c r="E2909">
        <v>504.24</v>
      </c>
      <c r="F2909">
        <v>496.28</v>
      </c>
      <c r="G2909">
        <v>31.01</v>
      </c>
      <c r="J2909">
        <v>57.62</v>
      </c>
      <c r="K2909">
        <v>64.27</v>
      </c>
      <c r="L2909">
        <v>355.59</v>
      </c>
      <c r="M2909">
        <v>326.79000000000002</v>
      </c>
      <c r="N2909">
        <v>-585</v>
      </c>
      <c r="O2909">
        <v>590</v>
      </c>
      <c r="P2909">
        <v>108</v>
      </c>
      <c r="Q2909">
        <f>Tabel1[[#This Row],[Biomass]]+Tabel1[[#This Row],[Hydro Power]]+Tabel1[[#This Row],[Other Renewable]]+Tabel1[[#This Row],[Solar Power]]+Tabel1[[#This Row],[Onshore Wind Power]]+Tabel1[[#This Row],[Offshore Wind Power]]</f>
        <v>773.66000000000008</v>
      </c>
      <c r="R2909">
        <f>Tabel1[[#This Row],[Fossil Gas]]+Tabel1[[#This Row],[Fossil Hard Coal]]+Tabel1[[#This Row],[Fossil Oil]]</f>
        <v>1031.53</v>
      </c>
      <c r="S2909">
        <f>Tabel1[[#This Row],[Renewables]]+Tabel1[[#This Row],[Fossils]]</f>
        <v>1805.19</v>
      </c>
    </row>
    <row r="2910" spans="1:19" x14ac:dyDescent="0.25">
      <c r="A2910" t="s">
        <v>1212</v>
      </c>
      <c r="B2910" t="s">
        <v>6</v>
      </c>
      <c r="C2910">
        <v>3134.68</v>
      </c>
      <c r="D2910">
        <v>23.6</v>
      </c>
      <c r="E2910">
        <v>447.96</v>
      </c>
      <c r="F2910">
        <v>567.75</v>
      </c>
      <c r="G2910">
        <v>13.29</v>
      </c>
      <c r="H2910">
        <v>1.17</v>
      </c>
      <c r="I2910">
        <v>4.04</v>
      </c>
      <c r="J2910">
        <v>89.64</v>
      </c>
      <c r="K2910">
        <v>90.45</v>
      </c>
      <c r="L2910">
        <v>1662.17</v>
      </c>
      <c r="M2910">
        <v>644.29</v>
      </c>
      <c r="N2910">
        <v>504</v>
      </c>
      <c r="O2910">
        <v>-589</v>
      </c>
      <c r="P2910">
        <v>125</v>
      </c>
      <c r="Q2910">
        <f>Tabel1[[#This Row],[Biomass]]+Tabel1[[#This Row],[Hydro Power]]+Tabel1[[#This Row],[Other Renewable]]+Tabel1[[#This Row],[Solar Power]]+Tabel1[[#This Row],[Onshore Wind Power]]+Tabel1[[#This Row],[Offshore Wind Power]]</f>
        <v>2424.91</v>
      </c>
      <c r="R2910">
        <f>Tabel1[[#This Row],[Fossil Gas]]+Tabel1[[#This Row],[Fossil Hard Coal]]+Tabel1[[#This Row],[Fossil Oil]]</f>
        <v>1029</v>
      </c>
      <c r="S2910">
        <f>Tabel1[[#This Row],[Renewables]]+Tabel1[[#This Row],[Fossils]]</f>
        <v>3453.91</v>
      </c>
    </row>
    <row r="2911" spans="1:19" x14ac:dyDescent="0.25">
      <c r="A2911" t="s">
        <v>1212</v>
      </c>
      <c r="B2911" t="s">
        <v>5</v>
      </c>
      <c r="C2911">
        <v>1894.28</v>
      </c>
      <c r="D2911">
        <v>33.32</v>
      </c>
      <c r="E2911">
        <v>497.42</v>
      </c>
      <c r="F2911">
        <v>475.15</v>
      </c>
      <c r="G2911">
        <v>27.99</v>
      </c>
      <c r="J2911">
        <v>39.14</v>
      </c>
      <c r="K2911">
        <v>63.1</v>
      </c>
      <c r="L2911">
        <v>320.10000000000002</v>
      </c>
      <c r="M2911">
        <v>328.43</v>
      </c>
      <c r="N2911">
        <v>-585</v>
      </c>
      <c r="O2911">
        <v>589</v>
      </c>
      <c r="P2911">
        <v>168</v>
      </c>
      <c r="Q2911">
        <f>Tabel1[[#This Row],[Biomass]]+Tabel1[[#This Row],[Hydro Power]]+Tabel1[[#This Row],[Other Renewable]]+Tabel1[[#This Row],[Solar Power]]+Tabel1[[#This Row],[Onshore Wind Power]]+Tabel1[[#This Row],[Offshore Wind Power]]</f>
        <v>720.99</v>
      </c>
      <c r="R2911">
        <f>Tabel1[[#This Row],[Fossil Gas]]+Tabel1[[#This Row],[Fossil Hard Coal]]+Tabel1[[#This Row],[Fossil Oil]]</f>
        <v>1000.56</v>
      </c>
      <c r="S2911">
        <f>Tabel1[[#This Row],[Renewables]]+Tabel1[[#This Row],[Fossils]]</f>
        <v>1721.55</v>
      </c>
    </row>
    <row r="2912" spans="1:19" x14ac:dyDescent="0.25">
      <c r="A2912" t="s">
        <v>1211</v>
      </c>
      <c r="B2912" t="s">
        <v>6</v>
      </c>
      <c r="C2912">
        <v>2966.58</v>
      </c>
      <c r="D2912">
        <v>41.17</v>
      </c>
      <c r="E2912">
        <v>460.36</v>
      </c>
      <c r="F2912">
        <v>559.29</v>
      </c>
      <c r="G2912">
        <v>10.199999999999999</v>
      </c>
      <c r="H2912">
        <v>1.1000000000000001</v>
      </c>
      <c r="I2912">
        <v>3.72</v>
      </c>
      <c r="J2912">
        <v>54.84</v>
      </c>
      <c r="K2912">
        <v>91.39</v>
      </c>
      <c r="L2912">
        <v>1435.1</v>
      </c>
      <c r="M2912">
        <v>699.34</v>
      </c>
      <c r="N2912">
        <v>368</v>
      </c>
      <c r="O2912">
        <v>-568</v>
      </c>
      <c r="P2912">
        <v>166</v>
      </c>
      <c r="Q2912">
        <f>Tabel1[[#This Row],[Biomass]]+Tabel1[[#This Row],[Hydro Power]]+Tabel1[[#This Row],[Other Renewable]]+Tabel1[[#This Row],[Solar Power]]+Tabel1[[#This Row],[Onshore Wind Power]]+Tabel1[[#This Row],[Offshore Wind Power]]</f>
        <v>2235.27</v>
      </c>
      <c r="R2912">
        <f>Tabel1[[#This Row],[Fossil Gas]]+Tabel1[[#This Row],[Fossil Hard Coal]]+Tabel1[[#This Row],[Fossil Oil]]</f>
        <v>1029.8499999999999</v>
      </c>
      <c r="S2912">
        <f>Tabel1[[#This Row],[Renewables]]+Tabel1[[#This Row],[Fossils]]</f>
        <v>3265.12</v>
      </c>
    </row>
    <row r="2913" spans="1:19" x14ac:dyDescent="0.25">
      <c r="A2913" t="s">
        <v>1211</v>
      </c>
      <c r="B2913" t="s">
        <v>5</v>
      </c>
      <c r="C2913">
        <v>1899.45</v>
      </c>
      <c r="D2913">
        <v>33.26</v>
      </c>
      <c r="E2913">
        <v>490.68</v>
      </c>
      <c r="F2913">
        <v>472.5</v>
      </c>
      <c r="G2913">
        <v>21.94</v>
      </c>
      <c r="J2913">
        <v>21.72</v>
      </c>
      <c r="K2913">
        <v>61.48</v>
      </c>
      <c r="L2913">
        <v>296.35000000000002</v>
      </c>
      <c r="M2913">
        <v>314.98</v>
      </c>
      <c r="N2913">
        <v>-585</v>
      </c>
      <c r="O2913">
        <v>568</v>
      </c>
      <c r="P2913">
        <v>247</v>
      </c>
      <c r="Q2913">
        <f>Tabel1[[#This Row],[Biomass]]+Tabel1[[#This Row],[Hydro Power]]+Tabel1[[#This Row],[Other Renewable]]+Tabel1[[#This Row],[Solar Power]]+Tabel1[[#This Row],[Onshore Wind Power]]+Tabel1[[#This Row],[Offshore Wind Power]]</f>
        <v>666.31000000000006</v>
      </c>
      <c r="R2913">
        <f>Tabel1[[#This Row],[Fossil Gas]]+Tabel1[[#This Row],[Fossil Hard Coal]]+Tabel1[[#This Row],[Fossil Oil]]</f>
        <v>985.12000000000012</v>
      </c>
      <c r="S2913">
        <f>Tabel1[[#This Row],[Renewables]]+Tabel1[[#This Row],[Fossils]]</f>
        <v>1651.4300000000003</v>
      </c>
    </row>
    <row r="2914" spans="1:19" x14ac:dyDescent="0.25">
      <c r="A2914" t="s">
        <v>1210</v>
      </c>
      <c r="B2914" t="s">
        <v>6</v>
      </c>
      <c r="C2914">
        <v>3065.45</v>
      </c>
      <c r="D2914">
        <v>47.95</v>
      </c>
      <c r="E2914">
        <v>467.34</v>
      </c>
      <c r="F2914">
        <v>514.01</v>
      </c>
      <c r="G2914">
        <v>9.01</v>
      </c>
      <c r="H2914">
        <v>1.1000000000000001</v>
      </c>
      <c r="I2914">
        <v>3.6</v>
      </c>
      <c r="J2914">
        <v>10.11</v>
      </c>
      <c r="K2914">
        <v>92.08</v>
      </c>
      <c r="L2914">
        <v>1332.2</v>
      </c>
      <c r="M2914">
        <v>596.16999999999996</v>
      </c>
      <c r="N2914">
        <v>385</v>
      </c>
      <c r="O2914">
        <v>-591</v>
      </c>
      <c r="P2914">
        <v>432</v>
      </c>
      <c r="Q2914">
        <f>Tabel1[[#This Row],[Biomass]]+Tabel1[[#This Row],[Hydro Power]]+Tabel1[[#This Row],[Other Renewable]]+Tabel1[[#This Row],[Solar Power]]+Tabel1[[#This Row],[Onshore Wind Power]]+Tabel1[[#This Row],[Offshore Wind Power]]</f>
        <v>1991.13</v>
      </c>
      <c r="R2914">
        <f>Tabel1[[#This Row],[Fossil Gas]]+Tabel1[[#This Row],[Fossil Hard Coal]]+Tabel1[[#This Row],[Fossil Oil]]</f>
        <v>990.3599999999999</v>
      </c>
      <c r="S2914">
        <f>Tabel1[[#This Row],[Renewables]]+Tabel1[[#This Row],[Fossils]]</f>
        <v>2981.49</v>
      </c>
    </row>
    <row r="2915" spans="1:19" x14ac:dyDescent="0.25">
      <c r="A2915" t="s">
        <v>1210</v>
      </c>
      <c r="B2915" t="s">
        <v>5</v>
      </c>
      <c r="C2915">
        <v>1952.21</v>
      </c>
      <c r="D2915">
        <v>32.450000000000003</v>
      </c>
      <c r="E2915">
        <v>484.82</v>
      </c>
      <c r="F2915">
        <v>488.99</v>
      </c>
      <c r="G2915">
        <v>20.010000000000002</v>
      </c>
      <c r="J2915">
        <v>4.5199999999999996</v>
      </c>
      <c r="K2915">
        <v>61.54</v>
      </c>
      <c r="L2915">
        <v>266.02999999999997</v>
      </c>
      <c r="M2915">
        <v>313.58</v>
      </c>
      <c r="N2915">
        <v>-585</v>
      </c>
      <c r="O2915">
        <v>591</v>
      </c>
      <c r="P2915">
        <v>294</v>
      </c>
      <c r="Q2915">
        <f>Tabel1[[#This Row],[Biomass]]+Tabel1[[#This Row],[Hydro Power]]+Tabel1[[#This Row],[Other Renewable]]+Tabel1[[#This Row],[Solar Power]]+Tabel1[[#This Row],[Onshore Wind Power]]+Tabel1[[#This Row],[Offshore Wind Power]]</f>
        <v>616.57999999999993</v>
      </c>
      <c r="R2915">
        <f>Tabel1[[#This Row],[Fossil Gas]]+Tabel1[[#This Row],[Fossil Hard Coal]]+Tabel1[[#This Row],[Fossil Oil]]</f>
        <v>993.81999999999994</v>
      </c>
      <c r="S2915">
        <f>Tabel1[[#This Row],[Renewables]]+Tabel1[[#This Row],[Fossils]]</f>
        <v>1610.3999999999999</v>
      </c>
    </row>
    <row r="2916" spans="1:19" x14ac:dyDescent="0.25">
      <c r="A2916" t="s">
        <v>1209</v>
      </c>
      <c r="B2916" t="s">
        <v>6</v>
      </c>
      <c r="C2916">
        <v>3339.11</v>
      </c>
      <c r="D2916">
        <v>48.3</v>
      </c>
      <c r="E2916">
        <v>481.61</v>
      </c>
      <c r="F2916">
        <v>995.37</v>
      </c>
      <c r="G2916">
        <v>12.12</v>
      </c>
      <c r="H2916">
        <v>1.1000000000000001</v>
      </c>
      <c r="I2916">
        <v>3.9</v>
      </c>
      <c r="J2916">
        <v>0.26</v>
      </c>
      <c r="K2916">
        <v>93.33</v>
      </c>
      <c r="L2916">
        <v>1398.44</v>
      </c>
      <c r="M2916">
        <v>493.57</v>
      </c>
      <c r="N2916">
        <v>-530</v>
      </c>
      <c r="O2916">
        <v>-594</v>
      </c>
      <c r="P2916">
        <v>1055</v>
      </c>
      <c r="Q2916">
        <f>Tabel1[[#This Row],[Biomass]]+Tabel1[[#This Row],[Hydro Power]]+Tabel1[[#This Row],[Other Renewable]]+Tabel1[[#This Row],[Solar Power]]+Tabel1[[#This Row],[Onshore Wind Power]]+Tabel1[[#This Row],[Offshore Wind Power]]</f>
        <v>1945.57</v>
      </c>
      <c r="R2916">
        <f>Tabel1[[#This Row],[Fossil Gas]]+Tabel1[[#This Row],[Fossil Hard Coal]]+Tabel1[[#This Row],[Fossil Oil]]</f>
        <v>1489.1</v>
      </c>
      <c r="S2916">
        <f>Tabel1[[#This Row],[Renewables]]+Tabel1[[#This Row],[Fossils]]</f>
        <v>3434.67</v>
      </c>
    </row>
    <row r="2917" spans="1:19" x14ac:dyDescent="0.25">
      <c r="A2917" t="s">
        <v>1209</v>
      </c>
      <c r="B2917" t="s">
        <v>5</v>
      </c>
      <c r="C2917">
        <v>2171.89</v>
      </c>
      <c r="D2917">
        <v>32.43</v>
      </c>
      <c r="E2917">
        <v>486.03</v>
      </c>
      <c r="F2917">
        <v>566.33000000000004</v>
      </c>
      <c r="G2917">
        <v>19.48</v>
      </c>
      <c r="J2917">
        <v>0.15</v>
      </c>
      <c r="K2917">
        <v>60.9</v>
      </c>
      <c r="L2917">
        <v>248.03</v>
      </c>
      <c r="M2917">
        <v>319.33</v>
      </c>
      <c r="N2917">
        <v>-585</v>
      </c>
      <c r="O2917">
        <v>594</v>
      </c>
      <c r="P2917">
        <v>446</v>
      </c>
      <c r="Q2917">
        <f>Tabel1[[#This Row],[Biomass]]+Tabel1[[#This Row],[Hydro Power]]+Tabel1[[#This Row],[Other Renewable]]+Tabel1[[#This Row],[Solar Power]]+Tabel1[[#This Row],[Onshore Wind Power]]+Tabel1[[#This Row],[Offshore Wind Power]]</f>
        <v>599.94000000000005</v>
      </c>
      <c r="R2917">
        <f>Tabel1[[#This Row],[Fossil Gas]]+Tabel1[[#This Row],[Fossil Hard Coal]]+Tabel1[[#This Row],[Fossil Oil]]</f>
        <v>1071.8400000000001</v>
      </c>
      <c r="S2917">
        <f>Tabel1[[#This Row],[Renewables]]+Tabel1[[#This Row],[Fossils]]</f>
        <v>1671.7800000000002</v>
      </c>
    </row>
    <row r="2918" spans="1:19" x14ac:dyDescent="0.25">
      <c r="A2918" t="s">
        <v>1208</v>
      </c>
      <c r="B2918" t="s">
        <v>6</v>
      </c>
      <c r="C2918">
        <v>3229.57</v>
      </c>
      <c r="D2918">
        <v>46.95</v>
      </c>
      <c r="E2918">
        <v>455.91</v>
      </c>
      <c r="F2918">
        <v>918.44</v>
      </c>
      <c r="G2918">
        <v>5.25</v>
      </c>
      <c r="H2918">
        <v>1.1000000000000001</v>
      </c>
      <c r="I2918">
        <v>3.2</v>
      </c>
      <c r="J2918">
        <v>0.01</v>
      </c>
      <c r="K2918">
        <v>90.02</v>
      </c>
      <c r="L2918">
        <v>1391.8</v>
      </c>
      <c r="M2918">
        <v>520.23</v>
      </c>
      <c r="N2918">
        <v>-673</v>
      </c>
      <c r="O2918">
        <v>-582</v>
      </c>
      <c r="P2918">
        <v>1208</v>
      </c>
      <c r="Q2918">
        <f>Tabel1[[#This Row],[Biomass]]+Tabel1[[#This Row],[Hydro Power]]+Tabel1[[#This Row],[Other Renewable]]+Tabel1[[#This Row],[Solar Power]]+Tabel1[[#This Row],[Onshore Wind Power]]+Tabel1[[#This Row],[Offshore Wind Power]]</f>
        <v>1963.29</v>
      </c>
      <c r="R2918">
        <f>Tabel1[[#This Row],[Fossil Gas]]+Tabel1[[#This Row],[Fossil Hard Coal]]+Tabel1[[#This Row],[Fossil Oil]]</f>
        <v>1379.6000000000001</v>
      </c>
      <c r="S2918">
        <f>Tabel1[[#This Row],[Renewables]]+Tabel1[[#This Row],[Fossils]]</f>
        <v>3342.8900000000003</v>
      </c>
    </row>
    <row r="2919" spans="1:19" x14ac:dyDescent="0.25">
      <c r="A2919" t="s">
        <v>1208</v>
      </c>
      <c r="B2919" t="s">
        <v>5</v>
      </c>
      <c r="C2919">
        <v>2132.96</v>
      </c>
      <c r="D2919">
        <v>32.43</v>
      </c>
      <c r="E2919">
        <v>449.64</v>
      </c>
      <c r="F2919">
        <v>578.66999999999996</v>
      </c>
      <c r="G2919">
        <v>19.46</v>
      </c>
      <c r="J2919">
        <v>0</v>
      </c>
      <c r="K2919">
        <v>59.6</v>
      </c>
      <c r="L2919">
        <v>230.08</v>
      </c>
      <c r="M2919">
        <v>279.27999999999997</v>
      </c>
      <c r="N2919">
        <v>-585</v>
      </c>
      <c r="O2919">
        <v>582</v>
      </c>
      <c r="P2919">
        <v>504</v>
      </c>
      <c r="Q2919">
        <f>Tabel1[[#This Row],[Biomass]]+Tabel1[[#This Row],[Hydro Power]]+Tabel1[[#This Row],[Other Renewable]]+Tabel1[[#This Row],[Solar Power]]+Tabel1[[#This Row],[Onshore Wind Power]]+Tabel1[[#This Row],[Offshore Wind Power]]</f>
        <v>541.79</v>
      </c>
      <c r="R2919">
        <f>Tabel1[[#This Row],[Fossil Gas]]+Tabel1[[#This Row],[Fossil Hard Coal]]+Tabel1[[#This Row],[Fossil Oil]]</f>
        <v>1047.77</v>
      </c>
      <c r="S2919">
        <f>Tabel1[[#This Row],[Renewables]]+Tabel1[[#This Row],[Fossils]]</f>
        <v>1589.56</v>
      </c>
    </row>
    <row r="2920" spans="1:19" x14ac:dyDescent="0.25">
      <c r="A2920" t="s">
        <v>1207</v>
      </c>
      <c r="B2920" t="s">
        <v>6</v>
      </c>
      <c r="C2920">
        <v>3009.96</v>
      </c>
      <c r="D2920">
        <v>47.88</v>
      </c>
      <c r="E2920">
        <v>489.93</v>
      </c>
      <c r="F2920">
        <v>1149.27</v>
      </c>
      <c r="G2920">
        <v>7.97</v>
      </c>
      <c r="H2920">
        <v>1.1000000000000001</v>
      </c>
      <c r="I2920">
        <v>3.69</v>
      </c>
      <c r="J2920">
        <v>0</v>
      </c>
      <c r="K2920">
        <v>99.06</v>
      </c>
      <c r="L2920">
        <v>1310.56</v>
      </c>
      <c r="M2920">
        <v>566.47</v>
      </c>
      <c r="N2920">
        <v>-1427</v>
      </c>
      <c r="O2920">
        <v>-590</v>
      </c>
      <c r="P2920">
        <v>1488</v>
      </c>
      <c r="Q2920">
        <f>Tabel1[[#This Row],[Biomass]]+Tabel1[[#This Row],[Hydro Power]]+Tabel1[[#This Row],[Other Renewable]]+Tabel1[[#This Row],[Solar Power]]+Tabel1[[#This Row],[Onshore Wind Power]]+Tabel1[[#This Row],[Offshore Wind Power]]</f>
        <v>1929.7</v>
      </c>
      <c r="R2920">
        <f>Tabel1[[#This Row],[Fossil Gas]]+Tabel1[[#This Row],[Fossil Hard Coal]]+Tabel1[[#This Row],[Fossil Oil]]</f>
        <v>1647.17</v>
      </c>
      <c r="S2920">
        <f>Tabel1[[#This Row],[Renewables]]+Tabel1[[#This Row],[Fossils]]</f>
        <v>3576.87</v>
      </c>
    </row>
    <row r="2921" spans="1:19" x14ac:dyDescent="0.25">
      <c r="A2921" t="s">
        <v>1207</v>
      </c>
      <c r="B2921" t="s">
        <v>5</v>
      </c>
      <c r="C2921">
        <v>1991.59</v>
      </c>
      <c r="D2921">
        <v>31.15</v>
      </c>
      <c r="E2921">
        <v>436.7</v>
      </c>
      <c r="F2921">
        <v>519.28</v>
      </c>
      <c r="G2921">
        <v>19.66</v>
      </c>
      <c r="J2921">
        <v>0</v>
      </c>
      <c r="K2921">
        <v>60.39</v>
      </c>
      <c r="L2921">
        <v>216.04</v>
      </c>
      <c r="M2921">
        <v>196.73</v>
      </c>
      <c r="N2921">
        <v>-585</v>
      </c>
      <c r="O2921">
        <v>590</v>
      </c>
      <c r="P2921">
        <v>525</v>
      </c>
      <c r="Q2921">
        <f>Tabel1[[#This Row],[Biomass]]+Tabel1[[#This Row],[Hydro Power]]+Tabel1[[#This Row],[Other Renewable]]+Tabel1[[#This Row],[Solar Power]]+Tabel1[[#This Row],[Onshore Wind Power]]+Tabel1[[#This Row],[Offshore Wind Power]]</f>
        <v>443.91999999999996</v>
      </c>
      <c r="R2921">
        <f>Tabel1[[#This Row],[Fossil Gas]]+Tabel1[[#This Row],[Fossil Hard Coal]]+Tabel1[[#This Row],[Fossil Oil]]</f>
        <v>975.64</v>
      </c>
      <c r="S2921">
        <f>Tabel1[[#This Row],[Renewables]]+Tabel1[[#This Row],[Fossils]]</f>
        <v>1419.56</v>
      </c>
    </row>
    <row r="2922" spans="1:19" x14ac:dyDescent="0.25">
      <c r="A2922" t="s">
        <v>1206</v>
      </c>
      <c r="B2922" t="s">
        <v>6</v>
      </c>
      <c r="C2922">
        <v>2833.05</v>
      </c>
      <c r="D2922">
        <v>47.08</v>
      </c>
      <c r="E2922">
        <v>432.76</v>
      </c>
      <c r="F2922">
        <v>881.02</v>
      </c>
      <c r="G2922">
        <v>4.5999999999999996</v>
      </c>
      <c r="H2922">
        <v>1.0900000000000001</v>
      </c>
      <c r="I2922">
        <v>3.59</v>
      </c>
      <c r="J2922">
        <v>0.01</v>
      </c>
      <c r="K2922">
        <v>99.63</v>
      </c>
      <c r="L2922">
        <v>1419.3</v>
      </c>
      <c r="M2922">
        <v>556.67999999999995</v>
      </c>
      <c r="N2922">
        <v>-1542</v>
      </c>
      <c r="O2922">
        <v>-590</v>
      </c>
      <c r="P2922">
        <v>1705</v>
      </c>
      <c r="Q2922">
        <f>Tabel1[[#This Row],[Biomass]]+Tabel1[[#This Row],[Hydro Power]]+Tabel1[[#This Row],[Other Renewable]]+Tabel1[[#This Row],[Solar Power]]+Tabel1[[#This Row],[Onshore Wind Power]]+Tabel1[[#This Row],[Offshore Wind Power]]</f>
        <v>2027.75</v>
      </c>
      <c r="R2922">
        <f>Tabel1[[#This Row],[Fossil Gas]]+Tabel1[[#This Row],[Fossil Hard Coal]]+Tabel1[[#This Row],[Fossil Oil]]</f>
        <v>1318.3799999999999</v>
      </c>
      <c r="S2922">
        <f>Tabel1[[#This Row],[Renewables]]+Tabel1[[#This Row],[Fossils]]</f>
        <v>3346.13</v>
      </c>
    </row>
    <row r="2923" spans="1:19" x14ac:dyDescent="0.25">
      <c r="A2923" t="s">
        <v>1206</v>
      </c>
      <c r="B2923" t="s">
        <v>5</v>
      </c>
      <c r="C2923">
        <v>1844.09</v>
      </c>
      <c r="D2923">
        <v>31.97</v>
      </c>
      <c r="E2923">
        <v>435.05</v>
      </c>
      <c r="F2923">
        <v>460.09</v>
      </c>
      <c r="G2923">
        <v>19.21</v>
      </c>
      <c r="J2923">
        <v>0</v>
      </c>
      <c r="K2923">
        <v>60.66</v>
      </c>
      <c r="L2923">
        <v>225.38</v>
      </c>
      <c r="M2923">
        <v>158.94</v>
      </c>
      <c r="N2923">
        <v>-585</v>
      </c>
      <c r="O2923">
        <v>590</v>
      </c>
      <c r="P2923">
        <v>468</v>
      </c>
      <c r="Q2923">
        <f>Tabel1[[#This Row],[Biomass]]+Tabel1[[#This Row],[Hydro Power]]+Tabel1[[#This Row],[Other Renewable]]+Tabel1[[#This Row],[Solar Power]]+Tabel1[[#This Row],[Onshore Wind Power]]+Tabel1[[#This Row],[Offshore Wind Power]]</f>
        <v>416.29</v>
      </c>
      <c r="R2923">
        <f>Tabel1[[#This Row],[Fossil Gas]]+Tabel1[[#This Row],[Fossil Hard Coal]]+Tabel1[[#This Row],[Fossil Oil]]</f>
        <v>914.35</v>
      </c>
      <c r="S2923">
        <f>Tabel1[[#This Row],[Renewables]]+Tabel1[[#This Row],[Fossils]]</f>
        <v>1330.64</v>
      </c>
    </row>
    <row r="2924" spans="1:19" x14ac:dyDescent="0.25">
      <c r="A2924" t="s">
        <v>1205</v>
      </c>
      <c r="B2924" t="s">
        <v>6</v>
      </c>
      <c r="C2924">
        <v>2697.72</v>
      </c>
      <c r="D2924">
        <v>49.14</v>
      </c>
      <c r="E2924">
        <v>407.05</v>
      </c>
      <c r="F2924">
        <v>615.02</v>
      </c>
      <c r="G2924">
        <v>3.94</v>
      </c>
      <c r="H2924">
        <v>1.1000000000000001</v>
      </c>
      <c r="I2924">
        <v>3.52</v>
      </c>
      <c r="J2924">
        <v>0</v>
      </c>
      <c r="K2924">
        <v>88.2</v>
      </c>
      <c r="L2924">
        <v>1497.86</v>
      </c>
      <c r="M2924">
        <v>635.57000000000005</v>
      </c>
      <c r="N2924">
        <v>-1115</v>
      </c>
      <c r="O2924">
        <v>-587</v>
      </c>
      <c r="P2924">
        <v>1352</v>
      </c>
      <c r="Q2924">
        <f>Tabel1[[#This Row],[Biomass]]+Tabel1[[#This Row],[Hydro Power]]+Tabel1[[#This Row],[Other Renewable]]+Tabel1[[#This Row],[Solar Power]]+Tabel1[[#This Row],[Onshore Wind Power]]+Tabel1[[#This Row],[Offshore Wind Power]]</f>
        <v>2187.19</v>
      </c>
      <c r="R2924">
        <f>Tabel1[[#This Row],[Fossil Gas]]+Tabel1[[#This Row],[Fossil Hard Coal]]+Tabel1[[#This Row],[Fossil Oil]]</f>
        <v>1026.01</v>
      </c>
      <c r="S2924">
        <f>Tabel1[[#This Row],[Renewables]]+Tabel1[[#This Row],[Fossils]]</f>
        <v>3213.2</v>
      </c>
    </row>
    <row r="2925" spans="1:19" x14ac:dyDescent="0.25">
      <c r="A2925" t="s">
        <v>1205</v>
      </c>
      <c r="B2925" t="s">
        <v>5</v>
      </c>
      <c r="C2925">
        <v>1713.87</v>
      </c>
      <c r="D2925">
        <v>31.38</v>
      </c>
      <c r="E2925">
        <v>439.15</v>
      </c>
      <c r="F2925">
        <v>461.49</v>
      </c>
      <c r="G2925">
        <v>19.37</v>
      </c>
      <c r="J2925">
        <v>0</v>
      </c>
      <c r="K2925">
        <v>57.73</v>
      </c>
      <c r="L2925">
        <v>237.93</v>
      </c>
      <c r="M2925">
        <v>192.32</v>
      </c>
      <c r="N2925">
        <v>-585</v>
      </c>
      <c r="O2925">
        <v>587</v>
      </c>
      <c r="P2925">
        <v>295</v>
      </c>
      <c r="Q2925">
        <f>Tabel1[[#This Row],[Biomass]]+Tabel1[[#This Row],[Hydro Power]]+Tabel1[[#This Row],[Other Renewable]]+Tabel1[[#This Row],[Solar Power]]+Tabel1[[#This Row],[Onshore Wind Power]]+Tabel1[[#This Row],[Offshore Wind Power]]</f>
        <v>461.63</v>
      </c>
      <c r="R2925">
        <f>Tabel1[[#This Row],[Fossil Gas]]+Tabel1[[#This Row],[Fossil Hard Coal]]+Tabel1[[#This Row],[Fossil Oil]]</f>
        <v>920.01</v>
      </c>
      <c r="S2925">
        <f>Tabel1[[#This Row],[Renewables]]+Tabel1[[#This Row],[Fossils]]</f>
        <v>1381.6399999999999</v>
      </c>
    </row>
    <row r="2926" spans="1:19" x14ac:dyDescent="0.25">
      <c r="A2926" t="s">
        <v>1204</v>
      </c>
      <c r="B2926" t="s">
        <v>6</v>
      </c>
      <c r="C2926">
        <v>2547.35</v>
      </c>
      <c r="D2926">
        <v>48.52</v>
      </c>
      <c r="E2926">
        <v>404.91</v>
      </c>
      <c r="F2926">
        <v>459.75</v>
      </c>
      <c r="G2926">
        <v>3.7</v>
      </c>
      <c r="H2926">
        <v>1.1000000000000001</v>
      </c>
      <c r="I2926">
        <v>3.09</v>
      </c>
      <c r="J2926">
        <v>0</v>
      </c>
      <c r="K2926">
        <v>86.66</v>
      </c>
      <c r="L2926">
        <v>1541.4</v>
      </c>
      <c r="M2926">
        <v>681.61</v>
      </c>
      <c r="N2926">
        <v>-857</v>
      </c>
      <c r="O2926">
        <v>-590</v>
      </c>
      <c r="P2926">
        <v>1071</v>
      </c>
      <c r="Q2926">
        <f>Tabel1[[#This Row],[Biomass]]+Tabel1[[#This Row],[Hydro Power]]+Tabel1[[#This Row],[Other Renewable]]+Tabel1[[#This Row],[Solar Power]]+Tabel1[[#This Row],[Onshore Wind Power]]+Tabel1[[#This Row],[Offshore Wind Power]]</f>
        <v>2275.7200000000003</v>
      </c>
      <c r="R2926">
        <f>Tabel1[[#This Row],[Fossil Gas]]+Tabel1[[#This Row],[Fossil Hard Coal]]+Tabel1[[#This Row],[Fossil Oil]]</f>
        <v>868.36000000000013</v>
      </c>
      <c r="S2926">
        <f>Tabel1[[#This Row],[Renewables]]+Tabel1[[#This Row],[Fossils]]</f>
        <v>3144.0800000000004</v>
      </c>
    </row>
    <row r="2927" spans="1:19" x14ac:dyDescent="0.25">
      <c r="A2927" t="s">
        <v>1204</v>
      </c>
      <c r="B2927" t="s">
        <v>5</v>
      </c>
      <c r="C2927">
        <v>1556.75</v>
      </c>
      <c r="D2927">
        <v>32.31</v>
      </c>
      <c r="E2927">
        <v>435.04</v>
      </c>
      <c r="F2927">
        <v>457.11</v>
      </c>
      <c r="G2927">
        <v>19.38</v>
      </c>
      <c r="J2927">
        <v>0</v>
      </c>
      <c r="K2927">
        <v>58.31</v>
      </c>
      <c r="L2927">
        <v>261.89</v>
      </c>
      <c r="M2927">
        <v>172.74</v>
      </c>
      <c r="N2927">
        <v>-582</v>
      </c>
      <c r="O2927">
        <v>590</v>
      </c>
      <c r="P2927">
        <v>138</v>
      </c>
      <c r="Q2927">
        <f>Tabel1[[#This Row],[Biomass]]+Tabel1[[#This Row],[Hydro Power]]+Tabel1[[#This Row],[Other Renewable]]+Tabel1[[#This Row],[Solar Power]]+Tabel1[[#This Row],[Onshore Wind Power]]+Tabel1[[#This Row],[Offshore Wind Power]]</f>
        <v>466.94</v>
      </c>
      <c r="R2927">
        <f>Tabel1[[#This Row],[Fossil Gas]]+Tabel1[[#This Row],[Fossil Hard Coal]]+Tabel1[[#This Row],[Fossil Oil]]</f>
        <v>911.53000000000009</v>
      </c>
      <c r="S2927">
        <f>Tabel1[[#This Row],[Renewables]]+Tabel1[[#This Row],[Fossils]]</f>
        <v>1378.47</v>
      </c>
    </row>
    <row r="2928" spans="1:19" x14ac:dyDescent="0.25">
      <c r="A2928" t="s">
        <v>1203</v>
      </c>
      <c r="B2928" t="s">
        <v>6</v>
      </c>
      <c r="C2928">
        <v>2333.88</v>
      </c>
      <c r="D2928">
        <v>48.85</v>
      </c>
      <c r="E2928">
        <v>402.37</v>
      </c>
      <c r="F2928">
        <v>465.65</v>
      </c>
      <c r="G2928">
        <v>3.9</v>
      </c>
      <c r="H2928">
        <v>1.1000000000000001</v>
      </c>
      <c r="I2928">
        <v>2.57</v>
      </c>
      <c r="J2928">
        <v>0</v>
      </c>
      <c r="K2928">
        <v>85.61</v>
      </c>
      <c r="L2928">
        <v>1688.73</v>
      </c>
      <c r="M2928">
        <v>718.48</v>
      </c>
      <c r="N2928">
        <v>-833</v>
      </c>
      <c r="O2928">
        <v>-588</v>
      </c>
      <c r="P2928">
        <v>555</v>
      </c>
      <c r="Q2928">
        <f>Tabel1[[#This Row],[Biomass]]+Tabel1[[#This Row],[Hydro Power]]+Tabel1[[#This Row],[Other Renewable]]+Tabel1[[#This Row],[Solar Power]]+Tabel1[[#This Row],[Onshore Wind Power]]+Tabel1[[#This Row],[Offshore Wind Power]]</f>
        <v>2459.73</v>
      </c>
      <c r="R2928">
        <f>Tabel1[[#This Row],[Fossil Gas]]+Tabel1[[#This Row],[Fossil Hard Coal]]+Tabel1[[#This Row],[Fossil Oil]]</f>
        <v>871.92</v>
      </c>
      <c r="S2928">
        <f>Tabel1[[#This Row],[Renewables]]+Tabel1[[#This Row],[Fossils]]</f>
        <v>3331.65</v>
      </c>
    </row>
    <row r="2929" spans="1:19" x14ac:dyDescent="0.25">
      <c r="A2929" t="s">
        <v>1203</v>
      </c>
      <c r="B2929" t="s">
        <v>5</v>
      </c>
      <c r="C2929">
        <v>1412.58</v>
      </c>
      <c r="D2929">
        <v>32.549999999999997</v>
      </c>
      <c r="E2929">
        <v>433.97</v>
      </c>
      <c r="F2929">
        <v>450.7</v>
      </c>
      <c r="G2929">
        <v>19.420000000000002</v>
      </c>
      <c r="J2929">
        <v>0</v>
      </c>
      <c r="K2929">
        <v>57.32</v>
      </c>
      <c r="L2929">
        <v>275.73</v>
      </c>
      <c r="M2929">
        <v>219.65</v>
      </c>
      <c r="N2929">
        <v>-465</v>
      </c>
      <c r="O2929">
        <v>588</v>
      </c>
      <c r="P2929">
        <v>-175</v>
      </c>
      <c r="Q2929">
        <f>Tabel1[[#This Row],[Biomass]]+Tabel1[[#This Row],[Hydro Power]]+Tabel1[[#This Row],[Other Renewable]]+Tabel1[[#This Row],[Solar Power]]+Tabel1[[#This Row],[Onshore Wind Power]]+Tabel1[[#This Row],[Offshore Wind Power]]</f>
        <v>527.93000000000006</v>
      </c>
      <c r="R2929">
        <f>Tabel1[[#This Row],[Fossil Gas]]+Tabel1[[#This Row],[Fossil Hard Coal]]+Tabel1[[#This Row],[Fossil Oil]]</f>
        <v>904.09</v>
      </c>
      <c r="S2929">
        <f>Tabel1[[#This Row],[Renewables]]+Tabel1[[#This Row],[Fossils]]</f>
        <v>1432.02</v>
      </c>
    </row>
    <row r="2930" spans="1:19" x14ac:dyDescent="0.25">
      <c r="A2930" t="s">
        <v>1202</v>
      </c>
      <c r="B2930" t="s">
        <v>6</v>
      </c>
      <c r="C2930">
        <v>2184.4</v>
      </c>
      <c r="D2930">
        <v>48.99</v>
      </c>
      <c r="E2930">
        <v>355.57</v>
      </c>
      <c r="F2930">
        <v>513.91999999999996</v>
      </c>
      <c r="G2930">
        <v>5.01</v>
      </c>
      <c r="H2930">
        <v>1.1000000000000001</v>
      </c>
      <c r="I2930">
        <v>2.59</v>
      </c>
      <c r="J2930">
        <v>0</v>
      </c>
      <c r="K2930">
        <v>86.91</v>
      </c>
      <c r="L2930">
        <v>1648.98</v>
      </c>
      <c r="M2930">
        <v>693.75</v>
      </c>
      <c r="N2930">
        <v>-725</v>
      </c>
      <c r="O2930">
        <v>-519</v>
      </c>
      <c r="P2930">
        <v>271</v>
      </c>
      <c r="Q2930">
        <f>Tabel1[[#This Row],[Biomass]]+Tabel1[[#This Row],[Hydro Power]]+Tabel1[[#This Row],[Other Renewable]]+Tabel1[[#This Row],[Solar Power]]+Tabel1[[#This Row],[Onshore Wind Power]]+Tabel1[[#This Row],[Offshore Wind Power]]</f>
        <v>2395.41</v>
      </c>
      <c r="R2930">
        <f>Tabel1[[#This Row],[Fossil Gas]]+Tabel1[[#This Row],[Fossil Hard Coal]]+Tabel1[[#This Row],[Fossil Oil]]</f>
        <v>874.5</v>
      </c>
      <c r="S2930">
        <f>Tabel1[[#This Row],[Renewables]]+Tabel1[[#This Row],[Fossils]]</f>
        <v>3269.91</v>
      </c>
    </row>
    <row r="2931" spans="1:19" x14ac:dyDescent="0.25">
      <c r="A2931" t="s">
        <v>1202</v>
      </c>
      <c r="B2931" t="s">
        <v>5</v>
      </c>
      <c r="C2931">
        <v>1315.94</v>
      </c>
      <c r="D2931">
        <v>32.47</v>
      </c>
      <c r="E2931">
        <v>438.21</v>
      </c>
      <c r="F2931">
        <v>432.89</v>
      </c>
      <c r="G2931">
        <v>19.03</v>
      </c>
      <c r="J2931">
        <v>0</v>
      </c>
      <c r="K2931">
        <v>53.67</v>
      </c>
      <c r="L2931">
        <v>266.39</v>
      </c>
      <c r="M2931">
        <v>263.06</v>
      </c>
      <c r="N2931">
        <v>-62</v>
      </c>
      <c r="O2931">
        <v>519</v>
      </c>
      <c r="P2931">
        <v>-626</v>
      </c>
      <c r="Q2931">
        <f>Tabel1[[#This Row],[Biomass]]+Tabel1[[#This Row],[Hydro Power]]+Tabel1[[#This Row],[Other Renewable]]+Tabel1[[#This Row],[Solar Power]]+Tabel1[[#This Row],[Onshore Wind Power]]+Tabel1[[#This Row],[Offshore Wind Power]]</f>
        <v>561.92000000000007</v>
      </c>
      <c r="R2931">
        <f>Tabel1[[#This Row],[Fossil Gas]]+Tabel1[[#This Row],[Fossil Hard Coal]]+Tabel1[[#This Row],[Fossil Oil]]</f>
        <v>890.12999999999988</v>
      </c>
      <c r="S2931">
        <f>Tabel1[[#This Row],[Renewables]]+Tabel1[[#This Row],[Fossils]]</f>
        <v>1452.05</v>
      </c>
    </row>
    <row r="2932" spans="1:19" x14ac:dyDescent="0.25">
      <c r="A2932" t="s">
        <v>1201</v>
      </c>
      <c r="B2932" t="s">
        <v>6</v>
      </c>
      <c r="C2932">
        <v>2073.2199999999998</v>
      </c>
      <c r="D2932">
        <v>49.53</v>
      </c>
      <c r="E2932">
        <v>346.44</v>
      </c>
      <c r="F2932">
        <v>567.34</v>
      </c>
      <c r="G2932">
        <v>6.67</v>
      </c>
      <c r="H2932">
        <v>1.1000000000000001</v>
      </c>
      <c r="I2932">
        <v>2.48</v>
      </c>
      <c r="J2932">
        <v>0</v>
      </c>
      <c r="K2932">
        <v>96.01</v>
      </c>
      <c r="L2932">
        <v>1673.66</v>
      </c>
      <c r="M2932">
        <v>723.49</v>
      </c>
      <c r="N2932">
        <v>-583</v>
      </c>
      <c r="O2932">
        <v>-399</v>
      </c>
      <c r="P2932">
        <v>-271</v>
      </c>
      <c r="Q2932">
        <f>Tabel1[[#This Row],[Biomass]]+Tabel1[[#This Row],[Hydro Power]]+Tabel1[[#This Row],[Other Renewable]]+Tabel1[[#This Row],[Solar Power]]+Tabel1[[#This Row],[Onshore Wind Power]]+Tabel1[[#This Row],[Offshore Wind Power]]</f>
        <v>2450.2600000000002</v>
      </c>
      <c r="R2932">
        <f>Tabel1[[#This Row],[Fossil Gas]]+Tabel1[[#This Row],[Fossil Hard Coal]]+Tabel1[[#This Row],[Fossil Oil]]</f>
        <v>920.44999999999993</v>
      </c>
      <c r="S2932">
        <f>Tabel1[[#This Row],[Renewables]]+Tabel1[[#This Row],[Fossils]]</f>
        <v>3370.71</v>
      </c>
    </row>
    <row r="2933" spans="1:19" x14ac:dyDescent="0.25">
      <c r="A2933" t="s">
        <v>1201</v>
      </c>
      <c r="B2933" t="s">
        <v>5</v>
      </c>
      <c r="C2933">
        <v>1227.6099999999999</v>
      </c>
      <c r="D2933">
        <v>32.06</v>
      </c>
      <c r="E2933">
        <v>443.14</v>
      </c>
      <c r="F2933">
        <v>425.23</v>
      </c>
      <c r="G2933">
        <v>19</v>
      </c>
      <c r="J2933">
        <v>0</v>
      </c>
      <c r="K2933">
        <v>51.62</v>
      </c>
      <c r="L2933">
        <v>232</v>
      </c>
      <c r="M2933">
        <v>216.98</v>
      </c>
      <c r="N2933">
        <v>12</v>
      </c>
      <c r="O2933">
        <v>399</v>
      </c>
      <c r="P2933">
        <v>-578</v>
      </c>
      <c r="Q2933">
        <f>Tabel1[[#This Row],[Biomass]]+Tabel1[[#This Row],[Hydro Power]]+Tabel1[[#This Row],[Other Renewable]]+Tabel1[[#This Row],[Solar Power]]+Tabel1[[#This Row],[Onshore Wind Power]]+Tabel1[[#This Row],[Offshore Wind Power]]</f>
        <v>481.03999999999996</v>
      </c>
      <c r="R2933">
        <f>Tabel1[[#This Row],[Fossil Gas]]+Tabel1[[#This Row],[Fossil Hard Coal]]+Tabel1[[#This Row],[Fossil Oil]]</f>
        <v>887.37</v>
      </c>
      <c r="S2933">
        <f>Tabel1[[#This Row],[Renewables]]+Tabel1[[#This Row],[Fossils]]</f>
        <v>1368.4099999999999</v>
      </c>
    </row>
    <row r="2934" spans="1:19" x14ac:dyDescent="0.25">
      <c r="A2934" t="s">
        <v>1200</v>
      </c>
      <c r="B2934" t="s">
        <v>6</v>
      </c>
      <c r="C2934">
        <v>2038.38</v>
      </c>
      <c r="D2934">
        <v>49.29</v>
      </c>
      <c r="E2934">
        <v>346.69</v>
      </c>
      <c r="F2934">
        <v>449.61</v>
      </c>
      <c r="G2934">
        <v>6.01</v>
      </c>
      <c r="H2934">
        <v>1.1000000000000001</v>
      </c>
      <c r="I2934">
        <v>2.27</v>
      </c>
      <c r="J2934">
        <v>0</v>
      </c>
      <c r="K2934">
        <v>100.09</v>
      </c>
      <c r="L2934">
        <v>1653.36</v>
      </c>
      <c r="M2934">
        <v>733.11</v>
      </c>
      <c r="N2934">
        <v>20</v>
      </c>
      <c r="O2934">
        <v>-521</v>
      </c>
      <c r="P2934">
        <v>-675</v>
      </c>
      <c r="Q2934">
        <f>Tabel1[[#This Row],[Biomass]]+Tabel1[[#This Row],[Hydro Power]]+Tabel1[[#This Row],[Other Renewable]]+Tabel1[[#This Row],[Solar Power]]+Tabel1[[#This Row],[Onshore Wind Power]]+Tabel1[[#This Row],[Offshore Wind Power]]</f>
        <v>2439.13</v>
      </c>
      <c r="R2934">
        <f>Tabel1[[#This Row],[Fossil Gas]]+Tabel1[[#This Row],[Fossil Hard Coal]]+Tabel1[[#This Row],[Fossil Oil]]</f>
        <v>802.31</v>
      </c>
      <c r="S2934">
        <f>Tabel1[[#This Row],[Renewables]]+Tabel1[[#This Row],[Fossils]]</f>
        <v>3241.44</v>
      </c>
    </row>
    <row r="2935" spans="1:19" x14ac:dyDescent="0.25">
      <c r="A2935" t="s">
        <v>1200</v>
      </c>
      <c r="B2935" t="s">
        <v>5</v>
      </c>
      <c r="C2935">
        <v>1236.18</v>
      </c>
      <c r="D2935">
        <v>32.700000000000003</v>
      </c>
      <c r="E2935">
        <v>441.87</v>
      </c>
      <c r="F2935">
        <v>430.55</v>
      </c>
      <c r="G2935">
        <v>19.010000000000002</v>
      </c>
      <c r="J2935">
        <v>0</v>
      </c>
      <c r="K2935">
        <v>52.56</v>
      </c>
      <c r="L2935">
        <v>226.68</v>
      </c>
      <c r="M2935">
        <v>254.95</v>
      </c>
      <c r="N2935">
        <v>370</v>
      </c>
      <c r="O2935">
        <v>521</v>
      </c>
      <c r="P2935">
        <v>-1088</v>
      </c>
      <c r="Q2935">
        <f>Tabel1[[#This Row],[Biomass]]+Tabel1[[#This Row],[Hydro Power]]+Tabel1[[#This Row],[Other Renewable]]+Tabel1[[#This Row],[Solar Power]]+Tabel1[[#This Row],[Onshore Wind Power]]+Tabel1[[#This Row],[Offshore Wind Power]]</f>
        <v>514.32999999999993</v>
      </c>
      <c r="R2935">
        <f>Tabel1[[#This Row],[Fossil Gas]]+Tabel1[[#This Row],[Fossil Hard Coal]]+Tabel1[[#This Row],[Fossil Oil]]</f>
        <v>891.43000000000006</v>
      </c>
      <c r="S2935">
        <f>Tabel1[[#This Row],[Renewables]]+Tabel1[[#This Row],[Fossils]]</f>
        <v>1405.76</v>
      </c>
    </row>
    <row r="2936" spans="1:19" x14ac:dyDescent="0.25">
      <c r="A2936" t="s">
        <v>1199</v>
      </c>
      <c r="B2936" t="s">
        <v>6</v>
      </c>
      <c r="C2936">
        <v>2037.72</v>
      </c>
      <c r="D2936">
        <v>48.57</v>
      </c>
      <c r="E2936">
        <v>342.66</v>
      </c>
      <c r="F2936">
        <v>500.04</v>
      </c>
      <c r="G2936">
        <v>4.12</v>
      </c>
      <c r="H2936">
        <v>1.1000000000000001</v>
      </c>
      <c r="I2936">
        <v>2.08</v>
      </c>
      <c r="J2936">
        <v>0</v>
      </c>
      <c r="K2936">
        <v>99.41</v>
      </c>
      <c r="L2936">
        <v>1762.17</v>
      </c>
      <c r="M2936">
        <v>773.29</v>
      </c>
      <c r="N2936">
        <v>272</v>
      </c>
      <c r="O2936">
        <v>-337</v>
      </c>
      <c r="P2936">
        <v>-1263</v>
      </c>
      <c r="Q2936">
        <f>Tabel1[[#This Row],[Biomass]]+Tabel1[[#This Row],[Hydro Power]]+Tabel1[[#This Row],[Other Renewable]]+Tabel1[[#This Row],[Solar Power]]+Tabel1[[#This Row],[Onshore Wind Power]]+Tabel1[[#This Row],[Offshore Wind Power]]</f>
        <v>2587.21</v>
      </c>
      <c r="R2936">
        <f>Tabel1[[#This Row],[Fossil Gas]]+Tabel1[[#This Row],[Fossil Hard Coal]]+Tabel1[[#This Row],[Fossil Oil]]</f>
        <v>846.82</v>
      </c>
      <c r="S2936">
        <f>Tabel1[[#This Row],[Renewables]]+Tabel1[[#This Row],[Fossils]]</f>
        <v>3434.03</v>
      </c>
    </row>
    <row r="2937" spans="1:19" x14ac:dyDescent="0.25">
      <c r="A2937" t="s">
        <v>1199</v>
      </c>
      <c r="B2937" t="s">
        <v>5</v>
      </c>
      <c r="C2937">
        <v>1272.69</v>
      </c>
      <c r="D2937">
        <v>30.29</v>
      </c>
      <c r="E2937">
        <v>442.98</v>
      </c>
      <c r="F2937">
        <v>426.82</v>
      </c>
      <c r="G2937">
        <v>19.02</v>
      </c>
      <c r="J2937">
        <v>0</v>
      </c>
      <c r="K2937">
        <v>52.13</v>
      </c>
      <c r="L2937">
        <v>250.96</v>
      </c>
      <c r="M2937">
        <v>255.15</v>
      </c>
      <c r="N2937">
        <v>594</v>
      </c>
      <c r="O2937">
        <v>337</v>
      </c>
      <c r="P2937">
        <v>-1118</v>
      </c>
      <c r="Q2937">
        <f>Tabel1[[#This Row],[Biomass]]+Tabel1[[#This Row],[Hydro Power]]+Tabel1[[#This Row],[Other Renewable]]+Tabel1[[#This Row],[Solar Power]]+Tabel1[[#This Row],[Onshore Wind Power]]+Tabel1[[#This Row],[Offshore Wind Power]]</f>
        <v>536.4</v>
      </c>
      <c r="R2937">
        <f>Tabel1[[#This Row],[Fossil Gas]]+Tabel1[[#This Row],[Fossil Hard Coal]]+Tabel1[[#This Row],[Fossil Oil]]</f>
        <v>888.81999999999994</v>
      </c>
      <c r="S2937">
        <f>Tabel1[[#This Row],[Renewables]]+Tabel1[[#This Row],[Fossils]]</f>
        <v>1425.2199999999998</v>
      </c>
    </row>
    <row r="2938" spans="1:19" x14ac:dyDescent="0.25">
      <c r="A2938" t="s">
        <v>1198</v>
      </c>
      <c r="B2938" t="s">
        <v>6</v>
      </c>
      <c r="C2938">
        <v>2100.4</v>
      </c>
      <c r="D2938">
        <v>49.5</v>
      </c>
      <c r="E2938">
        <v>344.85</v>
      </c>
      <c r="F2938">
        <v>461.46</v>
      </c>
      <c r="G2938">
        <v>3.92</v>
      </c>
      <c r="H2938">
        <v>1.1000000000000001</v>
      </c>
      <c r="I2938">
        <v>2.33</v>
      </c>
      <c r="J2938">
        <v>0</v>
      </c>
      <c r="K2938">
        <v>99.07</v>
      </c>
      <c r="L2938">
        <v>1857.88</v>
      </c>
      <c r="M2938">
        <v>787.15</v>
      </c>
      <c r="N2938">
        <v>808</v>
      </c>
      <c r="O2938">
        <v>-302</v>
      </c>
      <c r="P2938">
        <v>-1842</v>
      </c>
      <c r="Q2938">
        <f>Tabel1[[#This Row],[Biomass]]+Tabel1[[#This Row],[Hydro Power]]+Tabel1[[#This Row],[Other Renewable]]+Tabel1[[#This Row],[Solar Power]]+Tabel1[[#This Row],[Onshore Wind Power]]+Tabel1[[#This Row],[Offshore Wind Power]]</f>
        <v>2697.96</v>
      </c>
      <c r="R2938">
        <f>Tabel1[[#This Row],[Fossil Gas]]+Tabel1[[#This Row],[Fossil Hard Coal]]+Tabel1[[#This Row],[Fossil Oil]]</f>
        <v>810.2299999999999</v>
      </c>
      <c r="S2938">
        <f>Tabel1[[#This Row],[Renewables]]+Tabel1[[#This Row],[Fossils]]</f>
        <v>3508.19</v>
      </c>
    </row>
    <row r="2939" spans="1:19" x14ac:dyDescent="0.25">
      <c r="A2939" t="s">
        <v>1198</v>
      </c>
      <c r="B2939" t="s">
        <v>5</v>
      </c>
      <c r="C2939">
        <v>1281.3699999999999</v>
      </c>
      <c r="D2939">
        <v>27.34</v>
      </c>
      <c r="E2939">
        <v>442.44</v>
      </c>
      <c r="F2939">
        <v>470.29</v>
      </c>
      <c r="G2939">
        <v>18.899999999999999</v>
      </c>
      <c r="J2939">
        <v>0</v>
      </c>
      <c r="K2939">
        <v>51.97</v>
      </c>
      <c r="L2939">
        <v>242.12</v>
      </c>
      <c r="M2939">
        <v>257.19</v>
      </c>
      <c r="N2939">
        <v>600</v>
      </c>
      <c r="O2939">
        <v>302</v>
      </c>
      <c r="P2939">
        <v>-1109</v>
      </c>
      <c r="Q2939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939">
        <f>Tabel1[[#This Row],[Fossil Gas]]+Tabel1[[#This Row],[Fossil Hard Coal]]+Tabel1[[#This Row],[Fossil Oil]]</f>
        <v>931.63</v>
      </c>
      <c r="S2939">
        <f>Tabel1[[#This Row],[Renewables]]+Tabel1[[#This Row],[Fossils]]</f>
        <v>1458.28</v>
      </c>
    </row>
    <row r="2940" spans="1:19" x14ac:dyDescent="0.25">
      <c r="A2940" t="s">
        <v>1197</v>
      </c>
      <c r="B2940" t="s">
        <v>6</v>
      </c>
      <c r="C2940">
        <v>2275.81</v>
      </c>
      <c r="D2940">
        <v>49.23</v>
      </c>
      <c r="E2940">
        <v>330.57</v>
      </c>
      <c r="F2940">
        <v>503.34</v>
      </c>
      <c r="G2940">
        <v>4.1399999999999997</v>
      </c>
      <c r="H2940">
        <v>1.1000000000000001</v>
      </c>
      <c r="I2940">
        <v>2.5</v>
      </c>
      <c r="J2940">
        <v>0</v>
      </c>
      <c r="K2940">
        <v>88.09</v>
      </c>
      <c r="L2940">
        <v>1849.35</v>
      </c>
      <c r="M2940">
        <v>771.78</v>
      </c>
      <c r="N2940">
        <v>1025</v>
      </c>
      <c r="O2940">
        <v>-287</v>
      </c>
      <c r="P2940">
        <v>-1871</v>
      </c>
      <c r="Q2940">
        <f>Tabel1[[#This Row],[Biomass]]+Tabel1[[#This Row],[Hydro Power]]+Tabel1[[#This Row],[Other Renewable]]+Tabel1[[#This Row],[Solar Power]]+Tabel1[[#This Row],[Onshore Wind Power]]+Tabel1[[#This Row],[Offshore Wind Power]]</f>
        <v>2673.96</v>
      </c>
      <c r="R2940">
        <f>Tabel1[[#This Row],[Fossil Gas]]+Tabel1[[#This Row],[Fossil Hard Coal]]+Tabel1[[#This Row],[Fossil Oil]]</f>
        <v>838.05</v>
      </c>
      <c r="S2940">
        <f>Tabel1[[#This Row],[Renewables]]+Tabel1[[#This Row],[Fossils]]</f>
        <v>3512.01</v>
      </c>
    </row>
    <row r="2941" spans="1:19" x14ac:dyDescent="0.25">
      <c r="A2941" t="s">
        <v>1197</v>
      </c>
      <c r="B2941" t="s">
        <v>5</v>
      </c>
      <c r="C2941">
        <v>1406.93</v>
      </c>
      <c r="D2941">
        <v>30.51</v>
      </c>
      <c r="E2941">
        <v>442.49</v>
      </c>
      <c r="F2941">
        <v>449.71</v>
      </c>
      <c r="G2941">
        <v>18.87</v>
      </c>
      <c r="J2941">
        <v>0</v>
      </c>
      <c r="K2941">
        <v>52.27</v>
      </c>
      <c r="L2941">
        <v>273.88</v>
      </c>
      <c r="M2941">
        <v>298.98</v>
      </c>
      <c r="N2941">
        <v>574</v>
      </c>
      <c r="O2941">
        <v>287</v>
      </c>
      <c r="P2941">
        <v>-998</v>
      </c>
      <c r="Q2941">
        <f>Tabel1[[#This Row],[Biomass]]+Tabel1[[#This Row],[Hydro Power]]+Tabel1[[#This Row],[Other Renewable]]+Tabel1[[#This Row],[Solar Power]]+Tabel1[[#This Row],[Onshore Wind Power]]+Tabel1[[#This Row],[Offshore Wind Power]]</f>
        <v>603.37</v>
      </c>
      <c r="R2941">
        <f>Tabel1[[#This Row],[Fossil Gas]]+Tabel1[[#This Row],[Fossil Hard Coal]]+Tabel1[[#This Row],[Fossil Oil]]</f>
        <v>911.07</v>
      </c>
      <c r="S2941">
        <f>Tabel1[[#This Row],[Renewables]]+Tabel1[[#This Row],[Fossils]]</f>
        <v>1514.44</v>
      </c>
    </row>
    <row r="2942" spans="1:19" x14ac:dyDescent="0.25">
      <c r="A2942" t="s">
        <v>1196</v>
      </c>
      <c r="B2942" t="s">
        <v>6</v>
      </c>
      <c r="C2942">
        <v>2604.5100000000002</v>
      </c>
      <c r="D2942">
        <v>49.05</v>
      </c>
      <c r="E2942">
        <v>324.27</v>
      </c>
      <c r="F2942">
        <v>761.57</v>
      </c>
      <c r="G2942">
        <v>4.63</v>
      </c>
      <c r="H2942">
        <v>1.1000000000000001</v>
      </c>
      <c r="I2942">
        <v>2.5499999999999998</v>
      </c>
      <c r="J2942">
        <v>0.01</v>
      </c>
      <c r="K2942">
        <v>86.7</v>
      </c>
      <c r="L2942">
        <v>1872.4</v>
      </c>
      <c r="M2942">
        <v>772.61</v>
      </c>
      <c r="N2942">
        <v>70</v>
      </c>
      <c r="O2942">
        <v>24</v>
      </c>
      <c r="P2942">
        <v>-1210</v>
      </c>
      <c r="Q2942">
        <f>Tabel1[[#This Row],[Biomass]]+Tabel1[[#This Row],[Hydro Power]]+Tabel1[[#This Row],[Other Renewable]]+Tabel1[[#This Row],[Solar Power]]+Tabel1[[#This Row],[Onshore Wind Power]]+Tabel1[[#This Row],[Offshore Wind Power]]</f>
        <v>2697.7200000000003</v>
      </c>
      <c r="R2942">
        <f>Tabel1[[#This Row],[Fossil Gas]]+Tabel1[[#This Row],[Fossil Hard Coal]]+Tabel1[[#This Row],[Fossil Oil]]</f>
        <v>1090.4700000000003</v>
      </c>
      <c r="S2942">
        <f>Tabel1[[#This Row],[Renewables]]+Tabel1[[#This Row],[Fossils]]</f>
        <v>3788.1900000000005</v>
      </c>
    </row>
    <row r="2943" spans="1:19" x14ac:dyDescent="0.25">
      <c r="A2943" t="s">
        <v>1196</v>
      </c>
      <c r="B2943" t="s">
        <v>5</v>
      </c>
      <c r="C2943">
        <v>1616.1</v>
      </c>
      <c r="D2943">
        <v>32.33</v>
      </c>
      <c r="E2943">
        <v>444.7</v>
      </c>
      <c r="F2943">
        <v>468.53</v>
      </c>
      <c r="G2943">
        <v>18.829999999999998</v>
      </c>
      <c r="J2943">
        <v>0</v>
      </c>
      <c r="K2943">
        <v>58.59</v>
      </c>
      <c r="L2943">
        <v>284.69</v>
      </c>
      <c r="M2943">
        <v>280.92</v>
      </c>
      <c r="N2943">
        <v>7</v>
      </c>
      <c r="O2943">
        <v>-24</v>
      </c>
      <c r="P2943">
        <v>70</v>
      </c>
      <c r="Q2943">
        <f>Tabel1[[#This Row],[Biomass]]+Tabel1[[#This Row],[Hydro Power]]+Tabel1[[#This Row],[Other Renewable]]+Tabel1[[#This Row],[Solar Power]]+Tabel1[[#This Row],[Onshore Wind Power]]+Tabel1[[#This Row],[Offshore Wind Power]]</f>
        <v>597.94000000000005</v>
      </c>
      <c r="R2943">
        <f>Tabel1[[#This Row],[Fossil Gas]]+Tabel1[[#This Row],[Fossil Hard Coal]]+Tabel1[[#This Row],[Fossil Oil]]</f>
        <v>932.06000000000006</v>
      </c>
      <c r="S2943">
        <f>Tabel1[[#This Row],[Renewables]]+Tabel1[[#This Row],[Fossils]]</f>
        <v>1530</v>
      </c>
    </row>
    <row r="2944" spans="1:19" x14ac:dyDescent="0.25">
      <c r="A2944" t="s">
        <v>1195</v>
      </c>
      <c r="B2944" t="s">
        <v>6</v>
      </c>
      <c r="C2944">
        <v>3027.02</v>
      </c>
      <c r="D2944">
        <v>47.6</v>
      </c>
      <c r="E2944">
        <v>371.26</v>
      </c>
      <c r="F2944">
        <v>862</v>
      </c>
      <c r="G2944">
        <v>7.04</v>
      </c>
      <c r="H2944">
        <v>1.1000000000000001</v>
      </c>
      <c r="I2944">
        <v>2.57</v>
      </c>
      <c r="J2944">
        <v>0.01</v>
      </c>
      <c r="K2944">
        <v>87.79</v>
      </c>
      <c r="L2944">
        <v>2010.99</v>
      </c>
      <c r="M2944">
        <v>788.44</v>
      </c>
      <c r="N2944">
        <v>-41</v>
      </c>
      <c r="O2944">
        <v>-328</v>
      </c>
      <c r="P2944">
        <v>-639</v>
      </c>
      <c r="Q2944">
        <f>Tabel1[[#This Row],[Biomass]]+Tabel1[[#This Row],[Hydro Power]]+Tabel1[[#This Row],[Other Renewable]]+Tabel1[[#This Row],[Solar Power]]+Tabel1[[#This Row],[Onshore Wind Power]]+Tabel1[[#This Row],[Offshore Wind Power]]</f>
        <v>2850.71</v>
      </c>
      <c r="R2944">
        <f>Tabel1[[#This Row],[Fossil Gas]]+Tabel1[[#This Row],[Fossil Hard Coal]]+Tabel1[[#This Row],[Fossil Oil]]</f>
        <v>1240.3</v>
      </c>
      <c r="S2944">
        <f>Tabel1[[#This Row],[Renewables]]+Tabel1[[#This Row],[Fossils]]</f>
        <v>4091.01</v>
      </c>
    </row>
    <row r="2945" spans="1:19" x14ac:dyDescent="0.25">
      <c r="A2945" t="s">
        <v>1195</v>
      </c>
      <c r="B2945" t="s">
        <v>5</v>
      </c>
      <c r="C2945">
        <v>1890.08</v>
      </c>
      <c r="D2945">
        <v>32.97</v>
      </c>
      <c r="E2945">
        <v>444.11</v>
      </c>
      <c r="F2945">
        <v>485.21</v>
      </c>
      <c r="G2945">
        <v>19.09</v>
      </c>
      <c r="J2945">
        <v>0.05</v>
      </c>
      <c r="K2945">
        <v>59.46</v>
      </c>
      <c r="L2945">
        <v>308.61</v>
      </c>
      <c r="M2945">
        <v>282.26</v>
      </c>
      <c r="N2945">
        <v>-557</v>
      </c>
      <c r="O2945">
        <v>328</v>
      </c>
      <c r="P2945">
        <v>517</v>
      </c>
      <c r="Q2945">
        <f>Tabel1[[#This Row],[Biomass]]+Tabel1[[#This Row],[Hydro Power]]+Tabel1[[#This Row],[Other Renewable]]+Tabel1[[#This Row],[Solar Power]]+Tabel1[[#This Row],[Onshore Wind Power]]+Tabel1[[#This Row],[Offshore Wind Power]]</f>
        <v>623.89</v>
      </c>
      <c r="R2945">
        <f>Tabel1[[#This Row],[Fossil Gas]]+Tabel1[[#This Row],[Fossil Hard Coal]]+Tabel1[[#This Row],[Fossil Oil]]</f>
        <v>948.41</v>
      </c>
      <c r="S2945">
        <f>Tabel1[[#This Row],[Renewables]]+Tabel1[[#This Row],[Fossils]]</f>
        <v>1572.3</v>
      </c>
    </row>
    <row r="2946" spans="1:19" x14ac:dyDescent="0.25">
      <c r="A2946" t="s">
        <v>1194</v>
      </c>
      <c r="B2946" t="s">
        <v>6</v>
      </c>
      <c r="C2946">
        <v>3097.22</v>
      </c>
      <c r="D2946">
        <v>48.68</v>
      </c>
      <c r="E2946">
        <v>441.68</v>
      </c>
      <c r="F2946">
        <v>861.82</v>
      </c>
      <c r="G2946">
        <v>13.84</v>
      </c>
      <c r="H2946">
        <v>1.1000000000000001</v>
      </c>
      <c r="I2946">
        <v>3.2</v>
      </c>
      <c r="J2946">
        <v>0.63</v>
      </c>
      <c r="K2946">
        <v>98.25</v>
      </c>
      <c r="L2946">
        <v>2054.62</v>
      </c>
      <c r="M2946">
        <v>776.82</v>
      </c>
      <c r="N2946">
        <v>-1</v>
      </c>
      <c r="O2946">
        <v>-571</v>
      </c>
      <c r="P2946">
        <v>-512</v>
      </c>
      <c r="Q2946">
        <f>Tabel1[[#This Row],[Biomass]]+Tabel1[[#This Row],[Hydro Power]]+Tabel1[[#This Row],[Other Renewable]]+Tabel1[[#This Row],[Solar Power]]+Tabel1[[#This Row],[Onshore Wind Power]]+Tabel1[[#This Row],[Offshore Wind Power]]</f>
        <v>2885.05</v>
      </c>
      <c r="R2946">
        <f>Tabel1[[#This Row],[Fossil Gas]]+Tabel1[[#This Row],[Fossil Hard Coal]]+Tabel1[[#This Row],[Fossil Oil]]</f>
        <v>1317.34</v>
      </c>
      <c r="S2946">
        <f>Tabel1[[#This Row],[Renewables]]+Tabel1[[#This Row],[Fossils]]</f>
        <v>4202.3900000000003</v>
      </c>
    </row>
    <row r="2947" spans="1:19" x14ac:dyDescent="0.25">
      <c r="A2947" t="s">
        <v>1194</v>
      </c>
      <c r="B2947" t="s">
        <v>5</v>
      </c>
      <c r="C2947">
        <v>1967.63</v>
      </c>
      <c r="D2947">
        <v>31.92</v>
      </c>
      <c r="E2947">
        <v>443.11</v>
      </c>
      <c r="F2947">
        <v>477.92</v>
      </c>
      <c r="G2947">
        <v>21.97</v>
      </c>
      <c r="J2947">
        <v>1.56</v>
      </c>
      <c r="K2947">
        <v>58.64</v>
      </c>
      <c r="L2947">
        <v>324.49</v>
      </c>
      <c r="M2947">
        <v>327.86</v>
      </c>
      <c r="N2947">
        <v>-585</v>
      </c>
      <c r="O2947">
        <v>571</v>
      </c>
      <c r="P2947">
        <v>321</v>
      </c>
      <c r="Q2947">
        <f>Tabel1[[#This Row],[Biomass]]+Tabel1[[#This Row],[Hydro Power]]+Tabel1[[#This Row],[Other Renewable]]+Tabel1[[#This Row],[Solar Power]]+Tabel1[[#This Row],[Onshore Wind Power]]+Tabel1[[#This Row],[Offshore Wind Power]]</f>
        <v>685.83</v>
      </c>
      <c r="R2947">
        <f>Tabel1[[#This Row],[Fossil Gas]]+Tabel1[[#This Row],[Fossil Hard Coal]]+Tabel1[[#This Row],[Fossil Oil]]</f>
        <v>943</v>
      </c>
      <c r="S2947">
        <f>Tabel1[[#This Row],[Renewables]]+Tabel1[[#This Row],[Fossils]]</f>
        <v>1628.83</v>
      </c>
    </row>
    <row r="2948" spans="1:19" x14ac:dyDescent="0.25">
      <c r="A2948" t="s">
        <v>1193</v>
      </c>
      <c r="B2948" t="s">
        <v>6</v>
      </c>
      <c r="C2948">
        <v>3035.16</v>
      </c>
      <c r="D2948">
        <v>46.73</v>
      </c>
      <c r="E2948">
        <v>418.54</v>
      </c>
      <c r="F2948">
        <v>711.97</v>
      </c>
      <c r="G2948">
        <v>5.79</v>
      </c>
      <c r="H2948">
        <v>1.0900000000000001</v>
      </c>
      <c r="I2948">
        <v>2.66</v>
      </c>
      <c r="J2948">
        <v>2.65</v>
      </c>
      <c r="K2948">
        <v>99.4</v>
      </c>
      <c r="L2948">
        <v>2093.89</v>
      </c>
      <c r="M2948">
        <v>787.74</v>
      </c>
      <c r="N2948">
        <v>201</v>
      </c>
      <c r="O2948">
        <v>-589</v>
      </c>
      <c r="P2948">
        <v>-565</v>
      </c>
      <c r="Q2948">
        <f>Tabel1[[#This Row],[Biomass]]+Tabel1[[#This Row],[Hydro Power]]+Tabel1[[#This Row],[Other Renewable]]+Tabel1[[#This Row],[Solar Power]]+Tabel1[[#This Row],[Onshore Wind Power]]+Tabel1[[#This Row],[Offshore Wind Power]]</f>
        <v>2934.76</v>
      </c>
      <c r="R2948">
        <f>Tabel1[[#This Row],[Fossil Gas]]+Tabel1[[#This Row],[Fossil Hard Coal]]+Tabel1[[#This Row],[Fossil Oil]]</f>
        <v>1136.3</v>
      </c>
      <c r="S2948">
        <f>Tabel1[[#This Row],[Renewables]]+Tabel1[[#This Row],[Fossils]]</f>
        <v>4071.0600000000004</v>
      </c>
    </row>
    <row r="2949" spans="1:19" x14ac:dyDescent="0.25">
      <c r="A2949" t="s">
        <v>1193</v>
      </c>
      <c r="B2949" t="s">
        <v>5</v>
      </c>
      <c r="C2949">
        <v>1991.59</v>
      </c>
      <c r="D2949">
        <v>32.44</v>
      </c>
      <c r="E2949">
        <v>444.79</v>
      </c>
      <c r="F2949">
        <v>477.84</v>
      </c>
      <c r="G2949">
        <v>27.09</v>
      </c>
      <c r="J2949">
        <v>7.99</v>
      </c>
      <c r="K2949">
        <v>58.58</v>
      </c>
      <c r="L2949">
        <v>394.76</v>
      </c>
      <c r="M2949">
        <v>346.71</v>
      </c>
      <c r="N2949">
        <v>-585</v>
      </c>
      <c r="O2949">
        <v>589</v>
      </c>
      <c r="P2949">
        <v>232</v>
      </c>
      <c r="Q2949">
        <f>Tabel1[[#This Row],[Biomass]]+Tabel1[[#This Row],[Hydro Power]]+Tabel1[[#This Row],[Other Renewable]]+Tabel1[[#This Row],[Solar Power]]+Tabel1[[#This Row],[Onshore Wind Power]]+Tabel1[[#This Row],[Offshore Wind Power]]</f>
        <v>781.9</v>
      </c>
      <c r="R2949">
        <f>Tabel1[[#This Row],[Fossil Gas]]+Tabel1[[#This Row],[Fossil Hard Coal]]+Tabel1[[#This Row],[Fossil Oil]]</f>
        <v>949.72</v>
      </c>
      <c r="S2949">
        <f>Tabel1[[#This Row],[Renewables]]+Tabel1[[#This Row],[Fossils]]</f>
        <v>1731.62</v>
      </c>
    </row>
    <row r="2950" spans="1:19" x14ac:dyDescent="0.25">
      <c r="A2950" t="s">
        <v>1192</v>
      </c>
      <c r="B2950" t="s">
        <v>6</v>
      </c>
      <c r="C2950">
        <v>3096.2</v>
      </c>
      <c r="D2950">
        <v>47.05</v>
      </c>
      <c r="E2950">
        <v>420.53</v>
      </c>
      <c r="F2950">
        <v>686.64</v>
      </c>
      <c r="G2950">
        <v>7.07</v>
      </c>
      <c r="H2950">
        <v>1.1000000000000001</v>
      </c>
      <c r="I2950">
        <v>2.38</v>
      </c>
      <c r="J2950">
        <v>8.1300000000000008</v>
      </c>
      <c r="K2950">
        <v>95.92</v>
      </c>
      <c r="L2950">
        <v>1950.46</v>
      </c>
      <c r="M2950">
        <v>784.74</v>
      </c>
      <c r="N2950">
        <v>354</v>
      </c>
      <c r="O2950">
        <v>-577</v>
      </c>
      <c r="P2950">
        <v>-540</v>
      </c>
      <c r="Q2950">
        <f>Tabel1[[#This Row],[Biomass]]+Tabel1[[#This Row],[Hydro Power]]+Tabel1[[#This Row],[Other Renewable]]+Tabel1[[#This Row],[Solar Power]]+Tabel1[[#This Row],[Onshore Wind Power]]+Tabel1[[#This Row],[Offshore Wind Power]]</f>
        <v>2793.86</v>
      </c>
      <c r="R2950">
        <f>Tabel1[[#This Row],[Fossil Gas]]+Tabel1[[#This Row],[Fossil Hard Coal]]+Tabel1[[#This Row],[Fossil Oil]]</f>
        <v>1114.24</v>
      </c>
      <c r="S2950">
        <f>Tabel1[[#This Row],[Renewables]]+Tabel1[[#This Row],[Fossils]]</f>
        <v>3908.1000000000004</v>
      </c>
    </row>
    <row r="2951" spans="1:19" x14ac:dyDescent="0.25">
      <c r="A2951" t="s">
        <v>1192</v>
      </c>
      <c r="B2951" t="s">
        <v>5</v>
      </c>
      <c r="C2951">
        <v>2029.28</v>
      </c>
      <c r="D2951">
        <v>30.87</v>
      </c>
      <c r="E2951">
        <v>478.66</v>
      </c>
      <c r="F2951">
        <v>451.45</v>
      </c>
      <c r="G2951">
        <v>25.68</v>
      </c>
      <c r="J2951">
        <v>9.2100000000000009</v>
      </c>
      <c r="K2951">
        <v>60.06</v>
      </c>
      <c r="L2951">
        <v>432.54</v>
      </c>
      <c r="M2951">
        <v>353.01</v>
      </c>
      <c r="N2951">
        <v>-559</v>
      </c>
      <c r="O2951">
        <v>577</v>
      </c>
      <c r="P2951">
        <v>206</v>
      </c>
      <c r="Q2951">
        <f>Tabel1[[#This Row],[Biomass]]+Tabel1[[#This Row],[Hydro Power]]+Tabel1[[#This Row],[Other Renewable]]+Tabel1[[#This Row],[Solar Power]]+Tabel1[[#This Row],[Onshore Wind Power]]+Tabel1[[#This Row],[Offshore Wind Power]]</f>
        <v>825.63</v>
      </c>
      <c r="R2951">
        <f>Tabel1[[#This Row],[Fossil Gas]]+Tabel1[[#This Row],[Fossil Hard Coal]]+Tabel1[[#This Row],[Fossil Oil]]</f>
        <v>955.79</v>
      </c>
      <c r="S2951">
        <f>Tabel1[[#This Row],[Renewables]]+Tabel1[[#This Row],[Fossils]]</f>
        <v>1781.42</v>
      </c>
    </row>
    <row r="2952" spans="1:19" x14ac:dyDescent="0.25">
      <c r="A2952" t="s">
        <v>1191</v>
      </c>
      <c r="B2952" t="s">
        <v>6</v>
      </c>
      <c r="C2952">
        <v>3061.83</v>
      </c>
      <c r="D2952">
        <v>48.06</v>
      </c>
      <c r="E2952">
        <v>448.07</v>
      </c>
      <c r="F2952">
        <v>1036.8399999999999</v>
      </c>
      <c r="G2952">
        <v>11.56</v>
      </c>
      <c r="H2952">
        <v>1.1000000000000001</v>
      </c>
      <c r="I2952">
        <v>2.85</v>
      </c>
      <c r="J2952">
        <v>18.03</v>
      </c>
      <c r="K2952">
        <v>101.16</v>
      </c>
      <c r="L2952">
        <v>1937.31</v>
      </c>
      <c r="M2952">
        <v>788.25</v>
      </c>
      <c r="N2952">
        <v>257</v>
      </c>
      <c r="O2952">
        <v>-416</v>
      </c>
      <c r="P2952">
        <v>-1024</v>
      </c>
      <c r="Q2952">
        <f>Tabel1[[#This Row],[Biomass]]+Tabel1[[#This Row],[Hydro Power]]+Tabel1[[#This Row],[Other Renewable]]+Tabel1[[#This Row],[Solar Power]]+Tabel1[[#This Row],[Onshore Wind Power]]+Tabel1[[#This Row],[Offshore Wind Power]]</f>
        <v>2795.6</v>
      </c>
      <c r="R2952">
        <f>Tabel1[[#This Row],[Fossil Gas]]+Tabel1[[#This Row],[Fossil Hard Coal]]+Tabel1[[#This Row],[Fossil Oil]]</f>
        <v>1496.4699999999998</v>
      </c>
      <c r="S2952">
        <f>Tabel1[[#This Row],[Renewables]]+Tabel1[[#This Row],[Fossils]]</f>
        <v>4292.07</v>
      </c>
    </row>
    <row r="2953" spans="1:19" x14ac:dyDescent="0.25">
      <c r="A2953" t="s">
        <v>1191</v>
      </c>
      <c r="B2953" t="s">
        <v>5</v>
      </c>
      <c r="C2953">
        <v>2029.92</v>
      </c>
      <c r="D2953">
        <v>29.08</v>
      </c>
      <c r="E2953">
        <v>493.58</v>
      </c>
      <c r="F2953">
        <v>437.99</v>
      </c>
      <c r="G2953">
        <v>24.52</v>
      </c>
      <c r="J2953">
        <v>9.93</v>
      </c>
      <c r="K2953">
        <v>69.209999999999994</v>
      </c>
      <c r="L2953">
        <v>433.49</v>
      </c>
      <c r="M2953">
        <v>371.1</v>
      </c>
      <c r="N2953">
        <v>-2</v>
      </c>
      <c r="O2953">
        <v>416</v>
      </c>
      <c r="P2953">
        <v>-217</v>
      </c>
      <c r="Q2953">
        <f>Tabel1[[#This Row],[Biomass]]+Tabel1[[#This Row],[Hydro Power]]+Tabel1[[#This Row],[Other Renewable]]+Tabel1[[#This Row],[Solar Power]]+Tabel1[[#This Row],[Onshore Wind Power]]+Tabel1[[#This Row],[Offshore Wind Power]]</f>
        <v>843.6</v>
      </c>
      <c r="R2953">
        <f>Tabel1[[#This Row],[Fossil Gas]]+Tabel1[[#This Row],[Fossil Hard Coal]]+Tabel1[[#This Row],[Fossil Oil]]</f>
        <v>956.08999999999992</v>
      </c>
      <c r="S2953">
        <f>Tabel1[[#This Row],[Renewables]]+Tabel1[[#This Row],[Fossils]]</f>
        <v>1799.69</v>
      </c>
    </row>
    <row r="2954" spans="1:19" x14ac:dyDescent="0.25">
      <c r="A2954" t="s">
        <v>1190</v>
      </c>
      <c r="B2954" t="s">
        <v>6</v>
      </c>
      <c r="C2954">
        <v>2967.16</v>
      </c>
      <c r="D2954">
        <v>48.72</v>
      </c>
      <c r="E2954">
        <v>441.38</v>
      </c>
      <c r="F2954">
        <v>858.85</v>
      </c>
      <c r="G2954">
        <v>11.84</v>
      </c>
      <c r="H2954">
        <v>1.1000000000000001</v>
      </c>
      <c r="I2954">
        <v>3.26</v>
      </c>
      <c r="J2954">
        <v>24.64</v>
      </c>
      <c r="K2954">
        <v>100.81</v>
      </c>
      <c r="L2954">
        <v>1967.53</v>
      </c>
      <c r="M2954">
        <v>787.91</v>
      </c>
      <c r="N2954">
        <v>803</v>
      </c>
      <c r="O2954">
        <v>-578</v>
      </c>
      <c r="P2954">
        <v>-1300</v>
      </c>
      <c r="Q2954">
        <f>Tabel1[[#This Row],[Biomass]]+Tabel1[[#This Row],[Hydro Power]]+Tabel1[[#This Row],[Other Renewable]]+Tabel1[[#This Row],[Solar Power]]+Tabel1[[#This Row],[Onshore Wind Power]]+Tabel1[[#This Row],[Offshore Wind Power]]</f>
        <v>2833.16</v>
      </c>
      <c r="R2954">
        <f>Tabel1[[#This Row],[Fossil Gas]]+Tabel1[[#This Row],[Fossil Hard Coal]]+Tabel1[[#This Row],[Fossil Oil]]</f>
        <v>1312.07</v>
      </c>
      <c r="S2954">
        <f>Tabel1[[#This Row],[Renewables]]+Tabel1[[#This Row],[Fossils]]</f>
        <v>4145.2299999999996</v>
      </c>
    </row>
    <row r="2955" spans="1:19" x14ac:dyDescent="0.25">
      <c r="A2955" t="s">
        <v>1190</v>
      </c>
      <c r="B2955" t="s">
        <v>5</v>
      </c>
      <c r="C2955">
        <v>2052.44</v>
      </c>
      <c r="D2955">
        <v>32.1</v>
      </c>
      <c r="E2955">
        <v>496.7</v>
      </c>
      <c r="F2955">
        <v>400.45</v>
      </c>
      <c r="G2955">
        <v>23.7</v>
      </c>
      <c r="J2955">
        <v>10.87</v>
      </c>
      <c r="K2955">
        <v>72.489999999999995</v>
      </c>
      <c r="L2955">
        <v>438.21</v>
      </c>
      <c r="M2955">
        <v>371.18</v>
      </c>
      <c r="N2955">
        <v>570</v>
      </c>
      <c r="O2955">
        <v>578</v>
      </c>
      <c r="P2955">
        <v>-894</v>
      </c>
      <c r="Q2955">
        <f>Tabel1[[#This Row],[Biomass]]+Tabel1[[#This Row],[Hydro Power]]+Tabel1[[#This Row],[Other Renewable]]+Tabel1[[#This Row],[Solar Power]]+Tabel1[[#This Row],[Onshore Wind Power]]+Tabel1[[#This Row],[Offshore Wind Power]]</f>
        <v>852.3599999999999</v>
      </c>
      <c r="R2955">
        <f>Tabel1[[#This Row],[Fossil Gas]]+Tabel1[[#This Row],[Fossil Hard Coal]]+Tabel1[[#This Row],[Fossil Oil]]</f>
        <v>920.85</v>
      </c>
      <c r="S2955">
        <f>Tabel1[[#This Row],[Renewables]]+Tabel1[[#This Row],[Fossils]]</f>
        <v>1773.21</v>
      </c>
    </row>
    <row r="2956" spans="1:19" x14ac:dyDescent="0.25">
      <c r="A2956" t="s">
        <v>1189</v>
      </c>
      <c r="B2956" t="s">
        <v>6</v>
      </c>
      <c r="C2956">
        <v>3003.75</v>
      </c>
      <c r="D2956">
        <v>48.32</v>
      </c>
      <c r="E2956">
        <v>446.08</v>
      </c>
      <c r="F2956">
        <v>727.93</v>
      </c>
      <c r="G2956">
        <v>14.69</v>
      </c>
      <c r="H2956">
        <v>1.1000000000000001</v>
      </c>
      <c r="I2956">
        <v>5.12</v>
      </c>
      <c r="J2956">
        <v>31.92</v>
      </c>
      <c r="K2956">
        <v>113.55</v>
      </c>
      <c r="L2956">
        <v>1726.86</v>
      </c>
      <c r="M2956">
        <v>774.3</v>
      </c>
      <c r="N2956">
        <v>1263</v>
      </c>
      <c r="O2956">
        <v>-581</v>
      </c>
      <c r="P2956">
        <v>-1417</v>
      </c>
      <c r="Q2956">
        <f>Tabel1[[#This Row],[Biomass]]+Tabel1[[#This Row],[Hydro Power]]+Tabel1[[#This Row],[Other Renewable]]+Tabel1[[#This Row],[Solar Power]]+Tabel1[[#This Row],[Onshore Wind Power]]+Tabel1[[#This Row],[Offshore Wind Power]]</f>
        <v>2587.62</v>
      </c>
      <c r="R2956">
        <f>Tabel1[[#This Row],[Fossil Gas]]+Tabel1[[#This Row],[Fossil Hard Coal]]+Tabel1[[#This Row],[Fossil Oil]]</f>
        <v>1188.7</v>
      </c>
      <c r="S2956">
        <f>Tabel1[[#This Row],[Renewables]]+Tabel1[[#This Row],[Fossils]]</f>
        <v>3776.3199999999997</v>
      </c>
    </row>
    <row r="2957" spans="1:19" x14ac:dyDescent="0.25">
      <c r="A2957" t="s">
        <v>1189</v>
      </c>
      <c r="B2957" t="s">
        <v>5</v>
      </c>
      <c r="C2957">
        <v>2042.33</v>
      </c>
      <c r="D2957">
        <v>31.16</v>
      </c>
      <c r="E2957">
        <v>500.4</v>
      </c>
      <c r="F2957">
        <v>411.56</v>
      </c>
      <c r="G2957">
        <v>24.68</v>
      </c>
      <c r="J2957">
        <v>11.95</v>
      </c>
      <c r="K2957">
        <v>73.72</v>
      </c>
      <c r="L2957">
        <v>438.01</v>
      </c>
      <c r="M2957">
        <v>371</v>
      </c>
      <c r="N2957">
        <v>476</v>
      </c>
      <c r="O2957">
        <v>581</v>
      </c>
      <c r="P2957">
        <v>-825</v>
      </c>
      <c r="Q2957">
        <f>Tabel1[[#This Row],[Biomass]]+Tabel1[[#This Row],[Hydro Power]]+Tabel1[[#This Row],[Other Renewable]]+Tabel1[[#This Row],[Solar Power]]+Tabel1[[#This Row],[Onshore Wind Power]]+Tabel1[[#This Row],[Offshore Wind Power]]</f>
        <v>852.12</v>
      </c>
      <c r="R2957">
        <f>Tabel1[[#This Row],[Fossil Gas]]+Tabel1[[#This Row],[Fossil Hard Coal]]+Tabel1[[#This Row],[Fossil Oil]]</f>
        <v>936.64</v>
      </c>
      <c r="S2957">
        <f>Tabel1[[#This Row],[Renewables]]+Tabel1[[#This Row],[Fossils]]</f>
        <v>1788.76</v>
      </c>
    </row>
    <row r="2958" spans="1:19" x14ac:dyDescent="0.25">
      <c r="A2958" t="s">
        <v>1188</v>
      </c>
      <c r="B2958" t="s">
        <v>6</v>
      </c>
      <c r="C2958">
        <v>2937.02</v>
      </c>
      <c r="D2958">
        <v>47.56</v>
      </c>
      <c r="E2958">
        <v>443.23</v>
      </c>
      <c r="F2958">
        <v>969.69</v>
      </c>
      <c r="G2958">
        <v>12.3</v>
      </c>
      <c r="H2958">
        <v>1.1000000000000001</v>
      </c>
      <c r="I2958">
        <v>5.46</v>
      </c>
      <c r="J2958">
        <v>25.79</v>
      </c>
      <c r="K2958">
        <v>115.64</v>
      </c>
      <c r="L2958">
        <v>1654.22</v>
      </c>
      <c r="M2958">
        <v>751.4</v>
      </c>
      <c r="N2958">
        <v>944</v>
      </c>
      <c r="O2958">
        <v>-588</v>
      </c>
      <c r="P2958">
        <v>-1299</v>
      </c>
      <c r="Q2958">
        <f>Tabel1[[#This Row],[Biomass]]+Tabel1[[#This Row],[Hydro Power]]+Tabel1[[#This Row],[Other Renewable]]+Tabel1[[#This Row],[Solar Power]]+Tabel1[[#This Row],[Onshore Wind Power]]+Tabel1[[#This Row],[Offshore Wind Power]]</f>
        <v>2485.5300000000002</v>
      </c>
      <c r="R2958">
        <f>Tabel1[[#This Row],[Fossil Gas]]+Tabel1[[#This Row],[Fossil Hard Coal]]+Tabel1[[#This Row],[Fossil Oil]]</f>
        <v>1425.22</v>
      </c>
      <c r="S2958">
        <f>Tabel1[[#This Row],[Renewables]]+Tabel1[[#This Row],[Fossils]]</f>
        <v>3910.75</v>
      </c>
    </row>
    <row r="2959" spans="1:19" x14ac:dyDescent="0.25">
      <c r="A2959" t="s">
        <v>1188</v>
      </c>
      <c r="B2959" t="s">
        <v>5</v>
      </c>
      <c r="C2959">
        <v>1985.63</v>
      </c>
      <c r="D2959">
        <v>32.89</v>
      </c>
      <c r="E2959">
        <v>505.24</v>
      </c>
      <c r="F2959">
        <v>418.69</v>
      </c>
      <c r="G2959">
        <v>26.45</v>
      </c>
      <c r="J2959">
        <v>13.84</v>
      </c>
      <c r="K2959">
        <v>74.25</v>
      </c>
      <c r="L2959">
        <v>401.04</v>
      </c>
      <c r="M2959">
        <v>358.4</v>
      </c>
      <c r="N2959">
        <v>0</v>
      </c>
      <c r="O2959">
        <v>588</v>
      </c>
      <c r="P2959">
        <v>-393</v>
      </c>
      <c r="Q2959">
        <f>Tabel1[[#This Row],[Biomass]]+Tabel1[[#This Row],[Hydro Power]]+Tabel1[[#This Row],[Other Renewable]]+Tabel1[[#This Row],[Solar Power]]+Tabel1[[#This Row],[Onshore Wind Power]]+Tabel1[[#This Row],[Offshore Wind Power]]</f>
        <v>806.17000000000007</v>
      </c>
      <c r="R2959">
        <f>Tabel1[[#This Row],[Fossil Gas]]+Tabel1[[#This Row],[Fossil Hard Coal]]+Tabel1[[#This Row],[Fossil Oil]]</f>
        <v>950.38000000000011</v>
      </c>
      <c r="S2959">
        <f>Tabel1[[#This Row],[Renewables]]+Tabel1[[#This Row],[Fossils]]</f>
        <v>1756.5500000000002</v>
      </c>
    </row>
    <row r="2960" spans="1:19" x14ac:dyDescent="0.25">
      <c r="A2960" t="s">
        <v>1187</v>
      </c>
      <c r="B2960" t="s">
        <v>6</v>
      </c>
      <c r="C2960">
        <v>2875.83</v>
      </c>
      <c r="D2960">
        <v>48.05</v>
      </c>
      <c r="E2960">
        <v>430.27</v>
      </c>
      <c r="F2960">
        <v>685.49</v>
      </c>
      <c r="G2960">
        <v>9.8800000000000008</v>
      </c>
      <c r="H2960">
        <v>1.1000000000000001</v>
      </c>
      <c r="I2960">
        <v>5.62</v>
      </c>
      <c r="J2960">
        <v>18.12</v>
      </c>
      <c r="K2960">
        <v>112.97</v>
      </c>
      <c r="L2960">
        <v>1575.63</v>
      </c>
      <c r="M2960">
        <v>772.77</v>
      </c>
      <c r="N2960">
        <v>1089</v>
      </c>
      <c r="O2960">
        <v>-590</v>
      </c>
      <c r="P2960">
        <v>-1159</v>
      </c>
      <c r="Q2960">
        <f>Tabel1[[#This Row],[Biomass]]+Tabel1[[#This Row],[Hydro Power]]+Tabel1[[#This Row],[Other Renewable]]+Tabel1[[#This Row],[Solar Power]]+Tabel1[[#This Row],[Onshore Wind Power]]+Tabel1[[#This Row],[Offshore Wind Power]]</f>
        <v>2421.29</v>
      </c>
      <c r="R2960">
        <f>Tabel1[[#This Row],[Fossil Gas]]+Tabel1[[#This Row],[Fossil Hard Coal]]+Tabel1[[#This Row],[Fossil Oil]]</f>
        <v>1125.6400000000001</v>
      </c>
      <c r="S2960">
        <f>Tabel1[[#This Row],[Renewables]]+Tabel1[[#This Row],[Fossils]]</f>
        <v>3546.9300000000003</v>
      </c>
    </row>
    <row r="2961" spans="1:19" x14ac:dyDescent="0.25">
      <c r="A2961" t="s">
        <v>1187</v>
      </c>
      <c r="B2961" t="s">
        <v>5</v>
      </c>
      <c r="C2961">
        <v>1941.74</v>
      </c>
      <c r="D2961">
        <v>32.049999999999997</v>
      </c>
      <c r="E2961">
        <v>508.61</v>
      </c>
      <c r="F2961">
        <v>420.03</v>
      </c>
      <c r="G2961">
        <v>26.52</v>
      </c>
      <c r="J2961">
        <v>8.81</v>
      </c>
      <c r="K2961">
        <v>73.56</v>
      </c>
      <c r="L2961">
        <v>318.69</v>
      </c>
      <c r="M2961">
        <v>273.17</v>
      </c>
      <c r="N2961">
        <v>-558</v>
      </c>
      <c r="O2961">
        <v>590</v>
      </c>
      <c r="P2961">
        <v>281</v>
      </c>
      <c r="Q2961">
        <f>Tabel1[[#This Row],[Biomass]]+Tabel1[[#This Row],[Hydro Power]]+Tabel1[[#This Row],[Other Renewable]]+Tabel1[[#This Row],[Solar Power]]+Tabel1[[#This Row],[Onshore Wind Power]]+Tabel1[[#This Row],[Offshore Wind Power]]</f>
        <v>632.72</v>
      </c>
      <c r="R2961">
        <f>Tabel1[[#This Row],[Fossil Gas]]+Tabel1[[#This Row],[Fossil Hard Coal]]+Tabel1[[#This Row],[Fossil Oil]]</f>
        <v>955.16</v>
      </c>
      <c r="S2961">
        <f>Tabel1[[#This Row],[Renewables]]+Tabel1[[#This Row],[Fossils]]</f>
        <v>1587.88</v>
      </c>
    </row>
    <row r="2962" spans="1:19" x14ac:dyDescent="0.25">
      <c r="A2962" t="s">
        <v>1186</v>
      </c>
      <c r="B2962" t="s">
        <v>6</v>
      </c>
      <c r="C2962">
        <v>2853.44</v>
      </c>
      <c r="D2962">
        <v>46.68</v>
      </c>
      <c r="E2962">
        <v>429.46</v>
      </c>
      <c r="F2962">
        <v>730.24</v>
      </c>
      <c r="G2962">
        <v>7.86</v>
      </c>
      <c r="H2962">
        <v>1.1000000000000001</v>
      </c>
      <c r="I2962">
        <v>5.41</v>
      </c>
      <c r="J2962">
        <v>5.29</v>
      </c>
      <c r="K2962">
        <v>112.26</v>
      </c>
      <c r="L2962">
        <v>1567.28</v>
      </c>
      <c r="M2962">
        <v>755.5</v>
      </c>
      <c r="N2962">
        <v>739</v>
      </c>
      <c r="O2962">
        <v>-589</v>
      </c>
      <c r="P2962">
        <v>-833</v>
      </c>
      <c r="Q2962">
        <f>Tabel1[[#This Row],[Biomass]]+Tabel1[[#This Row],[Hydro Power]]+Tabel1[[#This Row],[Other Renewable]]+Tabel1[[#This Row],[Solar Power]]+Tabel1[[#This Row],[Onshore Wind Power]]+Tabel1[[#This Row],[Offshore Wind Power]]</f>
        <v>2381.2600000000002</v>
      </c>
      <c r="R2962">
        <f>Tabel1[[#This Row],[Fossil Gas]]+Tabel1[[#This Row],[Fossil Hard Coal]]+Tabel1[[#This Row],[Fossil Oil]]</f>
        <v>1167.56</v>
      </c>
      <c r="S2962">
        <f>Tabel1[[#This Row],[Renewables]]+Tabel1[[#This Row],[Fossils]]</f>
        <v>3548.82</v>
      </c>
    </row>
    <row r="2963" spans="1:19" x14ac:dyDescent="0.25">
      <c r="A2963" t="s">
        <v>1186</v>
      </c>
      <c r="B2963" t="s">
        <v>5</v>
      </c>
      <c r="C2963">
        <v>1991.15</v>
      </c>
      <c r="D2963">
        <v>32.380000000000003</v>
      </c>
      <c r="E2963">
        <v>499.73</v>
      </c>
      <c r="F2963">
        <v>416.13</v>
      </c>
      <c r="G2963">
        <v>19.52</v>
      </c>
      <c r="J2963">
        <v>2.13</v>
      </c>
      <c r="K2963">
        <v>73.63</v>
      </c>
      <c r="L2963">
        <v>309.02999999999997</v>
      </c>
      <c r="M2963">
        <v>210.78</v>
      </c>
      <c r="N2963">
        <v>-585</v>
      </c>
      <c r="O2963">
        <v>589</v>
      </c>
      <c r="P2963">
        <v>451</v>
      </c>
      <c r="Q2963">
        <f>Tabel1[[#This Row],[Biomass]]+Tabel1[[#This Row],[Hydro Power]]+Tabel1[[#This Row],[Other Renewable]]+Tabel1[[#This Row],[Solar Power]]+Tabel1[[#This Row],[Onshore Wind Power]]+Tabel1[[#This Row],[Offshore Wind Power]]</f>
        <v>554.31999999999994</v>
      </c>
      <c r="R2963">
        <f>Tabel1[[#This Row],[Fossil Gas]]+Tabel1[[#This Row],[Fossil Hard Coal]]+Tabel1[[#This Row],[Fossil Oil]]</f>
        <v>935.38</v>
      </c>
      <c r="S2963">
        <f>Tabel1[[#This Row],[Renewables]]+Tabel1[[#This Row],[Fossils]]</f>
        <v>1489.6999999999998</v>
      </c>
    </row>
    <row r="2964" spans="1:19" x14ac:dyDescent="0.25">
      <c r="A2964" t="s">
        <v>1185</v>
      </c>
      <c r="B2964" t="s">
        <v>6</v>
      </c>
      <c r="C2964">
        <v>3073.91</v>
      </c>
      <c r="D2964">
        <v>46.96</v>
      </c>
      <c r="E2964">
        <v>460.13</v>
      </c>
      <c r="F2964">
        <v>1192.19</v>
      </c>
      <c r="G2964">
        <v>7.65</v>
      </c>
      <c r="H2964">
        <v>1.1000000000000001</v>
      </c>
      <c r="I2964">
        <v>3.53</v>
      </c>
      <c r="J2964">
        <v>0.28999999999999998</v>
      </c>
      <c r="K2964">
        <v>108.94</v>
      </c>
      <c r="L2964">
        <v>1563.17</v>
      </c>
      <c r="M2964">
        <v>779.19</v>
      </c>
      <c r="N2964">
        <v>-11</v>
      </c>
      <c r="O2964">
        <v>-581</v>
      </c>
      <c r="P2964">
        <v>-342</v>
      </c>
      <c r="Q2964">
        <f>Tabel1[[#This Row],[Biomass]]+Tabel1[[#This Row],[Hydro Power]]+Tabel1[[#This Row],[Other Renewable]]+Tabel1[[#This Row],[Solar Power]]+Tabel1[[#This Row],[Onshore Wind Power]]+Tabel1[[#This Row],[Offshore Wind Power]]</f>
        <v>2394.2400000000002</v>
      </c>
      <c r="R2964">
        <f>Tabel1[[#This Row],[Fossil Gas]]+Tabel1[[#This Row],[Fossil Hard Coal]]+Tabel1[[#This Row],[Fossil Oil]]</f>
        <v>1659.9700000000003</v>
      </c>
      <c r="S2964">
        <f>Tabel1[[#This Row],[Renewables]]+Tabel1[[#This Row],[Fossils]]</f>
        <v>4054.2100000000005</v>
      </c>
    </row>
    <row r="2965" spans="1:19" x14ac:dyDescent="0.25">
      <c r="A2965" t="s">
        <v>1185</v>
      </c>
      <c r="B2965" t="s">
        <v>5</v>
      </c>
      <c r="C2965">
        <v>2165.81</v>
      </c>
      <c r="D2965">
        <v>31.85</v>
      </c>
      <c r="E2965">
        <v>501.16</v>
      </c>
      <c r="F2965">
        <v>422.37</v>
      </c>
      <c r="G2965">
        <v>16.93</v>
      </c>
      <c r="J2965">
        <v>0.12</v>
      </c>
      <c r="K2965">
        <v>74.430000000000007</v>
      </c>
      <c r="L2965">
        <v>364.83</v>
      </c>
      <c r="M2965">
        <v>335.25</v>
      </c>
      <c r="N2965">
        <v>-585</v>
      </c>
      <c r="O2965">
        <v>581</v>
      </c>
      <c r="P2965">
        <v>451</v>
      </c>
      <c r="Q2965">
        <f>Tabel1[[#This Row],[Biomass]]+Tabel1[[#This Row],[Hydro Power]]+Tabel1[[#This Row],[Other Renewable]]+Tabel1[[#This Row],[Solar Power]]+Tabel1[[#This Row],[Onshore Wind Power]]+Tabel1[[#This Row],[Offshore Wind Power]]</f>
        <v>732.05</v>
      </c>
      <c r="R2965">
        <f>Tabel1[[#This Row],[Fossil Gas]]+Tabel1[[#This Row],[Fossil Hard Coal]]+Tabel1[[#This Row],[Fossil Oil]]</f>
        <v>940.45999999999992</v>
      </c>
      <c r="S2965">
        <f>Tabel1[[#This Row],[Renewables]]+Tabel1[[#This Row],[Fossils]]</f>
        <v>1672.5099999999998</v>
      </c>
    </row>
    <row r="2966" spans="1:19" x14ac:dyDescent="0.25">
      <c r="A2966" t="s">
        <v>1184</v>
      </c>
      <c r="B2966" t="s">
        <v>6</v>
      </c>
      <c r="C2966">
        <v>2963.53</v>
      </c>
      <c r="D2966">
        <v>47.14</v>
      </c>
      <c r="E2966">
        <v>469.45</v>
      </c>
      <c r="F2966">
        <v>1150.95</v>
      </c>
      <c r="G2966">
        <v>10.199999999999999</v>
      </c>
      <c r="H2966">
        <v>1.1000000000000001</v>
      </c>
      <c r="I2966">
        <v>3.64</v>
      </c>
      <c r="J2966">
        <v>0.01</v>
      </c>
      <c r="K2966">
        <v>110.85</v>
      </c>
      <c r="L2966">
        <v>1557.91</v>
      </c>
      <c r="M2966">
        <v>773.54</v>
      </c>
      <c r="N2966">
        <v>-432</v>
      </c>
      <c r="O2966">
        <v>-551</v>
      </c>
      <c r="P2966">
        <v>-48</v>
      </c>
      <c r="Q2966">
        <f>Tabel1[[#This Row],[Biomass]]+Tabel1[[#This Row],[Hydro Power]]+Tabel1[[#This Row],[Other Renewable]]+Tabel1[[#This Row],[Solar Power]]+Tabel1[[#This Row],[Onshore Wind Power]]+Tabel1[[#This Row],[Offshore Wind Power]]</f>
        <v>2383.34</v>
      </c>
      <c r="R2966">
        <f>Tabel1[[#This Row],[Fossil Gas]]+Tabel1[[#This Row],[Fossil Hard Coal]]+Tabel1[[#This Row],[Fossil Oil]]</f>
        <v>1630.6000000000001</v>
      </c>
      <c r="S2966">
        <f>Tabel1[[#This Row],[Renewables]]+Tabel1[[#This Row],[Fossils]]</f>
        <v>4013.9400000000005</v>
      </c>
    </row>
    <row r="2967" spans="1:19" x14ac:dyDescent="0.25">
      <c r="A2967" t="s">
        <v>1184</v>
      </c>
      <c r="B2967" t="s">
        <v>5</v>
      </c>
      <c r="C2967">
        <v>2110.9899999999998</v>
      </c>
      <c r="D2967">
        <v>31.67</v>
      </c>
      <c r="E2967">
        <v>490.17</v>
      </c>
      <c r="F2967">
        <v>427.74</v>
      </c>
      <c r="G2967">
        <v>17.04</v>
      </c>
      <c r="J2967">
        <v>0</v>
      </c>
      <c r="K2967">
        <v>74.62</v>
      </c>
      <c r="L2967">
        <v>355.14</v>
      </c>
      <c r="M2967">
        <v>267.02</v>
      </c>
      <c r="N2967">
        <v>-585</v>
      </c>
      <c r="O2967">
        <v>551</v>
      </c>
      <c r="P2967">
        <v>508</v>
      </c>
      <c r="Q2967">
        <f>Tabel1[[#This Row],[Biomass]]+Tabel1[[#This Row],[Hydro Power]]+Tabel1[[#This Row],[Other Renewable]]+Tabel1[[#This Row],[Solar Power]]+Tabel1[[#This Row],[Onshore Wind Power]]+Tabel1[[#This Row],[Offshore Wind Power]]</f>
        <v>653.82999999999993</v>
      </c>
      <c r="R2967">
        <f>Tabel1[[#This Row],[Fossil Gas]]+Tabel1[[#This Row],[Fossil Hard Coal]]+Tabel1[[#This Row],[Fossil Oil]]</f>
        <v>934.95</v>
      </c>
      <c r="S2967">
        <f>Tabel1[[#This Row],[Renewables]]+Tabel1[[#This Row],[Fossils]]</f>
        <v>1588.78</v>
      </c>
    </row>
    <row r="2968" spans="1:19" x14ac:dyDescent="0.25">
      <c r="A2968" t="s">
        <v>1183</v>
      </c>
      <c r="B2968" t="s">
        <v>6</v>
      </c>
      <c r="C2968">
        <v>2767.02</v>
      </c>
      <c r="D2968">
        <v>47.16</v>
      </c>
      <c r="E2968">
        <v>458.28</v>
      </c>
      <c r="F2968">
        <v>1129.31</v>
      </c>
      <c r="G2968">
        <v>7.05</v>
      </c>
      <c r="H2968">
        <v>1.0900000000000001</v>
      </c>
      <c r="I2968">
        <v>3.39</v>
      </c>
      <c r="J2968">
        <v>0</v>
      </c>
      <c r="K2968">
        <v>110.87</v>
      </c>
      <c r="L2968">
        <v>1481.85</v>
      </c>
      <c r="M2968">
        <v>769.62</v>
      </c>
      <c r="N2968">
        <v>-445</v>
      </c>
      <c r="O2968">
        <v>-245</v>
      </c>
      <c r="P2968">
        <v>-430</v>
      </c>
      <c r="Q2968">
        <f>Tabel1[[#This Row],[Biomass]]+Tabel1[[#This Row],[Hydro Power]]+Tabel1[[#This Row],[Other Renewable]]+Tabel1[[#This Row],[Solar Power]]+Tabel1[[#This Row],[Onshore Wind Power]]+Tabel1[[#This Row],[Offshore Wind Power]]</f>
        <v>2303.11</v>
      </c>
      <c r="R2968">
        <f>Tabel1[[#This Row],[Fossil Gas]]+Tabel1[[#This Row],[Fossil Hard Coal]]+Tabel1[[#This Row],[Fossil Oil]]</f>
        <v>1594.6399999999999</v>
      </c>
      <c r="S2968">
        <f>Tabel1[[#This Row],[Renewables]]+Tabel1[[#This Row],[Fossils]]</f>
        <v>3897.75</v>
      </c>
    </row>
    <row r="2969" spans="1:19" x14ac:dyDescent="0.25">
      <c r="A2969" t="s">
        <v>1183</v>
      </c>
      <c r="B2969" t="s">
        <v>5</v>
      </c>
      <c r="C2969">
        <v>1963.39</v>
      </c>
      <c r="D2969">
        <v>30.67</v>
      </c>
      <c r="E2969">
        <v>441.22</v>
      </c>
      <c r="F2969">
        <v>399.26</v>
      </c>
      <c r="G2969">
        <v>16.96</v>
      </c>
      <c r="J2969">
        <v>0</v>
      </c>
      <c r="K2969">
        <v>74.73</v>
      </c>
      <c r="L2969">
        <v>310.72000000000003</v>
      </c>
      <c r="M2969">
        <v>156.02000000000001</v>
      </c>
      <c r="N2969">
        <v>-585</v>
      </c>
      <c r="O2969">
        <v>245</v>
      </c>
      <c r="P2969">
        <v>908</v>
      </c>
      <c r="Q2969">
        <f>Tabel1[[#This Row],[Biomass]]+Tabel1[[#This Row],[Hydro Power]]+Tabel1[[#This Row],[Other Renewable]]+Tabel1[[#This Row],[Solar Power]]+Tabel1[[#This Row],[Onshore Wind Power]]+Tabel1[[#This Row],[Offshore Wind Power]]</f>
        <v>497.41000000000008</v>
      </c>
      <c r="R2969">
        <f>Tabel1[[#This Row],[Fossil Gas]]+Tabel1[[#This Row],[Fossil Hard Coal]]+Tabel1[[#This Row],[Fossil Oil]]</f>
        <v>857.44</v>
      </c>
      <c r="S2969">
        <f>Tabel1[[#This Row],[Renewables]]+Tabel1[[#This Row],[Fossils]]</f>
        <v>1354.8500000000001</v>
      </c>
    </row>
    <row r="2970" spans="1:19" x14ac:dyDescent="0.25">
      <c r="A2970" t="s">
        <v>1182</v>
      </c>
      <c r="B2970" t="s">
        <v>6</v>
      </c>
      <c r="C2970">
        <v>2598.58</v>
      </c>
      <c r="D2970">
        <v>47.43</v>
      </c>
      <c r="E2970">
        <v>442.48</v>
      </c>
      <c r="F2970">
        <v>804.33</v>
      </c>
      <c r="G2970">
        <v>7.55</v>
      </c>
      <c r="H2970">
        <v>1.1000000000000001</v>
      </c>
      <c r="I2970">
        <v>3.45</v>
      </c>
      <c r="J2970">
        <v>0</v>
      </c>
      <c r="K2970">
        <v>111.62</v>
      </c>
      <c r="L2970">
        <v>1534.25</v>
      </c>
      <c r="M2970">
        <v>760.39</v>
      </c>
      <c r="N2970">
        <v>646</v>
      </c>
      <c r="O2970">
        <v>-562</v>
      </c>
      <c r="P2970">
        <v>-1029</v>
      </c>
      <c r="Q2970">
        <f>Tabel1[[#This Row],[Biomass]]+Tabel1[[#This Row],[Hydro Power]]+Tabel1[[#This Row],[Other Renewable]]+Tabel1[[#This Row],[Solar Power]]+Tabel1[[#This Row],[Onshore Wind Power]]+Tabel1[[#This Row],[Offshore Wind Power]]</f>
        <v>2346.62</v>
      </c>
      <c r="R2970">
        <f>Tabel1[[#This Row],[Fossil Gas]]+Tabel1[[#This Row],[Fossil Hard Coal]]+Tabel1[[#This Row],[Fossil Oil]]</f>
        <v>1254.3599999999999</v>
      </c>
      <c r="S2970">
        <f>Tabel1[[#This Row],[Renewables]]+Tabel1[[#This Row],[Fossils]]</f>
        <v>3600.9799999999996</v>
      </c>
    </row>
    <row r="2971" spans="1:19" x14ac:dyDescent="0.25">
      <c r="A2971" t="s">
        <v>1182</v>
      </c>
      <c r="B2971" t="s">
        <v>5</v>
      </c>
      <c r="C2971">
        <v>1836.61</v>
      </c>
      <c r="D2971">
        <v>31.57</v>
      </c>
      <c r="E2971">
        <v>438.38</v>
      </c>
      <c r="F2971">
        <v>394.39</v>
      </c>
      <c r="G2971">
        <v>16.97</v>
      </c>
      <c r="J2971">
        <v>0</v>
      </c>
      <c r="K2971">
        <v>74.17</v>
      </c>
      <c r="L2971">
        <v>331.28</v>
      </c>
      <c r="M2971">
        <v>247.83</v>
      </c>
      <c r="N2971">
        <v>-585</v>
      </c>
      <c r="O2971">
        <v>562</v>
      </c>
      <c r="P2971">
        <v>349</v>
      </c>
      <c r="Q2971">
        <f>Tabel1[[#This Row],[Biomass]]+Tabel1[[#This Row],[Hydro Power]]+Tabel1[[#This Row],[Other Renewable]]+Tabel1[[#This Row],[Solar Power]]+Tabel1[[#This Row],[Onshore Wind Power]]+Tabel1[[#This Row],[Offshore Wind Power]]</f>
        <v>610.67999999999995</v>
      </c>
      <c r="R2971">
        <f>Tabel1[[#This Row],[Fossil Gas]]+Tabel1[[#This Row],[Fossil Hard Coal]]+Tabel1[[#This Row],[Fossil Oil]]</f>
        <v>849.74</v>
      </c>
      <c r="S2971">
        <f>Tabel1[[#This Row],[Renewables]]+Tabel1[[#This Row],[Fossils]]</f>
        <v>1460.42</v>
      </c>
    </row>
    <row r="2972" spans="1:19" x14ac:dyDescent="0.25">
      <c r="A2972" t="s">
        <v>1181</v>
      </c>
      <c r="B2972" t="s">
        <v>6</v>
      </c>
      <c r="C2972">
        <v>2447.7399999999998</v>
      </c>
      <c r="D2972">
        <v>44.58</v>
      </c>
      <c r="E2972">
        <v>422.11</v>
      </c>
      <c r="F2972">
        <v>580.17999999999995</v>
      </c>
      <c r="G2972">
        <v>6.96</v>
      </c>
      <c r="H2972">
        <v>1.1000000000000001</v>
      </c>
      <c r="I2972">
        <v>3.56</v>
      </c>
      <c r="J2972">
        <v>0</v>
      </c>
      <c r="K2972">
        <v>102.2</v>
      </c>
      <c r="L2972">
        <v>1498.95</v>
      </c>
      <c r="M2972">
        <v>757.87</v>
      </c>
      <c r="N2972">
        <v>1331</v>
      </c>
      <c r="O2972">
        <v>-589</v>
      </c>
      <c r="P2972">
        <v>-1603</v>
      </c>
      <c r="Q2972">
        <f>Tabel1[[#This Row],[Biomass]]+Tabel1[[#This Row],[Hydro Power]]+Tabel1[[#This Row],[Other Renewable]]+Tabel1[[#This Row],[Solar Power]]+Tabel1[[#This Row],[Onshore Wind Power]]+Tabel1[[#This Row],[Offshore Wind Power]]</f>
        <v>2306.06</v>
      </c>
      <c r="R2972">
        <f>Tabel1[[#This Row],[Fossil Gas]]+Tabel1[[#This Row],[Fossil Hard Coal]]+Tabel1[[#This Row],[Fossil Oil]]</f>
        <v>1009.25</v>
      </c>
      <c r="S2972">
        <f>Tabel1[[#This Row],[Renewables]]+Tabel1[[#This Row],[Fossils]]</f>
        <v>3315.31</v>
      </c>
    </row>
    <row r="2973" spans="1:19" x14ac:dyDescent="0.25">
      <c r="A2973" t="s">
        <v>1181</v>
      </c>
      <c r="B2973" t="s">
        <v>5</v>
      </c>
      <c r="C2973">
        <v>1715.09</v>
      </c>
      <c r="D2973">
        <v>31.36</v>
      </c>
      <c r="E2973">
        <v>436.71</v>
      </c>
      <c r="F2973">
        <v>391.57</v>
      </c>
      <c r="G2973">
        <v>16.559999999999999</v>
      </c>
      <c r="J2973">
        <v>0</v>
      </c>
      <c r="K2973">
        <v>70.459999999999994</v>
      </c>
      <c r="L2973">
        <v>310.18</v>
      </c>
      <c r="M2973">
        <v>297.39999999999998</v>
      </c>
      <c r="N2973">
        <v>-585</v>
      </c>
      <c r="O2973">
        <v>589</v>
      </c>
      <c r="P2973">
        <v>181</v>
      </c>
      <c r="Q2973">
        <f>Tabel1[[#This Row],[Biomass]]+Tabel1[[#This Row],[Hydro Power]]+Tabel1[[#This Row],[Other Renewable]]+Tabel1[[#This Row],[Solar Power]]+Tabel1[[#This Row],[Onshore Wind Power]]+Tabel1[[#This Row],[Offshore Wind Power]]</f>
        <v>638.94000000000005</v>
      </c>
      <c r="R2973">
        <f>Tabel1[[#This Row],[Fossil Gas]]+Tabel1[[#This Row],[Fossil Hard Coal]]+Tabel1[[#This Row],[Fossil Oil]]</f>
        <v>844.83999999999992</v>
      </c>
      <c r="S2973">
        <f>Tabel1[[#This Row],[Renewables]]+Tabel1[[#This Row],[Fossils]]</f>
        <v>1483.78</v>
      </c>
    </row>
    <row r="2974" spans="1:19" x14ac:dyDescent="0.25">
      <c r="A2974" t="s">
        <v>1180</v>
      </c>
      <c r="B2974" t="s">
        <v>6</v>
      </c>
      <c r="C2974">
        <v>2302.12</v>
      </c>
      <c r="D2974">
        <v>44.4</v>
      </c>
      <c r="E2974">
        <v>412.87</v>
      </c>
      <c r="F2974">
        <v>580.47</v>
      </c>
      <c r="G2974">
        <v>5.65</v>
      </c>
      <c r="H2974">
        <v>1.1000000000000001</v>
      </c>
      <c r="I2974">
        <v>3.56</v>
      </c>
      <c r="J2974">
        <v>0</v>
      </c>
      <c r="K2974">
        <v>99.93</v>
      </c>
      <c r="L2974">
        <v>1637.33</v>
      </c>
      <c r="M2974">
        <v>764.75</v>
      </c>
      <c r="N2974">
        <v>1434</v>
      </c>
      <c r="O2974">
        <v>-589</v>
      </c>
      <c r="P2974">
        <v>-1973</v>
      </c>
      <c r="Q2974">
        <f>Tabel1[[#This Row],[Biomass]]+Tabel1[[#This Row],[Hydro Power]]+Tabel1[[#This Row],[Other Renewable]]+Tabel1[[#This Row],[Solar Power]]+Tabel1[[#This Row],[Onshore Wind Power]]+Tabel1[[#This Row],[Offshore Wind Power]]</f>
        <v>2451.14</v>
      </c>
      <c r="R2974">
        <f>Tabel1[[#This Row],[Fossil Gas]]+Tabel1[[#This Row],[Fossil Hard Coal]]+Tabel1[[#This Row],[Fossil Oil]]</f>
        <v>998.99</v>
      </c>
      <c r="S2974">
        <f>Tabel1[[#This Row],[Renewables]]+Tabel1[[#This Row],[Fossils]]</f>
        <v>3450.13</v>
      </c>
    </row>
    <row r="2975" spans="1:19" x14ac:dyDescent="0.25">
      <c r="A2975" t="s">
        <v>1180</v>
      </c>
      <c r="B2975" t="s">
        <v>5</v>
      </c>
      <c r="C2975">
        <v>1565.03</v>
      </c>
      <c r="D2975">
        <v>28.56</v>
      </c>
      <c r="E2975">
        <v>437.6</v>
      </c>
      <c r="F2975">
        <v>390.7</v>
      </c>
      <c r="G2975">
        <v>16.54</v>
      </c>
      <c r="J2975">
        <v>0</v>
      </c>
      <c r="K2975">
        <v>66.52</v>
      </c>
      <c r="L2975">
        <v>310.62</v>
      </c>
      <c r="M2975">
        <v>297.88</v>
      </c>
      <c r="N2975">
        <v>-559</v>
      </c>
      <c r="O2975">
        <v>589</v>
      </c>
      <c r="P2975">
        <v>10</v>
      </c>
      <c r="Q2975">
        <f>Tabel1[[#This Row],[Biomass]]+Tabel1[[#This Row],[Hydro Power]]+Tabel1[[#This Row],[Other Renewable]]+Tabel1[[#This Row],[Solar Power]]+Tabel1[[#This Row],[Onshore Wind Power]]+Tabel1[[#This Row],[Offshore Wind Power]]</f>
        <v>637.05999999999995</v>
      </c>
      <c r="R2975">
        <f>Tabel1[[#This Row],[Fossil Gas]]+Tabel1[[#This Row],[Fossil Hard Coal]]+Tabel1[[#This Row],[Fossil Oil]]</f>
        <v>844.83999999999992</v>
      </c>
      <c r="S2975">
        <f>Tabel1[[#This Row],[Renewables]]+Tabel1[[#This Row],[Fossils]]</f>
        <v>1481.8999999999999</v>
      </c>
    </row>
    <row r="2976" spans="1:19" x14ac:dyDescent="0.25">
      <c r="A2976" t="s">
        <v>1179</v>
      </c>
      <c r="B2976" t="s">
        <v>6</v>
      </c>
      <c r="C2976">
        <v>2105.77</v>
      </c>
      <c r="D2976">
        <v>44.71</v>
      </c>
      <c r="E2976">
        <v>397.2</v>
      </c>
      <c r="F2976">
        <v>538.82000000000005</v>
      </c>
      <c r="G2976">
        <v>5.38</v>
      </c>
      <c r="H2976">
        <v>1.1000000000000001</v>
      </c>
      <c r="I2976">
        <v>3.3</v>
      </c>
      <c r="J2976">
        <v>0</v>
      </c>
      <c r="K2976">
        <v>100.27</v>
      </c>
      <c r="L2976">
        <v>1611.43</v>
      </c>
      <c r="M2976">
        <v>757.88</v>
      </c>
      <c r="N2976">
        <v>1209</v>
      </c>
      <c r="O2976">
        <v>-568</v>
      </c>
      <c r="P2976">
        <v>-1864</v>
      </c>
      <c r="Q2976">
        <f>Tabel1[[#This Row],[Biomass]]+Tabel1[[#This Row],[Hydro Power]]+Tabel1[[#This Row],[Other Renewable]]+Tabel1[[#This Row],[Solar Power]]+Tabel1[[#This Row],[Onshore Wind Power]]+Tabel1[[#This Row],[Offshore Wind Power]]</f>
        <v>2418.42</v>
      </c>
      <c r="R2976">
        <f>Tabel1[[#This Row],[Fossil Gas]]+Tabel1[[#This Row],[Fossil Hard Coal]]+Tabel1[[#This Row],[Fossil Oil]]</f>
        <v>941.4</v>
      </c>
      <c r="S2976">
        <f>Tabel1[[#This Row],[Renewables]]+Tabel1[[#This Row],[Fossils]]</f>
        <v>3359.82</v>
      </c>
    </row>
    <row r="2977" spans="1:19" x14ac:dyDescent="0.25">
      <c r="A2977" t="s">
        <v>1179</v>
      </c>
      <c r="B2977" t="s">
        <v>5</v>
      </c>
      <c r="C2977">
        <v>1415.32</v>
      </c>
      <c r="D2977">
        <v>31.98</v>
      </c>
      <c r="E2977">
        <v>436.38</v>
      </c>
      <c r="F2977">
        <v>385.37</v>
      </c>
      <c r="G2977">
        <v>16.5</v>
      </c>
      <c r="J2977">
        <v>0</v>
      </c>
      <c r="K2977">
        <v>66</v>
      </c>
      <c r="L2977">
        <v>321.56</v>
      </c>
      <c r="M2977">
        <v>324.2</v>
      </c>
      <c r="N2977">
        <v>-25</v>
      </c>
      <c r="O2977">
        <v>568</v>
      </c>
      <c r="P2977">
        <v>-685</v>
      </c>
      <c r="Q2977">
        <f>Tabel1[[#This Row],[Biomass]]+Tabel1[[#This Row],[Hydro Power]]+Tabel1[[#This Row],[Other Renewable]]+Tabel1[[#This Row],[Solar Power]]+Tabel1[[#This Row],[Onshore Wind Power]]+Tabel1[[#This Row],[Offshore Wind Power]]</f>
        <v>677.74</v>
      </c>
      <c r="R2977">
        <f>Tabel1[[#This Row],[Fossil Gas]]+Tabel1[[#This Row],[Fossil Hard Coal]]+Tabel1[[#This Row],[Fossil Oil]]</f>
        <v>838.25</v>
      </c>
      <c r="S2977">
        <f>Tabel1[[#This Row],[Renewables]]+Tabel1[[#This Row],[Fossils]]</f>
        <v>1515.99</v>
      </c>
    </row>
    <row r="2978" spans="1:19" x14ac:dyDescent="0.25">
      <c r="A2978" t="s">
        <v>1178</v>
      </c>
      <c r="B2978" t="s">
        <v>6</v>
      </c>
      <c r="C2978">
        <v>1972.53</v>
      </c>
      <c r="D2978">
        <v>45.76</v>
      </c>
      <c r="E2978">
        <v>352.55</v>
      </c>
      <c r="F2978">
        <v>669.1</v>
      </c>
      <c r="G2978">
        <v>5.44</v>
      </c>
      <c r="H2978">
        <v>1.1000000000000001</v>
      </c>
      <c r="I2978">
        <v>3.59</v>
      </c>
      <c r="J2978">
        <v>0</v>
      </c>
      <c r="K2978">
        <v>96.28</v>
      </c>
      <c r="L2978">
        <v>1678.14</v>
      </c>
      <c r="M2978">
        <v>746.98</v>
      </c>
      <c r="N2978">
        <v>702</v>
      </c>
      <c r="O2978">
        <v>-280</v>
      </c>
      <c r="P2978">
        <v>-1881</v>
      </c>
      <c r="Q2978">
        <f>Tabel1[[#This Row],[Biomass]]+Tabel1[[#This Row],[Hydro Power]]+Tabel1[[#This Row],[Other Renewable]]+Tabel1[[#This Row],[Solar Power]]+Tabel1[[#This Row],[Onshore Wind Power]]+Tabel1[[#This Row],[Offshore Wind Power]]</f>
        <v>2475.5700000000002</v>
      </c>
      <c r="R2978">
        <f>Tabel1[[#This Row],[Fossil Gas]]+Tabel1[[#This Row],[Fossil Hard Coal]]+Tabel1[[#This Row],[Fossil Oil]]</f>
        <v>1027.0900000000001</v>
      </c>
      <c r="S2978">
        <f>Tabel1[[#This Row],[Renewables]]+Tabel1[[#This Row],[Fossils]]</f>
        <v>3502.6600000000003</v>
      </c>
    </row>
    <row r="2979" spans="1:19" x14ac:dyDescent="0.25">
      <c r="A2979" t="s">
        <v>1178</v>
      </c>
      <c r="B2979" t="s">
        <v>5</v>
      </c>
      <c r="C2979">
        <v>1341.18</v>
      </c>
      <c r="D2979">
        <v>32.090000000000003</v>
      </c>
      <c r="E2979">
        <v>435.83</v>
      </c>
      <c r="F2979">
        <v>390.63</v>
      </c>
      <c r="G2979">
        <v>16.2</v>
      </c>
      <c r="J2979">
        <v>0</v>
      </c>
      <c r="K2979">
        <v>65.02</v>
      </c>
      <c r="L2979">
        <v>350.4</v>
      </c>
      <c r="M2979">
        <v>340.08</v>
      </c>
      <c r="N2979">
        <v>184</v>
      </c>
      <c r="O2979">
        <v>280</v>
      </c>
      <c r="P2979">
        <v>-730</v>
      </c>
      <c r="Q2979">
        <f>Tabel1[[#This Row],[Biomass]]+Tabel1[[#This Row],[Hydro Power]]+Tabel1[[#This Row],[Other Renewable]]+Tabel1[[#This Row],[Solar Power]]+Tabel1[[#This Row],[Onshore Wind Power]]+Tabel1[[#This Row],[Offshore Wind Power]]</f>
        <v>722.56999999999994</v>
      </c>
      <c r="R2979">
        <f>Tabel1[[#This Row],[Fossil Gas]]+Tabel1[[#This Row],[Fossil Hard Coal]]+Tabel1[[#This Row],[Fossil Oil]]</f>
        <v>842.66000000000008</v>
      </c>
      <c r="S2979">
        <f>Tabel1[[#This Row],[Renewables]]+Tabel1[[#This Row],[Fossils]]</f>
        <v>1565.23</v>
      </c>
    </row>
    <row r="2980" spans="1:19" x14ac:dyDescent="0.25">
      <c r="A2980" t="s">
        <v>1177</v>
      </c>
      <c r="B2980" t="s">
        <v>6</v>
      </c>
      <c r="C2980">
        <v>1905</v>
      </c>
      <c r="D2980">
        <v>47.2</v>
      </c>
      <c r="E2980">
        <v>338.82</v>
      </c>
      <c r="F2980">
        <v>731.08</v>
      </c>
      <c r="G2980">
        <v>7.83</v>
      </c>
      <c r="H2980">
        <v>1.0900000000000001</v>
      </c>
      <c r="I2980">
        <v>3.59</v>
      </c>
      <c r="J2980">
        <v>0</v>
      </c>
      <c r="K2980">
        <v>96.78</v>
      </c>
      <c r="L2980">
        <v>1777.92</v>
      </c>
      <c r="M2980">
        <v>745.05</v>
      </c>
      <c r="N2980">
        <v>578</v>
      </c>
      <c r="O2980">
        <v>-266</v>
      </c>
      <c r="P2980">
        <v>-2035</v>
      </c>
      <c r="Q2980">
        <f>Tabel1[[#This Row],[Biomass]]+Tabel1[[#This Row],[Hydro Power]]+Tabel1[[#This Row],[Other Renewable]]+Tabel1[[#This Row],[Solar Power]]+Tabel1[[#This Row],[Onshore Wind Power]]+Tabel1[[#This Row],[Offshore Wind Power]]</f>
        <v>2574.8500000000004</v>
      </c>
      <c r="R2980">
        <f>Tabel1[[#This Row],[Fossil Gas]]+Tabel1[[#This Row],[Fossil Hard Coal]]+Tabel1[[#This Row],[Fossil Oil]]</f>
        <v>1077.73</v>
      </c>
      <c r="S2980">
        <f>Tabel1[[#This Row],[Renewables]]+Tabel1[[#This Row],[Fossils]]</f>
        <v>3652.5800000000004</v>
      </c>
    </row>
    <row r="2981" spans="1:19" x14ac:dyDescent="0.25">
      <c r="A2981" t="s">
        <v>1177</v>
      </c>
      <c r="B2981" t="s">
        <v>5</v>
      </c>
      <c r="C2981">
        <v>1293.51</v>
      </c>
      <c r="D2981">
        <v>31.9</v>
      </c>
      <c r="E2981">
        <v>404.45</v>
      </c>
      <c r="F2981">
        <v>386.33</v>
      </c>
      <c r="G2981">
        <v>15.96</v>
      </c>
      <c r="J2981">
        <v>0</v>
      </c>
      <c r="K2981">
        <v>64.510000000000005</v>
      </c>
      <c r="L2981">
        <v>393.44</v>
      </c>
      <c r="M2981">
        <v>350.56</v>
      </c>
      <c r="N2981">
        <v>242</v>
      </c>
      <c r="O2981">
        <v>266</v>
      </c>
      <c r="P2981">
        <v>-835</v>
      </c>
      <c r="Q2981">
        <f>Tabel1[[#This Row],[Biomass]]+Tabel1[[#This Row],[Hydro Power]]+Tabel1[[#This Row],[Other Renewable]]+Tabel1[[#This Row],[Solar Power]]+Tabel1[[#This Row],[Onshore Wind Power]]+Tabel1[[#This Row],[Offshore Wind Power]]</f>
        <v>775.9</v>
      </c>
      <c r="R2981">
        <f>Tabel1[[#This Row],[Fossil Gas]]+Tabel1[[#This Row],[Fossil Hard Coal]]+Tabel1[[#This Row],[Fossil Oil]]</f>
        <v>806.74</v>
      </c>
      <c r="S2981">
        <f>Tabel1[[#This Row],[Renewables]]+Tabel1[[#This Row],[Fossils]]</f>
        <v>1582.6399999999999</v>
      </c>
    </row>
    <row r="2982" spans="1:19" x14ac:dyDescent="0.25">
      <c r="A2982" t="s">
        <v>1176</v>
      </c>
      <c r="B2982" t="s">
        <v>6</v>
      </c>
      <c r="C2982">
        <v>1892.7</v>
      </c>
      <c r="D2982">
        <v>47</v>
      </c>
      <c r="E2982">
        <v>328.27</v>
      </c>
      <c r="F2982">
        <v>750.67</v>
      </c>
      <c r="G2982">
        <v>5.48</v>
      </c>
      <c r="H2982">
        <v>1.0900000000000001</v>
      </c>
      <c r="I2982">
        <v>3.18</v>
      </c>
      <c r="J2982">
        <v>0</v>
      </c>
      <c r="K2982">
        <v>96.89</v>
      </c>
      <c r="L2982">
        <v>1864.89</v>
      </c>
      <c r="M2982">
        <v>781.6</v>
      </c>
      <c r="N2982">
        <v>554</v>
      </c>
      <c r="O2982">
        <v>-182</v>
      </c>
      <c r="P2982">
        <v>-2176</v>
      </c>
      <c r="Q2982">
        <f>Tabel1[[#This Row],[Biomass]]+Tabel1[[#This Row],[Hydro Power]]+Tabel1[[#This Row],[Other Renewable]]+Tabel1[[#This Row],[Solar Power]]+Tabel1[[#This Row],[Onshore Wind Power]]+Tabel1[[#This Row],[Offshore Wind Power]]</f>
        <v>2697.76</v>
      </c>
      <c r="R2982">
        <f>Tabel1[[#This Row],[Fossil Gas]]+Tabel1[[#This Row],[Fossil Hard Coal]]+Tabel1[[#This Row],[Fossil Oil]]</f>
        <v>1084.42</v>
      </c>
      <c r="S2982">
        <f>Tabel1[[#This Row],[Renewables]]+Tabel1[[#This Row],[Fossils]]</f>
        <v>3782.1800000000003</v>
      </c>
    </row>
    <row r="2983" spans="1:19" x14ac:dyDescent="0.25">
      <c r="A2983" t="s">
        <v>1176</v>
      </c>
      <c r="B2983" t="s">
        <v>5</v>
      </c>
      <c r="C2983">
        <v>1265.8900000000001</v>
      </c>
      <c r="D2983">
        <v>31.75</v>
      </c>
      <c r="E2983">
        <v>365.72</v>
      </c>
      <c r="F2983">
        <v>384.89</v>
      </c>
      <c r="G2983">
        <v>15.97</v>
      </c>
      <c r="J2983">
        <v>0</v>
      </c>
      <c r="K2983">
        <v>64.91</v>
      </c>
      <c r="L2983">
        <v>419.09</v>
      </c>
      <c r="M2983">
        <v>354.58</v>
      </c>
      <c r="N2983">
        <v>586</v>
      </c>
      <c r="O2983">
        <v>182</v>
      </c>
      <c r="P2983">
        <v>-1111</v>
      </c>
      <c r="Q2983">
        <f>Tabel1[[#This Row],[Biomass]]+Tabel1[[#This Row],[Hydro Power]]+Tabel1[[#This Row],[Other Renewable]]+Tabel1[[#This Row],[Solar Power]]+Tabel1[[#This Row],[Onshore Wind Power]]+Tabel1[[#This Row],[Offshore Wind Power]]</f>
        <v>805.42</v>
      </c>
      <c r="R2983">
        <f>Tabel1[[#This Row],[Fossil Gas]]+Tabel1[[#This Row],[Fossil Hard Coal]]+Tabel1[[#This Row],[Fossil Oil]]</f>
        <v>766.58</v>
      </c>
      <c r="S2983">
        <f>Tabel1[[#This Row],[Renewables]]+Tabel1[[#This Row],[Fossils]]</f>
        <v>1572</v>
      </c>
    </row>
    <row r="2984" spans="1:19" x14ac:dyDescent="0.25">
      <c r="A2984" t="s">
        <v>1175</v>
      </c>
      <c r="B2984" t="s">
        <v>6</v>
      </c>
      <c r="C2984">
        <v>1944.91</v>
      </c>
      <c r="D2984">
        <v>47.88</v>
      </c>
      <c r="E2984">
        <v>290.43</v>
      </c>
      <c r="F2984">
        <v>504.79</v>
      </c>
      <c r="G2984">
        <v>4.38</v>
      </c>
      <c r="H2984">
        <v>1.0900000000000001</v>
      </c>
      <c r="I2984">
        <v>3.08</v>
      </c>
      <c r="J2984">
        <v>0</v>
      </c>
      <c r="K2984">
        <v>106.58</v>
      </c>
      <c r="L2984">
        <v>1940.56</v>
      </c>
      <c r="M2984">
        <v>780.54</v>
      </c>
      <c r="N2984">
        <v>776</v>
      </c>
      <c r="O2984">
        <v>-232</v>
      </c>
      <c r="P2984">
        <v>-2122</v>
      </c>
      <c r="Q2984">
        <f>Tabel1[[#This Row],[Biomass]]+Tabel1[[#This Row],[Hydro Power]]+Tabel1[[#This Row],[Other Renewable]]+Tabel1[[#This Row],[Solar Power]]+Tabel1[[#This Row],[Onshore Wind Power]]+Tabel1[[#This Row],[Offshore Wind Power]]</f>
        <v>2773.1499999999996</v>
      </c>
      <c r="R2984">
        <f>Tabel1[[#This Row],[Fossil Gas]]+Tabel1[[#This Row],[Fossil Hard Coal]]+Tabel1[[#This Row],[Fossil Oil]]</f>
        <v>799.6</v>
      </c>
      <c r="S2984">
        <f>Tabel1[[#This Row],[Renewables]]+Tabel1[[#This Row],[Fossils]]</f>
        <v>3572.7499999999995</v>
      </c>
    </row>
    <row r="2985" spans="1:19" x14ac:dyDescent="0.25">
      <c r="A2985" t="s">
        <v>1175</v>
      </c>
      <c r="B2985" t="s">
        <v>5</v>
      </c>
      <c r="C2985">
        <v>1267.53</v>
      </c>
      <c r="D2985">
        <v>31.86</v>
      </c>
      <c r="E2985">
        <v>293.97000000000003</v>
      </c>
      <c r="F2985">
        <v>383.66</v>
      </c>
      <c r="G2985">
        <v>15.03</v>
      </c>
      <c r="J2985">
        <v>0</v>
      </c>
      <c r="K2985">
        <v>63.57</v>
      </c>
      <c r="L2985">
        <v>413.84</v>
      </c>
      <c r="M2985">
        <v>353.58</v>
      </c>
      <c r="N2985">
        <v>596</v>
      </c>
      <c r="O2985">
        <v>232</v>
      </c>
      <c r="P2985">
        <v>-1080</v>
      </c>
      <c r="Q2985">
        <f>Tabel1[[#This Row],[Biomass]]+Tabel1[[#This Row],[Hydro Power]]+Tabel1[[#This Row],[Other Renewable]]+Tabel1[[#This Row],[Solar Power]]+Tabel1[[#This Row],[Onshore Wind Power]]+Tabel1[[#This Row],[Offshore Wind Power]]</f>
        <v>799.28</v>
      </c>
      <c r="R2985">
        <f>Tabel1[[#This Row],[Fossil Gas]]+Tabel1[[#This Row],[Fossil Hard Coal]]+Tabel1[[#This Row],[Fossil Oil]]</f>
        <v>692.66000000000008</v>
      </c>
      <c r="S2985">
        <f>Tabel1[[#This Row],[Renewables]]+Tabel1[[#This Row],[Fossils]]</f>
        <v>1491.94</v>
      </c>
    </row>
    <row r="2986" spans="1:19" x14ac:dyDescent="0.25">
      <c r="A2986" t="s">
        <v>1174</v>
      </c>
      <c r="B2986" t="s">
        <v>6</v>
      </c>
      <c r="C2986">
        <v>1998.06</v>
      </c>
      <c r="D2986">
        <v>48.19</v>
      </c>
      <c r="E2986">
        <v>308.14</v>
      </c>
      <c r="F2986">
        <v>673.37</v>
      </c>
      <c r="G2986">
        <v>10.79</v>
      </c>
      <c r="H2986">
        <v>1.0900000000000001</v>
      </c>
      <c r="I2986">
        <v>3.72</v>
      </c>
      <c r="J2986">
        <v>0</v>
      </c>
      <c r="K2986">
        <v>109.86</v>
      </c>
      <c r="L2986">
        <v>1969.47</v>
      </c>
      <c r="M2986">
        <v>783.55</v>
      </c>
      <c r="N2986">
        <v>683</v>
      </c>
      <c r="O2986">
        <v>-381</v>
      </c>
      <c r="P2986">
        <v>-2092</v>
      </c>
      <c r="Q2986">
        <f>Tabel1[[#This Row],[Biomass]]+Tabel1[[#This Row],[Hydro Power]]+Tabel1[[#This Row],[Other Renewable]]+Tabel1[[#This Row],[Solar Power]]+Tabel1[[#This Row],[Onshore Wind Power]]+Tabel1[[#This Row],[Offshore Wind Power]]</f>
        <v>2806.02</v>
      </c>
      <c r="R2986">
        <f>Tabel1[[#This Row],[Fossil Gas]]+Tabel1[[#This Row],[Fossil Hard Coal]]+Tabel1[[#This Row],[Fossil Oil]]</f>
        <v>992.3</v>
      </c>
      <c r="S2986">
        <f>Tabel1[[#This Row],[Renewables]]+Tabel1[[#This Row],[Fossils]]</f>
        <v>3798.3199999999997</v>
      </c>
    </row>
    <row r="2987" spans="1:19" x14ac:dyDescent="0.25">
      <c r="A2987" t="s">
        <v>1174</v>
      </c>
      <c r="B2987" t="s">
        <v>5</v>
      </c>
      <c r="C2987">
        <v>1274.05</v>
      </c>
      <c r="D2987">
        <v>31.51</v>
      </c>
      <c r="E2987">
        <v>352.82</v>
      </c>
      <c r="F2987">
        <v>382.24</v>
      </c>
      <c r="G2987">
        <v>15.65</v>
      </c>
      <c r="J2987">
        <v>0</v>
      </c>
      <c r="K2987">
        <v>63.72</v>
      </c>
      <c r="L2987">
        <v>400.07</v>
      </c>
      <c r="M2987">
        <v>350.27</v>
      </c>
      <c r="N2987">
        <v>407</v>
      </c>
      <c r="O2987">
        <v>381</v>
      </c>
      <c r="P2987">
        <v>-1082</v>
      </c>
      <c r="Q2987">
        <f>Tabel1[[#This Row],[Biomass]]+Tabel1[[#This Row],[Hydro Power]]+Tabel1[[#This Row],[Other Renewable]]+Tabel1[[#This Row],[Solar Power]]+Tabel1[[#This Row],[Onshore Wind Power]]+Tabel1[[#This Row],[Offshore Wind Power]]</f>
        <v>781.84999999999991</v>
      </c>
      <c r="R2987">
        <f>Tabel1[[#This Row],[Fossil Gas]]+Tabel1[[#This Row],[Fossil Hard Coal]]+Tabel1[[#This Row],[Fossil Oil]]</f>
        <v>750.70999999999992</v>
      </c>
      <c r="S2987">
        <f>Tabel1[[#This Row],[Renewables]]+Tabel1[[#This Row],[Fossils]]</f>
        <v>1532.56</v>
      </c>
    </row>
    <row r="2988" spans="1:19" x14ac:dyDescent="0.25">
      <c r="A2988" t="s">
        <v>1173</v>
      </c>
      <c r="B2988" t="s">
        <v>6</v>
      </c>
      <c r="C2988">
        <v>2134.39</v>
      </c>
      <c r="D2988">
        <v>47.29</v>
      </c>
      <c r="E2988">
        <v>299.97000000000003</v>
      </c>
      <c r="F2988">
        <v>844.12</v>
      </c>
      <c r="G2988">
        <v>5.85</v>
      </c>
      <c r="H2988">
        <v>1.0900000000000001</v>
      </c>
      <c r="I2988">
        <v>3.24</v>
      </c>
      <c r="J2988">
        <v>0</v>
      </c>
      <c r="K2988">
        <v>108.15</v>
      </c>
      <c r="L2988">
        <v>1916.32</v>
      </c>
      <c r="M2988">
        <v>775.89</v>
      </c>
      <c r="N2988">
        <v>490</v>
      </c>
      <c r="O2988">
        <v>-549</v>
      </c>
      <c r="P2988">
        <v>-1693</v>
      </c>
      <c r="Q2988">
        <f>Tabel1[[#This Row],[Biomass]]+Tabel1[[#This Row],[Hydro Power]]+Tabel1[[#This Row],[Other Renewable]]+Tabel1[[#This Row],[Solar Power]]+Tabel1[[#This Row],[Onshore Wind Power]]+Tabel1[[#This Row],[Offshore Wind Power]]</f>
        <v>2743.83</v>
      </c>
      <c r="R2988">
        <f>Tabel1[[#This Row],[Fossil Gas]]+Tabel1[[#This Row],[Fossil Hard Coal]]+Tabel1[[#This Row],[Fossil Oil]]</f>
        <v>1149.94</v>
      </c>
      <c r="S2988">
        <f>Tabel1[[#This Row],[Renewables]]+Tabel1[[#This Row],[Fossils]]</f>
        <v>3893.77</v>
      </c>
    </row>
    <row r="2989" spans="1:19" x14ac:dyDescent="0.25">
      <c r="A2989" t="s">
        <v>1173</v>
      </c>
      <c r="B2989" t="s">
        <v>5</v>
      </c>
      <c r="C2989">
        <v>1382.03</v>
      </c>
      <c r="D2989">
        <v>28.27</v>
      </c>
      <c r="E2989">
        <v>427.83</v>
      </c>
      <c r="F2989">
        <v>384.13</v>
      </c>
      <c r="G2989">
        <v>15.96</v>
      </c>
      <c r="J2989">
        <v>0</v>
      </c>
      <c r="K2989">
        <v>64.45</v>
      </c>
      <c r="L2989">
        <v>401.34</v>
      </c>
      <c r="M2989">
        <v>355.87</v>
      </c>
      <c r="N2989">
        <v>-5</v>
      </c>
      <c r="O2989">
        <v>549</v>
      </c>
      <c r="P2989">
        <v>-814</v>
      </c>
      <c r="Q2989">
        <f>Tabel1[[#This Row],[Biomass]]+Tabel1[[#This Row],[Hydro Power]]+Tabel1[[#This Row],[Other Renewable]]+Tabel1[[#This Row],[Solar Power]]+Tabel1[[#This Row],[Onshore Wind Power]]+Tabel1[[#This Row],[Offshore Wind Power]]</f>
        <v>785.48</v>
      </c>
      <c r="R2989">
        <f>Tabel1[[#This Row],[Fossil Gas]]+Tabel1[[#This Row],[Fossil Hard Coal]]+Tabel1[[#This Row],[Fossil Oil]]</f>
        <v>827.92000000000007</v>
      </c>
      <c r="S2989">
        <f>Tabel1[[#This Row],[Renewables]]+Tabel1[[#This Row],[Fossils]]</f>
        <v>1613.4</v>
      </c>
    </row>
    <row r="2990" spans="1:19" x14ac:dyDescent="0.25">
      <c r="A2990" t="s">
        <v>1172</v>
      </c>
      <c r="B2990" t="s">
        <v>6</v>
      </c>
      <c r="C2990">
        <v>2481.88</v>
      </c>
      <c r="D2990">
        <v>47.68</v>
      </c>
      <c r="E2990">
        <v>318.94</v>
      </c>
      <c r="F2990">
        <v>808.47</v>
      </c>
      <c r="G2990">
        <v>6.53</v>
      </c>
      <c r="H2990">
        <v>1.0900000000000001</v>
      </c>
      <c r="I2990">
        <v>3.42</v>
      </c>
      <c r="J2990">
        <v>0.01</v>
      </c>
      <c r="K2990">
        <v>111.86</v>
      </c>
      <c r="L2990">
        <v>1792.13</v>
      </c>
      <c r="M2990">
        <v>777.8</v>
      </c>
      <c r="N2990">
        <v>67</v>
      </c>
      <c r="O2990">
        <v>-213</v>
      </c>
      <c r="P2990">
        <v>-1102</v>
      </c>
      <c r="Q2990">
        <f>Tabel1[[#This Row],[Biomass]]+Tabel1[[#This Row],[Hydro Power]]+Tabel1[[#This Row],[Other Renewable]]+Tabel1[[#This Row],[Solar Power]]+Tabel1[[#This Row],[Onshore Wind Power]]+Tabel1[[#This Row],[Offshore Wind Power]]</f>
        <v>2622.13</v>
      </c>
      <c r="R2990">
        <f>Tabel1[[#This Row],[Fossil Gas]]+Tabel1[[#This Row],[Fossil Hard Coal]]+Tabel1[[#This Row],[Fossil Oil]]</f>
        <v>1133.94</v>
      </c>
      <c r="S2990">
        <f>Tabel1[[#This Row],[Renewables]]+Tabel1[[#This Row],[Fossils]]</f>
        <v>3756.07</v>
      </c>
    </row>
    <row r="2991" spans="1:19" x14ac:dyDescent="0.25">
      <c r="A2991" t="s">
        <v>1172</v>
      </c>
      <c r="B2991" t="s">
        <v>5</v>
      </c>
      <c r="C2991">
        <v>1674.64</v>
      </c>
      <c r="D2991">
        <v>28.13</v>
      </c>
      <c r="E2991">
        <v>427.27</v>
      </c>
      <c r="F2991">
        <v>385.88</v>
      </c>
      <c r="G2991">
        <v>14.7</v>
      </c>
      <c r="J2991">
        <v>0</v>
      </c>
      <c r="K2991">
        <v>65.81</v>
      </c>
      <c r="L2991">
        <v>415.12</v>
      </c>
      <c r="M2991">
        <v>360.72</v>
      </c>
      <c r="N2991">
        <v>-557</v>
      </c>
      <c r="O2991">
        <v>213</v>
      </c>
      <c r="P2991">
        <v>357</v>
      </c>
      <c r="Q2991">
        <f>Tabel1[[#This Row],[Biomass]]+Tabel1[[#This Row],[Hydro Power]]+Tabel1[[#This Row],[Other Renewable]]+Tabel1[[#This Row],[Solar Power]]+Tabel1[[#This Row],[Onshore Wind Power]]+Tabel1[[#This Row],[Offshore Wind Power]]</f>
        <v>803.97</v>
      </c>
      <c r="R2991">
        <f>Tabel1[[#This Row],[Fossil Gas]]+Tabel1[[#This Row],[Fossil Hard Coal]]+Tabel1[[#This Row],[Fossil Oil]]</f>
        <v>827.85</v>
      </c>
      <c r="S2991">
        <f>Tabel1[[#This Row],[Renewables]]+Tabel1[[#This Row],[Fossils]]</f>
        <v>1631.8200000000002</v>
      </c>
    </row>
    <row r="2992" spans="1:19" x14ac:dyDescent="0.25">
      <c r="A2992" t="s">
        <v>1171</v>
      </c>
      <c r="B2992" t="s">
        <v>6</v>
      </c>
      <c r="C2992">
        <v>2975.51</v>
      </c>
      <c r="D2992">
        <v>47.53</v>
      </c>
      <c r="E2992">
        <v>335.9</v>
      </c>
      <c r="F2992">
        <v>734.42</v>
      </c>
      <c r="G2992">
        <v>5.2</v>
      </c>
      <c r="H2992">
        <v>1.0900000000000001</v>
      </c>
      <c r="I2992">
        <v>3.65</v>
      </c>
      <c r="J2992">
        <v>0.06</v>
      </c>
      <c r="K2992">
        <v>101.61</v>
      </c>
      <c r="L2992">
        <v>1727.36</v>
      </c>
      <c r="M2992">
        <v>745.37</v>
      </c>
      <c r="N2992">
        <v>405</v>
      </c>
      <c r="O2992">
        <v>-325</v>
      </c>
      <c r="P2992">
        <v>-605</v>
      </c>
      <c r="Q2992">
        <f>Tabel1[[#This Row],[Biomass]]+Tabel1[[#This Row],[Hydro Power]]+Tabel1[[#This Row],[Other Renewable]]+Tabel1[[#This Row],[Solar Power]]+Tabel1[[#This Row],[Onshore Wind Power]]+Tabel1[[#This Row],[Offshore Wind Power]]</f>
        <v>2525.06</v>
      </c>
      <c r="R2992">
        <f>Tabel1[[#This Row],[Fossil Gas]]+Tabel1[[#This Row],[Fossil Hard Coal]]+Tabel1[[#This Row],[Fossil Oil]]</f>
        <v>1075.52</v>
      </c>
      <c r="S2992">
        <f>Tabel1[[#This Row],[Renewables]]+Tabel1[[#This Row],[Fossils]]</f>
        <v>3600.58</v>
      </c>
    </row>
    <row r="2993" spans="1:19" x14ac:dyDescent="0.25">
      <c r="A2993" t="s">
        <v>1171</v>
      </c>
      <c r="B2993" t="s">
        <v>5</v>
      </c>
      <c r="C2993">
        <v>1921.51</v>
      </c>
      <c r="D2993">
        <v>30.95</v>
      </c>
      <c r="E2993">
        <v>426.92</v>
      </c>
      <c r="F2993">
        <v>427.58</v>
      </c>
      <c r="G2993">
        <v>15.42</v>
      </c>
      <c r="J2993">
        <v>0.17</v>
      </c>
      <c r="K2993">
        <v>65.72</v>
      </c>
      <c r="L2993">
        <v>435.92</v>
      </c>
      <c r="M2993">
        <v>365.62</v>
      </c>
      <c r="N2993">
        <v>-585</v>
      </c>
      <c r="O2993">
        <v>325</v>
      </c>
      <c r="P2993">
        <v>453</v>
      </c>
      <c r="Q2993">
        <f>Tabel1[[#This Row],[Biomass]]+Tabel1[[#This Row],[Hydro Power]]+Tabel1[[#This Row],[Other Renewable]]+Tabel1[[#This Row],[Solar Power]]+Tabel1[[#This Row],[Onshore Wind Power]]+Tabel1[[#This Row],[Offshore Wind Power]]</f>
        <v>832.66000000000008</v>
      </c>
      <c r="R2993">
        <f>Tabel1[[#This Row],[Fossil Gas]]+Tabel1[[#This Row],[Fossil Hard Coal]]+Tabel1[[#This Row],[Fossil Oil]]</f>
        <v>869.92</v>
      </c>
      <c r="S2993">
        <f>Tabel1[[#This Row],[Renewables]]+Tabel1[[#This Row],[Fossils]]</f>
        <v>1702.58</v>
      </c>
    </row>
    <row r="2994" spans="1:19" x14ac:dyDescent="0.25">
      <c r="A2994" t="s">
        <v>1170</v>
      </c>
      <c r="B2994" t="s">
        <v>6</v>
      </c>
      <c r="C2994">
        <v>3026.7</v>
      </c>
      <c r="D2994">
        <v>42.49</v>
      </c>
      <c r="E2994">
        <v>440.96</v>
      </c>
      <c r="F2994">
        <v>731.43</v>
      </c>
      <c r="G2994">
        <v>7.36</v>
      </c>
      <c r="H2994">
        <v>1.1000000000000001</v>
      </c>
      <c r="I2994">
        <v>3.55</v>
      </c>
      <c r="J2994">
        <v>6.59</v>
      </c>
      <c r="K2994">
        <v>95.96</v>
      </c>
      <c r="L2994">
        <v>1567.57</v>
      </c>
      <c r="M2994">
        <v>702.58</v>
      </c>
      <c r="N2994">
        <v>456</v>
      </c>
      <c r="O2994">
        <v>-566</v>
      </c>
      <c r="P2994">
        <v>-259</v>
      </c>
      <c r="Q2994">
        <f>Tabel1[[#This Row],[Biomass]]+Tabel1[[#This Row],[Hydro Power]]+Tabel1[[#This Row],[Other Renewable]]+Tabel1[[#This Row],[Solar Power]]+Tabel1[[#This Row],[Onshore Wind Power]]+Tabel1[[#This Row],[Offshore Wind Power]]</f>
        <v>2323.88</v>
      </c>
      <c r="R2994">
        <f>Tabel1[[#This Row],[Fossil Gas]]+Tabel1[[#This Row],[Fossil Hard Coal]]+Tabel1[[#This Row],[Fossil Oil]]</f>
        <v>1179.7499999999998</v>
      </c>
      <c r="S2994">
        <f>Tabel1[[#This Row],[Renewables]]+Tabel1[[#This Row],[Fossils]]</f>
        <v>3503.63</v>
      </c>
    </row>
    <row r="2995" spans="1:19" x14ac:dyDescent="0.25">
      <c r="A2995" t="s">
        <v>1170</v>
      </c>
      <c r="B2995" t="s">
        <v>5</v>
      </c>
      <c r="C2995">
        <v>1974.64</v>
      </c>
      <c r="D2995">
        <v>31.89</v>
      </c>
      <c r="E2995">
        <v>428.44</v>
      </c>
      <c r="F2995">
        <v>415.78</v>
      </c>
      <c r="G2995">
        <v>21.51</v>
      </c>
      <c r="J2995">
        <v>4.0999999999999996</v>
      </c>
      <c r="K2995">
        <v>65.66</v>
      </c>
      <c r="L2995">
        <v>432.79</v>
      </c>
      <c r="M2995">
        <v>367.33</v>
      </c>
      <c r="N2995">
        <v>-585</v>
      </c>
      <c r="O2995">
        <v>566</v>
      </c>
      <c r="P2995">
        <v>257</v>
      </c>
      <c r="Q2995">
        <f>Tabel1[[#This Row],[Biomass]]+Tabel1[[#This Row],[Hydro Power]]+Tabel1[[#This Row],[Other Renewable]]+Tabel1[[#This Row],[Solar Power]]+Tabel1[[#This Row],[Onshore Wind Power]]+Tabel1[[#This Row],[Offshore Wind Power]]</f>
        <v>836.11</v>
      </c>
      <c r="R2995">
        <f>Tabel1[[#This Row],[Fossil Gas]]+Tabel1[[#This Row],[Fossil Hard Coal]]+Tabel1[[#This Row],[Fossil Oil]]</f>
        <v>865.73</v>
      </c>
      <c r="S2995">
        <f>Tabel1[[#This Row],[Renewables]]+Tabel1[[#This Row],[Fossils]]</f>
        <v>1701.8400000000001</v>
      </c>
    </row>
    <row r="2996" spans="1:19" x14ac:dyDescent="0.25">
      <c r="A2996" t="s">
        <v>1169</v>
      </c>
      <c r="B2996" t="s">
        <v>6</v>
      </c>
      <c r="C2996">
        <v>3039.73</v>
      </c>
      <c r="D2996">
        <v>46.52</v>
      </c>
      <c r="E2996">
        <v>452.68</v>
      </c>
      <c r="F2996">
        <v>731.04</v>
      </c>
      <c r="G2996">
        <v>8.39</v>
      </c>
      <c r="H2996">
        <v>1.1000000000000001</v>
      </c>
      <c r="I2996">
        <v>3.54</v>
      </c>
      <c r="J2996">
        <v>40.46</v>
      </c>
      <c r="K2996">
        <v>96.51</v>
      </c>
      <c r="L2996">
        <v>1539.18</v>
      </c>
      <c r="M2996">
        <v>783.41</v>
      </c>
      <c r="N2996">
        <v>478</v>
      </c>
      <c r="O2996">
        <v>-590</v>
      </c>
      <c r="P2996">
        <v>-354</v>
      </c>
      <c r="Q2996">
        <f>Tabel1[[#This Row],[Biomass]]+Tabel1[[#This Row],[Hydro Power]]+Tabel1[[#This Row],[Other Renewable]]+Tabel1[[#This Row],[Solar Power]]+Tabel1[[#This Row],[Onshore Wind Power]]+Tabel1[[#This Row],[Offshore Wind Power]]</f>
        <v>2414.21</v>
      </c>
      <c r="R2996">
        <f>Tabel1[[#This Row],[Fossil Gas]]+Tabel1[[#This Row],[Fossil Hard Coal]]+Tabel1[[#This Row],[Fossil Oil]]</f>
        <v>1192.1100000000001</v>
      </c>
      <c r="S2996">
        <f>Tabel1[[#This Row],[Renewables]]+Tabel1[[#This Row],[Fossils]]</f>
        <v>3606.32</v>
      </c>
    </row>
    <row r="2997" spans="1:19" x14ac:dyDescent="0.25">
      <c r="A2997" t="s">
        <v>1169</v>
      </c>
      <c r="B2997" t="s">
        <v>5</v>
      </c>
      <c r="C2997">
        <v>2016.61</v>
      </c>
      <c r="D2997">
        <v>30.5</v>
      </c>
      <c r="E2997">
        <v>452.17</v>
      </c>
      <c r="F2997">
        <v>435.2</v>
      </c>
      <c r="G2997">
        <v>24.77</v>
      </c>
      <c r="J2997">
        <v>14.24</v>
      </c>
      <c r="K2997">
        <v>66.72</v>
      </c>
      <c r="L2997">
        <v>429.29</v>
      </c>
      <c r="M2997">
        <v>358.87</v>
      </c>
      <c r="N2997">
        <v>-585</v>
      </c>
      <c r="O2997">
        <v>590</v>
      </c>
      <c r="P2997">
        <v>241</v>
      </c>
      <c r="Q2997">
        <f>Tabel1[[#This Row],[Biomass]]+Tabel1[[#This Row],[Hydro Power]]+Tabel1[[#This Row],[Other Renewable]]+Tabel1[[#This Row],[Solar Power]]+Tabel1[[#This Row],[Onshore Wind Power]]+Tabel1[[#This Row],[Offshore Wind Power]]</f>
        <v>832.90000000000009</v>
      </c>
      <c r="R2997">
        <f>Tabel1[[#This Row],[Fossil Gas]]+Tabel1[[#This Row],[Fossil Hard Coal]]+Tabel1[[#This Row],[Fossil Oil]]</f>
        <v>912.14</v>
      </c>
      <c r="S2997">
        <f>Tabel1[[#This Row],[Renewables]]+Tabel1[[#This Row],[Fossils]]</f>
        <v>1745.04</v>
      </c>
    </row>
    <row r="2998" spans="1:19" x14ac:dyDescent="0.25">
      <c r="A2998" t="s">
        <v>1168</v>
      </c>
      <c r="B2998" t="s">
        <v>6</v>
      </c>
      <c r="C2998">
        <v>3068.3</v>
      </c>
      <c r="D2998">
        <v>47.92</v>
      </c>
      <c r="E2998">
        <v>489.67</v>
      </c>
      <c r="F2998">
        <v>874.73</v>
      </c>
      <c r="G2998">
        <v>16.45</v>
      </c>
      <c r="H2998">
        <v>1.1000000000000001</v>
      </c>
      <c r="I2998">
        <v>4.62</v>
      </c>
      <c r="J2998">
        <v>83.74</v>
      </c>
      <c r="K2998">
        <v>103.75</v>
      </c>
      <c r="L2998">
        <v>1583.75</v>
      </c>
      <c r="M2998">
        <v>783.93</v>
      </c>
      <c r="N2998">
        <v>445</v>
      </c>
      <c r="O2998">
        <v>-590</v>
      </c>
      <c r="P2998">
        <v>-534</v>
      </c>
      <c r="Q2998">
        <f>Tabel1[[#This Row],[Biomass]]+Tabel1[[#This Row],[Hydro Power]]+Tabel1[[#This Row],[Other Renewable]]+Tabel1[[#This Row],[Solar Power]]+Tabel1[[#This Row],[Onshore Wind Power]]+Tabel1[[#This Row],[Offshore Wind Power]]</f>
        <v>2505.06</v>
      </c>
      <c r="R2998">
        <f>Tabel1[[#This Row],[Fossil Gas]]+Tabel1[[#This Row],[Fossil Hard Coal]]+Tabel1[[#This Row],[Fossil Oil]]</f>
        <v>1380.8500000000001</v>
      </c>
      <c r="S2998">
        <f>Tabel1[[#This Row],[Renewables]]+Tabel1[[#This Row],[Fossils]]</f>
        <v>3885.91</v>
      </c>
    </row>
    <row r="2999" spans="1:19" x14ac:dyDescent="0.25">
      <c r="A2999" t="s">
        <v>1168</v>
      </c>
      <c r="B2999" t="s">
        <v>5</v>
      </c>
      <c r="C2999">
        <v>2033.97</v>
      </c>
      <c r="D2999">
        <v>31.61</v>
      </c>
      <c r="E2999">
        <v>489.36</v>
      </c>
      <c r="F2999">
        <v>436.51</v>
      </c>
      <c r="G2999">
        <v>25.74</v>
      </c>
      <c r="J2999">
        <v>22.14</v>
      </c>
      <c r="K2999">
        <v>66.95</v>
      </c>
      <c r="L2999">
        <v>395.87</v>
      </c>
      <c r="M2999">
        <v>338.03</v>
      </c>
      <c r="N2999">
        <v>-585</v>
      </c>
      <c r="O2999">
        <v>590</v>
      </c>
      <c r="P2999">
        <v>272</v>
      </c>
      <c r="Q2999">
        <f>Tabel1[[#This Row],[Biomass]]+Tabel1[[#This Row],[Hydro Power]]+Tabel1[[#This Row],[Other Renewable]]+Tabel1[[#This Row],[Solar Power]]+Tabel1[[#This Row],[Onshore Wind Power]]+Tabel1[[#This Row],[Offshore Wind Power]]</f>
        <v>787.65</v>
      </c>
      <c r="R2999">
        <f>Tabel1[[#This Row],[Fossil Gas]]+Tabel1[[#This Row],[Fossil Hard Coal]]+Tabel1[[#This Row],[Fossil Oil]]</f>
        <v>951.61</v>
      </c>
      <c r="S2999">
        <f>Tabel1[[#This Row],[Renewables]]+Tabel1[[#This Row],[Fossils]]</f>
        <v>1739.26</v>
      </c>
    </row>
    <row r="3000" spans="1:19" x14ac:dyDescent="0.25">
      <c r="A3000" t="s">
        <v>1167</v>
      </c>
      <c r="B3000" t="s">
        <v>6</v>
      </c>
      <c r="C3000">
        <v>2964.61</v>
      </c>
      <c r="D3000">
        <v>49.36</v>
      </c>
      <c r="E3000">
        <v>519.41</v>
      </c>
      <c r="F3000">
        <v>951.61</v>
      </c>
      <c r="G3000">
        <v>22.78</v>
      </c>
      <c r="H3000">
        <v>1.1000000000000001</v>
      </c>
      <c r="I3000">
        <v>5.4</v>
      </c>
      <c r="J3000">
        <v>118.57</v>
      </c>
      <c r="K3000">
        <v>104.05</v>
      </c>
      <c r="L3000">
        <v>1721.62</v>
      </c>
      <c r="M3000">
        <v>778.51</v>
      </c>
      <c r="N3000">
        <v>270</v>
      </c>
      <c r="O3000">
        <v>-590</v>
      </c>
      <c r="P3000">
        <v>-727</v>
      </c>
      <c r="Q3000">
        <f>Tabel1[[#This Row],[Biomass]]+Tabel1[[#This Row],[Hydro Power]]+Tabel1[[#This Row],[Other Renewable]]+Tabel1[[#This Row],[Solar Power]]+Tabel1[[#This Row],[Onshore Wind Power]]+Tabel1[[#This Row],[Offshore Wind Power]]</f>
        <v>2674.56</v>
      </c>
      <c r="R3000">
        <f>Tabel1[[#This Row],[Fossil Gas]]+Tabel1[[#This Row],[Fossil Hard Coal]]+Tabel1[[#This Row],[Fossil Oil]]</f>
        <v>1493.8</v>
      </c>
      <c r="S3000">
        <f>Tabel1[[#This Row],[Renewables]]+Tabel1[[#This Row],[Fossils]]</f>
        <v>4168.3599999999997</v>
      </c>
    </row>
    <row r="3001" spans="1:19" x14ac:dyDescent="0.25">
      <c r="A3001" t="s">
        <v>1167</v>
      </c>
      <c r="B3001" t="s">
        <v>5</v>
      </c>
      <c r="C3001">
        <v>2028.59</v>
      </c>
      <c r="D3001">
        <v>31.66</v>
      </c>
      <c r="E3001">
        <v>500.87</v>
      </c>
      <c r="F3001">
        <v>452.87</v>
      </c>
      <c r="G3001">
        <v>23.83</v>
      </c>
      <c r="J3001">
        <v>29.21</v>
      </c>
      <c r="K3001">
        <v>67.069999999999993</v>
      </c>
      <c r="L3001">
        <v>383.94</v>
      </c>
      <c r="M3001">
        <v>338.39</v>
      </c>
      <c r="N3001">
        <v>-585</v>
      </c>
      <c r="O3001">
        <v>590</v>
      </c>
      <c r="P3001">
        <v>251</v>
      </c>
      <c r="Q3001">
        <f>Tabel1[[#This Row],[Biomass]]+Tabel1[[#This Row],[Hydro Power]]+Tabel1[[#This Row],[Other Renewable]]+Tabel1[[#This Row],[Solar Power]]+Tabel1[[#This Row],[Onshore Wind Power]]+Tabel1[[#This Row],[Offshore Wind Power]]</f>
        <v>783.2</v>
      </c>
      <c r="R3001">
        <f>Tabel1[[#This Row],[Fossil Gas]]+Tabel1[[#This Row],[Fossil Hard Coal]]+Tabel1[[#This Row],[Fossil Oil]]</f>
        <v>977.57</v>
      </c>
      <c r="S3001">
        <f>Tabel1[[#This Row],[Renewables]]+Tabel1[[#This Row],[Fossils]]</f>
        <v>1760.77</v>
      </c>
    </row>
    <row r="3002" spans="1:19" x14ac:dyDescent="0.25">
      <c r="A3002" t="s">
        <v>1166</v>
      </c>
      <c r="B3002" t="s">
        <v>6</v>
      </c>
      <c r="C3002">
        <v>2882.59</v>
      </c>
      <c r="D3002">
        <v>50.08</v>
      </c>
      <c r="E3002">
        <v>500.52</v>
      </c>
      <c r="F3002">
        <v>1006.77</v>
      </c>
      <c r="G3002">
        <v>19.63</v>
      </c>
      <c r="H3002">
        <v>1.1000000000000001</v>
      </c>
      <c r="I3002">
        <v>5.08</v>
      </c>
      <c r="J3002">
        <v>118.85</v>
      </c>
      <c r="K3002">
        <v>99.72</v>
      </c>
      <c r="L3002">
        <v>1890.33</v>
      </c>
      <c r="M3002">
        <v>763.67</v>
      </c>
      <c r="N3002">
        <v>50</v>
      </c>
      <c r="O3002">
        <v>-590</v>
      </c>
      <c r="P3002">
        <v>-741</v>
      </c>
      <c r="Q3002">
        <f>Tabel1[[#This Row],[Biomass]]+Tabel1[[#This Row],[Hydro Power]]+Tabel1[[#This Row],[Other Renewable]]+Tabel1[[#This Row],[Solar Power]]+Tabel1[[#This Row],[Onshore Wind Power]]+Tabel1[[#This Row],[Offshore Wind Power]]</f>
        <v>2829.11</v>
      </c>
      <c r="R3002">
        <f>Tabel1[[#This Row],[Fossil Gas]]+Tabel1[[#This Row],[Fossil Hard Coal]]+Tabel1[[#This Row],[Fossil Oil]]</f>
        <v>1526.92</v>
      </c>
      <c r="S3002">
        <f>Tabel1[[#This Row],[Renewables]]+Tabel1[[#This Row],[Fossils]]</f>
        <v>4356.0300000000007</v>
      </c>
    </row>
    <row r="3003" spans="1:19" x14ac:dyDescent="0.25">
      <c r="A3003" t="s">
        <v>1166</v>
      </c>
      <c r="B3003" t="s">
        <v>5</v>
      </c>
      <c r="C3003">
        <v>2009.63</v>
      </c>
      <c r="D3003">
        <v>31.13</v>
      </c>
      <c r="E3003">
        <v>504.11</v>
      </c>
      <c r="F3003">
        <v>432.55</v>
      </c>
      <c r="G3003">
        <v>21.61</v>
      </c>
      <c r="J3003">
        <v>29.73</v>
      </c>
      <c r="K3003">
        <v>65.959999999999994</v>
      </c>
      <c r="L3003">
        <v>385.8</v>
      </c>
      <c r="M3003">
        <v>334.4</v>
      </c>
      <c r="N3003">
        <v>-585</v>
      </c>
      <c r="O3003">
        <v>590</v>
      </c>
      <c r="P3003">
        <v>255</v>
      </c>
      <c r="Q3003">
        <f>Tabel1[[#This Row],[Biomass]]+Tabel1[[#This Row],[Hydro Power]]+Tabel1[[#This Row],[Other Renewable]]+Tabel1[[#This Row],[Solar Power]]+Tabel1[[#This Row],[Onshore Wind Power]]+Tabel1[[#This Row],[Offshore Wind Power]]</f>
        <v>781.06</v>
      </c>
      <c r="R3003">
        <f>Tabel1[[#This Row],[Fossil Gas]]+Tabel1[[#This Row],[Fossil Hard Coal]]+Tabel1[[#This Row],[Fossil Oil]]</f>
        <v>958.2700000000001</v>
      </c>
      <c r="S3003">
        <f>Tabel1[[#This Row],[Renewables]]+Tabel1[[#This Row],[Fossils]]</f>
        <v>1739.33</v>
      </c>
    </row>
    <row r="3004" spans="1:19" x14ac:dyDescent="0.25">
      <c r="A3004" t="s">
        <v>1165</v>
      </c>
      <c r="B3004" t="s">
        <v>6</v>
      </c>
      <c r="C3004">
        <v>2924.05</v>
      </c>
      <c r="D3004">
        <v>48.78</v>
      </c>
      <c r="E3004">
        <v>488.4</v>
      </c>
      <c r="F3004">
        <v>600.34</v>
      </c>
      <c r="G3004">
        <v>18.8</v>
      </c>
      <c r="H3004">
        <v>1.1000000000000001</v>
      </c>
      <c r="I3004">
        <v>5</v>
      </c>
      <c r="J3004">
        <v>99.82</v>
      </c>
      <c r="K3004">
        <v>89.01</v>
      </c>
      <c r="L3004">
        <v>1902.75</v>
      </c>
      <c r="M3004">
        <v>745.49</v>
      </c>
      <c r="N3004">
        <v>527</v>
      </c>
      <c r="O3004">
        <v>-590</v>
      </c>
      <c r="P3004">
        <v>-742</v>
      </c>
      <c r="Q3004">
        <f>Tabel1[[#This Row],[Biomass]]+Tabel1[[#This Row],[Hydro Power]]+Tabel1[[#This Row],[Other Renewable]]+Tabel1[[#This Row],[Solar Power]]+Tabel1[[#This Row],[Onshore Wind Power]]+Tabel1[[#This Row],[Offshore Wind Power]]</f>
        <v>2802.9399999999996</v>
      </c>
      <c r="R3004">
        <f>Tabel1[[#This Row],[Fossil Gas]]+Tabel1[[#This Row],[Fossil Hard Coal]]+Tabel1[[#This Row],[Fossil Oil]]</f>
        <v>1107.54</v>
      </c>
      <c r="S3004">
        <f>Tabel1[[#This Row],[Renewables]]+Tabel1[[#This Row],[Fossils]]</f>
        <v>3910.4799999999996</v>
      </c>
    </row>
    <row r="3005" spans="1:19" x14ac:dyDescent="0.25">
      <c r="A3005" t="s">
        <v>1165</v>
      </c>
      <c r="B3005" t="s">
        <v>5</v>
      </c>
      <c r="C3005">
        <v>2000.92</v>
      </c>
      <c r="D3005">
        <v>31.96</v>
      </c>
      <c r="E3005">
        <v>501.68</v>
      </c>
      <c r="F3005">
        <v>409.34</v>
      </c>
      <c r="G3005">
        <v>17.93</v>
      </c>
      <c r="J3005">
        <v>23.86</v>
      </c>
      <c r="K3005">
        <v>66.95</v>
      </c>
      <c r="L3005">
        <v>384</v>
      </c>
      <c r="M3005">
        <v>337.94</v>
      </c>
      <c r="N3005">
        <v>-585</v>
      </c>
      <c r="O3005">
        <v>590</v>
      </c>
      <c r="P3005">
        <v>271</v>
      </c>
      <c r="Q3005">
        <f>Tabel1[[#This Row],[Biomass]]+Tabel1[[#This Row],[Hydro Power]]+Tabel1[[#This Row],[Other Renewable]]+Tabel1[[#This Row],[Solar Power]]+Tabel1[[#This Row],[Onshore Wind Power]]+Tabel1[[#This Row],[Offshore Wind Power]]</f>
        <v>777.76</v>
      </c>
      <c r="R3005">
        <f>Tabel1[[#This Row],[Fossil Gas]]+Tabel1[[#This Row],[Fossil Hard Coal]]+Tabel1[[#This Row],[Fossil Oil]]</f>
        <v>928.94999999999993</v>
      </c>
      <c r="S3005">
        <f>Tabel1[[#This Row],[Renewables]]+Tabel1[[#This Row],[Fossils]]</f>
        <v>1706.71</v>
      </c>
    </row>
    <row r="3006" spans="1:19" x14ac:dyDescent="0.25">
      <c r="A3006" t="s">
        <v>1164</v>
      </c>
      <c r="B3006" t="s">
        <v>6</v>
      </c>
      <c r="C3006">
        <v>2891.56</v>
      </c>
      <c r="D3006">
        <v>48.46</v>
      </c>
      <c r="E3006">
        <v>483.93</v>
      </c>
      <c r="F3006">
        <v>571.47</v>
      </c>
      <c r="G3006">
        <v>15.88</v>
      </c>
      <c r="H3006">
        <v>1.1000000000000001</v>
      </c>
      <c r="I3006">
        <v>4.72</v>
      </c>
      <c r="J3006">
        <v>67.05</v>
      </c>
      <c r="K3006">
        <v>98.5</v>
      </c>
      <c r="L3006">
        <v>1796.44</v>
      </c>
      <c r="M3006">
        <v>768.24</v>
      </c>
      <c r="N3006">
        <v>570</v>
      </c>
      <c r="O3006">
        <v>-590</v>
      </c>
      <c r="P3006">
        <v>-743</v>
      </c>
      <c r="Q3006">
        <f>Tabel1[[#This Row],[Biomass]]+Tabel1[[#This Row],[Hydro Power]]+Tabel1[[#This Row],[Other Renewable]]+Tabel1[[#This Row],[Solar Power]]+Tabel1[[#This Row],[Onshore Wind Power]]+Tabel1[[#This Row],[Offshore Wind Power]]</f>
        <v>2686.01</v>
      </c>
      <c r="R3006">
        <f>Tabel1[[#This Row],[Fossil Gas]]+Tabel1[[#This Row],[Fossil Hard Coal]]+Tabel1[[#This Row],[Fossil Oil]]</f>
        <v>1071.2800000000002</v>
      </c>
      <c r="S3006">
        <f>Tabel1[[#This Row],[Renewables]]+Tabel1[[#This Row],[Fossils]]</f>
        <v>3757.2900000000004</v>
      </c>
    </row>
    <row r="3007" spans="1:19" x14ac:dyDescent="0.25">
      <c r="A3007" t="s">
        <v>1164</v>
      </c>
      <c r="B3007" t="s">
        <v>5</v>
      </c>
      <c r="C3007">
        <v>1984.03</v>
      </c>
      <c r="D3007">
        <v>32.39</v>
      </c>
      <c r="E3007">
        <v>500.74</v>
      </c>
      <c r="F3007">
        <v>440.08</v>
      </c>
      <c r="G3007">
        <v>17.53</v>
      </c>
      <c r="J3007">
        <v>21.21</v>
      </c>
      <c r="K3007">
        <v>66.510000000000005</v>
      </c>
      <c r="L3007">
        <v>382.31</v>
      </c>
      <c r="M3007">
        <v>311</v>
      </c>
      <c r="N3007">
        <v>-585</v>
      </c>
      <c r="O3007">
        <v>590</v>
      </c>
      <c r="P3007">
        <v>255</v>
      </c>
      <c r="Q3007">
        <f>Tabel1[[#This Row],[Biomass]]+Tabel1[[#This Row],[Hydro Power]]+Tabel1[[#This Row],[Other Renewable]]+Tabel1[[#This Row],[Solar Power]]+Tabel1[[#This Row],[Onshore Wind Power]]+Tabel1[[#This Row],[Offshore Wind Power]]</f>
        <v>746.91000000000008</v>
      </c>
      <c r="R3007">
        <f>Tabel1[[#This Row],[Fossil Gas]]+Tabel1[[#This Row],[Fossil Hard Coal]]+Tabel1[[#This Row],[Fossil Oil]]</f>
        <v>958.34999999999991</v>
      </c>
      <c r="S3007">
        <f>Tabel1[[#This Row],[Renewables]]+Tabel1[[#This Row],[Fossils]]</f>
        <v>1705.26</v>
      </c>
    </row>
    <row r="3008" spans="1:19" x14ac:dyDescent="0.25">
      <c r="A3008" t="s">
        <v>1163</v>
      </c>
      <c r="B3008" t="s">
        <v>6</v>
      </c>
      <c r="C3008">
        <v>2773.46</v>
      </c>
      <c r="D3008">
        <v>48.46</v>
      </c>
      <c r="E3008">
        <v>471.14</v>
      </c>
      <c r="F3008">
        <v>611.45000000000005</v>
      </c>
      <c r="G3008">
        <v>13.67</v>
      </c>
      <c r="H3008">
        <v>1.1000000000000001</v>
      </c>
      <c r="I3008">
        <v>4.45</v>
      </c>
      <c r="J3008">
        <v>32.229999999999997</v>
      </c>
      <c r="K3008">
        <v>102.73</v>
      </c>
      <c r="L3008">
        <v>1645.16</v>
      </c>
      <c r="M3008">
        <v>773.8</v>
      </c>
      <c r="N3008">
        <v>548</v>
      </c>
      <c r="O3008">
        <v>-590</v>
      </c>
      <c r="P3008">
        <v>-742</v>
      </c>
      <c r="Q3008">
        <f>Tabel1[[#This Row],[Biomass]]+Tabel1[[#This Row],[Hydro Power]]+Tabel1[[#This Row],[Other Renewable]]+Tabel1[[#This Row],[Solar Power]]+Tabel1[[#This Row],[Onshore Wind Power]]+Tabel1[[#This Row],[Offshore Wind Power]]</f>
        <v>2505.1999999999998</v>
      </c>
      <c r="R3008">
        <f>Tabel1[[#This Row],[Fossil Gas]]+Tabel1[[#This Row],[Fossil Hard Coal]]+Tabel1[[#This Row],[Fossil Oil]]</f>
        <v>1096.2600000000002</v>
      </c>
      <c r="S3008">
        <f>Tabel1[[#This Row],[Renewables]]+Tabel1[[#This Row],[Fossils]]</f>
        <v>3601.46</v>
      </c>
    </row>
    <row r="3009" spans="1:19" x14ac:dyDescent="0.25">
      <c r="A3009" t="s">
        <v>1163</v>
      </c>
      <c r="B3009" t="s">
        <v>5</v>
      </c>
      <c r="C3009">
        <v>1969.08</v>
      </c>
      <c r="D3009">
        <v>31.76</v>
      </c>
      <c r="E3009">
        <v>492.89</v>
      </c>
      <c r="F3009">
        <v>444</v>
      </c>
      <c r="G3009">
        <v>15.75</v>
      </c>
      <c r="J3009">
        <v>10.6</v>
      </c>
      <c r="K3009">
        <v>65.95</v>
      </c>
      <c r="L3009">
        <v>374.28</v>
      </c>
      <c r="M3009">
        <v>349.56</v>
      </c>
      <c r="N3009">
        <v>-585</v>
      </c>
      <c r="O3009">
        <v>590</v>
      </c>
      <c r="P3009">
        <v>215</v>
      </c>
      <c r="Q3009">
        <f>Tabel1[[#This Row],[Biomass]]+Tabel1[[#This Row],[Hydro Power]]+Tabel1[[#This Row],[Other Renewable]]+Tabel1[[#This Row],[Solar Power]]+Tabel1[[#This Row],[Onshore Wind Power]]+Tabel1[[#This Row],[Offshore Wind Power]]</f>
        <v>766.2</v>
      </c>
      <c r="R3009">
        <f>Tabel1[[#This Row],[Fossil Gas]]+Tabel1[[#This Row],[Fossil Hard Coal]]+Tabel1[[#This Row],[Fossil Oil]]</f>
        <v>952.64</v>
      </c>
      <c r="S3009">
        <f>Tabel1[[#This Row],[Renewables]]+Tabel1[[#This Row],[Fossils]]</f>
        <v>1718.8400000000001</v>
      </c>
    </row>
    <row r="3010" spans="1:19" x14ac:dyDescent="0.25">
      <c r="A3010" t="s">
        <v>1162</v>
      </c>
      <c r="B3010" t="s">
        <v>6</v>
      </c>
      <c r="C3010">
        <v>2799.01</v>
      </c>
      <c r="D3010">
        <v>48.52</v>
      </c>
      <c r="E3010">
        <v>472.15</v>
      </c>
      <c r="F3010">
        <v>841.06</v>
      </c>
      <c r="G3010">
        <v>14.09</v>
      </c>
      <c r="H3010">
        <v>1.1000000000000001</v>
      </c>
      <c r="I3010">
        <v>4.4400000000000004</v>
      </c>
      <c r="J3010">
        <v>5.27</v>
      </c>
      <c r="K3010">
        <v>102.57</v>
      </c>
      <c r="L3010">
        <v>1552.02</v>
      </c>
      <c r="M3010">
        <v>774.09</v>
      </c>
      <c r="N3010">
        <v>383</v>
      </c>
      <c r="O3010">
        <v>-591</v>
      </c>
      <c r="P3010">
        <v>-686</v>
      </c>
      <c r="Q3010">
        <f>Tabel1[[#This Row],[Biomass]]+Tabel1[[#This Row],[Hydro Power]]+Tabel1[[#This Row],[Other Renewable]]+Tabel1[[#This Row],[Solar Power]]+Tabel1[[#This Row],[Onshore Wind Power]]+Tabel1[[#This Row],[Offshore Wind Power]]</f>
        <v>2385.44</v>
      </c>
      <c r="R3010">
        <f>Tabel1[[#This Row],[Fossil Gas]]+Tabel1[[#This Row],[Fossil Hard Coal]]+Tabel1[[#This Row],[Fossil Oil]]</f>
        <v>1327.3</v>
      </c>
      <c r="S3010">
        <f>Tabel1[[#This Row],[Renewables]]+Tabel1[[#This Row],[Fossils]]</f>
        <v>3712.74</v>
      </c>
    </row>
    <row r="3011" spans="1:19" x14ac:dyDescent="0.25">
      <c r="A3011" t="s">
        <v>1162</v>
      </c>
      <c r="B3011" t="s">
        <v>5</v>
      </c>
      <c r="C3011">
        <v>2019.64</v>
      </c>
      <c r="D3011">
        <v>32.01</v>
      </c>
      <c r="E3011">
        <v>492.08</v>
      </c>
      <c r="F3011">
        <v>446.76</v>
      </c>
      <c r="G3011">
        <v>14.57</v>
      </c>
      <c r="J3011">
        <v>2.27</v>
      </c>
      <c r="K3011">
        <v>64.510000000000005</v>
      </c>
      <c r="L3011">
        <v>373.79</v>
      </c>
      <c r="M3011">
        <v>357.44</v>
      </c>
      <c r="N3011">
        <v>-585</v>
      </c>
      <c r="O3011">
        <v>591</v>
      </c>
      <c r="P3011">
        <v>257</v>
      </c>
      <c r="Q3011">
        <f>Tabel1[[#This Row],[Biomass]]+Tabel1[[#This Row],[Hydro Power]]+Tabel1[[#This Row],[Other Renewable]]+Tabel1[[#This Row],[Solar Power]]+Tabel1[[#This Row],[Onshore Wind Power]]+Tabel1[[#This Row],[Offshore Wind Power]]</f>
        <v>765.51</v>
      </c>
      <c r="R3011">
        <f>Tabel1[[#This Row],[Fossil Gas]]+Tabel1[[#This Row],[Fossil Hard Coal]]+Tabel1[[#This Row],[Fossil Oil]]</f>
        <v>953.41</v>
      </c>
      <c r="S3011">
        <f>Tabel1[[#This Row],[Renewables]]+Tabel1[[#This Row],[Fossils]]</f>
        <v>1718.92</v>
      </c>
    </row>
    <row r="3012" spans="1:19" x14ac:dyDescent="0.25">
      <c r="A3012" t="s">
        <v>1161</v>
      </c>
      <c r="B3012" t="s">
        <v>6</v>
      </c>
      <c r="C3012">
        <v>3039.5</v>
      </c>
      <c r="D3012">
        <v>47.37</v>
      </c>
      <c r="E3012">
        <v>466.58</v>
      </c>
      <c r="F3012">
        <v>910.8</v>
      </c>
      <c r="G3012">
        <v>7.68</v>
      </c>
      <c r="H3012">
        <v>1.1000000000000001</v>
      </c>
      <c r="I3012">
        <v>3.41</v>
      </c>
      <c r="J3012">
        <v>0.26</v>
      </c>
      <c r="K3012">
        <v>100.83</v>
      </c>
      <c r="L3012">
        <v>1447.52</v>
      </c>
      <c r="M3012">
        <v>769.9</v>
      </c>
      <c r="N3012">
        <v>115</v>
      </c>
      <c r="O3012">
        <v>-596</v>
      </c>
      <c r="P3012">
        <v>-125</v>
      </c>
      <c r="Q3012">
        <f>Tabel1[[#This Row],[Biomass]]+Tabel1[[#This Row],[Hydro Power]]+Tabel1[[#This Row],[Other Renewable]]+Tabel1[[#This Row],[Solar Power]]+Tabel1[[#This Row],[Onshore Wind Power]]+Tabel1[[#This Row],[Offshore Wind Power]]</f>
        <v>2269.56</v>
      </c>
      <c r="R3012">
        <f>Tabel1[[#This Row],[Fossil Gas]]+Tabel1[[#This Row],[Fossil Hard Coal]]+Tabel1[[#This Row],[Fossil Oil]]</f>
        <v>1385.06</v>
      </c>
      <c r="S3012">
        <f>Tabel1[[#This Row],[Renewables]]+Tabel1[[#This Row],[Fossils]]</f>
        <v>3654.62</v>
      </c>
    </row>
    <row r="3013" spans="1:19" x14ac:dyDescent="0.25">
      <c r="A3013" t="s">
        <v>1161</v>
      </c>
      <c r="B3013" t="s">
        <v>5</v>
      </c>
      <c r="C3013">
        <v>2188.46</v>
      </c>
      <c r="D3013">
        <v>31.13</v>
      </c>
      <c r="E3013">
        <v>497.15</v>
      </c>
      <c r="F3013">
        <v>433.39</v>
      </c>
      <c r="G3013">
        <v>14.2</v>
      </c>
      <c r="J3013">
        <v>0.15</v>
      </c>
      <c r="K3013">
        <v>64.02</v>
      </c>
      <c r="L3013">
        <v>383.87</v>
      </c>
      <c r="M3013">
        <v>357.4</v>
      </c>
      <c r="N3013">
        <v>-585</v>
      </c>
      <c r="O3013">
        <v>596</v>
      </c>
      <c r="P3013">
        <v>422</v>
      </c>
      <c r="Q3013">
        <f>Tabel1[[#This Row],[Biomass]]+Tabel1[[#This Row],[Hydro Power]]+Tabel1[[#This Row],[Other Renewable]]+Tabel1[[#This Row],[Solar Power]]+Tabel1[[#This Row],[Onshore Wind Power]]+Tabel1[[#This Row],[Offshore Wind Power]]</f>
        <v>772.55</v>
      </c>
      <c r="R3013">
        <f>Tabel1[[#This Row],[Fossil Gas]]+Tabel1[[#This Row],[Fossil Hard Coal]]+Tabel1[[#This Row],[Fossil Oil]]</f>
        <v>944.74</v>
      </c>
      <c r="S3013">
        <f>Tabel1[[#This Row],[Renewables]]+Tabel1[[#This Row],[Fossils]]</f>
        <v>1717.29</v>
      </c>
    </row>
    <row r="3014" spans="1:19" x14ac:dyDescent="0.25">
      <c r="A3014" t="s">
        <v>1160</v>
      </c>
      <c r="B3014" t="s">
        <v>6</v>
      </c>
      <c r="C3014">
        <v>2947.38</v>
      </c>
      <c r="D3014">
        <v>47.38</v>
      </c>
      <c r="E3014">
        <v>432.7</v>
      </c>
      <c r="F3014">
        <v>719.12</v>
      </c>
      <c r="G3014">
        <v>6.8</v>
      </c>
      <c r="H3014">
        <v>1.0900000000000001</v>
      </c>
      <c r="I3014">
        <v>3.6</v>
      </c>
      <c r="J3014">
        <v>0</v>
      </c>
      <c r="K3014">
        <v>97.87</v>
      </c>
      <c r="L3014">
        <v>1332.89</v>
      </c>
      <c r="M3014">
        <v>751.98</v>
      </c>
      <c r="N3014">
        <v>-172</v>
      </c>
      <c r="O3014">
        <v>-577</v>
      </c>
      <c r="P3014">
        <v>441</v>
      </c>
      <c r="Q3014">
        <f>Tabel1[[#This Row],[Biomass]]+Tabel1[[#This Row],[Hydro Power]]+Tabel1[[#This Row],[Other Renewable]]+Tabel1[[#This Row],[Solar Power]]+Tabel1[[#This Row],[Onshore Wind Power]]+Tabel1[[#This Row],[Offshore Wind Power]]</f>
        <v>2136.94</v>
      </c>
      <c r="R3014">
        <f>Tabel1[[#This Row],[Fossil Gas]]+Tabel1[[#This Row],[Fossil Hard Coal]]+Tabel1[[#This Row],[Fossil Oil]]</f>
        <v>1158.6199999999999</v>
      </c>
      <c r="S3014">
        <f>Tabel1[[#This Row],[Renewables]]+Tabel1[[#This Row],[Fossils]]</f>
        <v>3295.56</v>
      </c>
    </row>
    <row r="3015" spans="1:19" x14ac:dyDescent="0.25">
      <c r="A3015" t="s">
        <v>1160</v>
      </c>
      <c r="B3015" t="s">
        <v>5</v>
      </c>
      <c r="C3015">
        <v>2106.27</v>
      </c>
      <c r="D3015">
        <v>30.55</v>
      </c>
      <c r="E3015">
        <v>569.02</v>
      </c>
      <c r="F3015">
        <v>466.94</v>
      </c>
      <c r="G3015">
        <v>14.19</v>
      </c>
      <c r="J3015">
        <v>0</v>
      </c>
      <c r="K3015">
        <v>64.78</v>
      </c>
      <c r="L3015">
        <v>375.16</v>
      </c>
      <c r="M3015">
        <v>350.03</v>
      </c>
      <c r="N3015">
        <v>-585</v>
      </c>
      <c r="O3015">
        <v>577</v>
      </c>
      <c r="P3015">
        <v>269</v>
      </c>
      <c r="Q3015">
        <f>Tabel1[[#This Row],[Biomass]]+Tabel1[[#This Row],[Hydro Power]]+Tabel1[[#This Row],[Other Renewable]]+Tabel1[[#This Row],[Solar Power]]+Tabel1[[#This Row],[Onshore Wind Power]]+Tabel1[[#This Row],[Offshore Wind Power]]</f>
        <v>755.74</v>
      </c>
      <c r="R3015">
        <f>Tabel1[[#This Row],[Fossil Gas]]+Tabel1[[#This Row],[Fossil Hard Coal]]+Tabel1[[#This Row],[Fossil Oil]]</f>
        <v>1050.1500000000001</v>
      </c>
      <c r="S3015">
        <f>Tabel1[[#This Row],[Renewables]]+Tabel1[[#This Row],[Fossils]]</f>
        <v>1805.89</v>
      </c>
    </row>
    <row r="3016" spans="1:19" x14ac:dyDescent="0.25">
      <c r="A3016" t="s">
        <v>1159</v>
      </c>
      <c r="B3016" t="s">
        <v>6</v>
      </c>
      <c r="C3016">
        <v>2750.88</v>
      </c>
      <c r="D3016">
        <v>46.59</v>
      </c>
      <c r="E3016">
        <v>415.14</v>
      </c>
      <c r="F3016">
        <v>635.83000000000004</v>
      </c>
      <c r="G3016">
        <v>4.96</v>
      </c>
      <c r="H3016">
        <v>1.0900000000000001</v>
      </c>
      <c r="I3016">
        <v>3.57</v>
      </c>
      <c r="J3016">
        <v>0.01</v>
      </c>
      <c r="K3016">
        <v>85.1</v>
      </c>
      <c r="L3016">
        <v>1192.6300000000001</v>
      </c>
      <c r="M3016">
        <v>745.67</v>
      </c>
      <c r="N3016">
        <v>-15</v>
      </c>
      <c r="O3016">
        <v>-412</v>
      </c>
      <c r="P3016">
        <v>238</v>
      </c>
      <c r="Q3016">
        <f>Tabel1[[#This Row],[Biomass]]+Tabel1[[#This Row],[Hydro Power]]+Tabel1[[#This Row],[Other Renewable]]+Tabel1[[#This Row],[Solar Power]]+Tabel1[[#This Row],[Onshore Wind Power]]+Tabel1[[#This Row],[Offshore Wind Power]]</f>
        <v>1989.56</v>
      </c>
      <c r="R3016">
        <f>Tabel1[[#This Row],[Fossil Gas]]+Tabel1[[#This Row],[Fossil Hard Coal]]+Tabel1[[#This Row],[Fossil Oil]]</f>
        <v>1055.93</v>
      </c>
      <c r="S3016">
        <f>Tabel1[[#This Row],[Renewables]]+Tabel1[[#This Row],[Fossils]]</f>
        <v>3045.49</v>
      </c>
    </row>
    <row r="3017" spans="1:19" x14ac:dyDescent="0.25">
      <c r="A3017" t="s">
        <v>1159</v>
      </c>
      <c r="B3017" t="s">
        <v>5</v>
      </c>
      <c r="C3017">
        <v>2019.94</v>
      </c>
      <c r="D3017">
        <v>30.47</v>
      </c>
      <c r="E3017">
        <v>475.06</v>
      </c>
      <c r="F3017">
        <v>420.16</v>
      </c>
      <c r="G3017">
        <v>14.21</v>
      </c>
      <c r="J3017">
        <v>0</v>
      </c>
      <c r="K3017">
        <v>64.87</v>
      </c>
      <c r="L3017">
        <v>386.46</v>
      </c>
      <c r="M3017">
        <v>365.02</v>
      </c>
      <c r="N3017">
        <v>-585</v>
      </c>
      <c r="O3017">
        <v>412</v>
      </c>
      <c r="P3017">
        <v>472</v>
      </c>
      <c r="Q3017">
        <f>Tabel1[[#This Row],[Biomass]]+Tabel1[[#This Row],[Hydro Power]]+Tabel1[[#This Row],[Other Renewable]]+Tabel1[[#This Row],[Solar Power]]+Tabel1[[#This Row],[Onshore Wind Power]]+Tabel1[[#This Row],[Offshore Wind Power]]</f>
        <v>781.94999999999993</v>
      </c>
      <c r="R3017">
        <f>Tabel1[[#This Row],[Fossil Gas]]+Tabel1[[#This Row],[Fossil Hard Coal]]+Tabel1[[#This Row],[Fossil Oil]]</f>
        <v>909.43000000000006</v>
      </c>
      <c r="S3017">
        <f>Tabel1[[#This Row],[Renewables]]+Tabel1[[#This Row],[Fossils]]</f>
        <v>1691.38</v>
      </c>
    </row>
    <row r="3018" spans="1:19" x14ac:dyDescent="0.25">
      <c r="A3018" t="s">
        <v>1158</v>
      </c>
      <c r="B3018" t="s">
        <v>6</v>
      </c>
      <c r="C3018">
        <v>2562.41</v>
      </c>
      <c r="D3018">
        <v>45.97</v>
      </c>
      <c r="E3018">
        <v>373.61</v>
      </c>
      <c r="F3018">
        <v>507.22</v>
      </c>
      <c r="G3018">
        <v>4.1399999999999997</v>
      </c>
      <c r="H3018">
        <v>1.1000000000000001</v>
      </c>
      <c r="I3018">
        <v>3.36</v>
      </c>
      <c r="J3018">
        <v>0.01</v>
      </c>
      <c r="K3018">
        <v>82.57</v>
      </c>
      <c r="L3018">
        <v>1003.82</v>
      </c>
      <c r="M3018">
        <v>678.07</v>
      </c>
      <c r="N3018">
        <v>300</v>
      </c>
      <c r="O3018">
        <v>-433</v>
      </c>
      <c r="P3018">
        <v>266</v>
      </c>
      <c r="Q3018">
        <f>Tabel1[[#This Row],[Biomass]]+Tabel1[[#This Row],[Hydro Power]]+Tabel1[[#This Row],[Other Renewable]]+Tabel1[[#This Row],[Solar Power]]+Tabel1[[#This Row],[Onshore Wind Power]]+Tabel1[[#This Row],[Offshore Wind Power]]</f>
        <v>1732.33</v>
      </c>
      <c r="R3018">
        <f>Tabel1[[#This Row],[Fossil Gas]]+Tabel1[[#This Row],[Fossil Hard Coal]]+Tabel1[[#This Row],[Fossil Oil]]</f>
        <v>884.97</v>
      </c>
      <c r="S3018">
        <f>Tabel1[[#This Row],[Renewables]]+Tabel1[[#This Row],[Fossils]]</f>
        <v>2617.3000000000002</v>
      </c>
    </row>
    <row r="3019" spans="1:19" x14ac:dyDescent="0.25">
      <c r="A3019" t="s">
        <v>1158</v>
      </c>
      <c r="B3019" t="s">
        <v>5</v>
      </c>
      <c r="C3019">
        <v>1898.54</v>
      </c>
      <c r="D3019">
        <v>31.42</v>
      </c>
      <c r="E3019">
        <v>427.12</v>
      </c>
      <c r="F3019">
        <v>423.89</v>
      </c>
      <c r="G3019">
        <v>13.99</v>
      </c>
      <c r="J3019">
        <v>0</v>
      </c>
      <c r="K3019">
        <v>64.37</v>
      </c>
      <c r="L3019">
        <v>400.32</v>
      </c>
      <c r="M3019">
        <v>358.66</v>
      </c>
      <c r="N3019">
        <v>-580</v>
      </c>
      <c r="O3019">
        <v>433</v>
      </c>
      <c r="P3019">
        <v>365</v>
      </c>
      <c r="Q3019">
        <f>Tabel1[[#This Row],[Biomass]]+Tabel1[[#This Row],[Hydro Power]]+Tabel1[[#This Row],[Other Renewable]]+Tabel1[[#This Row],[Solar Power]]+Tabel1[[#This Row],[Onshore Wind Power]]+Tabel1[[#This Row],[Offshore Wind Power]]</f>
        <v>790.40000000000009</v>
      </c>
      <c r="R3019">
        <f>Tabel1[[#This Row],[Fossil Gas]]+Tabel1[[#This Row],[Fossil Hard Coal]]+Tabel1[[#This Row],[Fossil Oil]]</f>
        <v>865</v>
      </c>
      <c r="S3019">
        <f>Tabel1[[#This Row],[Renewables]]+Tabel1[[#This Row],[Fossils]]</f>
        <v>1655.4</v>
      </c>
    </row>
    <row r="3020" spans="1:19" x14ac:dyDescent="0.25">
      <c r="A3020" t="s">
        <v>1157</v>
      </c>
      <c r="B3020" t="s">
        <v>6</v>
      </c>
      <c r="C3020">
        <v>2425.9699999999998</v>
      </c>
      <c r="D3020">
        <v>45.15</v>
      </c>
      <c r="E3020">
        <v>371.34</v>
      </c>
      <c r="F3020">
        <v>525.92999999999995</v>
      </c>
      <c r="G3020">
        <v>4.13</v>
      </c>
      <c r="H3020">
        <v>1.1000000000000001</v>
      </c>
      <c r="I3020">
        <v>2.4700000000000002</v>
      </c>
      <c r="J3020">
        <v>0</v>
      </c>
      <c r="K3020">
        <v>81.83</v>
      </c>
      <c r="L3020">
        <v>847.13</v>
      </c>
      <c r="M3020">
        <v>669.77</v>
      </c>
      <c r="N3020">
        <v>342</v>
      </c>
      <c r="O3020">
        <v>-562</v>
      </c>
      <c r="P3020">
        <v>407</v>
      </c>
      <c r="Q3020">
        <f>Tabel1[[#This Row],[Biomass]]+Tabel1[[#This Row],[Hydro Power]]+Tabel1[[#This Row],[Other Renewable]]+Tabel1[[#This Row],[Solar Power]]+Tabel1[[#This Row],[Onshore Wind Power]]+Tabel1[[#This Row],[Offshore Wind Power]]</f>
        <v>1565.62</v>
      </c>
      <c r="R3020">
        <f>Tabel1[[#This Row],[Fossil Gas]]+Tabel1[[#This Row],[Fossil Hard Coal]]+Tabel1[[#This Row],[Fossil Oil]]</f>
        <v>901.4</v>
      </c>
      <c r="S3020">
        <f>Tabel1[[#This Row],[Renewables]]+Tabel1[[#This Row],[Fossils]]</f>
        <v>2467.02</v>
      </c>
    </row>
    <row r="3021" spans="1:19" x14ac:dyDescent="0.25">
      <c r="A3021" t="s">
        <v>1157</v>
      </c>
      <c r="B3021" t="s">
        <v>5</v>
      </c>
      <c r="C3021">
        <v>1742.25</v>
      </c>
      <c r="D3021">
        <v>30.28</v>
      </c>
      <c r="E3021">
        <v>427.7</v>
      </c>
      <c r="F3021">
        <v>426.23</v>
      </c>
      <c r="G3021">
        <v>14</v>
      </c>
      <c r="J3021">
        <v>0</v>
      </c>
      <c r="K3021">
        <v>57.9</v>
      </c>
      <c r="L3021">
        <v>424.7</v>
      </c>
      <c r="M3021">
        <v>359.93</v>
      </c>
      <c r="N3021">
        <v>-397</v>
      </c>
      <c r="O3021">
        <v>562</v>
      </c>
      <c r="P3021">
        <v>-136</v>
      </c>
      <c r="Q3021">
        <f>Tabel1[[#This Row],[Biomass]]+Tabel1[[#This Row],[Hydro Power]]+Tabel1[[#This Row],[Other Renewable]]+Tabel1[[#This Row],[Solar Power]]+Tabel1[[#This Row],[Onshore Wind Power]]+Tabel1[[#This Row],[Offshore Wind Power]]</f>
        <v>814.91000000000008</v>
      </c>
      <c r="R3021">
        <f>Tabel1[[#This Row],[Fossil Gas]]+Tabel1[[#This Row],[Fossil Hard Coal]]+Tabel1[[#This Row],[Fossil Oil]]</f>
        <v>867.93000000000006</v>
      </c>
      <c r="S3021">
        <f>Tabel1[[#This Row],[Renewables]]+Tabel1[[#This Row],[Fossils]]</f>
        <v>1682.8400000000001</v>
      </c>
    </row>
    <row r="3022" spans="1:19" x14ac:dyDescent="0.25">
      <c r="A3022" t="s">
        <v>1156</v>
      </c>
      <c r="B3022" t="s">
        <v>6</v>
      </c>
      <c r="C3022">
        <v>2231.52</v>
      </c>
      <c r="D3022">
        <v>23.97</v>
      </c>
      <c r="E3022">
        <v>379.51</v>
      </c>
      <c r="F3022">
        <v>523.35</v>
      </c>
      <c r="G3022">
        <v>9.42</v>
      </c>
      <c r="H3022">
        <v>1.1000000000000001</v>
      </c>
      <c r="I3022">
        <v>2.98</v>
      </c>
      <c r="J3022">
        <v>0</v>
      </c>
      <c r="K3022">
        <v>69.12</v>
      </c>
      <c r="L3022">
        <v>791.73</v>
      </c>
      <c r="M3022">
        <v>599.04</v>
      </c>
      <c r="N3022">
        <v>330</v>
      </c>
      <c r="O3022">
        <v>-395</v>
      </c>
      <c r="P3022">
        <v>203</v>
      </c>
      <c r="Q3022">
        <f>Tabel1[[#This Row],[Biomass]]+Tabel1[[#This Row],[Hydro Power]]+Tabel1[[#This Row],[Other Renewable]]+Tabel1[[#This Row],[Solar Power]]+Tabel1[[#This Row],[Onshore Wind Power]]+Tabel1[[#This Row],[Offshore Wind Power]]</f>
        <v>1418.82</v>
      </c>
      <c r="R3022">
        <f>Tabel1[[#This Row],[Fossil Gas]]+Tabel1[[#This Row],[Fossil Hard Coal]]+Tabel1[[#This Row],[Fossil Oil]]</f>
        <v>912.28</v>
      </c>
      <c r="S3022">
        <f>Tabel1[[#This Row],[Renewables]]+Tabel1[[#This Row],[Fossils]]</f>
        <v>2331.1</v>
      </c>
    </row>
    <row r="3023" spans="1:19" x14ac:dyDescent="0.25">
      <c r="A3023" t="s">
        <v>1156</v>
      </c>
      <c r="B3023" t="s">
        <v>5</v>
      </c>
      <c r="C3023">
        <v>1601.91</v>
      </c>
      <c r="D3023">
        <v>30.68</v>
      </c>
      <c r="E3023">
        <v>429.79</v>
      </c>
      <c r="F3023">
        <v>409.17</v>
      </c>
      <c r="G3023">
        <v>13.97</v>
      </c>
      <c r="J3023">
        <v>0</v>
      </c>
      <c r="K3023">
        <v>56.83</v>
      </c>
      <c r="L3023">
        <v>400.24</v>
      </c>
      <c r="M3023">
        <v>369.18</v>
      </c>
      <c r="N3023">
        <v>-575</v>
      </c>
      <c r="O3023">
        <v>395</v>
      </c>
      <c r="P3023">
        <v>107</v>
      </c>
      <c r="Q3023">
        <f>Tabel1[[#This Row],[Biomass]]+Tabel1[[#This Row],[Hydro Power]]+Tabel1[[#This Row],[Other Renewable]]+Tabel1[[#This Row],[Solar Power]]+Tabel1[[#This Row],[Onshore Wind Power]]+Tabel1[[#This Row],[Offshore Wind Power]]</f>
        <v>800.1</v>
      </c>
      <c r="R3023">
        <f>Tabel1[[#This Row],[Fossil Gas]]+Tabel1[[#This Row],[Fossil Hard Coal]]+Tabel1[[#This Row],[Fossil Oil]]</f>
        <v>852.93000000000006</v>
      </c>
      <c r="S3023">
        <f>Tabel1[[#This Row],[Renewables]]+Tabel1[[#This Row],[Fossils]]</f>
        <v>1653.0300000000002</v>
      </c>
    </row>
    <row r="3024" spans="1:19" x14ac:dyDescent="0.25">
      <c r="A3024" t="s">
        <v>1155</v>
      </c>
      <c r="B3024" t="s">
        <v>6</v>
      </c>
      <c r="C3024">
        <v>2038.79</v>
      </c>
      <c r="D3024">
        <v>39.479999999999997</v>
      </c>
      <c r="E3024">
        <v>410.5</v>
      </c>
      <c r="F3024">
        <v>692.53</v>
      </c>
      <c r="G3024">
        <v>7.65</v>
      </c>
      <c r="H3024">
        <v>1.1000000000000001</v>
      </c>
      <c r="I3024">
        <v>2.81</v>
      </c>
      <c r="J3024">
        <v>0</v>
      </c>
      <c r="K3024">
        <v>95.27</v>
      </c>
      <c r="L3024">
        <v>952.21</v>
      </c>
      <c r="M3024">
        <v>667.96</v>
      </c>
      <c r="N3024">
        <v>307</v>
      </c>
      <c r="O3024">
        <v>-571</v>
      </c>
      <c r="P3024">
        <v>-407</v>
      </c>
      <c r="Q3024">
        <f>Tabel1[[#This Row],[Biomass]]+Tabel1[[#This Row],[Hydro Power]]+Tabel1[[#This Row],[Other Renewable]]+Tabel1[[#This Row],[Solar Power]]+Tabel1[[#This Row],[Onshore Wind Power]]+Tabel1[[#This Row],[Offshore Wind Power]]</f>
        <v>1663.56</v>
      </c>
      <c r="R3024">
        <f>Tabel1[[#This Row],[Fossil Gas]]+Tabel1[[#This Row],[Fossil Hard Coal]]+Tabel1[[#This Row],[Fossil Oil]]</f>
        <v>1110.68</v>
      </c>
      <c r="S3024">
        <f>Tabel1[[#This Row],[Renewables]]+Tabel1[[#This Row],[Fossils]]</f>
        <v>2774.24</v>
      </c>
    </row>
    <row r="3025" spans="1:19" x14ac:dyDescent="0.25">
      <c r="A3025" t="s">
        <v>1155</v>
      </c>
      <c r="B3025" t="s">
        <v>5</v>
      </c>
      <c r="C3025">
        <v>1455.72</v>
      </c>
      <c r="D3025">
        <v>30.26</v>
      </c>
      <c r="E3025">
        <v>429.09</v>
      </c>
      <c r="F3025">
        <v>421.36</v>
      </c>
      <c r="G3025">
        <v>14</v>
      </c>
      <c r="J3025">
        <v>0</v>
      </c>
      <c r="K3025">
        <v>56.81</v>
      </c>
      <c r="L3025">
        <v>444.62</v>
      </c>
      <c r="M3025">
        <v>369.9</v>
      </c>
      <c r="N3025">
        <v>-371</v>
      </c>
      <c r="O3025">
        <v>571</v>
      </c>
      <c r="P3025">
        <v>-482</v>
      </c>
      <c r="Q3025">
        <f>Tabel1[[#This Row],[Biomass]]+Tabel1[[#This Row],[Hydro Power]]+Tabel1[[#This Row],[Other Renewable]]+Tabel1[[#This Row],[Solar Power]]+Tabel1[[#This Row],[Onshore Wind Power]]+Tabel1[[#This Row],[Offshore Wind Power]]</f>
        <v>844.78</v>
      </c>
      <c r="R3025">
        <f>Tabel1[[#This Row],[Fossil Gas]]+Tabel1[[#This Row],[Fossil Hard Coal]]+Tabel1[[#This Row],[Fossil Oil]]</f>
        <v>864.45</v>
      </c>
      <c r="S3025">
        <f>Tabel1[[#This Row],[Renewables]]+Tabel1[[#This Row],[Fossils]]</f>
        <v>1709.23</v>
      </c>
    </row>
    <row r="3026" spans="1:19" x14ac:dyDescent="0.25">
      <c r="A3026" t="s">
        <v>1154</v>
      </c>
      <c r="B3026" t="s">
        <v>6</v>
      </c>
      <c r="C3026">
        <v>1989.36</v>
      </c>
      <c r="D3026">
        <v>45.01</v>
      </c>
      <c r="E3026">
        <v>358.04</v>
      </c>
      <c r="F3026">
        <v>483.37</v>
      </c>
      <c r="G3026">
        <v>4.6100000000000003</v>
      </c>
      <c r="H3026">
        <v>1.1000000000000001</v>
      </c>
      <c r="I3026">
        <v>2.37</v>
      </c>
      <c r="J3026">
        <v>0</v>
      </c>
      <c r="K3026">
        <v>86.36</v>
      </c>
      <c r="L3026">
        <v>1061.77</v>
      </c>
      <c r="M3026">
        <v>686.18</v>
      </c>
      <c r="N3026">
        <v>37</v>
      </c>
      <c r="O3026">
        <v>-567</v>
      </c>
      <c r="P3026">
        <v>-9</v>
      </c>
      <c r="Q3026">
        <f>Tabel1[[#This Row],[Biomass]]+Tabel1[[#This Row],[Hydro Power]]+Tabel1[[#This Row],[Other Renewable]]+Tabel1[[#This Row],[Solar Power]]+Tabel1[[#This Row],[Onshore Wind Power]]+Tabel1[[#This Row],[Offshore Wind Power]]</f>
        <v>1796.4299999999998</v>
      </c>
      <c r="R3026">
        <f>Tabel1[[#This Row],[Fossil Gas]]+Tabel1[[#This Row],[Fossil Hard Coal]]+Tabel1[[#This Row],[Fossil Oil]]</f>
        <v>846.0200000000001</v>
      </c>
      <c r="S3026">
        <f>Tabel1[[#This Row],[Renewables]]+Tabel1[[#This Row],[Fossils]]</f>
        <v>2642.45</v>
      </c>
    </row>
    <row r="3027" spans="1:19" x14ac:dyDescent="0.25">
      <c r="A3027" t="s">
        <v>1154</v>
      </c>
      <c r="B3027" t="s">
        <v>5</v>
      </c>
      <c r="C3027">
        <v>1368.67</v>
      </c>
      <c r="D3027">
        <v>31.15</v>
      </c>
      <c r="E3027">
        <v>424.88</v>
      </c>
      <c r="F3027">
        <v>408.67</v>
      </c>
      <c r="G3027">
        <v>14</v>
      </c>
      <c r="J3027">
        <v>0</v>
      </c>
      <c r="K3027">
        <v>56.58</v>
      </c>
      <c r="L3027">
        <v>441.69</v>
      </c>
      <c r="M3027">
        <v>369.71</v>
      </c>
      <c r="N3027">
        <v>-463</v>
      </c>
      <c r="O3027">
        <v>567</v>
      </c>
      <c r="P3027">
        <v>-444</v>
      </c>
      <c r="Q3027">
        <f>Tabel1[[#This Row],[Biomass]]+Tabel1[[#This Row],[Hydro Power]]+Tabel1[[#This Row],[Other Renewable]]+Tabel1[[#This Row],[Solar Power]]+Tabel1[[#This Row],[Onshore Wind Power]]+Tabel1[[#This Row],[Offshore Wind Power]]</f>
        <v>842.55</v>
      </c>
      <c r="R3027">
        <f>Tabel1[[#This Row],[Fossil Gas]]+Tabel1[[#This Row],[Fossil Hard Coal]]+Tabel1[[#This Row],[Fossil Oil]]</f>
        <v>847.55</v>
      </c>
      <c r="S3027">
        <f>Tabel1[[#This Row],[Renewables]]+Tabel1[[#This Row],[Fossils]]</f>
        <v>1690.1</v>
      </c>
    </row>
    <row r="3028" spans="1:19" x14ac:dyDescent="0.25">
      <c r="A3028" t="s">
        <v>1153</v>
      </c>
      <c r="B3028" t="s">
        <v>6</v>
      </c>
      <c r="C3028">
        <v>1938.65</v>
      </c>
      <c r="D3028">
        <v>46.58</v>
      </c>
      <c r="E3028">
        <v>387.74</v>
      </c>
      <c r="F3028">
        <v>585.78</v>
      </c>
      <c r="G3028">
        <v>10.83</v>
      </c>
      <c r="H3028">
        <v>1.1000000000000001</v>
      </c>
      <c r="I3028">
        <v>2.75</v>
      </c>
      <c r="J3028">
        <v>0</v>
      </c>
      <c r="K3028">
        <v>85.65</v>
      </c>
      <c r="L3028">
        <v>1079.1199999999999</v>
      </c>
      <c r="M3028">
        <v>654.08000000000004</v>
      </c>
      <c r="N3028">
        <v>-217</v>
      </c>
      <c r="O3028">
        <v>-561</v>
      </c>
      <c r="P3028">
        <v>32</v>
      </c>
      <c r="Q3028">
        <f>Tabel1[[#This Row],[Biomass]]+Tabel1[[#This Row],[Hydro Power]]+Tabel1[[#This Row],[Other Renewable]]+Tabel1[[#This Row],[Solar Power]]+Tabel1[[#This Row],[Onshore Wind Power]]+Tabel1[[#This Row],[Offshore Wind Power]]</f>
        <v>1783.63</v>
      </c>
      <c r="R3028">
        <f>Tabel1[[#This Row],[Fossil Gas]]+Tabel1[[#This Row],[Fossil Hard Coal]]+Tabel1[[#This Row],[Fossil Oil]]</f>
        <v>984.35</v>
      </c>
      <c r="S3028">
        <f>Tabel1[[#This Row],[Renewables]]+Tabel1[[#This Row],[Fossils]]</f>
        <v>2767.98</v>
      </c>
    </row>
    <row r="3029" spans="1:19" x14ac:dyDescent="0.25">
      <c r="A3029" t="s">
        <v>1153</v>
      </c>
      <c r="B3029" t="s">
        <v>5</v>
      </c>
      <c r="C3029">
        <v>1327.74</v>
      </c>
      <c r="D3029">
        <v>30.34</v>
      </c>
      <c r="E3029">
        <v>425.96</v>
      </c>
      <c r="F3029">
        <v>419.98</v>
      </c>
      <c r="G3029">
        <v>14</v>
      </c>
      <c r="J3029">
        <v>0</v>
      </c>
      <c r="K3029">
        <v>53.36</v>
      </c>
      <c r="L3029">
        <v>432.33</v>
      </c>
      <c r="M3029">
        <v>370.59</v>
      </c>
      <c r="N3029">
        <v>-378</v>
      </c>
      <c r="O3029">
        <v>561</v>
      </c>
      <c r="P3029">
        <v>-560</v>
      </c>
      <c r="Q3029">
        <f>Tabel1[[#This Row],[Biomass]]+Tabel1[[#This Row],[Hydro Power]]+Tabel1[[#This Row],[Other Renewable]]+Tabel1[[#This Row],[Solar Power]]+Tabel1[[#This Row],[Onshore Wind Power]]+Tabel1[[#This Row],[Offshore Wind Power]]</f>
        <v>833.26</v>
      </c>
      <c r="R3029">
        <f>Tabel1[[#This Row],[Fossil Gas]]+Tabel1[[#This Row],[Fossil Hard Coal]]+Tabel1[[#This Row],[Fossil Oil]]</f>
        <v>859.94</v>
      </c>
      <c r="S3029">
        <f>Tabel1[[#This Row],[Renewables]]+Tabel1[[#This Row],[Fossils]]</f>
        <v>1693.2</v>
      </c>
    </row>
    <row r="3030" spans="1:19" x14ac:dyDescent="0.25">
      <c r="A3030" t="s">
        <v>1152</v>
      </c>
      <c r="B3030" t="s">
        <v>6</v>
      </c>
      <c r="C3030">
        <v>1946.22</v>
      </c>
      <c r="D3030">
        <v>45.84</v>
      </c>
      <c r="E3030">
        <v>383.06</v>
      </c>
      <c r="F3030">
        <v>596.29</v>
      </c>
      <c r="G3030">
        <v>4.5999999999999996</v>
      </c>
      <c r="H3030">
        <v>1.1000000000000001</v>
      </c>
      <c r="I3030">
        <v>2.5099999999999998</v>
      </c>
      <c r="J3030">
        <v>0</v>
      </c>
      <c r="K3030">
        <v>89.47</v>
      </c>
      <c r="L3030">
        <v>1235.21</v>
      </c>
      <c r="M3030">
        <v>559.91</v>
      </c>
      <c r="N3030">
        <v>-466</v>
      </c>
      <c r="O3030">
        <v>-567</v>
      </c>
      <c r="P3030">
        <v>232</v>
      </c>
      <c r="Q3030">
        <f>Tabel1[[#This Row],[Biomass]]+Tabel1[[#This Row],[Hydro Power]]+Tabel1[[#This Row],[Other Renewable]]+Tabel1[[#This Row],[Solar Power]]+Tabel1[[#This Row],[Onshore Wind Power]]+Tabel1[[#This Row],[Offshore Wind Power]]</f>
        <v>1844.5700000000002</v>
      </c>
      <c r="R3030">
        <f>Tabel1[[#This Row],[Fossil Gas]]+Tabel1[[#This Row],[Fossil Hard Coal]]+Tabel1[[#This Row],[Fossil Oil]]</f>
        <v>983.94999999999993</v>
      </c>
      <c r="S3030">
        <f>Tabel1[[#This Row],[Renewables]]+Tabel1[[#This Row],[Fossils]]</f>
        <v>2828.52</v>
      </c>
    </row>
    <row r="3031" spans="1:19" x14ac:dyDescent="0.25">
      <c r="A3031" t="s">
        <v>1152</v>
      </c>
      <c r="B3031" t="s">
        <v>5</v>
      </c>
      <c r="C3031">
        <v>1283.54</v>
      </c>
      <c r="D3031">
        <v>31.78</v>
      </c>
      <c r="E3031">
        <v>427.33</v>
      </c>
      <c r="F3031">
        <v>447.47</v>
      </c>
      <c r="G3031">
        <v>14.01</v>
      </c>
      <c r="J3031">
        <v>0</v>
      </c>
      <c r="K3031">
        <v>55.92</v>
      </c>
      <c r="L3031">
        <v>409.79</v>
      </c>
      <c r="M3031">
        <v>370.81</v>
      </c>
      <c r="N3031">
        <v>-25</v>
      </c>
      <c r="O3031">
        <v>567</v>
      </c>
      <c r="P3031">
        <v>-974</v>
      </c>
      <c r="Q3031">
        <f>Tabel1[[#This Row],[Biomass]]+Tabel1[[#This Row],[Hydro Power]]+Tabel1[[#This Row],[Other Renewable]]+Tabel1[[#This Row],[Solar Power]]+Tabel1[[#This Row],[Onshore Wind Power]]+Tabel1[[#This Row],[Offshore Wind Power]]</f>
        <v>812.38000000000011</v>
      </c>
      <c r="R3031">
        <f>Tabel1[[#This Row],[Fossil Gas]]+Tabel1[[#This Row],[Fossil Hard Coal]]+Tabel1[[#This Row],[Fossil Oil]]</f>
        <v>888.81</v>
      </c>
      <c r="S3031">
        <f>Tabel1[[#This Row],[Renewables]]+Tabel1[[#This Row],[Fossils]]</f>
        <v>1701.19</v>
      </c>
    </row>
    <row r="3032" spans="1:19" x14ac:dyDescent="0.25">
      <c r="A3032" t="s">
        <v>1151</v>
      </c>
      <c r="B3032" t="s">
        <v>6</v>
      </c>
      <c r="C3032">
        <v>1977.19</v>
      </c>
      <c r="D3032">
        <v>47.24</v>
      </c>
      <c r="E3032">
        <v>325.54000000000002</v>
      </c>
      <c r="F3032">
        <v>626.1</v>
      </c>
      <c r="G3032">
        <v>9.98</v>
      </c>
      <c r="H3032">
        <v>1.1000000000000001</v>
      </c>
      <c r="I3032">
        <v>2.88</v>
      </c>
      <c r="J3032">
        <v>0</v>
      </c>
      <c r="K3032">
        <v>97.07</v>
      </c>
      <c r="L3032">
        <v>1269.3800000000001</v>
      </c>
      <c r="M3032">
        <v>494.82</v>
      </c>
      <c r="N3032">
        <v>-367</v>
      </c>
      <c r="O3032">
        <v>-511</v>
      </c>
      <c r="P3032">
        <v>119</v>
      </c>
      <c r="Q3032">
        <f>Tabel1[[#This Row],[Biomass]]+Tabel1[[#This Row],[Hydro Power]]+Tabel1[[#This Row],[Other Renewable]]+Tabel1[[#This Row],[Solar Power]]+Tabel1[[#This Row],[Onshore Wind Power]]+Tabel1[[#This Row],[Offshore Wind Power]]</f>
        <v>1815.42</v>
      </c>
      <c r="R3032">
        <f>Tabel1[[#This Row],[Fossil Gas]]+Tabel1[[#This Row],[Fossil Hard Coal]]+Tabel1[[#This Row],[Fossil Oil]]</f>
        <v>961.62000000000012</v>
      </c>
      <c r="S3032">
        <f>Tabel1[[#This Row],[Renewables]]+Tabel1[[#This Row],[Fossils]]</f>
        <v>2777.04</v>
      </c>
    </row>
    <row r="3033" spans="1:19" x14ac:dyDescent="0.25">
      <c r="A3033" t="s">
        <v>1151</v>
      </c>
      <c r="B3033" t="s">
        <v>5</v>
      </c>
      <c r="C3033">
        <v>1287.1400000000001</v>
      </c>
      <c r="D3033">
        <v>30.66</v>
      </c>
      <c r="E3033">
        <v>424.49</v>
      </c>
      <c r="F3033">
        <v>440.79</v>
      </c>
      <c r="G3033">
        <v>14.04</v>
      </c>
      <c r="J3033">
        <v>0</v>
      </c>
      <c r="K3033">
        <v>55.2</v>
      </c>
      <c r="L3033">
        <v>388.62</v>
      </c>
      <c r="M3033">
        <v>370.19</v>
      </c>
      <c r="N3033">
        <v>-287</v>
      </c>
      <c r="O3033">
        <v>511</v>
      </c>
      <c r="P3033">
        <v>-620</v>
      </c>
      <c r="Q3033">
        <f>Tabel1[[#This Row],[Biomass]]+Tabel1[[#This Row],[Hydro Power]]+Tabel1[[#This Row],[Other Renewable]]+Tabel1[[#This Row],[Solar Power]]+Tabel1[[#This Row],[Onshore Wind Power]]+Tabel1[[#This Row],[Offshore Wind Power]]</f>
        <v>789.47</v>
      </c>
      <c r="R3033">
        <f>Tabel1[[#This Row],[Fossil Gas]]+Tabel1[[#This Row],[Fossil Hard Coal]]+Tabel1[[#This Row],[Fossil Oil]]</f>
        <v>879.31999999999994</v>
      </c>
      <c r="S3033">
        <f>Tabel1[[#This Row],[Renewables]]+Tabel1[[#This Row],[Fossils]]</f>
        <v>1668.79</v>
      </c>
    </row>
    <row r="3034" spans="1:19" x14ac:dyDescent="0.25">
      <c r="A3034" t="s">
        <v>1150</v>
      </c>
      <c r="B3034" t="s">
        <v>6</v>
      </c>
      <c r="C3034">
        <v>1984.32</v>
      </c>
      <c r="D3034">
        <v>46.67</v>
      </c>
      <c r="E3034">
        <v>305.51</v>
      </c>
      <c r="F3034">
        <v>667.58</v>
      </c>
      <c r="G3034">
        <v>8.68</v>
      </c>
      <c r="H3034">
        <v>1.1000000000000001</v>
      </c>
      <c r="I3034">
        <v>2.85</v>
      </c>
      <c r="J3034">
        <v>0</v>
      </c>
      <c r="K3034">
        <v>97.33</v>
      </c>
      <c r="L3034">
        <v>1308.44</v>
      </c>
      <c r="M3034">
        <v>486.82</v>
      </c>
      <c r="N3034">
        <v>-612</v>
      </c>
      <c r="O3034">
        <v>-305</v>
      </c>
      <c r="P3034">
        <v>94</v>
      </c>
      <c r="Q3034">
        <f>Tabel1[[#This Row],[Biomass]]+Tabel1[[#This Row],[Hydro Power]]+Tabel1[[#This Row],[Other Renewable]]+Tabel1[[#This Row],[Solar Power]]+Tabel1[[#This Row],[Onshore Wind Power]]+Tabel1[[#This Row],[Offshore Wind Power]]</f>
        <v>1845.8799999999999</v>
      </c>
      <c r="R3034">
        <f>Tabel1[[#This Row],[Fossil Gas]]+Tabel1[[#This Row],[Fossil Hard Coal]]+Tabel1[[#This Row],[Fossil Oil]]</f>
        <v>981.77</v>
      </c>
      <c r="S3034">
        <f>Tabel1[[#This Row],[Renewables]]+Tabel1[[#This Row],[Fossils]]</f>
        <v>2827.6499999999996</v>
      </c>
    </row>
    <row r="3035" spans="1:19" x14ac:dyDescent="0.25">
      <c r="A3035" t="s">
        <v>1150</v>
      </c>
      <c r="B3035" t="s">
        <v>5</v>
      </c>
      <c r="C3035">
        <v>1309.05</v>
      </c>
      <c r="D3035">
        <v>31.1</v>
      </c>
      <c r="E3035">
        <v>423.33</v>
      </c>
      <c r="F3035">
        <v>435.45</v>
      </c>
      <c r="G3035">
        <v>14.08</v>
      </c>
      <c r="J3035">
        <v>0</v>
      </c>
      <c r="K3035">
        <v>55.97</v>
      </c>
      <c r="L3035">
        <v>349.34</v>
      </c>
      <c r="M3035">
        <v>363.78</v>
      </c>
      <c r="N3035">
        <v>15</v>
      </c>
      <c r="O3035">
        <v>305</v>
      </c>
      <c r="P3035">
        <v>-643</v>
      </c>
      <c r="Q3035">
        <f>Tabel1[[#This Row],[Biomass]]+Tabel1[[#This Row],[Hydro Power]]+Tabel1[[#This Row],[Other Renewable]]+Tabel1[[#This Row],[Solar Power]]+Tabel1[[#This Row],[Onshore Wind Power]]+Tabel1[[#This Row],[Offshore Wind Power]]</f>
        <v>744.22</v>
      </c>
      <c r="R3035">
        <f>Tabel1[[#This Row],[Fossil Gas]]+Tabel1[[#This Row],[Fossil Hard Coal]]+Tabel1[[#This Row],[Fossil Oil]]</f>
        <v>872.86</v>
      </c>
      <c r="S3035">
        <f>Tabel1[[#This Row],[Renewables]]+Tabel1[[#This Row],[Fossils]]</f>
        <v>1617.08</v>
      </c>
    </row>
    <row r="3036" spans="1:19" x14ac:dyDescent="0.25">
      <c r="A3036" t="s">
        <v>1149</v>
      </c>
      <c r="B3036" t="s">
        <v>6</v>
      </c>
      <c r="C3036">
        <v>2136.8000000000002</v>
      </c>
      <c r="D3036">
        <v>46.07</v>
      </c>
      <c r="E3036">
        <v>317.35000000000002</v>
      </c>
      <c r="F3036">
        <v>707.25</v>
      </c>
      <c r="G3036">
        <v>6.24</v>
      </c>
      <c r="H3036">
        <v>1.1000000000000001</v>
      </c>
      <c r="I3036">
        <v>2.72</v>
      </c>
      <c r="J3036">
        <v>0.01</v>
      </c>
      <c r="K3036">
        <v>100.78</v>
      </c>
      <c r="L3036">
        <v>1445.86</v>
      </c>
      <c r="M3036">
        <v>483.49</v>
      </c>
      <c r="N3036">
        <v>-760</v>
      </c>
      <c r="O3036">
        <v>-542</v>
      </c>
      <c r="P3036">
        <v>461</v>
      </c>
      <c r="Q3036">
        <f>Tabel1[[#This Row],[Biomass]]+Tabel1[[#This Row],[Hydro Power]]+Tabel1[[#This Row],[Other Renewable]]+Tabel1[[#This Row],[Solar Power]]+Tabel1[[#This Row],[Onshore Wind Power]]+Tabel1[[#This Row],[Offshore Wind Power]]</f>
        <v>1979.25</v>
      </c>
      <c r="R3036">
        <f>Tabel1[[#This Row],[Fossil Gas]]+Tabel1[[#This Row],[Fossil Hard Coal]]+Tabel1[[#This Row],[Fossil Oil]]</f>
        <v>1030.8399999999999</v>
      </c>
      <c r="S3036">
        <f>Tabel1[[#This Row],[Renewables]]+Tabel1[[#This Row],[Fossils]]</f>
        <v>3010.09</v>
      </c>
    </row>
    <row r="3037" spans="1:19" x14ac:dyDescent="0.25">
      <c r="A3037" t="s">
        <v>1149</v>
      </c>
      <c r="B3037" t="s">
        <v>5</v>
      </c>
      <c r="C3037">
        <v>1414.76</v>
      </c>
      <c r="D3037">
        <v>30.62</v>
      </c>
      <c r="E3037">
        <v>425.16</v>
      </c>
      <c r="F3037">
        <v>431.39</v>
      </c>
      <c r="G3037">
        <v>14.08</v>
      </c>
      <c r="J3037">
        <v>0</v>
      </c>
      <c r="K3037">
        <v>58.3</v>
      </c>
      <c r="L3037">
        <v>299.45</v>
      </c>
      <c r="M3037">
        <v>354.84</v>
      </c>
      <c r="N3037">
        <v>-75</v>
      </c>
      <c r="O3037">
        <v>542</v>
      </c>
      <c r="P3037">
        <v>-629</v>
      </c>
      <c r="Q3037">
        <f>Tabel1[[#This Row],[Biomass]]+Tabel1[[#This Row],[Hydro Power]]+Tabel1[[#This Row],[Other Renewable]]+Tabel1[[#This Row],[Solar Power]]+Tabel1[[#This Row],[Onshore Wind Power]]+Tabel1[[#This Row],[Offshore Wind Power]]</f>
        <v>684.91</v>
      </c>
      <c r="R3037">
        <f>Tabel1[[#This Row],[Fossil Gas]]+Tabel1[[#This Row],[Fossil Hard Coal]]+Tabel1[[#This Row],[Fossil Oil]]</f>
        <v>870.63</v>
      </c>
      <c r="S3037">
        <f>Tabel1[[#This Row],[Renewables]]+Tabel1[[#This Row],[Fossils]]</f>
        <v>1555.54</v>
      </c>
    </row>
    <row r="3038" spans="1:19" x14ac:dyDescent="0.25">
      <c r="A3038" t="s">
        <v>1148</v>
      </c>
      <c r="B3038" t="s">
        <v>6</v>
      </c>
      <c r="C3038">
        <v>2547.36</v>
      </c>
      <c r="D3038">
        <v>46.86</v>
      </c>
      <c r="E3038">
        <v>331.77</v>
      </c>
      <c r="F3038">
        <v>856.79</v>
      </c>
      <c r="G3038">
        <v>6.65</v>
      </c>
      <c r="H3038">
        <v>1.1000000000000001</v>
      </c>
      <c r="I3038">
        <v>2.74</v>
      </c>
      <c r="J3038">
        <v>0</v>
      </c>
      <c r="K3038">
        <v>102.31</v>
      </c>
      <c r="L3038">
        <v>1700.36</v>
      </c>
      <c r="M3038">
        <v>466.02</v>
      </c>
      <c r="N3038">
        <v>-999</v>
      </c>
      <c r="O3038">
        <v>-580</v>
      </c>
      <c r="P3038">
        <v>694</v>
      </c>
      <c r="Q3038">
        <f>Tabel1[[#This Row],[Biomass]]+Tabel1[[#This Row],[Hydro Power]]+Tabel1[[#This Row],[Other Renewable]]+Tabel1[[#This Row],[Solar Power]]+Tabel1[[#This Row],[Onshore Wind Power]]+Tabel1[[#This Row],[Offshore Wind Power]]</f>
        <v>2217.08</v>
      </c>
      <c r="R3038">
        <f>Tabel1[[#This Row],[Fossil Gas]]+Tabel1[[#This Row],[Fossil Hard Coal]]+Tabel1[[#This Row],[Fossil Oil]]</f>
        <v>1195.21</v>
      </c>
      <c r="S3038">
        <f>Tabel1[[#This Row],[Renewables]]+Tabel1[[#This Row],[Fossils]]</f>
        <v>3412.29</v>
      </c>
    </row>
    <row r="3039" spans="1:19" x14ac:dyDescent="0.25">
      <c r="A3039" t="s">
        <v>1148</v>
      </c>
      <c r="B3039" t="s">
        <v>5</v>
      </c>
      <c r="C3039">
        <v>1675.02</v>
      </c>
      <c r="D3039">
        <v>28.52</v>
      </c>
      <c r="E3039">
        <v>429.05</v>
      </c>
      <c r="F3039">
        <v>467.13</v>
      </c>
      <c r="G3039">
        <v>14.1</v>
      </c>
      <c r="J3039">
        <v>0</v>
      </c>
      <c r="K3039">
        <v>67.92</v>
      </c>
      <c r="L3039">
        <v>243.52</v>
      </c>
      <c r="M3039">
        <v>340.2</v>
      </c>
      <c r="N3039">
        <v>-418</v>
      </c>
      <c r="O3039">
        <v>580</v>
      </c>
      <c r="P3039">
        <v>-61</v>
      </c>
      <c r="Q3039">
        <f>Tabel1[[#This Row],[Biomass]]+Tabel1[[#This Row],[Hydro Power]]+Tabel1[[#This Row],[Other Renewable]]+Tabel1[[#This Row],[Solar Power]]+Tabel1[[#This Row],[Onshore Wind Power]]+Tabel1[[#This Row],[Offshore Wind Power]]</f>
        <v>612.24</v>
      </c>
      <c r="R3039">
        <f>Tabel1[[#This Row],[Fossil Gas]]+Tabel1[[#This Row],[Fossil Hard Coal]]+Tabel1[[#This Row],[Fossil Oil]]</f>
        <v>910.28000000000009</v>
      </c>
      <c r="S3039">
        <f>Tabel1[[#This Row],[Renewables]]+Tabel1[[#This Row],[Fossils]]</f>
        <v>1522.52</v>
      </c>
    </row>
    <row r="3040" spans="1:19" x14ac:dyDescent="0.25">
      <c r="A3040" t="s">
        <v>1147</v>
      </c>
      <c r="B3040" t="s">
        <v>6</v>
      </c>
      <c r="C3040">
        <v>2990.55</v>
      </c>
      <c r="D3040">
        <v>48.81</v>
      </c>
      <c r="E3040">
        <v>351.92</v>
      </c>
      <c r="F3040">
        <v>897.45</v>
      </c>
      <c r="G3040">
        <v>7.25</v>
      </c>
      <c r="H3040">
        <v>1.1000000000000001</v>
      </c>
      <c r="I3040">
        <v>3.13</v>
      </c>
      <c r="J3040">
        <v>0.04</v>
      </c>
      <c r="K3040">
        <v>102.61</v>
      </c>
      <c r="L3040">
        <v>1869.44</v>
      </c>
      <c r="M3040">
        <v>488.37</v>
      </c>
      <c r="N3040">
        <v>-296</v>
      </c>
      <c r="O3040">
        <v>-585</v>
      </c>
      <c r="P3040">
        <v>185</v>
      </c>
      <c r="Q3040">
        <f>Tabel1[[#This Row],[Biomass]]+Tabel1[[#This Row],[Hydro Power]]+Tabel1[[#This Row],[Other Renewable]]+Tabel1[[#This Row],[Solar Power]]+Tabel1[[#This Row],[Onshore Wind Power]]+Tabel1[[#This Row],[Offshore Wind Power]]</f>
        <v>2410.89</v>
      </c>
      <c r="R3040">
        <f>Tabel1[[#This Row],[Fossil Gas]]+Tabel1[[#This Row],[Fossil Hard Coal]]+Tabel1[[#This Row],[Fossil Oil]]</f>
        <v>1256.6200000000001</v>
      </c>
      <c r="S3040">
        <f>Tabel1[[#This Row],[Renewables]]+Tabel1[[#This Row],[Fossils]]</f>
        <v>3667.51</v>
      </c>
    </row>
    <row r="3041" spans="1:19" x14ac:dyDescent="0.25">
      <c r="A3041" t="s">
        <v>1147</v>
      </c>
      <c r="B3041" t="s">
        <v>5</v>
      </c>
      <c r="C3041">
        <v>1942.93</v>
      </c>
      <c r="D3041">
        <v>27.03</v>
      </c>
      <c r="E3041">
        <v>432.94</v>
      </c>
      <c r="F3041">
        <v>521.41999999999996</v>
      </c>
      <c r="G3041">
        <v>14.47</v>
      </c>
      <c r="J3041">
        <v>0.1</v>
      </c>
      <c r="K3041">
        <v>70.44</v>
      </c>
      <c r="L3041">
        <v>190.16</v>
      </c>
      <c r="M3041">
        <v>307.2</v>
      </c>
      <c r="N3041">
        <v>-500</v>
      </c>
      <c r="O3041">
        <v>585</v>
      </c>
      <c r="P3041">
        <v>309</v>
      </c>
      <c r="Q3041">
        <f>Tabel1[[#This Row],[Biomass]]+Tabel1[[#This Row],[Hydro Power]]+Tabel1[[#This Row],[Other Renewable]]+Tabel1[[#This Row],[Solar Power]]+Tabel1[[#This Row],[Onshore Wind Power]]+Tabel1[[#This Row],[Offshore Wind Power]]</f>
        <v>524.49</v>
      </c>
      <c r="R3041">
        <f>Tabel1[[#This Row],[Fossil Gas]]+Tabel1[[#This Row],[Fossil Hard Coal]]+Tabel1[[#This Row],[Fossil Oil]]</f>
        <v>968.82999999999993</v>
      </c>
      <c r="S3041">
        <f>Tabel1[[#This Row],[Renewables]]+Tabel1[[#This Row],[Fossils]]</f>
        <v>1493.32</v>
      </c>
    </row>
    <row r="3042" spans="1:19" x14ac:dyDescent="0.25">
      <c r="A3042" t="s">
        <v>1146</v>
      </c>
      <c r="B3042" t="s">
        <v>6</v>
      </c>
      <c r="C3042">
        <v>3133.44</v>
      </c>
      <c r="D3042">
        <v>48.45</v>
      </c>
      <c r="E3042">
        <v>455.51</v>
      </c>
      <c r="F3042">
        <v>1037.02</v>
      </c>
      <c r="G3042">
        <v>6.67</v>
      </c>
      <c r="H3042">
        <v>1.1000000000000001</v>
      </c>
      <c r="I3042">
        <v>3.34</v>
      </c>
      <c r="J3042">
        <v>1.76</v>
      </c>
      <c r="K3042">
        <v>102.1</v>
      </c>
      <c r="L3042">
        <v>1934.5</v>
      </c>
      <c r="M3042">
        <v>496.03</v>
      </c>
      <c r="N3042">
        <v>-233</v>
      </c>
      <c r="O3042">
        <v>-590</v>
      </c>
      <c r="P3042">
        <v>-42</v>
      </c>
      <c r="Q3042">
        <f>Tabel1[[#This Row],[Biomass]]+Tabel1[[#This Row],[Hydro Power]]+Tabel1[[#This Row],[Other Renewable]]+Tabel1[[#This Row],[Solar Power]]+Tabel1[[#This Row],[Onshore Wind Power]]+Tabel1[[#This Row],[Offshore Wind Power]]</f>
        <v>2485.1800000000003</v>
      </c>
      <c r="R3042">
        <f>Tabel1[[#This Row],[Fossil Gas]]+Tabel1[[#This Row],[Fossil Hard Coal]]+Tabel1[[#This Row],[Fossil Oil]]</f>
        <v>1499.2</v>
      </c>
      <c r="S3042">
        <f>Tabel1[[#This Row],[Renewables]]+Tabel1[[#This Row],[Fossils]]</f>
        <v>3984.38</v>
      </c>
    </row>
    <row r="3043" spans="1:19" x14ac:dyDescent="0.25">
      <c r="A3043" t="s">
        <v>1146</v>
      </c>
      <c r="B3043" t="s">
        <v>5</v>
      </c>
      <c r="C3043">
        <v>2016.67</v>
      </c>
      <c r="D3043">
        <v>27.94</v>
      </c>
      <c r="E3043">
        <v>457.64</v>
      </c>
      <c r="F3043">
        <v>494.49</v>
      </c>
      <c r="G3043">
        <v>14.7</v>
      </c>
      <c r="J3043">
        <v>1.81</v>
      </c>
      <c r="K3043">
        <v>69.98</v>
      </c>
      <c r="L3043">
        <v>149.58000000000001</v>
      </c>
      <c r="M3043">
        <v>256.86</v>
      </c>
      <c r="N3043">
        <v>-316</v>
      </c>
      <c r="O3043">
        <v>590</v>
      </c>
      <c r="P3043">
        <v>286</v>
      </c>
      <c r="Q3043">
        <f>Tabel1[[#This Row],[Biomass]]+Tabel1[[#This Row],[Hydro Power]]+Tabel1[[#This Row],[Other Renewable]]+Tabel1[[#This Row],[Solar Power]]+Tabel1[[#This Row],[Onshore Wind Power]]+Tabel1[[#This Row],[Offshore Wind Power]]</f>
        <v>436.19000000000005</v>
      </c>
      <c r="R3043">
        <f>Tabel1[[#This Row],[Fossil Gas]]+Tabel1[[#This Row],[Fossil Hard Coal]]+Tabel1[[#This Row],[Fossil Oil]]</f>
        <v>966.83</v>
      </c>
      <c r="S3043">
        <f>Tabel1[[#This Row],[Renewables]]+Tabel1[[#This Row],[Fossils]]</f>
        <v>1403.02</v>
      </c>
    </row>
    <row r="3044" spans="1:19" x14ac:dyDescent="0.25">
      <c r="A3044" t="s">
        <v>1145</v>
      </c>
      <c r="B3044" t="s">
        <v>6</v>
      </c>
      <c r="C3044">
        <v>3088.9</v>
      </c>
      <c r="D3044">
        <v>48.52</v>
      </c>
      <c r="E3044">
        <v>523.94000000000005</v>
      </c>
      <c r="F3044">
        <v>987.1</v>
      </c>
      <c r="G3044">
        <v>7.49</v>
      </c>
      <c r="H3044">
        <v>1.1000000000000001</v>
      </c>
      <c r="I3044">
        <v>3.82</v>
      </c>
      <c r="J3044">
        <v>14.47</v>
      </c>
      <c r="K3044">
        <v>103.44</v>
      </c>
      <c r="L3044">
        <v>1931.03</v>
      </c>
      <c r="M3044">
        <v>564.28</v>
      </c>
      <c r="N3044">
        <v>-319</v>
      </c>
      <c r="O3044">
        <v>-590</v>
      </c>
      <c r="P3044">
        <v>-32</v>
      </c>
      <c r="Q3044">
        <f>Tabel1[[#This Row],[Biomass]]+Tabel1[[#This Row],[Hydro Power]]+Tabel1[[#This Row],[Other Renewable]]+Tabel1[[#This Row],[Solar Power]]+Tabel1[[#This Row],[Onshore Wind Power]]+Tabel1[[#This Row],[Offshore Wind Power]]</f>
        <v>2563.2200000000003</v>
      </c>
      <c r="R3044">
        <f>Tabel1[[#This Row],[Fossil Gas]]+Tabel1[[#This Row],[Fossil Hard Coal]]+Tabel1[[#This Row],[Fossil Oil]]</f>
        <v>1518.53</v>
      </c>
      <c r="S3044">
        <f>Tabel1[[#This Row],[Renewables]]+Tabel1[[#This Row],[Fossils]]</f>
        <v>4081.75</v>
      </c>
    </row>
    <row r="3045" spans="1:19" x14ac:dyDescent="0.25">
      <c r="A3045" t="s">
        <v>1145</v>
      </c>
      <c r="B3045" t="s">
        <v>5</v>
      </c>
      <c r="C3045">
        <v>2050.1799999999998</v>
      </c>
      <c r="D3045">
        <v>25.78</v>
      </c>
      <c r="E3045">
        <v>494.1</v>
      </c>
      <c r="F3045">
        <v>553.85</v>
      </c>
      <c r="G3045">
        <v>15.6</v>
      </c>
      <c r="J3045">
        <v>10.06</v>
      </c>
      <c r="K3045">
        <v>67.91</v>
      </c>
      <c r="L3045">
        <v>119.23</v>
      </c>
      <c r="M3045">
        <v>189.16</v>
      </c>
      <c r="N3045">
        <v>-330</v>
      </c>
      <c r="O3045">
        <v>590</v>
      </c>
      <c r="P3045">
        <v>337</v>
      </c>
      <c r="Q3045">
        <f>Tabel1[[#This Row],[Biomass]]+Tabel1[[#This Row],[Hydro Power]]+Tabel1[[#This Row],[Other Renewable]]+Tabel1[[#This Row],[Solar Power]]+Tabel1[[#This Row],[Onshore Wind Power]]+Tabel1[[#This Row],[Offshore Wind Power]]</f>
        <v>344.23</v>
      </c>
      <c r="R3045">
        <f>Tabel1[[#This Row],[Fossil Gas]]+Tabel1[[#This Row],[Fossil Hard Coal]]+Tabel1[[#This Row],[Fossil Oil]]</f>
        <v>1063.55</v>
      </c>
      <c r="S3045">
        <f>Tabel1[[#This Row],[Renewables]]+Tabel1[[#This Row],[Fossils]]</f>
        <v>1407.78</v>
      </c>
    </row>
    <row r="3046" spans="1:19" x14ac:dyDescent="0.25">
      <c r="A3046" t="s">
        <v>1144</v>
      </c>
      <c r="B3046" t="s">
        <v>6</v>
      </c>
      <c r="C3046">
        <v>3116.02</v>
      </c>
      <c r="D3046">
        <v>49.23</v>
      </c>
      <c r="E3046">
        <v>526.53</v>
      </c>
      <c r="F3046">
        <v>910.46</v>
      </c>
      <c r="G3046">
        <v>9.2200000000000006</v>
      </c>
      <c r="H3046">
        <v>1.1000000000000001</v>
      </c>
      <c r="I3046">
        <v>3.99</v>
      </c>
      <c r="J3046">
        <v>32.06</v>
      </c>
      <c r="K3046">
        <v>102.75</v>
      </c>
      <c r="L3046">
        <v>1830.4</v>
      </c>
      <c r="M3046">
        <v>713.51</v>
      </c>
      <c r="N3046">
        <v>-234</v>
      </c>
      <c r="O3046">
        <v>-590</v>
      </c>
      <c r="P3046">
        <v>-128</v>
      </c>
      <c r="Q3046">
        <f>Tabel1[[#This Row],[Biomass]]+Tabel1[[#This Row],[Hydro Power]]+Tabel1[[#This Row],[Other Renewable]]+Tabel1[[#This Row],[Solar Power]]+Tabel1[[#This Row],[Onshore Wind Power]]+Tabel1[[#This Row],[Offshore Wind Power]]</f>
        <v>2630.29</v>
      </c>
      <c r="R3046">
        <f>Tabel1[[#This Row],[Fossil Gas]]+Tabel1[[#This Row],[Fossil Hard Coal]]+Tabel1[[#This Row],[Fossil Oil]]</f>
        <v>1446.21</v>
      </c>
      <c r="S3046">
        <f>Tabel1[[#This Row],[Renewables]]+Tabel1[[#This Row],[Fossils]]</f>
        <v>4076.5</v>
      </c>
    </row>
    <row r="3047" spans="1:19" x14ac:dyDescent="0.25">
      <c r="A3047" t="s">
        <v>1144</v>
      </c>
      <c r="B3047" t="s">
        <v>5</v>
      </c>
      <c r="C3047">
        <v>2075.7800000000002</v>
      </c>
      <c r="D3047">
        <v>23.64</v>
      </c>
      <c r="E3047">
        <v>468.71</v>
      </c>
      <c r="F3047">
        <v>578.03</v>
      </c>
      <c r="G3047">
        <v>16.59</v>
      </c>
      <c r="J3047">
        <v>19.25</v>
      </c>
      <c r="K3047">
        <v>70.150000000000006</v>
      </c>
      <c r="L3047">
        <v>90.93</v>
      </c>
      <c r="M3047">
        <v>145.72999999999999</v>
      </c>
      <c r="N3047">
        <v>-194</v>
      </c>
      <c r="O3047">
        <v>590</v>
      </c>
      <c r="P3047">
        <v>296</v>
      </c>
      <c r="Q3047">
        <f>Tabel1[[#This Row],[Biomass]]+Tabel1[[#This Row],[Hydro Power]]+Tabel1[[#This Row],[Other Renewable]]+Tabel1[[#This Row],[Solar Power]]+Tabel1[[#This Row],[Onshore Wind Power]]+Tabel1[[#This Row],[Offshore Wind Power]]</f>
        <v>279.54999999999995</v>
      </c>
      <c r="R3047">
        <f>Tabel1[[#This Row],[Fossil Gas]]+Tabel1[[#This Row],[Fossil Hard Coal]]+Tabel1[[#This Row],[Fossil Oil]]</f>
        <v>1063.33</v>
      </c>
      <c r="S3047">
        <f>Tabel1[[#This Row],[Renewables]]+Tabel1[[#This Row],[Fossils]]</f>
        <v>1342.8799999999999</v>
      </c>
    </row>
    <row r="3048" spans="1:19" x14ac:dyDescent="0.25">
      <c r="A3048" t="s">
        <v>1143</v>
      </c>
      <c r="B3048" t="s">
        <v>6</v>
      </c>
      <c r="C3048">
        <v>3076.59</v>
      </c>
      <c r="D3048">
        <v>50.91</v>
      </c>
      <c r="E3048">
        <v>540.61</v>
      </c>
      <c r="F3048">
        <v>851.44</v>
      </c>
      <c r="G3048">
        <v>13.32</v>
      </c>
      <c r="H3048">
        <v>1.1000000000000001</v>
      </c>
      <c r="I3048">
        <v>4.4000000000000004</v>
      </c>
      <c r="J3048">
        <v>40.35</v>
      </c>
      <c r="K3048">
        <v>104.3</v>
      </c>
      <c r="L3048">
        <v>1691.07</v>
      </c>
      <c r="M3048">
        <v>728.05</v>
      </c>
      <c r="N3048">
        <v>-173</v>
      </c>
      <c r="O3048">
        <v>-590</v>
      </c>
      <c r="P3048">
        <v>-98</v>
      </c>
      <c r="Q3048">
        <f>Tabel1[[#This Row],[Biomass]]+Tabel1[[#This Row],[Hydro Power]]+Tabel1[[#This Row],[Other Renewable]]+Tabel1[[#This Row],[Solar Power]]+Tabel1[[#This Row],[Onshore Wind Power]]+Tabel1[[#This Row],[Offshore Wind Power]]</f>
        <v>2515.88</v>
      </c>
      <c r="R3048">
        <f>Tabel1[[#This Row],[Fossil Gas]]+Tabel1[[#This Row],[Fossil Hard Coal]]+Tabel1[[#This Row],[Fossil Oil]]</f>
        <v>1405.3700000000001</v>
      </c>
      <c r="S3048">
        <f>Tabel1[[#This Row],[Renewables]]+Tabel1[[#This Row],[Fossils]]</f>
        <v>3921.25</v>
      </c>
    </row>
    <row r="3049" spans="1:19" x14ac:dyDescent="0.25">
      <c r="A3049" t="s">
        <v>1143</v>
      </c>
      <c r="B3049" t="s">
        <v>5</v>
      </c>
      <c r="C3049">
        <v>2075.73</v>
      </c>
      <c r="D3049">
        <v>26.37</v>
      </c>
      <c r="E3049">
        <v>450.59</v>
      </c>
      <c r="F3049">
        <v>558.34</v>
      </c>
      <c r="G3049">
        <v>17.22</v>
      </c>
      <c r="J3049">
        <v>25.39</v>
      </c>
      <c r="K3049">
        <v>70.64</v>
      </c>
      <c r="L3049">
        <v>69.16</v>
      </c>
      <c r="M3049">
        <v>111.11</v>
      </c>
      <c r="N3049">
        <v>-569</v>
      </c>
      <c r="O3049">
        <v>590</v>
      </c>
      <c r="P3049">
        <v>763</v>
      </c>
      <c r="Q3049">
        <f>Tabel1[[#This Row],[Biomass]]+Tabel1[[#This Row],[Hydro Power]]+Tabel1[[#This Row],[Other Renewable]]+Tabel1[[#This Row],[Solar Power]]+Tabel1[[#This Row],[Onshore Wind Power]]+Tabel1[[#This Row],[Offshore Wind Power]]</f>
        <v>232.03</v>
      </c>
      <c r="R3049">
        <f>Tabel1[[#This Row],[Fossil Gas]]+Tabel1[[#This Row],[Fossil Hard Coal]]+Tabel1[[#This Row],[Fossil Oil]]</f>
        <v>1026.1500000000001</v>
      </c>
      <c r="S3049">
        <f>Tabel1[[#This Row],[Renewables]]+Tabel1[[#This Row],[Fossils]]</f>
        <v>1258.18</v>
      </c>
    </row>
    <row r="3050" spans="1:19" x14ac:dyDescent="0.25">
      <c r="A3050" t="s">
        <v>1142</v>
      </c>
      <c r="B3050" t="s">
        <v>6</v>
      </c>
      <c r="C3050">
        <v>2938.67</v>
      </c>
      <c r="D3050">
        <v>50.39</v>
      </c>
      <c r="E3050">
        <v>538.9</v>
      </c>
      <c r="F3050">
        <v>930.05</v>
      </c>
      <c r="G3050">
        <v>13.84</v>
      </c>
      <c r="H3050">
        <v>1.1399999999999999</v>
      </c>
      <c r="I3050">
        <v>4.4400000000000004</v>
      </c>
      <c r="J3050">
        <v>43.5</v>
      </c>
      <c r="K3050">
        <v>105.31</v>
      </c>
      <c r="L3050">
        <v>1506.12</v>
      </c>
      <c r="M3050">
        <v>722.97</v>
      </c>
      <c r="N3050">
        <v>-149</v>
      </c>
      <c r="O3050">
        <v>-590</v>
      </c>
      <c r="P3050">
        <v>-140</v>
      </c>
      <c r="Q3050">
        <f>Tabel1[[#This Row],[Biomass]]+Tabel1[[#This Row],[Hydro Power]]+Tabel1[[#This Row],[Other Renewable]]+Tabel1[[#This Row],[Solar Power]]+Tabel1[[#This Row],[Onshore Wind Power]]+Tabel1[[#This Row],[Offshore Wind Power]]</f>
        <v>2328.56</v>
      </c>
      <c r="R3050">
        <f>Tabel1[[#This Row],[Fossil Gas]]+Tabel1[[#This Row],[Fossil Hard Coal]]+Tabel1[[#This Row],[Fossil Oil]]</f>
        <v>1482.7899999999997</v>
      </c>
      <c r="S3050">
        <f>Tabel1[[#This Row],[Renewables]]+Tabel1[[#This Row],[Fossils]]</f>
        <v>3811.3499999999995</v>
      </c>
    </row>
    <row r="3051" spans="1:19" x14ac:dyDescent="0.25">
      <c r="A3051" t="s">
        <v>1142</v>
      </c>
      <c r="B3051" t="s">
        <v>5</v>
      </c>
      <c r="C3051">
        <v>2041.23</v>
      </c>
      <c r="D3051">
        <v>27.49</v>
      </c>
      <c r="E3051">
        <v>447.92</v>
      </c>
      <c r="F3051">
        <v>524.21</v>
      </c>
      <c r="G3051">
        <v>17.190000000000001</v>
      </c>
      <c r="J3051">
        <v>24.85</v>
      </c>
      <c r="K3051">
        <v>70.12</v>
      </c>
      <c r="L3051">
        <v>45.73</v>
      </c>
      <c r="M3051">
        <v>88.47</v>
      </c>
      <c r="N3051">
        <v>-562</v>
      </c>
      <c r="O3051">
        <v>590</v>
      </c>
      <c r="P3051">
        <v>802</v>
      </c>
      <c r="Q3051">
        <f>Tabel1[[#This Row],[Biomass]]+Tabel1[[#This Row],[Hydro Power]]+Tabel1[[#This Row],[Other Renewable]]+Tabel1[[#This Row],[Solar Power]]+Tabel1[[#This Row],[Onshore Wind Power]]+Tabel1[[#This Row],[Offshore Wind Power]]</f>
        <v>186.54</v>
      </c>
      <c r="R3051">
        <f>Tabel1[[#This Row],[Fossil Gas]]+Tabel1[[#This Row],[Fossil Hard Coal]]+Tabel1[[#This Row],[Fossil Oil]]</f>
        <v>989.32000000000016</v>
      </c>
      <c r="S3051">
        <f>Tabel1[[#This Row],[Renewables]]+Tabel1[[#This Row],[Fossils]]</f>
        <v>1175.8600000000001</v>
      </c>
    </row>
    <row r="3052" spans="1:19" x14ac:dyDescent="0.25">
      <c r="A3052" t="s">
        <v>1141</v>
      </c>
      <c r="B3052" t="s">
        <v>6</v>
      </c>
      <c r="C3052">
        <v>2879.07</v>
      </c>
      <c r="D3052">
        <v>50.34</v>
      </c>
      <c r="E3052">
        <v>539.23</v>
      </c>
      <c r="F3052">
        <v>905.01</v>
      </c>
      <c r="G3052">
        <v>14.71</v>
      </c>
      <c r="H3052">
        <v>1.2</v>
      </c>
      <c r="I3052">
        <v>4.54</v>
      </c>
      <c r="J3052">
        <v>44.71</v>
      </c>
      <c r="K3052">
        <v>103.79</v>
      </c>
      <c r="L3052">
        <v>1368.54</v>
      </c>
      <c r="M3052">
        <v>693.11</v>
      </c>
      <c r="N3052">
        <v>-183</v>
      </c>
      <c r="O3052">
        <v>-590</v>
      </c>
      <c r="P3052">
        <v>17</v>
      </c>
      <c r="Q3052">
        <f>Tabel1[[#This Row],[Biomass]]+Tabel1[[#This Row],[Hydro Power]]+Tabel1[[#This Row],[Other Renewable]]+Tabel1[[#This Row],[Solar Power]]+Tabel1[[#This Row],[Onshore Wind Power]]+Tabel1[[#This Row],[Offshore Wind Power]]</f>
        <v>2162.44</v>
      </c>
      <c r="R3052">
        <f>Tabel1[[#This Row],[Fossil Gas]]+Tabel1[[#This Row],[Fossil Hard Coal]]+Tabel1[[#This Row],[Fossil Oil]]</f>
        <v>1458.95</v>
      </c>
      <c r="S3052">
        <f>Tabel1[[#This Row],[Renewables]]+Tabel1[[#This Row],[Fossils]]</f>
        <v>3621.3900000000003</v>
      </c>
    </row>
    <row r="3053" spans="1:19" x14ac:dyDescent="0.25">
      <c r="A3053" t="s">
        <v>1141</v>
      </c>
      <c r="B3053" t="s">
        <v>5</v>
      </c>
      <c r="C3053">
        <v>2029.89</v>
      </c>
      <c r="D3053">
        <v>27.82</v>
      </c>
      <c r="E3053">
        <v>452.25</v>
      </c>
      <c r="F3053">
        <v>457.93</v>
      </c>
      <c r="G3053">
        <v>44.57</v>
      </c>
      <c r="J3053">
        <v>21.92</v>
      </c>
      <c r="K3053">
        <v>70.86</v>
      </c>
      <c r="L3053">
        <v>29.54</v>
      </c>
      <c r="M3053">
        <v>63.67</v>
      </c>
      <c r="N3053">
        <v>-547</v>
      </c>
      <c r="O3053">
        <v>590</v>
      </c>
      <c r="P3053">
        <v>848</v>
      </c>
      <c r="Q3053">
        <f>Tabel1[[#This Row],[Biomass]]+Tabel1[[#This Row],[Hydro Power]]+Tabel1[[#This Row],[Other Renewable]]+Tabel1[[#This Row],[Solar Power]]+Tabel1[[#This Row],[Onshore Wind Power]]+Tabel1[[#This Row],[Offshore Wind Power]]</f>
        <v>142.94999999999999</v>
      </c>
      <c r="R3053">
        <f>Tabel1[[#This Row],[Fossil Gas]]+Tabel1[[#This Row],[Fossil Hard Coal]]+Tabel1[[#This Row],[Fossil Oil]]</f>
        <v>954.75000000000011</v>
      </c>
      <c r="S3053">
        <f>Tabel1[[#This Row],[Renewables]]+Tabel1[[#This Row],[Fossils]]</f>
        <v>1097.7</v>
      </c>
    </row>
    <row r="3054" spans="1:19" x14ac:dyDescent="0.25">
      <c r="A3054" t="s">
        <v>1140</v>
      </c>
      <c r="B3054" t="s">
        <v>6</v>
      </c>
      <c r="C3054">
        <v>2750.02</v>
      </c>
      <c r="D3054">
        <v>49.24</v>
      </c>
      <c r="E3054">
        <v>521.44000000000005</v>
      </c>
      <c r="F3054">
        <v>847.31</v>
      </c>
      <c r="G3054">
        <v>10.92</v>
      </c>
      <c r="H3054">
        <v>1.2</v>
      </c>
      <c r="I3054">
        <v>3.84</v>
      </c>
      <c r="J3054">
        <v>33.39</v>
      </c>
      <c r="K3054">
        <v>93.71</v>
      </c>
      <c r="L3054">
        <v>1339.1</v>
      </c>
      <c r="M3054">
        <v>701.07</v>
      </c>
      <c r="N3054">
        <v>-194</v>
      </c>
      <c r="O3054">
        <v>-590</v>
      </c>
      <c r="P3054">
        <v>61</v>
      </c>
      <c r="Q3054">
        <f>Tabel1[[#This Row],[Biomass]]+Tabel1[[#This Row],[Hydro Power]]+Tabel1[[#This Row],[Other Renewable]]+Tabel1[[#This Row],[Solar Power]]+Tabel1[[#This Row],[Onshore Wind Power]]+Tabel1[[#This Row],[Offshore Wind Power]]</f>
        <v>2127.84</v>
      </c>
      <c r="R3054">
        <f>Tabel1[[#This Row],[Fossil Gas]]+Tabel1[[#This Row],[Fossil Hard Coal]]+Tabel1[[#This Row],[Fossil Oil]]</f>
        <v>1379.67</v>
      </c>
      <c r="S3054">
        <f>Tabel1[[#This Row],[Renewables]]+Tabel1[[#This Row],[Fossils]]</f>
        <v>3507.51</v>
      </c>
    </row>
    <row r="3055" spans="1:19" x14ac:dyDescent="0.25">
      <c r="A3055" t="s">
        <v>1140</v>
      </c>
      <c r="B3055" t="s">
        <v>5</v>
      </c>
      <c r="C3055">
        <v>1977.35</v>
      </c>
      <c r="D3055">
        <v>28.16</v>
      </c>
      <c r="E3055">
        <v>501.36</v>
      </c>
      <c r="F3055">
        <v>510.53</v>
      </c>
      <c r="G3055">
        <v>16.34</v>
      </c>
      <c r="J3055">
        <v>17.059999999999999</v>
      </c>
      <c r="K3055">
        <v>69.569999999999993</v>
      </c>
      <c r="L3055">
        <v>23.77</v>
      </c>
      <c r="M3055">
        <v>22.6</v>
      </c>
      <c r="N3055">
        <v>-550</v>
      </c>
      <c r="O3055">
        <v>590</v>
      </c>
      <c r="P3055">
        <v>775</v>
      </c>
      <c r="Q3055">
        <f>Tabel1[[#This Row],[Biomass]]+Tabel1[[#This Row],[Hydro Power]]+Tabel1[[#This Row],[Other Renewable]]+Tabel1[[#This Row],[Solar Power]]+Tabel1[[#This Row],[Onshore Wind Power]]+Tabel1[[#This Row],[Offshore Wind Power]]</f>
        <v>91.59</v>
      </c>
      <c r="R3055">
        <f>Tabel1[[#This Row],[Fossil Gas]]+Tabel1[[#This Row],[Fossil Hard Coal]]+Tabel1[[#This Row],[Fossil Oil]]</f>
        <v>1028.23</v>
      </c>
      <c r="S3055">
        <f>Tabel1[[#This Row],[Renewables]]+Tabel1[[#This Row],[Fossils]]</f>
        <v>1119.82</v>
      </c>
    </row>
    <row r="3056" spans="1:19" x14ac:dyDescent="0.25">
      <c r="A3056" t="s">
        <v>1139</v>
      </c>
      <c r="B3056" t="s">
        <v>6</v>
      </c>
      <c r="C3056">
        <v>2670.1</v>
      </c>
      <c r="D3056">
        <v>49.38</v>
      </c>
      <c r="E3056">
        <v>513.16999999999996</v>
      </c>
      <c r="F3056">
        <v>858.53</v>
      </c>
      <c r="G3056">
        <v>8.6199999999999992</v>
      </c>
      <c r="H3056">
        <v>1.2</v>
      </c>
      <c r="I3056">
        <v>3.53</v>
      </c>
      <c r="J3056">
        <v>17.45</v>
      </c>
      <c r="K3056">
        <v>92.79</v>
      </c>
      <c r="L3056">
        <v>1291.5999999999999</v>
      </c>
      <c r="M3056">
        <v>722.76</v>
      </c>
      <c r="N3056">
        <v>-200</v>
      </c>
      <c r="O3056">
        <v>-590</v>
      </c>
      <c r="P3056">
        <v>61</v>
      </c>
      <c r="Q3056">
        <f>Tabel1[[#This Row],[Biomass]]+Tabel1[[#This Row],[Hydro Power]]+Tabel1[[#This Row],[Other Renewable]]+Tabel1[[#This Row],[Solar Power]]+Tabel1[[#This Row],[Onshore Wind Power]]+Tabel1[[#This Row],[Offshore Wind Power]]</f>
        <v>2085.92</v>
      </c>
      <c r="R3056">
        <f>Tabel1[[#This Row],[Fossil Gas]]+Tabel1[[#This Row],[Fossil Hard Coal]]+Tabel1[[#This Row],[Fossil Oil]]</f>
        <v>1380.3199999999997</v>
      </c>
      <c r="S3056">
        <f>Tabel1[[#This Row],[Renewables]]+Tabel1[[#This Row],[Fossils]]</f>
        <v>3466.24</v>
      </c>
    </row>
    <row r="3057" spans="1:19" x14ac:dyDescent="0.25">
      <c r="A3057" t="s">
        <v>1139</v>
      </c>
      <c r="B3057" t="s">
        <v>5</v>
      </c>
      <c r="C3057">
        <v>1948.09</v>
      </c>
      <c r="D3057">
        <v>28.15</v>
      </c>
      <c r="E3057">
        <v>529.04999999999995</v>
      </c>
      <c r="F3057">
        <v>555.73</v>
      </c>
      <c r="G3057">
        <v>15.64</v>
      </c>
      <c r="J3057">
        <v>9.36</v>
      </c>
      <c r="K3057">
        <v>70.3</v>
      </c>
      <c r="L3057">
        <v>26.54</v>
      </c>
      <c r="M3057">
        <v>5.9</v>
      </c>
      <c r="N3057">
        <v>-578</v>
      </c>
      <c r="O3057">
        <v>590</v>
      </c>
      <c r="P3057">
        <v>714</v>
      </c>
      <c r="Q3057">
        <f>Tabel1[[#This Row],[Biomass]]+Tabel1[[#This Row],[Hydro Power]]+Tabel1[[#This Row],[Other Renewable]]+Tabel1[[#This Row],[Solar Power]]+Tabel1[[#This Row],[Onshore Wind Power]]+Tabel1[[#This Row],[Offshore Wind Power]]</f>
        <v>69.95</v>
      </c>
      <c r="R3057">
        <f>Tabel1[[#This Row],[Fossil Gas]]+Tabel1[[#This Row],[Fossil Hard Coal]]+Tabel1[[#This Row],[Fossil Oil]]</f>
        <v>1100.42</v>
      </c>
      <c r="S3057">
        <f>Tabel1[[#This Row],[Renewables]]+Tabel1[[#This Row],[Fossils]]</f>
        <v>1170.3700000000001</v>
      </c>
    </row>
    <row r="3058" spans="1:19" x14ac:dyDescent="0.25">
      <c r="A3058" t="s">
        <v>1138</v>
      </c>
      <c r="B3058" t="s">
        <v>6</v>
      </c>
      <c r="C3058">
        <v>2730.7</v>
      </c>
      <c r="D3058">
        <v>48.6</v>
      </c>
      <c r="E3058">
        <v>526.91</v>
      </c>
      <c r="F3058">
        <v>907.77</v>
      </c>
      <c r="G3058">
        <v>7.93</v>
      </c>
      <c r="H3058">
        <v>1.2</v>
      </c>
      <c r="I3058">
        <v>3.46</v>
      </c>
      <c r="J3058">
        <v>3.63</v>
      </c>
      <c r="K3058">
        <v>92.19</v>
      </c>
      <c r="L3058">
        <v>1252.74</v>
      </c>
      <c r="M3058">
        <v>696.3</v>
      </c>
      <c r="N3058">
        <v>-260</v>
      </c>
      <c r="O3058">
        <v>-589</v>
      </c>
      <c r="P3058">
        <v>144</v>
      </c>
      <c r="Q3058">
        <f>Tabel1[[#This Row],[Biomass]]+Tabel1[[#This Row],[Hydro Power]]+Tabel1[[#This Row],[Other Renewable]]+Tabel1[[#This Row],[Solar Power]]+Tabel1[[#This Row],[Onshore Wind Power]]+Tabel1[[#This Row],[Offshore Wind Power]]</f>
        <v>2005.93</v>
      </c>
      <c r="R3058">
        <f>Tabel1[[#This Row],[Fossil Gas]]+Tabel1[[#This Row],[Fossil Hard Coal]]+Tabel1[[#This Row],[Fossil Oil]]</f>
        <v>1442.61</v>
      </c>
      <c r="S3058">
        <f>Tabel1[[#This Row],[Renewables]]+Tabel1[[#This Row],[Fossils]]</f>
        <v>3448.54</v>
      </c>
    </row>
    <row r="3059" spans="1:19" x14ac:dyDescent="0.25">
      <c r="A3059" t="s">
        <v>1138</v>
      </c>
      <c r="B3059" t="s">
        <v>5</v>
      </c>
      <c r="C3059">
        <v>2009.54</v>
      </c>
      <c r="D3059">
        <v>28.81</v>
      </c>
      <c r="E3059">
        <v>526.61</v>
      </c>
      <c r="F3059">
        <v>564.01</v>
      </c>
      <c r="G3059">
        <v>14.97</v>
      </c>
      <c r="J3059">
        <v>1.94</v>
      </c>
      <c r="K3059">
        <v>70.2</v>
      </c>
      <c r="L3059">
        <v>42.56</v>
      </c>
      <c r="M3059">
        <v>0.44</v>
      </c>
      <c r="N3059">
        <v>-584</v>
      </c>
      <c r="O3059">
        <v>589</v>
      </c>
      <c r="P3059">
        <v>766</v>
      </c>
      <c r="Q3059">
        <f>Tabel1[[#This Row],[Biomass]]+Tabel1[[#This Row],[Hydro Power]]+Tabel1[[#This Row],[Other Renewable]]+Tabel1[[#This Row],[Solar Power]]+Tabel1[[#This Row],[Onshore Wind Power]]+Tabel1[[#This Row],[Offshore Wind Power]]</f>
        <v>73.75</v>
      </c>
      <c r="R3059">
        <f>Tabel1[[#This Row],[Fossil Gas]]+Tabel1[[#This Row],[Fossil Hard Coal]]+Tabel1[[#This Row],[Fossil Oil]]</f>
        <v>1105.5899999999999</v>
      </c>
      <c r="S3059">
        <f>Tabel1[[#This Row],[Renewables]]+Tabel1[[#This Row],[Fossils]]</f>
        <v>1179.3399999999999</v>
      </c>
    </row>
    <row r="3060" spans="1:19" x14ac:dyDescent="0.25">
      <c r="A3060" t="s">
        <v>1137</v>
      </c>
      <c r="B3060" t="s">
        <v>6</v>
      </c>
      <c r="C3060">
        <v>2982.21</v>
      </c>
      <c r="D3060">
        <v>49.27</v>
      </c>
      <c r="E3060">
        <v>585.34</v>
      </c>
      <c r="F3060">
        <v>1233.47</v>
      </c>
      <c r="G3060">
        <v>13.72</v>
      </c>
      <c r="H3060">
        <v>1.2</v>
      </c>
      <c r="I3060">
        <v>4.05</v>
      </c>
      <c r="J3060">
        <v>0.36</v>
      </c>
      <c r="K3060">
        <v>95.35</v>
      </c>
      <c r="L3060">
        <v>1135.29</v>
      </c>
      <c r="M3060">
        <v>582.12</v>
      </c>
      <c r="N3060">
        <v>-1119</v>
      </c>
      <c r="O3060">
        <v>-581</v>
      </c>
      <c r="P3060">
        <v>1062</v>
      </c>
      <c r="Q3060">
        <f>Tabel1[[#This Row],[Biomass]]+Tabel1[[#This Row],[Hydro Power]]+Tabel1[[#This Row],[Other Renewable]]+Tabel1[[#This Row],[Solar Power]]+Tabel1[[#This Row],[Onshore Wind Power]]+Tabel1[[#This Row],[Offshore Wind Power]]</f>
        <v>1772.29</v>
      </c>
      <c r="R3060">
        <f>Tabel1[[#This Row],[Fossil Gas]]+Tabel1[[#This Row],[Fossil Hard Coal]]+Tabel1[[#This Row],[Fossil Oil]]</f>
        <v>1832.53</v>
      </c>
      <c r="S3060">
        <f>Tabel1[[#This Row],[Renewables]]+Tabel1[[#This Row],[Fossils]]</f>
        <v>3604.8199999999997</v>
      </c>
    </row>
    <row r="3061" spans="1:19" x14ac:dyDescent="0.25">
      <c r="A3061" t="s">
        <v>1137</v>
      </c>
      <c r="B3061" t="s">
        <v>5</v>
      </c>
      <c r="C3061">
        <v>2192.79</v>
      </c>
      <c r="D3061">
        <v>28.79</v>
      </c>
      <c r="E3061">
        <v>512.45000000000005</v>
      </c>
      <c r="F3061">
        <v>587.54</v>
      </c>
      <c r="G3061">
        <v>15.34</v>
      </c>
      <c r="J3061">
        <v>0.15</v>
      </c>
      <c r="K3061">
        <v>70.010000000000005</v>
      </c>
      <c r="L3061">
        <v>65.13</v>
      </c>
      <c r="M3061">
        <v>0.41</v>
      </c>
      <c r="N3061">
        <v>-533</v>
      </c>
      <c r="O3061">
        <v>581</v>
      </c>
      <c r="P3061">
        <v>875</v>
      </c>
      <c r="Q3061">
        <f>Tabel1[[#This Row],[Biomass]]+Tabel1[[#This Row],[Hydro Power]]+Tabel1[[#This Row],[Other Renewable]]+Tabel1[[#This Row],[Solar Power]]+Tabel1[[#This Row],[Onshore Wind Power]]+Tabel1[[#This Row],[Offshore Wind Power]]</f>
        <v>94.47999999999999</v>
      </c>
      <c r="R3061">
        <f>Tabel1[[#This Row],[Fossil Gas]]+Tabel1[[#This Row],[Fossil Hard Coal]]+Tabel1[[#This Row],[Fossil Oil]]</f>
        <v>1115.33</v>
      </c>
      <c r="S3061">
        <f>Tabel1[[#This Row],[Renewables]]+Tabel1[[#This Row],[Fossils]]</f>
        <v>1209.81</v>
      </c>
    </row>
    <row r="3062" spans="1:19" x14ac:dyDescent="0.25">
      <c r="A3062" t="s">
        <v>1136</v>
      </c>
      <c r="B3062" t="s">
        <v>6</v>
      </c>
      <c r="C3062">
        <v>2889.61</v>
      </c>
      <c r="D3062">
        <v>49.37</v>
      </c>
      <c r="E3062">
        <v>589.04999999999995</v>
      </c>
      <c r="F3062">
        <v>1355.46</v>
      </c>
      <c r="G3062">
        <v>12.13</v>
      </c>
      <c r="H3062">
        <v>1.2</v>
      </c>
      <c r="I3062">
        <v>3.89</v>
      </c>
      <c r="J3062">
        <v>0.01</v>
      </c>
      <c r="K3062">
        <v>93.14</v>
      </c>
      <c r="L3062">
        <v>949.55</v>
      </c>
      <c r="M3062">
        <v>544.11</v>
      </c>
      <c r="N3062">
        <v>-1320</v>
      </c>
      <c r="O3062">
        <v>-591</v>
      </c>
      <c r="P3062">
        <v>1296</v>
      </c>
      <c r="Q3062">
        <f>Tabel1[[#This Row],[Biomass]]+Tabel1[[#This Row],[Hydro Power]]+Tabel1[[#This Row],[Other Renewable]]+Tabel1[[#This Row],[Solar Power]]+Tabel1[[#This Row],[Onshore Wind Power]]+Tabel1[[#This Row],[Offshore Wind Power]]</f>
        <v>1548.13</v>
      </c>
      <c r="R3062">
        <f>Tabel1[[#This Row],[Fossil Gas]]+Tabel1[[#This Row],[Fossil Hard Coal]]+Tabel1[[#This Row],[Fossil Oil]]</f>
        <v>1956.64</v>
      </c>
      <c r="S3062">
        <f>Tabel1[[#This Row],[Renewables]]+Tabel1[[#This Row],[Fossils]]</f>
        <v>3504.7700000000004</v>
      </c>
    </row>
    <row r="3063" spans="1:19" x14ac:dyDescent="0.25">
      <c r="A3063" t="s">
        <v>1136</v>
      </c>
      <c r="B3063" t="s">
        <v>5</v>
      </c>
      <c r="C3063">
        <v>2166.79</v>
      </c>
      <c r="D3063">
        <v>28.42</v>
      </c>
      <c r="E3063">
        <v>503.38</v>
      </c>
      <c r="F3063">
        <v>586.29</v>
      </c>
      <c r="G3063">
        <v>15.46</v>
      </c>
      <c r="J3063">
        <v>0</v>
      </c>
      <c r="K3063">
        <v>70.209999999999994</v>
      </c>
      <c r="L3063">
        <v>81.38</v>
      </c>
      <c r="M3063">
        <v>1.21</v>
      </c>
      <c r="N3063">
        <v>-509</v>
      </c>
      <c r="O3063">
        <v>591</v>
      </c>
      <c r="P3063">
        <v>812</v>
      </c>
      <c r="Q3063">
        <f>Tabel1[[#This Row],[Biomass]]+Tabel1[[#This Row],[Hydro Power]]+Tabel1[[#This Row],[Other Renewable]]+Tabel1[[#This Row],[Solar Power]]+Tabel1[[#This Row],[Onshore Wind Power]]+Tabel1[[#This Row],[Offshore Wind Power]]</f>
        <v>111.00999999999999</v>
      </c>
      <c r="R3063">
        <f>Tabel1[[#This Row],[Fossil Gas]]+Tabel1[[#This Row],[Fossil Hard Coal]]+Tabel1[[#This Row],[Fossil Oil]]</f>
        <v>1105.1300000000001</v>
      </c>
      <c r="S3063">
        <f>Tabel1[[#This Row],[Renewables]]+Tabel1[[#This Row],[Fossils]]</f>
        <v>1216.1400000000001</v>
      </c>
    </row>
    <row r="3064" spans="1:19" x14ac:dyDescent="0.25">
      <c r="A3064" t="s">
        <v>1135</v>
      </c>
      <c r="B3064" t="s">
        <v>6</v>
      </c>
      <c r="C3064">
        <v>2670.33</v>
      </c>
      <c r="D3064">
        <v>48.58</v>
      </c>
      <c r="E3064">
        <v>572.32000000000005</v>
      </c>
      <c r="F3064">
        <v>1232.79</v>
      </c>
      <c r="G3064">
        <v>8.42</v>
      </c>
      <c r="H3064">
        <v>1.19</v>
      </c>
      <c r="I3064">
        <v>3.84</v>
      </c>
      <c r="J3064">
        <v>0.01</v>
      </c>
      <c r="K3064">
        <v>90.64</v>
      </c>
      <c r="L3064">
        <v>827.57</v>
      </c>
      <c r="M3064">
        <v>534.95000000000005</v>
      </c>
      <c r="N3064">
        <v>-1333</v>
      </c>
      <c r="O3064">
        <v>-590</v>
      </c>
      <c r="P3064">
        <v>1425</v>
      </c>
      <c r="Q3064">
        <f>Tabel1[[#This Row],[Biomass]]+Tabel1[[#This Row],[Hydro Power]]+Tabel1[[#This Row],[Other Renewable]]+Tabel1[[#This Row],[Solar Power]]+Tabel1[[#This Row],[Onshore Wind Power]]+Tabel1[[#This Row],[Offshore Wind Power]]</f>
        <v>1416.14</v>
      </c>
      <c r="R3064">
        <f>Tabel1[[#This Row],[Fossil Gas]]+Tabel1[[#This Row],[Fossil Hard Coal]]+Tabel1[[#This Row],[Fossil Oil]]</f>
        <v>1813.5300000000002</v>
      </c>
      <c r="S3064">
        <f>Tabel1[[#This Row],[Renewables]]+Tabel1[[#This Row],[Fossils]]</f>
        <v>3229.67</v>
      </c>
    </row>
    <row r="3065" spans="1:19" x14ac:dyDescent="0.25">
      <c r="A3065" t="s">
        <v>1135</v>
      </c>
      <c r="B3065" t="s">
        <v>5</v>
      </c>
      <c r="C3065">
        <v>2016.12</v>
      </c>
      <c r="D3065">
        <v>27.54</v>
      </c>
      <c r="E3065">
        <v>427.89</v>
      </c>
      <c r="F3065">
        <v>556.80999999999995</v>
      </c>
      <c r="G3065">
        <v>15.38</v>
      </c>
      <c r="J3065">
        <v>0</v>
      </c>
      <c r="K3065">
        <v>69.209999999999994</v>
      </c>
      <c r="L3065">
        <v>87.15</v>
      </c>
      <c r="M3065">
        <v>2.06</v>
      </c>
      <c r="N3065">
        <v>-576</v>
      </c>
      <c r="O3065">
        <v>590</v>
      </c>
      <c r="P3065">
        <v>830</v>
      </c>
      <c r="Q3065">
        <f>Tabel1[[#This Row],[Biomass]]+Tabel1[[#This Row],[Hydro Power]]+Tabel1[[#This Row],[Other Renewable]]+Tabel1[[#This Row],[Solar Power]]+Tabel1[[#This Row],[Onshore Wind Power]]+Tabel1[[#This Row],[Offshore Wind Power]]</f>
        <v>116.75</v>
      </c>
      <c r="R3065">
        <f>Tabel1[[#This Row],[Fossil Gas]]+Tabel1[[#This Row],[Fossil Hard Coal]]+Tabel1[[#This Row],[Fossil Oil]]</f>
        <v>1000.0799999999999</v>
      </c>
      <c r="S3065">
        <f>Tabel1[[#This Row],[Renewables]]+Tabel1[[#This Row],[Fossils]]</f>
        <v>1116.83</v>
      </c>
    </row>
    <row r="3066" spans="1:19" x14ac:dyDescent="0.25">
      <c r="A3066" t="s">
        <v>1134</v>
      </c>
      <c r="B3066" t="s">
        <v>6</v>
      </c>
      <c r="C3066">
        <v>2493.87</v>
      </c>
      <c r="D3066">
        <v>44.07</v>
      </c>
      <c r="E3066">
        <v>533.59</v>
      </c>
      <c r="F3066">
        <v>986.82</v>
      </c>
      <c r="G3066">
        <v>8.1300000000000008</v>
      </c>
      <c r="H3066">
        <v>1.19</v>
      </c>
      <c r="I3066">
        <v>3.9</v>
      </c>
      <c r="J3066">
        <v>0</v>
      </c>
      <c r="K3066">
        <v>87.77</v>
      </c>
      <c r="L3066">
        <v>736.12</v>
      </c>
      <c r="M3066">
        <v>482.15</v>
      </c>
      <c r="N3066">
        <v>-1324</v>
      </c>
      <c r="O3066">
        <v>-589</v>
      </c>
      <c r="P3066">
        <v>1594</v>
      </c>
      <c r="Q3066">
        <f>Tabel1[[#This Row],[Biomass]]+Tabel1[[#This Row],[Hydro Power]]+Tabel1[[#This Row],[Other Renewable]]+Tabel1[[#This Row],[Solar Power]]+Tabel1[[#This Row],[Onshore Wind Power]]+Tabel1[[#This Row],[Offshore Wind Power]]</f>
        <v>1267.4299999999998</v>
      </c>
      <c r="R3066">
        <f>Tabel1[[#This Row],[Fossil Gas]]+Tabel1[[#This Row],[Fossil Hard Coal]]+Tabel1[[#This Row],[Fossil Oil]]</f>
        <v>1528.5400000000002</v>
      </c>
      <c r="S3066">
        <f>Tabel1[[#This Row],[Renewables]]+Tabel1[[#This Row],[Fossils]]</f>
        <v>2795.9700000000003</v>
      </c>
    </row>
    <row r="3067" spans="1:19" x14ac:dyDescent="0.25">
      <c r="A3067" t="s">
        <v>1134</v>
      </c>
      <c r="B3067" t="s">
        <v>5</v>
      </c>
      <c r="C3067">
        <v>1842.62</v>
      </c>
      <c r="D3067">
        <v>28.67</v>
      </c>
      <c r="E3067">
        <v>421.09</v>
      </c>
      <c r="F3067">
        <v>492.26</v>
      </c>
      <c r="G3067">
        <v>14.66</v>
      </c>
      <c r="J3067">
        <v>0</v>
      </c>
      <c r="K3067">
        <v>66.22</v>
      </c>
      <c r="L3067">
        <v>121.85</v>
      </c>
      <c r="M3067">
        <v>5.22</v>
      </c>
      <c r="N3067">
        <v>-585</v>
      </c>
      <c r="O3067">
        <v>589</v>
      </c>
      <c r="P3067">
        <v>703</v>
      </c>
      <c r="Q3067">
        <f>Tabel1[[#This Row],[Biomass]]+Tabel1[[#This Row],[Hydro Power]]+Tabel1[[#This Row],[Other Renewable]]+Tabel1[[#This Row],[Solar Power]]+Tabel1[[#This Row],[Onshore Wind Power]]+Tabel1[[#This Row],[Offshore Wind Power]]</f>
        <v>155.73999999999998</v>
      </c>
      <c r="R3067">
        <f>Tabel1[[#This Row],[Fossil Gas]]+Tabel1[[#This Row],[Fossil Hard Coal]]+Tabel1[[#This Row],[Fossil Oil]]</f>
        <v>928.00999999999988</v>
      </c>
      <c r="S3067">
        <f>Tabel1[[#This Row],[Renewables]]+Tabel1[[#This Row],[Fossils]]</f>
        <v>1083.7499999999998</v>
      </c>
    </row>
    <row r="3068" spans="1:19" x14ac:dyDescent="0.25">
      <c r="A3068" t="s">
        <v>1133</v>
      </c>
      <c r="B3068" t="s">
        <v>6</v>
      </c>
      <c r="C3068">
        <v>2362.52</v>
      </c>
      <c r="D3068">
        <v>48.37</v>
      </c>
      <c r="E3068">
        <v>482.28</v>
      </c>
      <c r="F3068">
        <v>867.02</v>
      </c>
      <c r="G3068">
        <v>10.86</v>
      </c>
      <c r="H3068">
        <v>1.2</v>
      </c>
      <c r="I3068">
        <v>4.1900000000000004</v>
      </c>
      <c r="J3068">
        <v>0</v>
      </c>
      <c r="K3068">
        <v>90.86</v>
      </c>
      <c r="L3068">
        <v>673.52</v>
      </c>
      <c r="M3068">
        <v>396.91</v>
      </c>
      <c r="N3068">
        <v>-1358</v>
      </c>
      <c r="O3068">
        <v>-525</v>
      </c>
      <c r="P3068">
        <v>1738</v>
      </c>
      <c r="Q3068">
        <f>Tabel1[[#This Row],[Biomass]]+Tabel1[[#This Row],[Hydro Power]]+Tabel1[[#This Row],[Other Renewable]]+Tabel1[[#This Row],[Solar Power]]+Tabel1[[#This Row],[Onshore Wind Power]]+Tabel1[[#This Row],[Offshore Wind Power]]</f>
        <v>1124.19</v>
      </c>
      <c r="R3068">
        <f>Tabel1[[#This Row],[Fossil Gas]]+Tabel1[[#This Row],[Fossil Hard Coal]]+Tabel1[[#This Row],[Fossil Oil]]</f>
        <v>1360.1599999999999</v>
      </c>
      <c r="S3068">
        <f>Tabel1[[#This Row],[Renewables]]+Tabel1[[#This Row],[Fossils]]</f>
        <v>2484.35</v>
      </c>
    </row>
    <row r="3069" spans="1:19" x14ac:dyDescent="0.25">
      <c r="A3069" t="s">
        <v>1133</v>
      </c>
      <c r="B3069" t="s">
        <v>5</v>
      </c>
      <c r="C3069">
        <v>1719.65</v>
      </c>
      <c r="D3069">
        <v>28.05</v>
      </c>
      <c r="E3069">
        <v>425.81</v>
      </c>
      <c r="F3069">
        <v>446.77</v>
      </c>
      <c r="G3069">
        <v>14.32</v>
      </c>
      <c r="J3069">
        <v>0</v>
      </c>
      <c r="K3069">
        <v>66.180000000000007</v>
      </c>
      <c r="L3069">
        <v>172.3</v>
      </c>
      <c r="M3069">
        <v>10.59</v>
      </c>
      <c r="N3069">
        <v>-585</v>
      </c>
      <c r="O3069">
        <v>525</v>
      </c>
      <c r="P3069">
        <v>632</v>
      </c>
      <c r="Q3069">
        <f>Tabel1[[#This Row],[Biomass]]+Tabel1[[#This Row],[Hydro Power]]+Tabel1[[#This Row],[Other Renewable]]+Tabel1[[#This Row],[Solar Power]]+Tabel1[[#This Row],[Onshore Wind Power]]+Tabel1[[#This Row],[Offshore Wind Power]]</f>
        <v>210.94000000000003</v>
      </c>
      <c r="R3069">
        <f>Tabel1[[#This Row],[Fossil Gas]]+Tabel1[[#This Row],[Fossil Hard Coal]]+Tabel1[[#This Row],[Fossil Oil]]</f>
        <v>886.9</v>
      </c>
      <c r="S3069">
        <f>Tabel1[[#This Row],[Renewables]]+Tabel1[[#This Row],[Fossils]]</f>
        <v>1097.8399999999999</v>
      </c>
    </row>
    <row r="3070" spans="1:19" x14ac:dyDescent="0.25">
      <c r="A3070" t="s">
        <v>1132</v>
      </c>
      <c r="B3070" t="s">
        <v>6</v>
      </c>
      <c r="C3070">
        <v>2218.69</v>
      </c>
      <c r="D3070">
        <v>49.04</v>
      </c>
      <c r="E3070">
        <v>454.37</v>
      </c>
      <c r="F3070">
        <v>883.03</v>
      </c>
      <c r="G3070">
        <v>7.52</v>
      </c>
      <c r="H3070">
        <v>1.2</v>
      </c>
      <c r="I3070">
        <v>3.85</v>
      </c>
      <c r="J3070">
        <v>0</v>
      </c>
      <c r="K3070">
        <v>89.73</v>
      </c>
      <c r="L3070">
        <v>610.21</v>
      </c>
      <c r="M3070">
        <v>335.15</v>
      </c>
      <c r="N3070">
        <v>-1357</v>
      </c>
      <c r="O3070">
        <v>-421</v>
      </c>
      <c r="P3070">
        <v>1638</v>
      </c>
      <c r="Q3070">
        <f>Tabel1[[#This Row],[Biomass]]+Tabel1[[#This Row],[Hydro Power]]+Tabel1[[#This Row],[Other Renewable]]+Tabel1[[#This Row],[Solar Power]]+Tabel1[[#This Row],[Onshore Wind Power]]+Tabel1[[#This Row],[Offshore Wind Power]]</f>
        <v>999.45</v>
      </c>
      <c r="R3070">
        <f>Tabel1[[#This Row],[Fossil Gas]]+Tabel1[[#This Row],[Fossil Hard Coal]]+Tabel1[[#This Row],[Fossil Oil]]</f>
        <v>1344.92</v>
      </c>
      <c r="S3070">
        <f>Tabel1[[#This Row],[Renewables]]+Tabel1[[#This Row],[Fossils]]</f>
        <v>2344.37</v>
      </c>
    </row>
    <row r="3071" spans="1:19" x14ac:dyDescent="0.25">
      <c r="A3071" t="s">
        <v>1132</v>
      </c>
      <c r="B3071" t="s">
        <v>5</v>
      </c>
      <c r="C3071">
        <v>1600.87</v>
      </c>
      <c r="D3071">
        <v>28.06</v>
      </c>
      <c r="E3071">
        <v>426.41</v>
      </c>
      <c r="F3071">
        <v>402.96</v>
      </c>
      <c r="G3071">
        <v>14.3</v>
      </c>
      <c r="J3071">
        <v>0</v>
      </c>
      <c r="K3071">
        <v>65.569999999999993</v>
      </c>
      <c r="L3071">
        <v>204.48</v>
      </c>
      <c r="M3071">
        <v>57.17</v>
      </c>
      <c r="N3071">
        <v>-568</v>
      </c>
      <c r="O3071">
        <v>421</v>
      </c>
      <c r="P3071">
        <v>564</v>
      </c>
      <c r="Q3071">
        <f>Tabel1[[#This Row],[Biomass]]+Tabel1[[#This Row],[Hydro Power]]+Tabel1[[#This Row],[Other Renewable]]+Tabel1[[#This Row],[Solar Power]]+Tabel1[[#This Row],[Onshore Wind Power]]+Tabel1[[#This Row],[Offshore Wind Power]]</f>
        <v>289.70999999999998</v>
      </c>
      <c r="R3071">
        <f>Tabel1[[#This Row],[Fossil Gas]]+Tabel1[[#This Row],[Fossil Hard Coal]]+Tabel1[[#This Row],[Fossil Oil]]</f>
        <v>843.67</v>
      </c>
      <c r="S3071">
        <f>Tabel1[[#This Row],[Renewables]]+Tabel1[[#This Row],[Fossils]]</f>
        <v>1133.3799999999999</v>
      </c>
    </row>
    <row r="3072" spans="1:19" x14ac:dyDescent="0.25">
      <c r="A3072" t="s">
        <v>1131</v>
      </c>
      <c r="B3072" t="s">
        <v>6</v>
      </c>
      <c r="C3072">
        <v>2071.39</v>
      </c>
      <c r="D3072">
        <v>48.97</v>
      </c>
      <c r="E3072">
        <v>439.02</v>
      </c>
      <c r="F3072">
        <v>681.95</v>
      </c>
      <c r="G3072">
        <v>6.48</v>
      </c>
      <c r="H3072">
        <v>1.2</v>
      </c>
      <c r="I3072">
        <v>3.75</v>
      </c>
      <c r="J3072">
        <v>0</v>
      </c>
      <c r="K3072">
        <v>88.74</v>
      </c>
      <c r="L3072">
        <v>560.34</v>
      </c>
      <c r="M3072">
        <v>366.91</v>
      </c>
      <c r="N3072">
        <v>-1393</v>
      </c>
      <c r="O3072">
        <v>-24</v>
      </c>
      <c r="P3072">
        <v>1351</v>
      </c>
      <c r="Q3072">
        <f>Tabel1[[#This Row],[Biomass]]+Tabel1[[#This Row],[Hydro Power]]+Tabel1[[#This Row],[Other Renewable]]+Tabel1[[#This Row],[Solar Power]]+Tabel1[[#This Row],[Onshore Wind Power]]+Tabel1[[#This Row],[Offshore Wind Power]]</f>
        <v>981.17000000000007</v>
      </c>
      <c r="R3072">
        <f>Tabel1[[#This Row],[Fossil Gas]]+Tabel1[[#This Row],[Fossil Hard Coal]]+Tabel1[[#This Row],[Fossil Oil]]</f>
        <v>1127.45</v>
      </c>
      <c r="S3072">
        <f>Tabel1[[#This Row],[Renewables]]+Tabel1[[#This Row],[Fossils]]</f>
        <v>2108.62</v>
      </c>
    </row>
    <row r="3073" spans="1:19" x14ac:dyDescent="0.25">
      <c r="A3073" t="s">
        <v>1131</v>
      </c>
      <c r="B3073" t="s">
        <v>5</v>
      </c>
      <c r="C3073">
        <v>1494.65</v>
      </c>
      <c r="D3073">
        <v>27.57</v>
      </c>
      <c r="E3073">
        <v>421.52</v>
      </c>
      <c r="F3073">
        <v>384.91</v>
      </c>
      <c r="G3073">
        <v>14.32</v>
      </c>
      <c r="J3073">
        <v>0</v>
      </c>
      <c r="K3073">
        <v>64.87</v>
      </c>
      <c r="L3073">
        <v>192.03</v>
      </c>
      <c r="M3073">
        <v>148.22999999999999</v>
      </c>
      <c r="N3073">
        <v>-170</v>
      </c>
      <c r="O3073">
        <v>24</v>
      </c>
      <c r="P3073">
        <v>404</v>
      </c>
      <c r="Q3073">
        <f>Tabel1[[#This Row],[Biomass]]+Tabel1[[#This Row],[Hydro Power]]+Tabel1[[#This Row],[Other Renewable]]+Tabel1[[#This Row],[Solar Power]]+Tabel1[[#This Row],[Onshore Wind Power]]+Tabel1[[#This Row],[Offshore Wind Power]]</f>
        <v>367.83</v>
      </c>
      <c r="R3073">
        <f>Tabel1[[#This Row],[Fossil Gas]]+Tabel1[[#This Row],[Fossil Hard Coal]]+Tabel1[[#This Row],[Fossil Oil]]</f>
        <v>820.75000000000011</v>
      </c>
      <c r="S3073">
        <f>Tabel1[[#This Row],[Renewables]]+Tabel1[[#This Row],[Fossils]]</f>
        <v>1188.5800000000002</v>
      </c>
    </row>
    <row r="3074" spans="1:19" x14ac:dyDescent="0.25">
      <c r="A3074" t="s">
        <v>1130</v>
      </c>
      <c r="B3074" t="s">
        <v>6</v>
      </c>
      <c r="C3074">
        <v>1973.21</v>
      </c>
      <c r="D3074">
        <v>49.83</v>
      </c>
      <c r="E3074">
        <v>385.76</v>
      </c>
      <c r="F3074">
        <v>807.48</v>
      </c>
      <c r="G3074">
        <v>10.59</v>
      </c>
      <c r="H3074">
        <v>1.19</v>
      </c>
      <c r="I3074">
        <v>4.16</v>
      </c>
      <c r="J3074">
        <v>0</v>
      </c>
      <c r="K3074">
        <v>89.09</v>
      </c>
      <c r="L3074">
        <v>506.18</v>
      </c>
      <c r="M3074">
        <v>328.36</v>
      </c>
      <c r="N3074">
        <v>-1331</v>
      </c>
      <c r="O3074">
        <v>0</v>
      </c>
      <c r="P3074">
        <v>1194</v>
      </c>
      <c r="Q3074">
        <f>Tabel1[[#This Row],[Biomass]]+Tabel1[[#This Row],[Hydro Power]]+Tabel1[[#This Row],[Other Renewable]]+Tabel1[[#This Row],[Solar Power]]+Tabel1[[#This Row],[Onshore Wind Power]]+Tabel1[[#This Row],[Offshore Wind Power]]</f>
        <v>889.72</v>
      </c>
      <c r="R3074">
        <f>Tabel1[[#This Row],[Fossil Gas]]+Tabel1[[#This Row],[Fossil Hard Coal]]+Tabel1[[#This Row],[Fossil Oil]]</f>
        <v>1203.83</v>
      </c>
      <c r="S3074">
        <f>Tabel1[[#This Row],[Renewables]]+Tabel1[[#This Row],[Fossils]]</f>
        <v>2093.5500000000002</v>
      </c>
    </row>
    <row r="3075" spans="1:19" x14ac:dyDescent="0.25">
      <c r="A3075" t="s">
        <v>1130</v>
      </c>
      <c r="B3075" t="s">
        <v>5</v>
      </c>
      <c r="C3075">
        <v>1407.08</v>
      </c>
      <c r="D3075">
        <v>26.71</v>
      </c>
      <c r="E3075">
        <v>425.36</v>
      </c>
      <c r="F3075">
        <v>400.64</v>
      </c>
      <c r="G3075">
        <v>14.3</v>
      </c>
      <c r="J3075">
        <v>0</v>
      </c>
      <c r="K3075">
        <v>63.85</v>
      </c>
      <c r="L3075">
        <v>174.4</v>
      </c>
      <c r="M3075">
        <v>174.28</v>
      </c>
      <c r="N3075">
        <v>-471</v>
      </c>
      <c r="O3075">
        <v>0</v>
      </c>
      <c r="P3075">
        <v>613</v>
      </c>
      <c r="Q3075">
        <f>Tabel1[[#This Row],[Biomass]]+Tabel1[[#This Row],[Hydro Power]]+Tabel1[[#This Row],[Other Renewable]]+Tabel1[[#This Row],[Solar Power]]+Tabel1[[#This Row],[Onshore Wind Power]]+Tabel1[[#This Row],[Offshore Wind Power]]</f>
        <v>375.39</v>
      </c>
      <c r="R3075">
        <f>Tabel1[[#This Row],[Fossil Gas]]+Tabel1[[#This Row],[Fossil Hard Coal]]+Tabel1[[#This Row],[Fossil Oil]]</f>
        <v>840.3</v>
      </c>
      <c r="S3075">
        <f>Tabel1[[#This Row],[Renewables]]+Tabel1[[#This Row],[Fossils]]</f>
        <v>1215.69</v>
      </c>
    </row>
    <row r="3076" spans="1:19" x14ac:dyDescent="0.25">
      <c r="A3076" t="s">
        <v>1129</v>
      </c>
      <c r="B3076" t="s">
        <v>6</v>
      </c>
      <c r="C3076">
        <v>1909.53</v>
      </c>
      <c r="D3076">
        <v>48.91</v>
      </c>
      <c r="E3076">
        <v>357.36</v>
      </c>
      <c r="F3076">
        <v>665.97</v>
      </c>
      <c r="G3076">
        <v>6.35</v>
      </c>
      <c r="H3076">
        <v>1.19</v>
      </c>
      <c r="I3076">
        <v>3.73</v>
      </c>
      <c r="J3076">
        <v>0</v>
      </c>
      <c r="K3076">
        <v>87.56</v>
      </c>
      <c r="L3076">
        <v>477.55</v>
      </c>
      <c r="M3076">
        <v>296.31</v>
      </c>
      <c r="N3076">
        <v>-1326</v>
      </c>
      <c r="O3076">
        <v>0</v>
      </c>
      <c r="P3076">
        <v>1366</v>
      </c>
      <c r="Q3076">
        <f>Tabel1[[#This Row],[Biomass]]+Tabel1[[#This Row],[Hydro Power]]+Tabel1[[#This Row],[Other Renewable]]+Tabel1[[#This Row],[Solar Power]]+Tabel1[[#This Row],[Onshore Wind Power]]+Tabel1[[#This Row],[Offshore Wind Power]]</f>
        <v>827.69</v>
      </c>
      <c r="R3076">
        <f>Tabel1[[#This Row],[Fossil Gas]]+Tabel1[[#This Row],[Fossil Hard Coal]]+Tabel1[[#This Row],[Fossil Oil]]</f>
        <v>1029.68</v>
      </c>
      <c r="S3076">
        <f>Tabel1[[#This Row],[Renewables]]+Tabel1[[#This Row],[Fossils]]</f>
        <v>1857.3700000000001</v>
      </c>
    </row>
    <row r="3077" spans="1:19" x14ac:dyDescent="0.25">
      <c r="A3077" t="s">
        <v>1129</v>
      </c>
      <c r="B3077" t="s">
        <v>5</v>
      </c>
      <c r="C3077">
        <v>1349.29</v>
      </c>
      <c r="D3077">
        <v>26.35</v>
      </c>
      <c r="E3077">
        <v>424.31</v>
      </c>
      <c r="F3077">
        <v>410.6</v>
      </c>
      <c r="G3077">
        <v>14.3</v>
      </c>
      <c r="J3077">
        <v>0</v>
      </c>
      <c r="K3077">
        <v>63.57</v>
      </c>
      <c r="L3077">
        <v>173.25</v>
      </c>
      <c r="M3077">
        <v>139.44999999999999</v>
      </c>
      <c r="N3077">
        <v>-557</v>
      </c>
      <c r="O3077">
        <v>0</v>
      </c>
      <c r="P3077">
        <v>671</v>
      </c>
      <c r="Q3077">
        <f>Tabel1[[#This Row],[Biomass]]+Tabel1[[#This Row],[Hydro Power]]+Tabel1[[#This Row],[Other Renewable]]+Tabel1[[#This Row],[Solar Power]]+Tabel1[[#This Row],[Onshore Wind Power]]+Tabel1[[#This Row],[Offshore Wind Power]]</f>
        <v>339.04999999999995</v>
      </c>
      <c r="R3077">
        <f>Tabel1[[#This Row],[Fossil Gas]]+Tabel1[[#This Row],[Fossil Hard Coal]]+Tabel1[[#This Row],[Fossil Oil]]</f>
        <v>849.21</v>
      </c>
      <c r="S3077">
        <f>Tabel1[[#This Row],[Renewables]]+Tabel1[[#This Row],[Fossils]]</f>
        <v>1188.26</v>
      </c>
    </row>
    <row r="3078" spans="1:19" x14ac:dyDescent="0.25">
      <c r="A3078" t="s">
        <v>1128</v>
      </c>
      <c r="B3078" t="s">
        <v>6</v>
      </c>
      <c r="C3078">
        <v>1876.51</v>
      </c>
      <c r="D3078">
        <v>47.96</v>
      </c>
      <c r="E3078">
        <v>349.47</v>
      </c>
      <c r="F3078">
        <v>627.9</v>
      </c>
      <c r="G3078">
        <v>5.3</v>
      </c>
      <c r="H3078">
        <v>1.2</v>
      </c>
      <c r="I3078">
        <v>3.63</v>
      </c>
      <c r="J3078">
        <v>0</v>
      </c>
      <c r="K3078">
        <v>87.49</v>
      </c>
      <c r="L3078">
        <v>446.09</v>
      </c>
      <c r="M3078">
        <v>283.98</v>
      </c>
      <c r="N3078">
        <v>-1330</v>
      </c>
      <c r="O3078">
        <v>0</v>
      </c>
      <c r="P3078">
        <v>1428</v>
      </c>
      <c r="Q3078">
        <f>Tabel1[[#This Row],[Biomass]]+Tabel1[[#This Row],[Hydro Power]]+Tabel1[[#This Row],[Other Renewable]]+Tabel1[[#This Row],[Solar Power]]+Tabel1[[#This Row],[Onshore Wind Power]]+Tabel1[[#This Row],[Offshore Wind Power]]</f>
        <v>782.86</v>
      </c>
      <c r="R3078">
        <f>Tabel1[[#This Row],[Fossil Gas]]+Tabel1[[#This Row],[Fossil Hard Coal]]+Tabel1[[#This Row],[Fossil Oil]]</f>
        <v>982.67</v>
      </c>
      <c r="S3078">
        <f>Tabel1[[#This Row],[Renewables]]+Tabel1[[#This Row],[Fossils]]</f>
        <v>1765.53</v>
      </c>
    </row>
    <row r="3079" spans="1:19" x14ac:dyDescent="0.25">
      <c r="A3079" t="s">
        <v>1128</v>
      </c>
      <c r="B3079" t="s">
        <v>5</v>
      </c>
      <c r="C3079">
        <v>1324.3</v>
      </c>
      <c r="D3079">
        <v>25.83</v>
      </c>
      <c r="E3079">
        <v>425.14</v>
      </c>
      <c r="F3079">
        <v>399.23</v>
      </c>
      <c r="G3079">
        <v>14.29</v>
      </c>
      <c r="J3079">
        <v>0</v>
      </c>
      <c r="K3079">
        <v>62.87</v>
      </c>
      <c r="L3079">
        <v>166.8</v>
      </c>
      <c r="M3079">
        <v>119.27</v>
      </c>
      <c r="N3079">
        <v>-579</v>
      </c>
      <c r="O3079">
        <v>0</v>
      </c>
      <c r="P3079">
        <v>707</v>
      </c>
      <c r="Q3079">
        <f>Tabel1[[#This Row],[Biomass]]+Tabel1[[#This Row],[Hydro Power]]+Tabel1[[#This Row],[Other Renewable]]+Tabel1[[#This Row],[Solar Power]]+Tabel1[[#This Row],[Onshore Wind Power]]+Tabel1[[#This Row],[Offshore Wind Power]]</f>
        <v>311.89999999999998</v>
      </c>
      <c r="R3079">
        <f>Tabel1[[#This Row],[Fossil Gas]]+Tabel1[[#This Row],[Fossil Hard Coal]]+Tabel1[[#This Row],[Fossil Oil]]</f>
        <v>838.66</v>
      </c>
      <c r="S3079">
        <f>Tabel1[[#This Row],[Renewables]]+Tabel1[[#This Row],[Fossils]]</f>
        <v>1150.56</v>
      </c>
    </row>
    <row r="3080" spans="1:19" x14ac:dyDescent="0.25">
      <c r="A3080" t="s">
        <v>1127</v>
      </c>
      <c r="B3080" t="s">
        <v>6</v>
      </c>
      <c r="C3080">
        <v>1879.15</v>
      </c>
      <c r="D3080">
        <v>48.21</v>
      </c>
      <c r="E3080">
        <v>349.99</v>
      </c>
      <c r="F3080">
        <v>624.65</v>
      </c>
      <c r="G3080">
        <v>4.87</v>
      </c>
      <c r="H3080">
        <v>1.2</v>
      </c>
      <c r="I3080">
        <v>3.27</v>
      </c>
      <c r="J3080">
        <v>0</v>
      </c>
      <c r="K3080">
        <v>87.37</v>
      </c>
      <c r="L3080">
        <v>395.66</v>
      </c>
      <c r="M3080">
        <v>288.62</v>
      </c>
      <c r="N3080">
        <v>-1332</v>
      </c>
      <c r="O3080">
        <v>0</v>
      </c>
      <c r="P3080">
        <v>1484</v>
      </c>
      <c r="Q3080">
        <f>Tabel1[[#This Row],[Biomass]]+Tabel1[[#This Row],[Hydro Power]]+Tabel1[[#This Row],[Other Renewable]]+Tabel1[[#This Row],[Solar Power]]+Tabel1[[#This Row],[Onshore Wind Power]]+Tabel1[[#This Row],[Offshore Wind Power]]</f>
        <v>736.96</v>
      </c>
      <c r="R3080">
        <f>Tabel1[[#This Row],[Fossil Gas]]+Tabel1[[#This Row],[Fossil Hard Coal]]+Tabel1[[#This Row],[Fossil Oil]]</f>
        <v>979.51</v>
      </c>
      <c r="S3080">
        <f>Tabel1[[#This Row],[Renewables]]+Tabel1[[#This Row],[Fossils]]</f>
        <v>1716.47</v>
      </c>
    </row>
    <row r="3081" spans="1:19" x14ac:dyDescent="0.25">
      <c r="A3081" t="s">
        <v>1127</v>
      </c>
      <c r="B3081" t="s">
        <v>5</v>
      </c>
      <c r="C3081">
        <v>1321.63</v>
      </c>
      <c r="D3081">
        <v>24.38</v>
      </c>
      <c r="E3081">
        <v>424.35</v>
      </c>
      <c r="F3081">
        <v>397.35</v>
      </c>
      <c r="G3081">
        <v>14.31</v>
      </c>
      <c r="J3081">
        <v>0</v>
      </c>
      <c r="K3081">
        <v>63.73</v>
      </c>
      <c r="L3081">
        <v>162.38999999999999</v>
      </c>
      <c r="M3081">
        <v>150.93</v>
      </c>
      <c r="N3081">
        <v>-564</v>
      </c>
      <c r="O3081">
        <v>0</v>
      </c>
      <c r="P3081">
        <v>663</v>
      </c>
      <c r="Q3081">
        <f>Tabel1[[#This Row],[Biomass]]+Tabel1[[#This Row],[Hydro Power]]+Tabel1[[#This Row],[Other Renewable]]+Tabel1[[#This Row],[Solar Power]]+Tabel1[[#This Row],[Onshore Wind Power]]+Tabel1[[#This Row],[Offshore Wind Power]]</f>
        <v>337.7</v>
      </c>
      <c r="R3081">
        <f>Tabel1[[#This Row],[Fossil Gas]]+Tabel1[[#This Row],[Fossil Hard Coal]]+Tabel1[[#This Row],[Fossil Oil]]</f>
        <v>836.01</v>
      </c>
      <c r="S3081">
        <f>Tabel1[[#This Row],[Renewables]]+Tabel1[[#This Row],[Fossils]]</f>
        <v>1173.71</v>
      </c>
    </row>
    <row r="3082" spans="1:19" x14ac:dyDescent="0.25">
      <c r="A3082" t="s">
        <v>1126</v>
      </c>
      <c r="B3082" t="s">
        <v>6</v>
      </c>
      <c r="C3082">
        <v>1896.97</v>
      </c>
      <c r="D3082">
        <v>48.79</v>
      </c>
      <c r="E3082">
        <v>353.13</v>
      </c>
      <c r="F3082">
        <v>687.25</v>
      </c>
      <c r="G3082">
        <v>4.8</v>
      </c>
      <c r="H3082">
        <v>1.19</v>
      </c>
      <c r="I3082">
        <v>3.48</v>
      </c>
      <c r="J3082">
        <v>0</v>
      </c>
      <c r="K3082">
        <v>87.04</v>
      </c>
      <c r="L3082">
        <v>394.85</v>
      </c>
      <c r="M3082">
        <v>320.82</v>
      </c>
      <c r="N3082">
        <v>-1342</v>
      </c>
      <c r="O3082">
        <v>0</v>
      </c>
      <c r="P3082">
        <v>1448</v>
      </c>
      <c r="Q3082">
        <f>Tabel1[[#This Row],[Biomass]]+Tabel1[[#This Row],[Hydro Power]]+Tabel1[[#This Row],[Other Renewable]]+Tabel1[[#This Row],[Solar Power]]+Tabel1[[#This Row],[Onshore Wind Power]]+Tabel1[[#This Row],[Offshore Wind Power]]</f>
        <v>769.13</v>
      </c>
      <c r="R3082">
        <f>Tabel1[[#This Row],[Fossil Gas]]+Tabel1[[#This Row],[Fossil Hard Coal]]+Tabel1[[#This Row],[Fossil Oil]]</f>
        <v>1045.18</v>
      </c>
      <c r="S3082">
        <f>Tabel1[[#This Row],[Renewables]]+Tabel1[[#This Row],[Fossils]]</f>
        <v>1814.31</v>
      </c>
    </row>
    <row r="3083" spans="1:19" x14ac:dyDescent="0.25">
      <c r="A3083" t="s">
        <v>1126</v>
      </c>
      <c r="B3083" t="s">
        <v>5</v>
      </c>
      <c r="C3083">
        <v>1329</v>
      </c>
      <c r="D3083">
        <v>28.14</v>
      </c>
      <c r="E3083">
        <v>422.41</v>
      </c>
      <c r="F3083">
        <v>401.5</v>
      </c>
      <c r="G3083">
        <v>14.29</v>
      </c>
      <c r="J3083">
        <v>0</v>
      </c>
      <c r="K3083">
        <v>63.48</v>
      </c>
      <c r="L3083">
        <v>149.82</v>
      </c>
      <c r="M3083">
        <v>123.21</v>
      </c>
      <c r="N3083">
        <v>-489</v>
      </c>
      <c r="O3083">
        <v>0</v>
      </c>
      <c r="P3083">
        <v>631</v>
      </c>
      <c r="Q3083">
        <f>Tabel1[[#This Row],[Biomass]]+Tabel1[[#This Row],[Hydro Power]]+Tabel1[[#This Row],[Other Renewable]]+Tabel1[[#This Row],[Solar Power]]+Tabel1[[#This Row],[Onshore Wind Power]]+Tabel1[[#This Row],[Offshore Wind Power]]</f>
        <v>301.16999999999996</v>
      </c>
      <c r="R3083">
        <f>Tabel1[[#This Row],[Fossil Gas]]+Tabel1[[#This Row],[Fossil Hard Coal]]+Tabel1[[#This Row],[Fossil Oil]]</f>
        <v>838.2</v>
      </c>
      <c r="S3083">
        <f>Tabel1[[#This Row],[Renewables]]+Tabel1[[#This Row],[Fossils]]</f>
        <v>1139.3699999999999</v>
      </c>
    </row>
    <row r="3084" spans="1:19" x14ac:dyDescent="0.25">
      <c r="A3084" t="s">
        <v>1125</v>
      </c>
      <c r="B3084" t="s">
        <v>6</v>
      </c>
      <c r="C3084">
        <v>1946.89</v>
      </c>
      <c r="D3084">
        <v>49.28</v>
      </c>
      <c r="E3084">
        <v>371.23</v>
      </c>
      <c r="F3084">
        <v>889.66</v>
      </c>
      <c r="G3084">
        <v>8.4499999999999993</v>
      </c>
      <c r="H3084">
        <v>1.19</v>
      </c>
      <c r="I3084">
        <v>3.95</v>
      </c>
      <c r="J3084">
        <v>0.01</v>
      </c>
      <c r="K3084">
        <v>88.54</v>
      </c>
      <c r="L3084">
        <v>378.76</v>
      </c>
      <c r="M3084">
        <v>286.54000000000002</v>
      </c>
      <c r="N3084">
        <v>-1324</v>
      </c>
      <c r="O3084">
        <v>0</v>
      </c>
      <c r="P3084">
        <v>1257</v>
      </c>
      <c r="Q3084">
        <f>Tabel1[[#This Row],[Biomass]]+Tabel1[[#This Row],[Hydro Power]]+Tabel1[[#This Row],[Other Renewable]]+Tabel1[[#This Row],[Solar Power]]+Tabel1[[#This Row],[Onshore Wind Power]]+Tabel1[[#This Row],[Offshore Wind Power]]</f>
        <v>719.73</v>
      </c>
      <c r="R3084">
        <f>Tabel1[[#This Row],[Fossil Gas]]+Tabel1[[#This Row],[Fossil Hard Coal]]+Tabel1[[#This Row],[Fossil Oil]]</f>
        <v>1269.3399999999999</v>
      </c>
      <c r="S3084">
        <f>Tabel1[[#This Row],[Renewables]]+Tabel1[[#This Row],[Fossils]]</f>
        <v>1989.07</v>
      </c>
    </row>
    <row r="3085" spans="1:19" x14ac:dyDescent="0.25">
      <c r="A3085" t="s">
        <v>1125</v>
      </c>
      <c r="B3085" t="s">
        <v>5</v>
      </c>
      <c r="C3085">
        <v>1348.17</v>
      </c>
      <c r="D3085">
        <v>27.9</v>
      </c>
      <c r="E3085">
        <v>422.01</v>
      </c>
      <c r="F3085">
        <v>418.22</v>
      </c>
      <c r="G3085">
        <v>14.31</v>
      </c>
      <c r="J3085">
        <v>0</v>
      </c>
      <c r="K3085">
        <v>63.59</v>
      </c>
      <c r="L3085">
        <v>123.73</v>
      </c>
      <c r="M3085">
        <v>110.47</v>
      </c>
      <c r="N3085">
        <v>-146</v>
      </c>
      <c r="O3085">
        <v>0</v>
      </c>
      <c r="P3085">
        <v>328</v>
      </c>
      <c r="Q3085">
        <f>Tabel1[[#This Row],[Biomass]]+Tabel1[[#This Row],[Hydro Power]]+Tabel1[[#This Row],[Other Renewable]]+Tabel1[[#This Row],[Solar Power]]+Tabel1[[#This Row],[Onshore Wind Power]]+Tabel1[[#This Row],[Offshore Wind Power]]</f>
        <v>262.10000000000002</v>
      </c>
      <c r="R3085">
        <f>Tabel1[[#This Row],[Fossil Gas]]+Tabel1[[#This Row],[Fossil Hard Coal]]+Tabel1[[#This Row],[Fossil Oil]]</f>
        <v>854.54</v>
      </c>
      <c r="S3085">
        <f>Tabel1[[#This Row],[Renewables]]+Tabel1[[#This Row],[Fossils]]</f>
        <v>1116.6399999999999</v>
      </c>
    </row>
    <row r="3086" spans="1:19" x14ac:dyDescent="0.25">
      <c r="A3086" t="s">
        <v>1124</v>
      </c>
      <c r="B3086" t="s">
        <v>6</v>
      </c>
      <c r="C3086">
        <v>2056.0700000000002</v>
      </c>
      <c r="D3086">
        <v>48.82</v>
      </c>
      <c r="E3086">
        <v>384.46</v>
      </c>
      <c r="F3086">
        <v>913.82</v>
      </c>
      <c r="G3086">
        <v>6.83</v>
      </c>
      <c r="H3086">
        <v>1.19</v>
      </c>
      <c r="I3086">
        <v>3.78</v>
      </c>
      <c r="J3086">
        <v>0</v>
      </c>
      <c r="K3086">
        <v>87.56</v>
      </c>
      <c r="L3086">
        <v>339.43</v>
      </c>
      <c r="M3086">
        <v>284.57</v>
      </c>
      <c r="N3086">
        <v>-1319</v>
      </c>
      <c r="O3086">
        <v>0</v>
      </c>
      <c r="P3086">
        <v>1376</v>
      </c>
      <c r="Q3086">
        <f>Tabel1[[#This Row],[Biomass]]+Tabel1[[#This Row],[Hydro Power]]+Tabel1[[#This Row],[Other Renewable]]+Tabel1[[#This Row],[Solar Power]]+Tabel1[[#This Row],[Onshore Wind Power]]+Tabel1[[#This Row],[Offshore Wind Power]]</f>
        <v>677.79</v>
      </c>
      <c r="R3086">
        <f>Tabel1[[#This Row],[Fossil Gas]]+Tabel1[[#This Row],[Fossil Hard Coal]]+Tabel1[[#This Row],[Fossil Oil]]</f>
        <v>1305.1099999999999</v>
      </c>
      <c r="S3086">
        <f>Tabel1[[#This Row],[Renewables]]+Tabel1[[#This Row],[Fossils]]</f>
        <v>1982.8999999999999</v>
      </c>
    </row>
    <row r="3087" spans="1:19" x14ac:dyDescent="0.25">
      <c r="A3087" t="s">
        <v>1124</v>
      </c>
      <c r="B3087" t="s">
        <v>5</v>
      </c>
      <c r="C3087">
        <v>1427.38</v>
      </c>
      <c r="D3087">
        <v>28.72</v>
      </c>
      <c r="E3087">
        <v>427.26</v>
      </c>
      <c r="F3087">
        <v>423.21</v>
      </c>
      <c r="G3087">
        <v>14.5</v>
      </c>
      <c r="J3087">
        <v>0</v>
      </c>
      <c r="K3087">
        <v>63.46</v>
      </c>
      <c r="L3087">
        <v>111.56</v>
      </c>
      <c r="M3087">
        <v>114.1</v>
      </c>
      <c r="N3087">
        <v>37</v>
      </c>
      <c r="O3087">
        <v>0</v>
      </c>
      <c r="P3087">
        <v>223</v>
      </c>
      <c r="Q3087">
        <f>Tabel1[[#This Row],[Biomass]]+Tabel1[[#This Row],[Hydro Power]]+Tabel1[[#This Row],[Other Renewable]]+Tabel1[[#This Row],[Solar Power]]+Tabel1[[#This Row],[Onshore Wind Power]]+Tabel1[[#This Row],[Offshore Wind Power]]</f>
        <v>254.38</v>
      </c>
      <c r="R3087">
        <f>Tabel1[[#This Row],[Fossil Gas]]+Tabel1[[#This Row],[Fossil Hard Coal]]+Tabel1[[#This Row],[Fossil Oil]]</f>
        <v>864.97</v>
      </c>
      <c r="S3087">
        <f>Tabel1[[#This Row],[Renewables]]+Tabel1[[#This Row],[Fossils]]</f>
        <v>1119.3499999999999</v>
      </c>
    </row>
    <row r="3088" spans="1:19" x14ac:dyDescent="0.25">
      <c r="A3088" t="s">
        <v>1123</v>
      </c>
      <c r="B3088" t="s">
        <v>6</v>
      </c>
      <c r="C3088">
        <v>2251.4299999999998</v>
      </c>
      <c r="D3088">
        <v>48.5</v>
      </c>
      <c r="E3088">
        <v>428.94</v>
      </c>
      <c r="F3088">
        <v>906.78</v>
      </c>
      <c r="G3088">
        <v>5.72</v>
      </c>
      <c r="H3088">
        <v>1.2</v>
      </c>
      <c r="I3088">
        <v>3.68</v>
      </c>
      <c r="J3088">
        <v>0.08</v>
      </c>
      <c r="K3088">
        <v>87.52</v>
      </c>
      <c r="L3088">
        <v>367.61</v>
      </c>
      <c r="M3088">
        <v>358.47</v>
      </c>
      <c r="N3088">
        <v>-1292</v>
      </c>
      <c r="O3088">
        <v>-125</v>
      </c>
      <c r="P3088">
        <v>1560</v>
      </c>
      <c r="Q3088">
        <f>Tabel1[[#This Row],[Biomass]]+Tabel1[[#This Row],[Hydro Power]]+Tabel1[[#This Row],[Other Renewable]]+Tabel1[[#This Row],[Solar Power]]+Tabel1[[#This Row],[Onshore Wind Power]]+Tabel1[[#This Row],[Offshore Wind Power]]</f>
        <v>779.54</v>
      </c>
      <c r="R3088">
        <f>Tabel1[[#This Row],[Fossil Gas]]+Tabel1[[#This Row],[Fossil Hard Coal]]+Tabel1[[#This Row],[Fossil Oil]]</f>
        <v>1341.44</v>
      </c>
      <c r="S3088">
        <f>Tabel1[[#This Row],[Renewables]]+Tabel1[[#This Row],[Fossils]]</f>
        <v>2120.98</v>
      </c>
    </row>
    <row r="3089" spans="1:19" x14ac:dyDescent="0.25">
      <c r="A3089" t="s">
        <v>1123</v>
      </c>
      <c r="B3089" t="s">
        <v>5</v>
      </c>
      <c r="C3089">
        <v>1556.49</v>
      </c>
      <c r="D3089">
        <v>28.54</v>
      </c>
      <c r="E3089">
        <v>431.78</v>
      </c>
      <c r="F3089">
        <v>430.82</v>
      </c>
      <c r="G3089">
        <v>14.62</v>
      </c>
      <c r="J3089">
        <v>0.21</v>
      </c>
      <c r="K3089">
        <v>64.11</v>
      </c>
      <c r="L3089">
        <v>83.7</v>
      </c>
      <c r="M3089">
        <v>80.75</v>
      </c>
      <c r="N3089">
        <v>-22</v>
      </c>
      <c r="O3089">
        <v>125</v>
      </c>
      <c r="P3089">
        <v>330</v>
      </c>
      <c r="Q3089">
        <f>Tabel1[[#This Row],[Biomass]]+Tabel1[[#This Row],[Hydro Power]]+Tabel1[[#This Row],[Other Renewable]]+Tabel1[[#This Row],[Solar Power]]+Tabel1[[#This Row],[Onshore Wind Power]]+Tabel1[[#This Row],[Offshore Wind Power]]</f>
        <v>193.2</v>
      </c>
      <c r="R3089">
        <f>Tabel1[[#This Row],[Fossil Gas]]+Tabel1[[#This Row],[Fossil Hard Coal]]+Tabel1[[#This Row],[Fossil Oil]]</f>
        <v>877.21999999999991</v>
      </c>
      <c r="S3089">
        <f>Tabel1[[#This Row],[Renewables]]+Tabel1[[#This Row],[Fossils]]</f>
        <v>1070.4199999999998</v>
      </c>
    </row>
    <row r="3090" spans="1:19" x14ac:dyDescent="0.25">
      <c r="A3090" t="s">
        <v>1122</v>
      </c>
      <c r="B3090" t="s">
        <v>6</v>
      </c>
      <c r="C3090">
        <v>2467.09</v>
      </c>
      <c r="D3090">
        <v>48.18</v>
      </c>
      <c r="E3090">
        <v>487.39</v>
      </c>
      <c r="F3090">
        <v>848.63</v>
      </c>
      <c r="G3090">
        <v>6.35</v>
      </c>
      <c r="H3090">
        <v>1.2</v>
      </c>
      <c r="I3090">
        <v>3.75</v>
      </c>
      <c r="J3090">
        <v>1.45</v>
      </c>
      <c r="K3090">
        <v>89.48</v>
      </c>
      <c r="L3090">
        <v>451.62</v>
      </c>
      <c r="M3090">
        <v>422.64</v>
      </c>
      <c r="N3090">
        <v>-1305</v>
      </c>
      <c r="O3090">
        <v>-557</v>
      </c>
      <c r="P3090">
        <v>2072</v>
      </c>
      <c r="Q3090">
        <f>Tabel1[[#This Row],[Biomass]]+Tabel1[[#This Row],[Hydro Power]]+Tabel1[[#This Row],[Other Renewable]]+Tabel1[[#This Row],[Solar Power]]+Tabel1[[#This Row],[Onshore Wind Power]]+Tabel1[[#This Row],[Offshore Wind Power]]</f>
        <v>928.83999999999992</v>
      </c>
      <c r="R3090">
        <f>Tabel1[[#This Row],[Fossil Gas]]+Tabel1[[#This Row],[Fossil Hard Coal]]+Tabel1[[#This Row],[Fossil Oil]]</f>
        <v>1342.37</v>
      </c>
      <c r="S3090">
        <f>Tabel1[[#This Row],[Renewables]]+Tabel1[[#This Row],[Fossils]]</f>
        <v>2271.21</v>
      </c>
    </row>
    <row r="3091" spans="1:19" x14ac:dyDescent="0.25">
      <c r="A3091" t="s">
        <v>1122</v>
      </c>
      <c r="B3091" t="s">
        <v>5</v>
      </c>
      <c r="C3091">
        <v>1709.87</v>
      </c>
      <c r="D3091">
        <v>28.61</v>
      </c>
      <c r="E3091">
        <v>434.81</v>
      </c>
      <c r="F3091">
        <v>473.58</v>
      </c>
      <c r="G3091">
        <v>15.02</v>
      </c>
      <c r="J3091">
        <v>2.4300000000000002</v>
      </c>
      <c r="K3091">
        <v>65.55</v>
      </c>
      <c r="L3091">
        <v>83.75</v>
      </c>
      <c r="M3091">
        <v>51.41</v>
      </c>
      <c r="N3091">
        <v>-553</v>
      </c>
      <c r="O3091">
        <v>557</v>
      </c>
      <c r="P3091">
        <v>565</v>
      </c>
      <c r="Q3091">
        <f>Tabel1[[#This Row],[Biomass]]+Tabel1[[#This Row],[Hydro Power]]+Tabel1[[#This Row],[Other Renewable]]+Tabel1[[#This Row],[Solar Power]]+Tabel1[[#This Row],[Onshore Wind Power]]+Tabel1[[#This Row],[Offshore Wind Power]]</f>
        <v>166.2</v>
      </c>
      <c r="R3091">
        <f>Tabel1[[#This Row],[Fossil Gas]]+Tabel1[[#This Row],[Fossil Hard Coal]]+Tabel1[[#This Row],[Fossil Oil]]</f>
        <v>923.41</v>
      </c>
      <c r="S3091">
        <f>Tabel1[[#This Row],[Renewables]]+Tabel1[[#This Row],[Fossils]]</f>
        <v>1089.6099999999999</v>
      </c>
    </row>
    <row r="3092" spans="1:19" x14ac:dyDescent="0.25">
      <c r="A3092" t="s">
        <v>1121</v>
      </c>
      <c r="B3092" t="s">
        <v>6</v>
      </c>
      <c r="C3092">
        <v>2599.6799999999998</v>
      </c>
      <c r="D3092">
        <v>48.94</v>
      </c>
      <c r="E3092">
        <v>514.69000000000005</v>
      </c>
      <c r="F3092">
        <v>974.05</v>
      </c>
      <c r="G3092">
        <v>10.72</v>
      </c>
      <c r="H3092">
        <v>1.2</v>
      </c>
      <c r="I3092">
        <v>4.17</v>
      </c>
      <c r="J3092">
        <v>9.2799999999999994</v>
      </c>
      <c r="K3092">
        <v>90.56</v>
      </c>
      <c r="L3092">
        <v>536.14</v>
      </c>
      <c r="M3092">
        <v>423.26</v>
      </c>
      <c r="N3092">
        <v>-1294</v>
      </c>
      <c r="O3092">
        <v>-590</v>
      </c>
      <c r="P3092">
        <v>1944</v>
      </c>
      <c r="Q3092">
        <f>Tabel1[[#This Row],[Biomass]]+Tabel1[[#This Row],[Hydro Power]]+Tabel1[[#This Row],[Other Renewable]]+Tabel1[[#This Row],[Solar Power]]+Tabel1[[#This Row],[Onshore Wind Power]]+Tabel1[[#This Row],[Offshore Wind Power]]</f>
        <v>1022.99</v>
      </c>
      <c r="R3092">
        <f>Tabel1[[#This Row],[Fossil Gas]]+Tabel1[[#This Row],[Fossil Hard Coal]]+Tabel1[[#This Row],[Fossil Oil]]</f>
        <v>1499.46</v>
      </c>
      <c r="S3092">
        <f>Tabel1[[#This Row],[Renewables]]+Tabel1[[#This Row],[Fossils]]</f>
        <v>2522.4499999999998</v>
      </c>
    </row>
    <row r="3093" spans="1:19" x14ac:dyDescent="0.25">
      <c r="A3093" t="s">
        <v>1121</v>
      </c>
      <c r="B3093" t="s">
        <v>5</v>
      </c>
      <c r="C3093">
        <v>1825.26</v>
      </c>
      <c r="D3093">
        <v>28.73</v>
      </c>
      <c r="E3093">
        <v>498.38</v>
      </c>
      <c r="F3093">
        <v>510.86</v>
      </c>
      <c r="G3093">
        <v>16.079999999999998</v>
      </c>
      <c r="J3093">
        <v>11.71</v>
      </c>
      <c r="K3093">
        <v>65.88</v>
      </c>
      <c r="L3093">
        <v>75.89</v>
      </c>
      <c r="M3093">
        <v>29.04</v>
      </c>
      <c r="N3093">
        <v>-551</v>
      </c>
      <c r="O3093">
        <v>590</v>
      </c>
      <c r="P3093">
        <v>573</v>
      </c>
      <c r="Q3093">
        <f>Tabel1[[#This Row],[Biomass]]+Tabel1[[#This Row],[Hydro Power]]+Tabel1[[#This Row],[Other Renewable]]+Tabel1[[#This Row],[Solar Power]]+Tabel1[[#This Row],[Onshore Wind Power]]+Tabel1[[#This Row],[Offshore Wind Power]]</f>
        <v>145.37</v>
      </c>
      <c r="R3093">
        <f>Tabel1[[#This Row],[Fossil Gas]]+Tabel1[[#This Row],[Fossil Hard Coal]]+Tabel1[[#This Row],[Fossil Oil]]</f>
        <v>1025.32</v>
      </c>
      <c r="S3093">
        <f>Tabel1[[#This Row],[Renewables]]+Tabel1[[#This Row],[Fossils]]</f>
        <v>1170.69</v>
      </c>
    </row>
    <row r="3094" spans="1:19" x14ac:dyDescent="0.25">
      <c r="A3094" t="s">
        <v>1120</v>
      </c>
      <c r="B3094" t="s">
        <v>6</v>
      </c>
      <c r="C3094">
        <v>2661.18</v>
      </c>
      <c r="D3094">
        <v>49.79</v>
      </c>
      <c r="E3094">
        <v>538.16999999999996</v>
      </c>
      <c r="F3094">
        <v>1003.86</v>
      </c>
      <c r="G3094">
        <v>15.16</v>
      </c>
      <c r="H3094">
        <v>1.2</v>
      </c>
      <c r="I3094">
        <v>4.62</v>
      </c>
      <c r="J3094">
        <v>21.96</v>
      </c>
      <c r="K3094">
        <v>92.67</v>
      </c>
      <c r="L3094">
        <v>578.62</v>
      </c>
      <c r="M3094">
        <v>384.14</v>
      </c>
      <c r="N3094">
        <v>-1278</v>
      </c>
      <c r="O3094">
        <v>-590</v>
      </c>
      <c r="P3094">
        <v>1936</v>
      </c>
      <c r="Q3094">
        <f>Tabel1[[#This Row],[Biomass]]+Tabel1[[#This Row],[Hydro Power]]+Tabel1[[#This Row],[Other Renewable]]+Tabel1[[#This Row],[Solar Power]]+Tabel1[[#This Row],[Onshore Wind Power]]+Tabel1[[#This Row],[Offshore Wind Power]]</f>
        <v>1040.33</v>
      </c>
      <c r="R3094">
        <f>Tabel1[[#This Row],[Fossil Gas]]+Tabel1[[#This Row],[Fossil Hard Coal]]+Tabel1[[#This Row],[Fossil Oil]]</f>
        <v>1557.19</v>
      </c>
      <c r="S3094">
        <f>Tabel1[[#This Row],[Renewables]]+Tabel1[[#This Row],[Fossils]]</f>
        <v>2597.52</v>
      </c>
    </row>
    <row r="3095" spans="1:19" x14ac:dyDescent="0.25">
      <c r="A3095" t="s">
        <v>1120</v>
      </c>
      <c r="B3095" t="s">
        <v>5</v>
      </c>
      <c r="C3095">
        <v>1875.24</v>
      </c>
      <c r="D3095">
        <v>29.2</v>
      </c>
      <c r="E3095">
        <v>558.73</v>
      </c>
      <c r="F3095">
        <v>576.85</v>
      </c>
      <c r="G3095">
        <v>16.93</v>
      </c>
      <c r="J3095">
        <v>20.09</v>
      </c>
      <c r="K3095">
        <v>66.989999999999995</v>
      </c>
      <c r="L3095">
        <v>47.02</v>
      </c>
      <c r="M3095">
        <v>59.46</v>
      </c>
      <c r="N3095">
        <v>-485</v>
      </c>
      <c r="O3095">
        <v>590</v>
      </c>
      <c r="P3095">
        <v>425</v>
      </c>
      <c r="Q3095">
        <f>Tabel1[[#This Row],[Biomass]]+Tabel1[[#This Row],[Hydro Power]]+Tabel1[[#This Row],[Other Renewable]]+Tabel1[[#This Row],[Solar Power]]+Tabel1[[#This Row],[Onshore Wind Power]]+Tabel1[[#This Row],[Offshore Wind Power]]</f>
        <v>155.77000000000001</v>
      </c>
      <c r="R3095">
        <f>Tabel1[[#This Row],[Fossil Gas]]+Tabel1[[#This Row],[Fossil Hard Coal]]+Tabel1[[#This Row],[Fossil Oil]]</f>
        <v>1152.51</v>
      </c>
      <c r="S3095">
        <f>Tabel1[[#This Row],[Renewables]]+Tabel1[[#This Row],[Fossils]]</f>
        <v>1308.28</v>
      </c>
    </row>
    <row r="3096" spans="1:19" x14ac:dyDescent="0.25">
      <c r="A3096" t="s">
        <v>1119</v>
      </c>
      <c r="B3096" t="s">
        <v>6</v>
      </c>
      <c r="C3096">
        <v>2642.57</v>
      </c>
      <c r="D3096">
        <v>50.31</v>
      </c>
      <c r="E3096">
        <v>521.9</v>
      </c>
      <c r="F3096">
        <v>978.69</v>
      </c>
      <c r="G3096">
        <v>10.26</v>
      </c>
      <c r="H3096">
        <v>1.2</v>
      </c>
      <c r="I3096">
        <v>4.1399999999999997</v>
      </c>
      <c r="J3096">
        <v>31.06</v>
      </c>
      <c r="K3096">
        <v>90.75</v>
      </c>
      <c r="L3096">
        <v>687.81</v>
      </c>
      <c r="M3096">
        <v>425.51</v>
      </c>
      <c r="N3096">
        <v>-1322</v>
      </c>
      <c r="O3096">
        <v>-590</v>
      </c>
      <c r="P3096">
        <v>1918</v>
      </c>
      <c r="Q3096">
        <f>Tabel1[[#This Row],[Biomass]]+Tabel1[[#This Row],[Hydro Power]]+Tabel1[[#This Row],[Other Renewable]]+Tabel1[[#This Row],[Solar Power]]+Tabel1[[#This Row],[Onshore Wind Power]]+Tabel1[[#This Row],[Offshore Wind Power]]</f>
        <v>1200.03</v>
      </c>
      <c r="R3096">
        <f>Tabel1[[#This Row],[Fossil Gas]]+Tabel1[[#This Row],[Fossil Hard Coal]]+Tabel1[[#This Row],[Fossil Oil]]</f>
        <v>1510.8500000000001</v>
      </c>
      <c r="S3096">
        <f>Tabel1[[#This Row],[Renewables]]+Tabel1[[#This Row],[Fossils]]</f>
        <v>2710.88</v>
      </c>
    </row>
    <row r="3097" spans="1:19" x14ac:dyDescent="0.25">
      <c r="A3097" t="s">
        <v>1119</v>
      </c>
      <c r="B3097" t="s">
        <v>5</v>
      </c>
      <c r="C3097">
        <v>1900.76</v>
      </c>
      <c r="D3097">
        <v>28.15</v>
      </c>
      <c r="E3097">
        <v>568.08000000000004</v>
      </c>
      <c r="F3097">
        <v>586.29</v>
      </c>
      <c r="G3097">
        <v>17.489999999999998</v>
      </c>
      <c r="J3097">
        <v>25.26</v>
      </c>
      <c r="K3097">
        <v>66.209999999999994</v>
      </c>
      <c r="L3097">
        <v>45.25</v>
      </c>
      <c r="M3097">
        <v>20.71</v>
      </c>
      <c r="N3097">
        <v>-582</v>
      </c>
      <c r="O3097">
        <v>590</v>
      </c>
      <c r="P3097">
        <v>571</v>
      </c>
      <c r="Q3097">
        <f>Tabel1[[#This Row],[Biomass]]+Tabel1[[#This Row],[Hydro Power]]+Tabel1[[#This Row],[Other Renewable]]+Tabel1[[#This Row],[Solar Power]]+Tabel1[[#This Row],[Onshore Wind Power]]+Tabel1[[#This Row],[Offshore Wind Power]]</f>
        <v>119.37</v>
      </c>
      <c r="R3097">
        <f>Tabel1[[#This Row],[Fossil Gas]]+Tabel1[[#This Row],[Fossil Hard Coal]]+Tabel1[[#This Row],[Fossil Oil]]</f>
        <v>1171.8599999999999</v>
      </c>
      <c r="S3097">
        <f>Tabel1[[#This Row],[Renewables]]+Tabel1[[#This Row],[Fossils]]</f>
        <v>1291.23</v>
      </c>
    </row>
    <row r="3098" spans="1:19" x14ac:dyDescent="0.25">
      <c r="A3098" t="s">
        <v>1118</v>
      </c>
      <c r="B3098" t="s">
        <v>6</v>
      </c>
      <c r="C3098">
        <v>2605.17</v>
      </c>
      <c r="D3098">
        <v>49.73</v>
      </c>
      <c r="E3098">
        <v>512.45000000000005</v>
      </c>
      <c r="F3098">
        <v>959.01</v>
      </c>
      <c r="G3098">
        <v>10.45</v>
      </c>
      <c r="H3098">
        <v>1.2</v>
      </c>
      <c r="I3098">
        <v>4.18</v>
      </c>
      <c r="J3098">
        <v>35.11</v>
      </c>
      <c r="K3098">
        <v>91.26</v>
      </c>
      <c r="L3098">
        <v>811.53</v>
      </c>
      <c r="M3098">
        <v>456.54</v>
      </c>
      <c r="N3098">
        <v>-1332</v>
      </c>
      <c r="O3098">
        <v>-590</v>
      </c>
      <c r="P3098">
        <v>1795</v>
      </c>
      <c r="Q3098">
        <f>Tabel1[[#This Row],[Biomass]]+Tabel1[[#This Row],[Hydro Power]]+Tabel1[[#This Row],[Other Renewable]]+Tabel1[[#This Row],[Solar Power]]+Tabel1[[#This Row],[Onshore Wind Power]]+Tabel1[[#This Row],[Offshore Wind Power]]</f>
        <v>1358.29</v>
      </c>
      <c r="R3098">
        <f>Tabel1[[#This Row],[Fossil Gas]]+Tabel1[[#This Row],[Fossil Hard Coal]]+Tabel1[[#This Row],[Fossil Oil]]</f>
        <v>1481.91</v>
      </c>
      <c r="S3098">
        <f>Tabel1[[#This Row],[Renewables]]+Tabel1[[#This Row],[Fossils]]</f>
        <v>2840.2</v>
      </c>
    </row>
    <row r="3099" spans="1:19" x14ac:dyDescent="0.25">
      <c r="A3099" t="s">
        <v>1118</v>
      </c>
      <c r="B3099" t="s">
        <v>5</v>
      </c>
      <c r="C3099">
        <v>1885.41</v>
      </c>
      <c r="D3099">
        <v>28.17</v>
      </c>
      <c r="E3099">
        <v>625.44000000000005</v>
      </c>
      <c r="F3099">
        <v>583.73</v>
      </c>
      <c r="G3099">
        <v>17.62</v>
      </c>
      <c r="J3099">
        <v>26.01</v>
      </c>
      <c r="K3099">
        <v>66.47</v>
      </c>
      <c r="L3099">
        <v>49</v>
      </c>
      <c r="M3099">
        <v>3.43</v>
      </c>
      <c r="N3099">
        <v>-580</v>
      </c>
      <c r="O3099">
        <v>590</v>
      </c>
      <c r="P3099">
        <v>512</v>
      </c>
      <c r="Q3099">
        <f>Tabel1[[#This Row],[Biomass]]+Tabel1[[#This Row],[Hydro Power]]+Tabel1[[#This Row],[Other Renewable]]+Tabel1[[#This Row],[Solar Power]]+Tabel1[[#This Row],[Onshore Wind Power]]+Tabel1[[#This Row],[Offshore Wind Power]]</f>
        <v>106.61000000000001</v>
      </c>
      <c r="R3099">
        <f>Tabel1[[#This Row],[Fossil Gas]]+Tabel1[[#This Row],[Fossil Hard Coal]]+Tabel1[[#This Row],[Fossil Oil]]</f>
        <v>1226.79</v>
      </c>
      <c r="S3099">
        <f>Tabel1[[#This Row],[Renewables]]+Tabel1[[#This Row],[Fossils]]</f>
        <v>1333.4</v>
      </c>
    </row>
    <row r="3100" spans="1:19" x14ac:dyDescent="0.25">
      <c r="A3100" t="s">
        <v>1117</v>
      </c>
      <c r="B3100" t="s">
        <v>6</v>
      </c>
      <c r="C3100">
        <v>2561.4299999999998</v>
      </c>
      <c r="D3100">
        <v>49.67</v>
      </c>
      <c r="E3100">
        <v>505.22</v>
      </c>
      <c r="F3100">
        <v>959.85</v>
      </c>
      <c r="G3100">
        <v>9.6300000000000008</v>
      </c>
      <c r="H3100">
        <v>1.1200000000000001</v>
      </c>
      <c r="I3100">
        <v>4.13</v>
      </c>
      <c r="J3100">
        <v>31.27</v>
      </c>
      <c r="K3100">
        <v>89.82</v>
      </c>
      <c r="L3100">
        <v>912.78</v>
      </c>
      <c r="M3100">
        <v>438.21</v>
      </c>
      <c r="N3100">
        <v>-1324</v>
      </c>
      <c r="O3100">
        <v>-590</v>
      </c>
      <c r="P3100">
        <v>1640</v>
      </c>
      <c r="Q3100">
        <f>Tabel1[[#This Row],[Biomass]]+Tabel1[[#This Row],[Hydro Power]]+Tabel1[[#This Row],[Other Renewable]]+Tabel1[[#This Row],[Solar Power]]+Tabel1[[#This Row],[Onshore Wind Power]]+Tabel1[[#This Row],[Offshore Wind Power]]</f>
        <v>1437.18</v>
      </c>
      <c r="R3100">
        <f>Tabel1[[#This Row],[Fossil Gas]]+Tabel1[[#This Row],[Fossil Hard Coal]]+Tabel1[[#This Row],[Fossil Oil]]</f>
        <v>1474.7000000000003</v>
      </c>
      <c r="S3100">
        <f>Tabel1[[#This Row],[Renewables]]+Tabel1[[#This Row],[Fossils]]</f>
        <v>2911.88</v>
      </c>
    </row>
    <row r="3101" spans="1:19" x14ac:dyDescent="0.25">
      <c r="A3101" t="s">
        <v>1117</v>
      </c>
      <c r="B3101" t="s">
        <v>5</v>
      </c>
      <c r="C3101">
        <v>1880.55</v>
      </c>
      <c r="D3101">
        <v>28.46</v>
      </c>
      <c r="E3101">
        <v>597.89</v>
      </c>
      <c r="F3101">
        <v>506.01</v>
      </c>
      <c r="G3101">
        <v>17.23</v>
      </c>
      <c r="J3101">
        <v>22.22</v>
      </c>
      <c r="K3101">
        <v>66.569999999999993</v>
      </c>
      <c r="L3101">
        <v>57.16</v>
      </c>
      <c r="M3101">
        <v>5.67</v>
      </c>
      <c r="N3101">
        <v>-363</v>
      </c>
      <c r="O3101">
        <v>590</v>
      </c>
      <c r="P3101">
        <v>385</v>
      </c>
      <c r="Q3101">
        <f>Tabel1[[#This Row],[Biomass]]+Tabel1[[#This Row],[Hydro Power]]+Tabel1[[#This Row],[Other Renewable]]+Tabel1[[#This Row],[Solar Power]]+Tabel1[[#This Row],[Onshore Wind Power]]+Tabel1[[#This Row],[Offshore Wind Power]]</f>
        <v>113.51</v>
      </c>
      <c r="R3101">
        <f>Tabel1[[#This Row],[Fossil Gas]]+Tabel1[[#This Row],[Fossil Hard Coal]]+Tabel1[[#This Row],[Fossil Oil]]</f>
        <v>1121.1300000000001</v>
      </c>
      <c r="S3101">
        <f>Tabel1[[#This Row],[Renewables]]+Tabel1[[#This Row],[Fossils]]</f>
        <v>1234.6400000000001</v>
      </c>
    </row>
    <row r="3102" spans="1:19" x14ac:dyDescent="0.25">
      <c r="A3102" t="s">
        <v>1116</v>
      </c>
      <c r="B3102" t="s">
        <v>6</v>
      </c>
      <c r="C3102">
        <v>2534.0100000000002</v>
      </c>
      <c r="D3102">
        <v>50.24</v>
      </c>
      <c r="E3102">
        <v>512.38</v>
      </c>
      <c r="F3102">
        <v>951.13</v>
      </c>
      <c r="G3102">
        <v>11.08</v>
      </c>
      <c r="H3102">
        <v>1</v>
      </c>
      <c r="I3102">
        <v>4.01</v>
      </c>
      <c r="J3102">
        <v>22.95</v>
      </c>
      <c r="K3102">
        <v>91.1</v>
      </c>
      <c r="L3102">
        <v>973.97</v>
      </c>
      <c r="M3102">
        <v>451.79</v>
      </c>
      <c r="N3102">
        <v>-1314</v>
      </c>
      <c r="O3102">
        <v>-590</v>
      </c>
      <c r="P3102">
        <v>1483</v>
      </c>
      <c r="Q3102">
        <f>Tabel1[[#This Row],[Biomass]]+Tabel1[[#This Row],[Hydro Power]]+Tabel1[[#This Row],[Other Renewable]]+Tabel1[[#This Row],[Solar Power]]+Tabel1[[#This Row],[Onshore Wind Power]]+Tabel1[[#This Row],[Offshore Wind Power]]</f>
        <v>1503.96</v>
      </c>
      <c r="R3102">
        <f>Tabel1[[#This Row],[Fossil Gas]]+Tabel1[[#This Row],[Fossil Hard Coal]]+Tabel1[[#This Row],[Fossil Oil]]</f>
        <v>1474.59</v>
      </c>
      <c r="S3102">
        <f>Tabel1[[#This Row],[Renewables]]+Tabel1[[#This Row],[Fossils]]</f>
        <v>2978.55</v>
      </c>
    </row>
    <row r="3103" spans="1:19" x14ac:dyDescent="0.25">
      <c r="A3103" t="s">
        <v>1116</v>
      </c>
      <c r="B3103" t="s">
        <v>5</v>
      </c>
      <c r="C3103">
        <v>1887.61</v>
      </c>
      <c r="D3103">
        <v>28.59</v>
      </c>
      <c r="E3103">
        <v>537.71</v>
      </c>
      <c r="F3103">
        <v>459.98</v>
      </c>
      <c r="G3103">
        <v>16.27</v>
      </c>
      <c r="J3103">
        <v>13.13</v>
      </c>
      <c r="K3103">
        <v>66.8</v>
      </c>
      <c r="L3103">
        <v>50.93</v>
      </c>
      <c r="M3103">
        <v>16.03</v>
      </c>
      <c r="N3103">
        <v>-361</v>
      </c>
      <c r="O3103">
        <v>590</v>
      </c>
      <c r="P3103">
        <v>494</v>
      </c>
      <c r="Q3103">
        <f>Tabel1[[#This Row],[Biomass]]+Tabel1[[#This Row],[Hydro Power]]+Tabel1[[#This Row],[Other Renewable]]+Tabel1[[#This Row],[Solar Power]]+Tabel1[[#This Row],[Onshore Wind Power]]+Tabel1[[#This Row],[Offshore Wind Power]]</f>
        <v>108.68</v>
      </c>
      <c r="R3103">
        <f>Tabel1[[#This Row],[Fossil Gas]]+Tabel1[[#This Row],[Fossil Hard Coal]]+Tabel1[[#This Row],[Fossil Oil]]</f>
        <v>1013.96</v>
      </c>
      <c r="S3103">
        <f>Tabel1[[#This Row],[Renewables]]+Tabel1[[#This Row],[Fossils]]</f>
        <v>1122.6400000000001</v>
      </c>
    </row>
    <row r="3104" spans="1:19" x14ac:dyDescent="0.25">
      <c r="A3104" t="s">
        <v>1115</v>
      </c>
      <c r="B3104" t="s">
        <v>6</v>
      </c>
      <c r="C3104">
        <v>2509.17</v>
      </c>
      <c r="D3104">
        <v>50.01</v>
      </c>
      <c r="E3104">
        <v>515.44000000000005</v>
      </c>
      <c r="F3104">
        <v>949.36</v>
      </c>
      <c r="G3104">
        <v>10.47</v>
      </c>
      <c r="H3104">
        <v>1</v>
      </c>
      <c r="I3104">
        <v>4.0199999999999996</v>
      </c>
      <c r="J3104">
        <v>12.39</v>
      </c>
      <c r="K3104">
        <v>89.96</v>
      </c>
      <c r="L3104">
        <v>984.5</v>
      </c>
      <c r="M3104">
        <v>489.8</v>
      </c>
      <c r="N3104">
        <v>-1326</v>
      </c>
      <c r="O3104">
        <v>-590</v>
      </c>
      <c r="P3104">
        <v>1429</v>
      </c>
      <c r="Q3104">
        <f>Tabel1[[#This Row],[Biomass]]+Tabel1[[#This Row],[Hydro Power]]+Tabel1[[#This Row],[Other Renewable]]+Tabel1[[#This Row],[Solar Power]]+Tabel1[[#This Row],[Onshore Wind Power]]+Tabel1[[#This Row],[Offshore Wind Power]]</f>
        <v>1541.72</v>
      </c>
      <c r="R3104">
        <f>Tabel1[[#This Row],[Fossil Gas]]+Tabel1[[#This Row],[Fossil Hard Coal]]+Tabel1[[#This Row],[Fossil Oil]]</f>
        <v>1475.2700000000002</v>
      </c>
      <c r="S3104">
        <f>Tabel1[[#This Row],[Renewables]]+Tabel1[[#This Row],[Fossils]]</f>
        <v>3016.9900000000002</v>
      </c>
    </row>
    <row r="3105" spans="1:19" x14ac:dyDescent="0.25">
      <c r="A3105" t="s">
        <v>1115</v>
      </c>
      <c r="B3105" t="s">
        <v>5</v>
      </c>
      <c r="C3105">
        <v>1889.82</v>
      </c>
      <c r="D3105">
        <v>27.6</v>
      </c>
      <c r="E3105">
        <v>535.25</v>
      </c>
      <c r="F3105">
        <v>488.53</v>
      </c>
      <c r="G3105">
        <v>15.6</v>
      </c>
      <c r="J3105">
        <v>6.06</v>
      </c>
      <c r="K3105">
        <v>66.23</v>
      </c>
      <c r="L3105">
        <v>50.38</v>
      </c>
      <c r="M3105">
        <v>11.77</v>
      </c>
      <c r="N3105">
        <v>-527</v>
      </c>
      <c r="O3105">
        <v>590</v>
      </c>
      <c r="P3105">
        <v>642</v>
      </c>
      <c r="Q3105">
        <f>Tabel1[[#This Row],[Biomass]]+Tabel1[[#This Row],[Hydro Power]]+Tabel1[[#This Row],[Other Renewable]]+Tabel1[[#This Row],[Solar Power]]+Tabel1[[#This Row],[Onshore Wind Power]]+Tabel1[[#This Row],[Offshore Wind Power]]</f>
        <v>95.81</v>
      </c>
      <c r="R3105">
        <f>Tabel1[[#This Row],[Fossil Gas]]+Tabel1[[#This Row],[Fossil Hard Coal]]+Tabel1[[#This Row],[Fossil Oil]]</f>
        <v>1039.3799999999999</v>
      </c>
      <c r="S3105">
        <f>Tabel1[[#This Row],[Renewables]]+Tabel1[[#This Row],[Fossils]]</f>
        <v>1135.1899999999998</v>
      </c>
    </row>
    <row r="3106" spans="1:19" x14ac:dyDescent="0.25">
      <c r="A3106" t="s">
        <v>1114</v>
      </c>
      <c r="B3106" t="s">
        <v>6</v>
      </c>
      <c r="C3106">
        <v>2582.7600000000002</v>
      </c>
      <c r="D3106">
        <v>49.31</v>
      </c>
      <c r="E3106">
        <v>527.74</v>
      </c>
      <c r="F3106">
        <v>977.62</v>
      </c>
      <c r="G3106">
        <v>8.7200000000000006</v>
      </c>
      <c r="H3106">
        <v>1</v>
      </c>
      <c r="I3106">
        <v>3.97</v>
      </c>
      <c r="J3106">
        <v>3.2</v>
      </c>
      <c r="K3106">
        <v>88.87</v>
      </c>
      <c r="L3106">
        <v>1079.04</v>
      </c>
      <c r="M3106">
        <v>490.83</v>
      </c>
      <c r="N3106">
        <v>-1325</v>
      </c>
      <c r="O3106">
        <v>-590</v>
      </c>
      <c r="P3106">
        <v>1378</v>
      </c>
      <c r="Q3106">
        <f>Tabel1[[#This Row],[Biomass]]+Tabel1[[#This Row],[Hydro Power]]+Tabel1[[#This Row],[Other Renewable]]+Tabel1[[#This Row],[Solar Power]]+Tabel1[[#This Row],[Onshore Wind Power]]+Tabel1[[#This Row],[Offshore Wind Power]]</f>
        <v>1627.35</v>
      </c>
      <c r="R3106">
        <f>Tabel1[[#This Row],[Fossil Gas]]+Tabel1[[#This Row],[Fossil Hard Coal]]+Tabel1[[#This Row],[Fossil Oil]]</f>
        <v>1514.0800000000002</v>
      </c>
      <c r="S3106">
        <f>Tabel1[[#This Row],[Renewables]]+Tabel1[[#This Row],[Fossils]]</f>
        <v>3141.4300000000003</v>
      </c>
    </row>
    <row r="3107" spans="1:19" x14ac:dyDescent="0.25">
      <c r="A3107" t="s">
        <v>1114</v>
      </c>
      <c r="B3107" t="s">
        <v>5</v>
      </c>
      <c r="C3107">
        <v>1939.26</v>
      </c>
      <c r="D3107">
        <v>26.54</v>
      </c>
      <c r="E3107">
        <v>535.44000000000005</v>
      </c>
      <c r="F3107">
        <v>535.61</v>
      </c>
      <c r="G3107">
        <v>15.13</v>
      </c>
      <c r="J3107">
        <v>1.42</v>
      </c>
      <c r="K3107">
        <v>65.56</v>
      </c>
      <c r="L3107">
        <v>61.35</v>
      </c>
      <c r="M3107">
        <v>39.72</v>
      </c>
      <c r="N3107">
        <v>-402</v>
      </c>
      <c r="O3107">
        <v>590</v>
      </c>
      <c r="P3107">
        <v>483</v>
      </c>
      <c r="Q3107">
        <f>Tabel1[[#This Row],[Biomass]]+Tabel1[[#This Row],[Hydro Power]]+Tabel1[[#This Row],[Other Renewable]]+Tabel1[[#This Row],[Solar Power]]+Tabel1[[#This Row],[Onshore Wind Power]]+Tabel1[[#This Row],[Offshore Wind Power]]</f>
        <v>129.03</v>
      </c>
      <c r="R3107">
        <f>Tabel1[[#This Row],[Fossil Gas]]+Tabel1[[#This Row],[Fossil Hard Coal]]+Tabel1[[#This Row],[Fossil Oil]]</f>
        <v>1086.1800000000003</v>
      </c>
      <c r="S3107">
        <f>Tabel1[[#This Row],[Renewables]]+Tabel1[[#This Row],[Fossils]]</f>
        <v>1215.2100000000003</v>
      </c>
    </row>
    <row r="3108" spans="1:19" x14ac:dyDescent="0.25">
      <c r="A3108" t="s">
        <v>1113</v>
      </c>
      <c r="B3108" t="s">
        <v>6</v>
      </c>
      <c r="C3108">
        <v>2847.13</v>
      </c>
      <c r="D3108">
        <v>48.48</v>
      </c>
      <c r="E3108">
        <v>524.39</v>
      </c>
      <c r="F3108">
        <v>982.62</v>
      </c>
      <c r="G3108">
        <v>6.55</v>
      </c>
      <c r="H3108">
        <v>1</v>
      </c>
      <c r="I3108">
        <v>3.41</v>
      </c>
      <c r="J3108">
        <v>0.37</v>
      </c>
      <c r="K3108">
        <v>88.17</v>
      </c>
      <c r="L3108">
        <v>1237.3399999999999</v>
      </c>
      <c r="M3108">
        <v>551.15</v>
      </c>
      <c r="N3108">
        <v>-1341</v>
      </c>
      <c r="O3108">
        <v>-590</v>
      </c>
      <c r="P3108">
        <v>1476</v>
      </c>
      <c r="Q3108">
        <f>Tabel1[[#This Row],[Biomass]]+Tabel1[[#This Row],[Hydro Power]]+Tabel1[[#This Row],[Other Renewable]]+Tabel1[[#This Row],[Solar Power]]+Tabel1[[#This Row],[Onshore Wind Power]]+Tabel1[[#This Row],[Offshore Wind Power]]</f>
        <v>1841.75</v>
      </c>
      <c r="R3108">
        <f>Tabel1[[#This Row],[Fossil Gas]]+Tabel1[[#This Row],[Fossil Hard Coal]]+Tabel1[[#This Row],[Fossil Oil]]</f>
        <v>1513.56</v>
      </c>
      <c r="S3108">
        <f>Tabel1[[#This Row],[Renewables]]+Tabel1[[#This Row],[Fossils]]</f>
        <v>3355.31</v>
      </c>
    </row>
    <row r="3109" spans="1:19" x14ac:dyDescent="0.25">
      <c r="A3109" t="s">
        <v>1113</v>
      </c>
      <c r="B3109" t="s">
        <v>5</v>
      </c>
      <c r="C3109">
        <v>2116.66</v>
      </c>
      <c r="D3109">
        <v>27.39</v>
      </c>
      <c r="E3109">
        <v>534.46</v>
      </c>
      <c r="F3109">
        <v>568.97</v>
      </c>
      <c r="G3109">
        <v>14.92</v>
      </c>
      <c r="J3109">
        <v>0.21</v>
      </c>
      <c r="K3109">
        <v>65.180000000000007</v>
      </c>
      <c r="L3109">
        <v>49.47</v>
      </c>
      <c r="M3109">
        <v>21.65</v>
      </c>
      <c r="N3109">
        <v>-321</v>
      </c>
      <c r="O3109">
        <v>590</v>
      </c>
      <c r="P3109">
        <v>575</v>
      </c>
      <c r="Q3109">
        <f>Tabel1[[#This Row],[Biomass]]+Tabel1[[#This Row],[Hydro Power]]+Tabel1[[#This Row],[Other Renewable]]+Tabel1[[#This Row],[Solar Power]]+Tabel1[[#This Row],[Onshore Wind Power]]+Tabel1[[#This Row],[Offshore Wind Power]]</f>
        <v>98.72</v>
      </c>
      <c r="R3109">
        <f>Tabel1[[#This Row],[Fossil Gas]]+Tabel1[[#This Row],[Fossil Hard Coal]]+Tabel1[[#This Row],[Fossil Oil]]</f>
        <v>1118.3500000000001</v>
      </c>
      <c r="S3109">
        <f>Tabel1[[#This Row],[Renewables]]+Tabel1[[#This Row],[Fossils]]</f>
        <v>1217.0700000000002</v>
      </c>
    </row>
    <row r="3110" spans="1:19" x14ac:dyDescent="0.25">
      <c r="A3110" t="s">
        <v>1112</v>
      </c>
      <c r="B3110" t="s">
        <v>6</v>
      </c>
      <c r="C3110">
        <v>2777.38</v>
      </c>
      <c r="D3110">
        <v>49.25</v>
      </c>
      <c r="E3110">
        <v>522.73</v>
      </c>
      <c r="F3110">
        <v>970.77</v>
      </c>
      <c r="G3110">
        <v>6.45</v>
      </c>
      <c r="H3110">
        <v>1</v>
      </c>
      <c r="I3110">
        <v>3.81</v>
      </c>
      <c r="J3110">
        <v>0</v>
      </c>
      <c r="K3110">
        <v>87.94</v>
      </c>
      <c r="L3110">
        <v>1423.57</v>
      </c>
      <c r="M3110">
        <v>611.72</v>
      </c>
      <c r="N3110">
        <v>-1400</v>
      </c>
      <c r="O3110">
        <v>-590</v>
      </c>
      <c r="P3110">
        <v>1273</v>
      </c>
      <c r="Q3110">
        <f>Tabel1[[#This Row],[Biomass]]+Tabel1[[#This Row],[Hydro Power]]+Tabel1[[#This Row],[Other Renewable]]+Tabel1[[#This Row],[Solar Power]]+Tabel1[[#This Row],[Onshore Wind Power]]+Tabel1[[#This Row],[Offshore Wind Power]]</f>
        <v>2089.35</v>
      </c>
      <c r="R3110">
        <f>Tabel1[[#This Row],[Fossil Gas]]+Tabel1[[#This Row],[Fossil Hard Coal]]+Tabel1[[#This Row],[Fossil Oil]]</f>
        <v>1499.95</v>
      </c>
      <c r="S3110">
        <f>Tabel1[[#This Row],[Renewables]]+Tabel1[[#This Row],[Fossils]]</f>
        <v>3589.3</v>
      </c>
    </row>
    <row r="3111" spans="1:19" x14ac:dyDescent="0.25">
      <c r="A3111" t="s">
        <v>1112</v>
      </c>
      <c r="B3111" t="s">
        <v>5</v>
      </c>
      <c r="C3111">
        <v>2127.9499999999998</v>
      </c>
      <c r="D3111">
        <v>26.65</v>
      </c>
      <c r="E3111">
        <v>517.79</v>
      </c>
      <c r="F3111">
        <v>564.41999999999996</v>
      </c>
      <c r="G3111">
        <v>14.93</v>
      </c>
      <c r="J3111">
        <v>0</v>
      </c>
      <c r="K3111">
        <v>58.71</v>
      </c>
      <c r="L3111">
        <v>62.95</v>
      </c>
      <c r="M3111">
        <v>4.18</v>
      </c>
      <c r="N3111">
        <v>-578</v>
      </c>
      <c r="O3111">
        <v>590</v>
      </c>
      <c r="P3111">
        <v>875</v>
      </c>
      <c r="Q3111">
        <f>Tabel1[[#This Row],[Biomass]]+Tabel1[[#This Row],[Hydro Power]]+Tabel1[[#This Row],[Other Renewable]]+Tabel1[[#This Row],[Solar Power]]+Tabel1[[#This Row],[Onshore Wind Power]]+Tabel1[[#This Row],[Offshore Wind Power]]</f>
        <v>93.78</v>
      </c>
      <c r="R3111">
        <f>Tabel1[[#This Row],[Fossil Gas]]+Tabel1[[#This Row],[Fossil Hard Coal]]+Tabel1[[#This Row],[Fossil Oil]]</f>
        <v>1097.1400000000001</v>
      </c>
      <c r="S3111">
        <f>Tabel1[[#This Row],[Renewables]]+Tabel1[[#This Row],[Fossils]]</f>
        <v>1190.92</v>
      </c>
    </row>
    <row r="3112" spans="1:19" x14ac:dyDescent="0.25">
      <c r="A3112" t="s">
        <v>1111</v>
      </c>
      <c r="B3112" t="s">
        <v>6</v>
      </c>
      <c r="C3112">
        <v>2548.96</v>
      </c>
      <c r="D3112">
        <v>49.54</v>
      </c>
      <c r="E3112">
        <v>513.1</v>
      </c>
      <c r="F3112">
        <v>968.94</v>
      </c>
      <c r="G3112">
        <v>7.71</v>
      </c>
      <c r="H3112">
        <v>1</v>
      </c>
      <c r="I3112">
        <v>3.94</v>
      </c>
      <c r="J3112">
        <v>0.01</v>
      </c>
      <c r="K3112">
        <v>88.25</v>
      </c>
      <c r="L3112">
        <v>1639.63</v>
      </c>
      <c r="M3112">
        <v>595.9</v>
      </c>
      <c r="N3112">
        <v>-1361</v>
      </c>
      <c r="O3112">
        <v>-590</v>
      </c>
      <c r="P3112">
        <v>760</v>
      </c>
      <c r="Q3112">
        <f>Tabel1[[#This Row],[Biomass]]+Tabel1[[#This Row],[Hydro Power]]+Tabel1[[#This Row],[Other Renewable]]+Tabel1[[#This Row],[Solar Power]]+Tabel1[[#This Row],[Onshore Wind Power]]+Tabel1[[#This Row],[Offshore Wind Power]]</f>
        <v>2290.02</v>
      </c>
      <c r="R3112">
        <f>Tabel1[[#This Row],[Fossil Gas]]+Tabel1[[#This Row],[Fossil Hard Coal]]+Tabel1[[#This Row],[Fossil Oil]]</f>
        <v>1489.75</v>
      </c>
      <c r="S3112">
        <f>Tabel1[[#This Row],[Renewables]]+Tabel1[[#This Row],[Fossils]]</f>
        <v>3779.77</v>
      </c>
    </row>
    <row r="3113" spans="1:19" x14ac:dyDescent="0.25">
      <c r="A3113" t="s">
        <v>1111</v>
      </c>
      <c r="B3113" t="s">
        <v>5</v>
      </c>
      <c r="C3113">
        <v>1991</v>
      </c>
      <c r="D3113">
        <v>25.42</v>
      </c>
      <c r="E3113">
        <v>438.26</v>
      </c>
      <c r="F3113">
        <v>482.12</v>
      </c>
      <c r="G3113">
        <v>14.96</v>
      </c>
      <c r="J3113">
        <v>0</v>
      </c>
      <c r="K3113">
        <v>56.69</v>
      </c>
      <c r="L3113">
        <v>79.03</v>
      </c>
      <c r="M3113">
        <v>4.09</v>
      </c>
      <c r="N3113">
        <v>-585</v>
      </c>
      <c r="O3113">
        <v>590</v>
      </c>
      <c r="P3113">
        <v>898</v>
      </c>
      <c r="Q3113">
        <f>Tabel1[[#This Row],[Biomass]]+Tabel1[[#This Row],[Hydro Power]]+Tabel1[[#This Row],[Other Renewable]]+Tabel1[[#This Row],[Solar Power]]+Tabel1[[#This Row],[Onshore Wind Power]]+Tabel1[[#This Row],[Offshore Wind Power]]</f>
        <v>108.54</v>
      </c>
      <c r="R3113">
        <f>Tabel1[[#This Row],[Fossil Gas]]+Tabel1[[#This Row],[Fossil Hard Coal]]+Tabel1[[#This Row],[Fossil Oil]]</f>
        <v>935.34</v>
      </c>
      <c r="S3113">
        <f>Tabel1[[#This Row],[Renewables]]+Tabel1[[#This Row],[Fossils]]</f>
        <v>1043.8800000000001</v>
      </c>
    </row>
    <row r="3114" spans="1:19" x14ac:dyDescent="0.25">
      <c r="A3114" t="s">
        <v>1110</v>
      </c>
      <c r="B3114" t="s">
        <v>6</v>
      </c>
      <c r="C3114">
        <v>2397.4499999999998</v>
      </c>
      <c r="D3114">
        <v>47.87</v>
      </c>
      <c r="E3114">
        <v>459.97</v>
      </c>
      <c r="F3114">
        <v>929.92</v>
      </c>
      <c r="G3114">
        <v>5.9</v>
      </c>
      <c r="H3114">
        <v>1</v>
      </c>
      <c r="I3114">
        <v>3.76</v>
      </c>
      <c r="J3114">
        <v>0.01</v>
      </c>
      <c r="K3114">
        <v>88.55</v>
      </c>
      <c r="L3114">
        <v>1777.38</v>
      </c>
      <c r="M3114">
        <v>659.16</v>
      </c>
      <c r="N3114">
        <v>-1385</v>
      </c>
      <c r="O3114">
        <v>-587</v>
      </c>
      <c r="P3114">
        <v>534</v>
      </c>
      <c r="Q3114">
        <f>Tabel1[[#This Row],[Biomass]]+Tabel1[[#This Row],[Hydro Power]]+Tabel1[[#This Row],[Other Renewable]]+Tabel1[[#This Row],[Solar Power]]+Tabel1[[#This Row],[Onshore Wind Power]]+Tabel1[[#This Row],[Offshore Wind Power]]</f>
        <v>2489.1800000000003</v>
      </c>
      <c r="R3114">
        <f>Tabel1[[#This Row],[Fossil Gas]]+Tabel1[[#This Row],[Fossil Hard Coal]]+Tabel1[[#This Row],[Fossil Oil]]</f>
        <v>1395.79</v>
      </c>
      <c r="S3114">
        <f>Tabel1[[#This Row],[Renewables]]+Tabel1[[#This Row],[Fossils]]</f>
        <v>3884.9700000000003</v>
      </c>
    </row>
    <row r="3115" spans="1:19" x14ac:dyDescent="0.25">
      <c r="A3115" t="s">
        <v>1110</v>
      </c>
      <c r="B3115" t="s">
        <v>5</v>
      </c>
      <c r="C3115">
        <v>1858.21</v>
      </c>
      <c r="D3115">
        <v>25.67</v>
      </c>
      <c r="E3115">
        <v>434.06</v>
      </c>
      <c r="F3115">
        <v>449.26</v>
      </c>
      <c r="G3115">
        <v>14.32</v>
      </c>
      <c r="J3115">
        <v>0</v>
      </c>
      <c r="K3115">
        <v>56.41</v>
      </c>
      <c r="L3115">
        <v>70.2</v>
      </c>
      <c r="M3115">
        <v>8.25</v>
      </c>
      <c r="N3115">
        <v>-584</v>
      </c>
      <c r="O3115">
        <v>587</v>
      </c>
      <c r="P3115">
        <v>810</v>
      </c>
      <c r="Q3115">
        <f>Tabel1[[#This Row],[Biomass]]+Tabel1[[#This Row],[Hydro Power]]+Tabel1[[#This Row],[Other Renewable]]+Tabel1[[#This Row],[Solar Power]]+Tabel1[[#This Row],[Onshore Wind Power]]+Tabel1[[#This Row],[Offshore Wind Power]]</f>
        <v>104.12</v>
      </c>
      <c r="R3115">
        <f>Tabel1[[#This Row],[Fossil Gas]]+Tabel1[[#This Row],[Fossil Hard Coal]]+Tabel1[[#This Row],[Fossil Oil]]</f>
        <v>897.64</v>
      </c>
      <c r="S3115">
        <f>Tabel1[[#This Row],[Renewables]]+Tabel1[[#This Row],[Fossils]]</f>
        <v>1001.76</v>
      </c>
    </row>
    <row r="3116" spans="1:19" x14ac:dyDescent="0.25">
      <c r="A3116" t="s">
        <v>1109</v>
      </c>
      <c r="B3116" t="s">
        <v>6</v>
      </c>
      <c r="C3116">
        <v>2256.5300000000002</v>
      </c>
      <c r="D3116">
        <v>48.76</v>
      </c>
      <c r="E3116">
        <v>442.33</v>
      </c>
      <c r="F3116">
        <v>915.36</v>
      </c>
      <c r="G3116">
        <v>6.66</v>
      </c>
      <c r="H3116">
        <v>1</v>
      </c>
      <c r="I3116">
        <v>3.84</v>
      </c>
      <c r="J3116">
        <v>0</v>
      </c>
      <c r="K3116">
        <v>85.52</v>
      </c>
      <c r="L3116">
        <v>1863.19</v>
      </c>
      <c r="M3116">
        <v>738.88</v>
      </c>
      <c r="N3116">
        <v>-1418</v>
      </c>
      <c r="O3116">
        <v>-551</v>
      </c>
      <c r="P3116">
        <v>291</v>
      </c>
      <c r="Q3116">
        <f>Tabel1[[#This Row],[Biomass]]+Tabel1[[#This Row],[Hydro Power]]+Tabel1[[#This Row],[Other Renewable]]+Tabel1[[#This Row],[Solar Power]]+Tabel1[[#This Row],[Onshore Wind Power]]+Tabel1[[#This Row],[Offshore Wind Power]]</f>
        <v>2655.67</v>
      </c>
      <c r="R3116">
        <f>Tabel1[[#This Row],[Fossil Gas]]+Tabel1[[#This Row],[Fossil Hard Coal]]+Tabel1[[#This Row],[Fossil Oil]]</f>
        <v>1364.3500000000001</v>
      </c>
      <c r="S3116">
        <f>Tabel1[[#This Row],[Renewables]]+Tabel1[[#This Row],[Fossils]]</f>
        <v>4020.0200000000004</v>
      </c>
    </row>
    <row r="3117" spans="1:19" x14ac:dyDescent="0.25">
      <c r="A3117" t="s">
        <v>1109</v>
      </c>
      <c r="B3117" t="s">
        <v>5</v>
      </c>
      <c r="C3117">
        <v>1763.59</v>
      </c>
      <c r="D3117">
        <v>25.59</v>
      </c>
      <c r="E3117">
        <v>432.94</v>
      </c>
      <c r="F3117">
        <v>460.33</v>
      </c>
      <c r="G3117">
        <v>14.31</v>
      </c>
      <c r="J3117">
        <v>0</v>
      </c>
      <c r="K3117">
        <v>57.04</v>
      </c>
      <c r="L3117">
        <v>65.23</v>
      </c>
      <c r="M3117">
        <v>2.2599999999999998</v>
      </c>
      <c r="N3117">
        <v>-542</v>
      </c>
      <c r="O3117">
        <v>551</v>
      </c>
      <c r="P3117">
        <v>709</v>
      </c>
      <c r="Q3117">
        <f>Tabel1[[#This Row],[Biomass]]+Tabel1[[#This Row],[Hydro Power]]+Tabel1[[#This Row],[Other Renewable]]+Tabel1[[#This Row],[Solar Power]]+Tabel1[[#This Row],[Onshore Wind Power]]+Tabel1[[#This Row],[Offshore Wind Power]]</f>
        <v>93.080000000000013</v>
      </c>
      <c r="R3117">
        <f>Tabel1[[#This Row],[Fossil Gas]]+Tabel1[[#This Row],[Fossil Hard Coal]]+Tabel1[[#This Row],[Fossil Oil]]</f>
        <v>907.57999999999993</v>
      </c>
      <c r="S3117">
        <f>Tabel1[[#This Row],[Renewables]]+Tabel1[[#This Row],[Fossils]]</f>
        <v>1000.66</v>
      </c>
    </row>
    <row r="3118" spans="1:19" x14ac:dyDescent="0.25">
      <c r="A3118" t="s">
        <v>1108</v>
      </c>
      <c r="B3118" t="s">
        <v>6</v>
      </c>
      <c r="C3118">
        <v>2127.15</v>
      </c>
      <c r="D3118">
        <v>49.01</v>
      </c>
      <c r="E3118">
        <v>429.88</v>
      </c>
      <c r="F3118">
        <v>919.85</v>
      </c>
      <c r="G3118">
        <v>4.96</v>
      </c>
      <c r="H3118">
        <v>0.99</v>
      </c>
      <c r="I3118">
        <v>3.64</v>
      </c>
      <c r="J3118">
        <v>0</v>
      </c>
      <c r="K3118">
        <v>85.46</v>
      </c>
      <c r="L3118">
        <v>2042.85</v>
      </c>
      <c r="M3118">
        <v>744.38</v>
      </c>
      <c r="N3118">
        <v>-1472</v>
      </c>
      <c r="O3118">
        <v>-586</v>
      </c>
      <c r="P3118">
        <v>132</v>
      </c>
      <c r="Q3118">
        <f>Tabel1[[#This Row],[Biomass]]+Tabel1[[#This Row],[Hydro Power]]+Tabel1[[#This Row],[Other Renewable]]+Tabel1[[#This Row],[Solar Power]]+Tabel1[[#This Row],[Onshore Wind Power]]+Tabel1[[#This Row],[Offshore Wind Power]]</f>
        <v>2840.87</v>
      </c>
      <c r="R3118">
        <f>Tabel1[[#This Row],[Fossil Gas]]+Tabel1[[#This Row],[Fossil Hard Coal]]+Tabel1[[#This Row],[Fossil Oil]]</f>
        <v>1354.69</v>
      </c>
      <c r="S3118">
        <f>Tabel1[[#This Row],[Renewables]]+Tabel1[[#This Row],[Fossils]]</f>
        <v>4195.5599999999995</v>
      </c>
    </row>
    <row r="3119" spans="1:19" x14ac:dyDescent="0.25">
      <c r="A3119" t="s">
        <v>1108</v>
      </c>
      <c r="B3119" t="s">
        <v>5</v>
      </c>
      <c r="C3119">
        <v>1658.66</v>
      </c>
      <c r="D3119">
        <v>26.11</v>
      </c>
      <c r="E3119">
        <v>432.82</v>
      </c>
      <c r="F3119">
        <v>452.72</v>
      </c>
      <c r="G3119">
        <v>14.39</v>
      </c>
      <c r="J3119">
        <v>0</v>
      </c>
      <c r="K3119">
        <v>56.44</v>
      </c>
      <c r="L3119">
        <v>69.489999999999995</v>
      </c>
      <c r="M3119">
        <v>2.17</v>
      </c>
      <c r="N3119">
        <v>-580</v>
      </c>
      <c r="O3119">
        <v>586</v>
      </c>
      <c r="P3119">
        <v>614</v>
      </c>
      <c r="Q3119">
        <f>Tabel1[[#This Row],[Biomass]]+Tabel1[[#This Row],[Hydro Power]]+Tabel1[[#This Row],[Other Renewable]]+Tabel1[[#This Row],[Solar Power]]+Tabel1[[#This Row],[Onshore Wind Power]]+Tabel1[[#This Row],[Offshore Wind Power]]</f>
        <v>97.77</v>
      </c>
      <c r="R3119">
        <f>Tabel1[[#This Row],[Fossil Gas]]+Tabel1[[#This Row],[Fossil Hard Coal]]+Tabel1[[#This Row],[Fossil Oil]]</f>
        <v>899.93</v>
      </c>
      <c r="S3119">
        <f>Tabel1[[#This Row],[Renewables]]+Tabel1[[#This Row],[Fossils]]</f>
        <v>997.69999999999993</v>
      </c>
    </row>
    <row r="3120" spans="1:19" x14ac:dyDescent="0.25">
      <c r="A3120" t="s">
        <v>1107</v>
      </c>
      <c r="B3120" t="s">
        <v>6</v>
      </c>
      <c r="C3120">
        <v>1982.81</v>
      </c>
      <c r="D3120">
        <v>48.13</v>
      </c>
      <c r="E3120">
        <v>421.55</v>
      </c>
      <c r="F3120">
        <v>871.91</v>
      </c>
      <c r="G3120">
        <v>4.91</v>
      </c>
      <c r="H3120">
        <v>0.99</v>
      </c>
      <c r="I3120">
        <v>3.62</v>
      </c>
      <c r="J3120">
        <v>0</v>
      </c>
      <c r="K3120">
        <v>86.33</v>
      </c>
      <c r="L3120">
        <v>2125.48</v>
      </c>
      <c r="M3120">
        <v>783.2</v>
      </c>
      <c r="N3120">
        <v>-1379</v>
      </c>
      <c r="O3120">
        <v>-583</v>
      </c>
      <c r="P3120">
        <v>-207</v>
      </c>
      <c r="Q3120">
        <f>Tabel1[[#This Row],[Biomass]]+Tabel1[[#This Row],[Hydro Power]]+Tabel1[[#This Row],[Other Renewable]]+Tabel1[[#This Row],[Solar Power]]+Tabel1[[#This Row],[Onshore Wind Power]]+Tabel1[[#This Row],[Offshore Wind Power]]</f>
        <v>2961.42</v>
      </c>
      <c r="R3120">
        <f>Tabel1[[#This Row],[Fossil Gas]]+Tabel1[[#This Row],[Fossil Hard Coal]]+Tabel1[[#This Row],[Fossil Oil]]</f>
        <v>1298.3700000000001</v>
      </c>
      <c r="S3120">
        <f>Tabel1[[#This Row],[Renewables]]+Tabel1[[#This Row],[Fossils]]</f>
        <v>4259.79</v>
      </c>
    </row>
    <row r="3121" spans="1:19" x14ac:dyDescent="0.25">
      <c r="A3121" t="s">
        <v>1107</v>
      </c>
      <c r="B3121" t="s">
        <v>5</v>
      </c>
      <c r="C3121">
        <v>1539.96</v>
      </c>
      <c r="D3121">
        <v>25.88</v>
      </c>
      <c r="E3121">
        <v>433.19</v>
      </c>
      <c r="F3121">
        <v>413.34</v>
      </c>
      <c r="G3121">
        <v>14.35</v>
      </c>
      <c r="J3121">
        <v>0</v>
      </c>
      <c r="K3121">
        <v>54.88</v>
      </c>
      <c r="L3121">
        <v>81.91</v>
      </c>
      <c r="M3121">
        <v>8.07</v>
      </c>
      <c r="N3121">
        <v>-427</v>
      </c>
      <c r="O3121">
        <v>583</v>
      </c>
      <c r="P3121">
        <v>366</v>
      </c>
      <c r="Q3121">
        <f>Tabel1[[#This Row],[Biomass]]+Tabel1[[#This Row],[Hydro Power]]+Tabel1[[#This Row],[Other Renewable]]+Tabel1[[#This Row],[Solar Power]]+Tabel1[[#This Row],[Onshore Wind Power]]+Tabel1[[#This Row],[Offshore Wind Power]]</f>
        <v>115.85999999999999</v>
      </c>
      <c r="R3121">
        <f>Tabel1[[#This Row],[Fossil Gas]]+Tabel1[[#This Row],[Fossil Hard Coal]]+Tabel1[[#This Row],[Fossil Oil]]</f>
        <v>860.88</v>
      </c>
      <c r="S3121">
        <f>Tabel1[[#This Row],[Renewables]]+Tabel1[[#This Row],[Fossils]]</f>
        <v>976.74</v>
      </c>
    </row>
    <row r="3122" spans="1:19" x14ac:dyDescent="0.25">
      <c r="A3122" t="s">
        <v>1106</v>
      </c>
      <c r="B3122" t="s">
        <v>6</v>
      </c>
      <c r="C3122">
        <v>1843.39</v>
      </c>
      <c r="D3122">
        <v>47.6</v>
      </c>
      <c r="E3122">
        <v>376.73</v>
      </c>
      <c r="F3122">
        <v>843.34</v>
      </c>
      <c r="G3122">
        <v>5.51</v>
      </c>
      <c r="H3122">
        <v>0.99</v>
      </c>
      <c r="I3122">
        <v>3.68</v>
      </c>
      <c r="J3122">
        <v>0</v>
      </c>
      <c r="K3122">
        <v>84.99</v>
      </c>
      <c r="L3122">
        <v>2151.11</v>
      </c>
      <c r="M3122">
        <v>781.58</v>
      </c>
      <c r="N3122">
        <v>-1286</v>
      </c>
      <c r="O3122">
        <v>-590</v>
      </c>
      <c r="P3122">
        <v>-419</v>
      </c>
      <c r="Q3122">
        <f>Tabel1[[#This Row],[Biomass]]+Tabel1[[#This Row],[Hydro Power]]+Tabel1[[#This Row],[Other Renewable]]+Tabel1[[#This Row],[Solar Power]]+Tabel1[[#This Row],[Onshore Wind Power]]+Tabel1[[#This Row],[Offshore Wind Power]]</f>
        <v>2984.96</v>
      </c>
      <c r="R3122">
        <f>Tabel1[[#This Row],[Fossil Gas]]+Tabel1[[#This Row],[Fossil Hard Coal]]+Tabel1[[#This Row],[Fossil Oil]]</f>
        <v>1225.5800000000002</v>
      </c>
      <c r="S3122">
        <f>Tabel1[[#This Row],[Renewables]]+Tabel1[[#This Row],[Fossils]]</f>
        <v>4210.54</v>
      </c>
    </row>
    <row r="3123" spans="1:19" x14ac:dyDescent="0.25">
      <c r="A3123" t="s">
        <v>1106</v>
      </c>
      <c r="B3123" t="s">
        <v>5</v>
      </c>
      <c r="C3123">
        <v>1448.37</v>
      </c>
      <c r="D3123">
        <v>26.5</v>
      </c>
      <c r="E3123">
        <v>429.92</v>
      </c>
      <c r="F3123">
        <v>407.1</v>
      </c>
      <c r="G3123">
        <v>14.33</v>
      </c>
      <c r="J3123">
        <v>0</v>
      </c>
      <c r="K3123">
        <v>46.43</v>
      </c>
      <c r="L3123">
        <v>89.18</v>
      </c>
      <c r="M3123">
        <v>33.770000000000003</v>
      </c>
      <c r="N3123">
        <v>140</v>
      </c>
      <c r="O3123">
        <v>590</v>
      </c>
      <c r="P3123">
        <v>-317</v>
      </c>
      <c r="Q3123">
        <f>Tabel1[[#This Row],[Biomass]]+Tabel1[[#This Row],[Hydro Power]]+Tabel1[[#This Row],[Other Renewable]]+Tabel1[[#This Row],[Solar Power]]+Tabel1[[#This Row],[Onshore Wind Power]]+Tabel1[[#This Row],[Offshore Wind Power]]</f>
        <v>149.45000000000002</v>
      </c>
      <c r="R3123">
        <f>Tabel1[[#This Row],[Fossil Gas]]+Tabel1[[#This Row],[Fossil Hard Coal]]+Tabel1[[#This Row],[Fossil Oil]]</f>
        <v>851.35</v>
      </c>
      <c r="S3123">
        <f>Tabel1[[#This Row],[Renewables]]+Tabel1[[#This Row],[Fossils]]</f>
        <v>1000.8000000000001</v>
      </c>
    </row>
    <row r="3124" spans="1:19" x14ac:dyDescent="0.25">
      <c r="A3124" t="s">
        <v>1105</v>
      </c>
      <c r="B3124" t="s">
        <v>6</v>
      </c>
      <c r="C3124">
        <v>1751.11</v>
      </c>
      <c r="D3124">
        <v>48.44</v>
      </c>
      <c r="E3124">
        <v>365</v>
      </c>
      <c r="F3124">
        <v>733.9</v>
      </c>
      <c r="G3124">
        <v>6.4</v>
      </c>
      <c r="H3124">
        <v>0.99</v>
      </c>
      <c r="I3124">
        <v>3.76</v>
      </c>
      <c r="J3124">
        <v>0</v>
      </c>
      <c r="K3124">
        <v>86.6</v>
      </c>
      <c r="L3124">
        <v>2138.6</v>
      </c>
      <c r="M3124">
        <v>772.98</v>
      </c>
      <c r="N3124">
        <v>-662</v>
      </c>
      <c r="O3124">
        <v>-590</v>
      </c>
      <c r="P3124">
        <v>-1044</v>
      </c>
      <c r="Q3124">
        <f>Tabel1[[#This Row],[Biomass]]+Tabel1[[#This Row],[Hydro Power]]+Tabel1[[#This Row],[Other Renewable]]+Tabel1[[#This Row],[Solar Power]]+Tabel1[[#This Row],[Onshore Wind Power]]+Tabel1[[#This Row],[Offshore Wind Power]]</f>
        <v>2964.77</v>
      </c>
      <c r="R3124">
        <f>Tabel1[[#This Row],[Fossil Gas]]+Tabel1[[#This Row],[Fossil Hard Coal]]+Tabel1[[#This Row],[Fossil Oil]]</f>
        <v>1105.3000000000002</v>
      </c>
      <c r="S3124">
        <f>Tabel1[[#This Row],[Renewables]]+Tabel1[[#This Row],[Fossils]]</f>
        <v>4070.07</v>
      </c>
    </row>
    <row r="3125" spans="1:19" x14ac:dyDescent="0.25">
      <c r="A3125" t="s">
        <v>1105</v>
      </c>
      <c r="B3125" t="s">
        <v>5</v>
      </c>
      <c r="C3125">
        <v>1402.88</v>
      </c>
      <c r="D3125">
        <v>26.44</v>
      </c>
      <c r="E3125">
        <v>427.63</v>
      </c>
      <c r="F3125">
        <v>405.59</v>
      </c>
      <c r="G3125">
        <v>14.32</v>
      </c>
      <c r="J3125">
        <v>0</v>
      </c>
      <c r="K3125">
        <v>44.63</v>
      </c>
      <c r="L3125">
        <v>91.57</v>
      </c>
      <c r="M3125">
        <v>33.049999999999997</v>
      </c>
      <c r="N3125">
        <v>572</v>
      </c>
      <c r="O3125">
        <v>590</v>
      </c>
      <c r="P3125">
        <v>-791</v>
      </c>
      <c r="Q3125">
        <f>Tabel1[[#This Row],[Biomass]]+Tabel1[[#This Row],[Hydro Power]]+Tabel1[[#This Row],[Other Renewable]]+Tabel1[[#This Row],[Solar Power]]+Tabel1[[#This Row],[Onshore Wind Power]]+Tabel1[[#This Row],[Offshore Wind Power]]</f>
        <v>151.06</v>
      </c>
      <c r="R3125">
        <f>Tabel1[[#This Row],[Fossil Gas]]+Tabel1[[#This Row],[Fossil Hard Coal]]+Tabel1[[#This Row],[Fossil Oil]]</f>
        <v>847.54000000000008</v>
      </c>
      <c r="S3125">
        <f>Tabel1[[#This Row],[Renewables]]+Tabel1[[#This Row],[Fossils]]</f>
        <v>998.60000000000014</v>
      </c>
    </row>
    <row r="3126" spans="1:19" x14ac:dyDescent="0.25">
      <c r="A3126" t="s">
        <v>1104</v>
      </c>
      <c r="B3126" t="s">
        <v>6</v>
      </c>
      <c r="C3126">
        <v>1744.03</v>
      </c>
      <c r="D3126">
        <v>49.56</v>
      </c>
      <c r="E3126">
        <v>369.76</v>
      </c>
      <c r="F3126">
        <v>703.78</v>
      </c>
      <c r="G3126">
        <v>8.2899999999999991</v>
      </c>
      <c r="H3126">
        <v>0.99</v>
      </c>
      <c r="I3126">
        <v>3.89</v>
      </c>
      <c r="J3126">
        <v>0</v>
      </c>
      <c r="K3126">
        <v>87.77</v>
      </c>
      <c r="L3126">
        <v>2080.88</v>
      </c>
      <c r="M3126">
        <v>771.98</v>
      </c>
      <c r="N3126">
        <v>-335</v>
      </c>
      <c r="O3126">
        <v>-563</v>
      </c>
      <c r="P3126">
        <v>-1329</v>
      </c>
      <c r="Q3126">
        <f>Tabel1[[#This Row],[Biomass]]+Tabel1[[#This Row],[Hydro Power]]+Tabel1[[#This Row],[Other Renewable]]+Tabel1[[#This Row],[Solar Power]]+Tabel1[[#This Row],[Onshore Wind Power]]+Tabel1[[#This Row],[Offshore Wind Power]]</f>
        <v>2907.3</v>
      </c>
      <c r="R3126">
        <f>Tabel1[[#This Row],[Fossil Gas]]+Tabel1[[#This Row],[Fossil Hard Coal]]+Tabel1[[#This Row],[Fossil Oil]]</f>
        <v>1081.83</v>
      </c>
      <c r="S3126">
        <f>Tabel1[[#This Row],[Renewables]]+Tabel1[[#This Row],[Fossils]]</f>
        <v>3989.13</v>
      </c>
    </row>
    <row r="3127" spans="1:19" x14ac:dyDescent="0.25">
      <c r="A3127" t="s">
        <v>1104</v>
      </c>
      <c r="B3127" t="s">
        <v>5</v>
      </c>
      <c r="C3127">
        <v>1357.66</v>
      </c>
      <c r="D3127">
        <v>24.64</v>
      </c>
      <c r="E3127">
        <v>430.76</v>
      </c>
      <c r="F3127">
        <v>407.72</v>
      </c>
      <c r="G3127">
        <v>14.29</v>
      </c>
      <c r="J3127">
        <v>0</v>
      </c>
      <c r="K3127">
        <v>46.96</v>
      </c>
      <c r="L3127">
        <v>96.18</v>
      </c>
      <c r="M3127">
        <v>27.98</v>
      </c>
      <c r="N3127">
        <v>293</v>
      </c>
      <c r="O3127">
        <v>563</v>
      </c>
      <c r="P3127">
        <v>-536</v>
      </c>
      <c r="Q3127">
        <f>Tabel1[[#This Row],[Biomass]]+Tabel1[[#This Row],[Hydro Power]]+Tabel1[[#This Row],[Other Renewable]]+Tabel1[[#This Row],[Solar Power]]+Tabel1[[#This Row],[Onshore Wind Power]]+Tabel1[[#This Row],[Offshore Wind Power]]</f>
        <v>148.80000000000001</v>
      </c>
      <c r="R3127">
        <f>Tabel1[[#This Row],[Fossil Gas]]+Tabel1[[#This Row],[Fossil Hard Coal]]+Tabel1[[#This Row],[Fossil Oil]]</f>
        <v>852.77</v>
      </c>
      <c r="S3127">
        <f>Tabel1[[#This Row],[Renewables]]+Tabel1[[#This Row],[Fossils]]</f>
        <v>1001.5699999999999</v>
      </c>
    </row>
    <row r="3128" spans="1:19" x14ac:dyDescent="0.25">
      <c r="A3128" t="s">
        <v>1103</v>
      </c>
      <c r="B3128" t="s">
        <v>6</v>
      </c>
      <c r="C3128">
        <v>1759.85</v>
      </c>
      <c r="D3128">
        <v>49.94</v>
      </c>
      <c r="E3128">
        <v>386.44</v>
      </c>
      <c r="F3128">
        <v>757.84</v>
      </c>
      <c r="G3128">
        <v>14.44</v>
      </c>
      <c r="H3128">
        <v>0.99</v>
      </c>
      <c r="I3128">
        <v>4.1399999999999997</v>
      </c>
      <c r="J3128">
        <v>0</v>
      </c>
      <c r="K3128">
        <v>85.61</v>
      </c>
      <c r="L3128">
        <v>2007.25</v>
      </c>
      <c r="M3128">
        <v>783.71</v>
      </c>
      <c r="N3128">
        <v>-590</v>
      </c>
      <c r="O3128">
        <v>-203</v>
      </c>
      <c r="P3128">
        <v>-1429</v>
      </c>
      <c r="Q3128">
        <f>Tabel1[[#This Row],[Biomass]]+Tabel1[[#This Row],[Hydro Power]]+Tabel1[[#This Row],[Other Renewable]]+Tabel1[[#This Row],[Solar Power]]+Tabel1[[#This Row],[Onshore Wind Power]]+Tabel1[[#This Row],[Offshore Wind Power]]</f>
        <v>2846.03</v>
      </c>
      <c r="R3128">
        <f>Tabel1[[#This Row],[Fossil Gas]]+Tabel1[[#This Row],[Fossil Hard Coal]]+Tabel1[[#This Row],[Fossil Oil]]</f>
        <v>1158.72</v>
      </c>
      <c r="S3128">
        <f>Tabel1[[#This Row],[Renewables]]+Tabel1[[#This Row],[Fossils]]</f>
        <v>4004.75</v>
      </c>
    </row>
    <row r="3129" spans="1:19" x14ac:dyDescent="0.25">
      <c r="A3129" t="s">
        <v>1103</v>
      </c>
      <c r="B3129" t="s">
        <v>5</v>
      </c>
      <c r="C3129">
        <v>1354.91</v>
      </c>
      <c r="D3129">
        <v>19.149999999999999</v>
      </c>
      <c r="E3129">
        <v>432.4</v>
      </c>
      <c r="F3129">
        <v>409.32</v>
      </c>
      <c r="G3129">
        <v>14.28</v>
      </c>
      <c r="J3129">
        <v>0</v>
      </c>
      <c r="K3129">
        <v>48.44</v>
      </c>
      <c r="L3129">
        <v>150.35</v>
      </c>
      <c r="M3129">
        <v>29.09</v>
      </c>
      <c r="N3129">
        <v>589</v>
      </c>
      <c r="O3129">
        <v>203</v>
      </c>
      <c r="P3129">
        <v>-520</v>
      </c>
      <c r="Q3129">
        <f>Tabel1[[#This Row],[Biomass]]+Tabel1[[#This Row],[Hydro Power]]+Tabel1[[#This Row],[Other Renewable]]+Tabel1[[#This Row],[Solar Power]]+Tabel1[[#This Row],[Onshore Wind Power]]+Tabel1[[#This Row],[Offshore Wind Power]]</f>
        <v>198.59</v>
      </c>
      <c r="R3129">
        <f>Tabel1[[#This Row],[Fossil Gas]]+Tabel1[[#This Row],[Fossil Hard Coal]]+Tabel1[[#This Row],[Fossil Oil]]</f>
        <v>856</v>
      </c>
      <c r="S3129">
        <f>Tabel1[[#This Row],[Renewables]]+Tabel1[[#This Row],[Fossils]]</f>
        <v>1054.5899999999999</v>
      </c>
    </row>
    <row r="3130" spans="1:19" x14ac:dyDescent="0.25">
      <c r="A3130" t="s">
        <v>1102</v>
      </c>
      <c r="B3130" t="s">
        <v>6</v>
      </c>
      <c r="C3130">
        <v>1797.45</v>
      </c>
      <c r="D3130">
        <v>47.92</v>
      </c>
      <c r="E3130">
        <v>368.38</v>
      </c>
      <c r="F3130">
        <v>753.55</v>
      </c>
      <c r="G3130">
        <v>6.43</v>
      </c>
      <c r="H3130">
        <v>1</v>
      </c>
      <c r="I3130">
        <v>3.34</v>
      </c>
      <c r="J3130">
        <v>0</v>
      </c>
      <c r="K3130">
        <v>86.04</v>
      </c>
      <c r="L3130">
        <v>1904.89</v>
      </c>
      <c r="M3130">
        <v>781.58</v>
      </c>
      <c r="N3130">
        <v>-66</v>
      </c>
      <c r="O3130">
        <v>-256</v>
      </c>
      <c r="P3130">
        <v>-1727</v>
      </c>
      <c r="Q3130">
        <f>Tabel1[[#This Row],[Biomass]]+Tabel1[[#This Row],[Hydro Power]]+Tabel1[[#This Row],[Other Renewable]]+Tabel1[[#This Row],[Solar Power]]+Tabel1[[#This Row],[Onshore Wind Power]]+Tabel1[[#This Row],[Offshore Wind Power]]</f>
        <v>2738.73</v>
      </c>
      <c r="R3130">
        <f>Tabel1[[#This Row],[Fossil Gas]]+Tabel1[[#This Row],[Fossil Hard Coal]]+Tabel1[[#This Row],[Fossil Oil]]</f>
        <v>1128.3599999999999</v>
      </c>
      <c r="S3130">
        <f>Tabel1[[#This Row],[Renewables]]+Tabel1[[#This Row],[Fossils]]</f>
        <v>3867.09</v>
      </c>
    </row>
    <row r="3131" spans="1:19" x14ac:dyDescent="0.25">
      <c r="A3131" t="s">
        <v>1102</v>
      </c>
      <c r="B3131" t="s">
        <v>5</v>
      </c>
      <c r="C3131">
        <v>1331.6</v>
      </c>
      <c r="D3131">
        <v>23.69</v>
      </c>
      <c r="E3131">
        <v>431.43</v>
      </c>
      <c r="F3131">
        <v>400.42</v>
      </c>
      <c r="G3131">
        <v>14.31</v>
      </c>
      <c r="J3131">
        <v>0</v>
      </c>
      <c r="K3131">
        <v>48.7</v>
      </c>
      <c r="L3131">
        <v>211.05</v>
      </c>
      <c r="M3131">
        <v>71.489999999999995</v>
      </c>
      <c r="N3131">
        <v>600</v>
      </c>
      <c r="O3131">
        <v>256</v>
      </c>
      <c r="P3131">
        <v>-695</v>
      </c>
      <c r="Q3131">
        <f>Tabel1[[#This Row],[Biomass]]+Tabel1[[#This Row],[Hydro Power]]+Tabel1[[#This Row],[Other Renewable]]+Tabel1[[#This Row],[Solar Power]]+Tabel1[[#This Row],[Onshore Wind Power]]+Tabel1[[#This Row],[Offshore Wind Power]]</f>
        <v>306.23</v>
      </c>
      <c r="R3131">
        <f>Tabel1[[#This Row],[Fossil Gas]]+Tabel1[[#This Row],[Fossil Hard Coal]]+Tabel1[[#This Row],[Fossil Oil]]</f>
        <v>846.16</v>
      </c>
      <c r="S3131">
        <f>Tabel1[[#This Row],[Renewables]]+Tabel1[[#This Row],[Fossils]]</f>
        <v>1152.3899999999999</v>
      </c>
    </row>
    <row r="3132" spans="1:19" x14ac:dyDescent="0.25">
      <c r="A3132" t="s">
        <v>1101</v>
      </c>
      <c r="B3132" t="s">
        <v>6</v>
      </c>
      <c r="C3132">
        <v>1845.55</v>
      </c>
      <c r="D3132">
        <v>47.05</v>
      </c>
      <c r="E3132">
        <v>365</v>
      </c>
      <c r="F3132">
        <v>738.11</v>
      </c>
      <c r="G3132">
        <v>5.16</v>
      </c>
      <c r="H3132">
        <v>1</v>
      </c>
      <c r="I3132">
        <v>3.2</v>
      </c>
      <c r="J3132">
        <v>0.01</v>
      </c>
      <c r="K3132">
        <v>84.87</v>
      </c>
      <c r="L3132">
        <v>1884.98</v>
      </c>
      <c r="M3132">
        <v>792.08</v>
      </c>
      <c r="N3132">
        <v>309</v>
      </c>
      <c r="O3132">
        <v>-385</v>
      </c>
      <c r="P3132">
        <v>-1861</v>
      </c>
      <c r="Q3132">
        <f>Tabel1[[#This Row],[Biomass]]+Tabel1[[#This Row],[Hydro Power]]+Tabel1[[#This Row],[Other Renewable]]+Tabel1[[#This Row],[Solar Power]]+Tabel1[[#This Row],[Onshore Wind Power]]+Tabel1[[#This Row],[Offshore Wind Power]]</f>
        <v>2728.32</v>
      </c>
      <c r="R3132">
        <f>Tabel1[[#This Row],[Fossil Gas]]+Tabel1[[#This Row],[Fossil Hard Coal]]+Tabel1[[#This Row],[Fossil Oil]]</f>
        <v>1108.2700000000002</v>
      </c>
      <c r="S3132">
        <f>Tabel1[[#This Row],[Renewables]]+Tabel1[[#This Row],[Fossils]]</f>
        <v>3836.59</v>
      </c>
    </row>
    <row r="3133" spans="1:19" x14ac:dyDescent="0.25">
      <c r="A3133" t="s">
        <v>1101</v>
      </c>
      <c r="B3133" t="s">
        <v>5</v>
      </c>
      <c r="C3133">
        <v>1315.64</v>
      </c>
      <c r="D3133">
        <v>25.63</v>
      </c>
      <c r="E3133">
        <v>430.27</v>
      </c>
      <c r="F3133">
        <v>415.92</v>
      </c>
      <c r="G3133">
        <v>15.15</v>
      </c>
      <c r="J3133">
        <v>0</v>
      </c>
      <c r="K3133">
        <v>49.59</v>
      </c>
      <c r="L3133">
        <v>243.2</v>
      </c>
      <c r="M3133">
        <v>64.81</v>
      </c>
      <c r="N3133">
        <v>600</v>
      </c>
      <c r="O3133">
        <v>385</v>
      </c>
      <c r="P3133">
        <v>-883</v>
      </c>
      <c r="Q3133">
        <f>Tabel1[[#This Row],[Biomass]]+Tabel1[[#This Row],[Hydro Power]]+Tabel1[[#This Row],[Other Renewable]]+Tabel1[[#This Row],[Solar Power]]+Tabel1[[#This Row],[Onshore Wind Power]]+Tabel1[[#This Row],[Offshore Wind Power]]</f>
        <v>333.64</v>
      </c>
      <c r="R3133">
        <f>Tabel1[[#This Row],[Fossil Gas]]+Tabel1[[#This Row],[Fossil Hard Coal]]+Tabel1[[#This Row],[Fossil Oil]]</f>
        <v>861.34</v>
      </c>
      <c r="S3133">
        <f>Tabel1[[#This Row],[Renewables]]+Tabel1[[#This Row],[Fossils]]</f>
        <v>1194.98</v>
      </c>
    </row>
    <row r="3134" spans="1:19" x14ac:dyDescent="0.25">
      <c r="A3134" t="s">
        <v>1100</v>
      </c>
      <c r="B3134" t="s">
        <v>6</v>
      </c>
      <c r="C3134">
        <v>1908.83</v>
      </c>
      <c r="D3134">
        <v>47.45</v>
      </c>
      <c r="E3134">
        <v>375.74</v>
      </c>
      <c r="F3134">
        <v>746.03</v>
      </c>
      <c r="G3134">
        <v>5.23</v>
      </c>
      <c r="H3134">
        <v>1</v>
      </c>
      <c r="I3134">
        <v>3.38</v>
      </c>
      <c r="J3134">
        <v>0.01</v>
      </c>
      <c r="K3134">
        <v>86.38</v>
      </c>
      <c r="L3134">
        <v>1888.79</v>
      </c>
      <c r="M3134">
        <v>797.2</v>
      </c>
      <c r="N3134">
        <v>558</v>
      </c>
      <c r="O3134">
        <v>-420</v>
      </c>
      <c r="P3134">
        <v>-1959</v>
      </c>
      <c r="Q3134">
        <f>Tabel1[[#This Row],[Biomass]]+Tabel1[[#This Row],[Hydro Power]]+Tabel1[[#This Row],[Other Renewable]]+Tabel1[[#This Row],[Solar Power]]+Tabel1[[#This Row],[Onshore Wind Power]]+Tabel1[[#This Row],[Offshore Wind Power]]</f>
        <v>2737.83</v>
      </c>
      <c r="R3134">
        <f>Tabel1[[#This Row],[Fossil Gas]]+Tabel1[[#This Row],[Fossil Hard Coal]]+Tabel1[[#This Row],[Fossil Oil]]</f>
        <v>1127</v>
      </c>
      <c r="S3134">
        <f>Tabel1[[#This Row],[Renewables]]+Tabel1[[#This Row],[Fossils]]</f>
        <v>3864.83</v>
      </c>
    </row>
    <row r="3135" spans="1:19" x14ac:dyDescent="0.25">
      <c r="A3135" t="s">
        <v>1100</v>
      </c>
      <c r="B3135" t="s">
        <v>5</v>
      </c>
      <c r="C3135">
        <v>1356.88</v>
      </c>
      <c r="D3135">
        <v>25.33</v>
      </c>
      <c r="E3135">
        <v>427.93</v>
      </c>
      <c r="F3135">
        <v>406.57</v>
      </c>
      <c r="G3135">
        <v>15.81</v>
      </c>
      <c r="J3135">
        <v>0</v>
      </c>
      <c r="K3135">
        <v>48.59</v>
      </c>
      <c r="L3135">
        <v>264.61</v>
      </c>
      <c r="M3135">
        <v>71.8</v>
      </c>
      <c r="N3135">
        <v>600</v>
      </c>
      <c r="O3135">
        <v>420</v>
      </c>
      <c r="P3135">
        <v>-900</v>
      </c>
      <c r="Q3135">
        <f>Tabel1[[#This Row],[Biomass]]+Tabel1[[#This Row],[Hydro Power]]+Tabel1[[#This Row],[Other Renewable]]+Tabel1[[#This Row],[Solar Power]]+Tabel1[[#This Row],[Onshore Wind Power]]+Tabel1[[#This Row],[Offshore Wind Power]]</f>
        <v>361.74</v>
      </c>
      <c r="R3135">
        <f>Tabel1[[#This Row],[Fossil Gas]]+Tabel1[[#This Row],[Fossil Hard Coal]]+Tabel1[[#This Row],[Fossil Oil]]</f>
        <v>850.31</v>
      </c>
      <c r="S3135">
        <f>Tabel1[[#This Row],[Renewables]]+Tabel1[[#This Row],[Fossils]]</f>
        <v>1212.05</v>
      </c>
    </row>
    <row r="3136" spans="1:19" x14ac:dyDescent="0.25">
      <c r="A3136" t="s">
        <v>1099</v>
      </c>
      <c r="B3136" t="s">
        <v>6</v>
      </c>
      <c r="C3136">
        <v>2061.37</v>
      </c>
      <c r="D3136">
        <v>46.19</v>
      </c>
      <c r="E3136">
        <v>401.01</v>
      </c>
      <c r="F3136">
        <v>843.62</v>
      </c>
      <c r="G3136">
        <v>5.16</v>
      </c>
      <c r="H3136">
        <v>1</v>
      </c>
      <c r="I3136">
        <v>3.68</v>
      </c>
      <c r="J3136">
        <v>0.06</v>
      </c>
      <c r="K3136">
        <v>86.66</v>
      </c>
      <c r="L3136">
        <v>1955.42</v>
      </c>
      <c r="M3136">
        <v>791.42</v>
      </c>
      <c r="N3136">
        <v>665</v>
      </c>
      <c r="O3136">
        <v>-533</v>
      </c>
      <c r="P3136">
        <v>-1982</v>
      </c>
      <c r="Q3136">
        <f>Tabel1[[#This Row],[Biomass]]+Tabel1[[#This Row],[Hydro Power]]+Tabel1[[#This Row],[Other Renewable]]+Tabel1[[#This Row],[Solar Power]]+Tabel1[[#This Row],[Onshore Wind Power]]+Tabel1[[#This Row],[Offshore Wind Power]]</f>
        <v>2797.77</v>
      </c>
      <c r="R3136">
        <f>Tabel1[[#This Row],[Fossil Gas]]+Tabel1[[#This Row],[Fossil Hard Coal]]+Tabel1[[#This Row],[Fossil Oil]]</f>
        <v>1249.7900000000002</v>
      </c>
      <c r="S3136">
        <f>Tabel1[[#This Row],[Renewables]]+Tabel1[[#This Row],[Fossils]]</f>
        <v>4047.5600000000004</v>
      </c>
    </row>
    <row r="3137" spans="1:19" x14ac:dyDescent="0.25">
      <c r="A3137" t="s">
        <v>1099</v>
      </c>
      <c r="B3137" t="s">
        <v>5</v>
      </c>
      <c r="C3137">
        <v>1501.84</v>
      </c>
      <c r="D3137">
        <v>25.66</v>
      </c>
      <c r="E3137">
        <v>428.66</v>
      </c>
      <c r="F3137">
        <v>409.33</v>
      </c>
      <c r="G3137">
        <v>15.84</v>
      </c>
      <c r="J3137">
        <v>0.18</v>
      </c>
      <c r="K3137">
        <v>48.81</v>
      </c>
      <c r="L3137">
        <v>376.81</v>
      </c>
      <c r="M3137">
        <v>84.01</v>
      </c>
      <c r="N3137">
        <v>600</v>
      </c>
      <c r="O3137">
        <v>533</v>
      </c>
      <c r="P3137">
        <v>-995</v>
      </c>
      <c r="Q3137">
        <f>Tabel1[[#This Row],[Biomass]]+Tabel1[[#This Row],[Hydro Power]]+Tabel1[[#This Row],[Other Renewable]]+Tabel1[[#This Row],[Solar Power]]+Tabel1[[#This Row],[Onshore Wind Power]]+Tabel1[[#This Row],[Offshore Wind Power]]</f>
        <v>486.65999999999997</v>
      </c>
      <c r="R3137">
        <f>Tabel1[[#This Row],[Fossil Gas]]+Tabel1[[#This Row],[Fossil Hard Coal]]+Tabel1[[#This Row],[Fossil Oil]]</f>
        <v>853.83</v>
      </c>
      <c r="S3137">
        <f>Tabel1[[#This Row],[Renewables]]+Tabel1[[#This Row],[Fossils]]</f>
        <v>1340.49</v>
      </c>
    </row>
    <row r="3138" spans="1:19" x14ac:dyDescent="0.25">
      <c r="A3138" t="s">
        <v>1098</v>
      </c>
      <c r="B3138" t="s">
        <v>6</v>
      </c>
      <c r="C3138">
        <v>2225.8000000000002</v>
      </c>
      <c r="D3138">
        <v>46.37</v>
      </c>
      <c r="E3138">
        <v>451.88</v>
      </c>
      <c r="F3138">
        <v>880.49</v>
      </c>
      <c r="G3138">
        <v>6.13</v>
      </c>
      <c r="H3138">
        <v>1</v>
      </c>
      <c r="I3138">
        <v>3.79</v>
      </c>
      <c r="J3138">
        <v>1.19</v>
      </c>
      <c r="K3138">
        <v>85.7</v>
      </c>
      <c r="L3138">
        <v>1909.27</v>
      </c>
      <c r="M3138">
        <v>789.48</v>
      </c>
      <c r="N3138">
        <v>854</v>
      </c>
      <c r="O3138">
        <v>-587</v>
      </c>
      <c r="P3138">
        <v>-2055</v>
      </c>
      <c r="Q3138">
        <f>Tabel1[[#This Row],[Biomass]]+Tabel1[[#This Row],[Hydro Power]]+Tabel1[[#This Row],[Other Renewable]]+Tabel1[[#This Row],[Solar Power]]+Tabel1[[#This Row],[Onshore Wind Power]]+Tabel1[[#This Row],[Offshore Wind Power]]</f>
        <v>2751.1</v>
      </c>
      <c r="R3138">
        <f>Tabel1[[#This Row],[Fossil Gas]]+Tabel1[[#This Row],[Fossil Hard Coal]]+Tabel1[[#This Row],[Fossil Oil]]</f>
        <v>1338.5</v>
      </c>
      <c r="S3138">
        <f>Tabel1[[#This Row],[Renewables]]+Tabel1[[#This Row],[Fossils]]</f>
        <v>4089.6</v>
      </c>
    </row>
    <row r="3139" spans="1:19" x14ac:dyDescent="0.25">
      <c r="A3139" t="s">
        <v>1098</v>
      </c>
      <c r="B3139" t="s">
        <v>5</v>
      </c>
      <c r="C3139">
        <v>1640.91</v>
      </c>
      <c r="D3139">
        <v>24</v>
      </c>
      <c r="E3139">
        <v>480.5</v>
      </c>
      <c r="F3139">
        <v>387.59</v>
      </c>
      <c r="G3139">
        <v>16.010000000000002</v>
      </c>
      <c r="J3139">
        <v>1.85</v>
      </c>
      <c r="K3139">
        <v>48.81</v>
      </c>
      <c r="L3139">
        <v>408.57</v>
      </c>
      <c r="M3139">
        <v>218.39</v>
      </c>
      <c r="N3139">
        <v>596</v>
      </c>
      <c r="O3139">
        <v>587</v>
      </c>
      <c r="P3139">
        <v>-1102</v>
      </c>
      <c r="Q3139">
        <f>Tabel1[[#This Row],[Biomass]]+Tabel1[[#This Row],[Hydro Power]]+Tabel1[[#This Row],[Other Renewable]]+Tabel1[[#This Row],[Solar Power]]+Tabel1[[#This Row],[Onshore Wind Power]]+Tabel1[[#This Row],[Offshore Wind Power]]</f>
        <v>652.80999999999995</v>
      </c>
      <c r="R3139">
        <f>Tabel1[[#This Row],[Fossil Gas]]+Tabel1[[#This Row],[Fossil Hard Coal]]+Tabel1[[#This Row],[Fossil Oil]]</f>
        <v>884.09999999999991</v>
      </c>
      <c r="S3139">
        <f>Tabel1[[#This Row],[Renewables]]+Tabel1[[#This Row],[Fossils]]</f>
        <v>1536.9099999999999</v>
      </c>
    </row>
    <row r="3140" spans="1:19" x14ac:dyDescent="0.25">
      <c r="A3140" t="s">
        <v>1097</v>
      </c>
      <c r="B3140" t="s">
        <v>6</v>
      </c>
      <c r="C3140">
        <v>2351.04</v>
      </c>
      <c r="D3140">
        <v>49.28</v>
      </c>
      <c r="E3140">
        <v>484.47</v>
      </c>
      <c r="F3140">
        <v>935.62</v>
      </c>
      <c r="G3140">
        <v>15.44</v>
      </c>
      <c r="H3140">
        <v>1</v>
      </c>
      <c r="I3140">
        <v>4.68</v>
      </c>
      <c r="J3140">
        <v>9.57</v>
      </c>
      <c r="K3140">
        <v>88.89</v>
      </c>
      <c r="L3140">
        <v>1811.62</v>
      </c>
      <c r="M3140">
        <v>774.83</v>
      </c>
      <c r="N3140">
        <v>508</v>
      </c>
      <c r="O3140">
        <v>-590</v>
      </c>
      <c r="P3140">
        <v>-1598</v>
      </c>
      <c r="Q3140">
        <f>Tabel1[[#This Row],[Biomass]]+Tabel1[[#This Row],[Hydro Power]]+Tabel1[[#This Row],[Other Renewable]]+Tabel1[[#This Row],[Solar Power]]+Tabel1[[#This Row],[Onshore Wind Power]]+Tabel1[[#This Row],[Offshore Wind Power]]</f>
        <v>2650.98</v>
      </c>
      <c r="R3140">
        <f>Tabel1[[#This Row],[Fossil Gas]]+Tabel1[[#This Row],[Fossil Hard Coal]]+Tabel1[[#This Row],[Fossil Oil]]</f>
        <v>1435.5300000000002</v>
      </c>
      <c r="S3140">
        <f>Tabel1[[#This Row],[Renewables]]+Tabel1[[#This Row],[Fossils]]</f>
        <v>4086.51</v>
      </c>
    </row>
    <row r="3141" spans="1:19" x14ac:dyDescent="0.25">
      <c r="A3141" t="s">
        <v>1097</v>
      </c>
      <c r="B3141" t="s">
        <v>5</v>
      </c>
      <c r="C3141">
        <v>1764.68</v>
      </c>
      <c r="D3141">
        <v>26.56</v>
      </c>
      <c r="E3141">
        <v>499.89</v>
      </c>
      <c r="F3141">
        <v>404.21</v>
      </c>
      <c r="G3141">
        <v>16.93</v>
      </c>
      <c r="J3141">
        <v>8.8699999999999992</v>
      </c>
      <c r="K3141">
        <v>49.06</v>
      </c>
      <c r="L3141">
        <v>416.65</v>
      </c>
      <c r="M3141">
        <v>346.41</v>
      </c>
      <c r="N3141">
        <v>424</v>
      </c>
      <c r="O3141">
        <v>590</v>
      </c>
      <c r="P3141">
        <v>-982</v>
      </c>
      <c r="Q3141">
        <f>Tabel1[[#This Row],[Biomass]]+Tabel1[[#This Row],[Hydro Power]]+Tabel1[[#This Row],[Other Renewable]]+Tabel1[[#This Row],[Solar Power]]+Tabel1[[#This Row],[Onshore Wind Power]]+Tabel1[[#This Row],[Offshore Wind Power]]</f>
        <v>798.49</v>
      </c>
      <c r="R3141">
        <f>Tabel1[[#This Row],[Fossil Gas]]+Tabel1[[#This Row],[Fossil Hard Coal]]+Tabel1[[#This Row],[Fossil Oil]]</f>
        <v>921.02999999999986</v>
      </c>
      <c r="S3141">
        <f>Tabel1[[#This Row],[Renewables]]+Tabel1[[#This Row],[Fossils]]</f>
        <v>1719.52</v>
      </c>
    </row>
    <row r="3142" spans="1:19" x14ac:dyDescent="0.25">
      <c r="A3142" t="s">
        <v>1096</v>
      </c>
      <c r="B3142" t="s">
        <v>6</v>
      </c>
      <c r="C3142">
        <v>2390.0500000000002</v>
      </c>
      <c r="D3142">
        <v>48.14</v>
      </c>
      <c r="E3142">
        <v>473.46</v>
      </c>
      <c r="F3142">
        <v>983.52</v>
      </c>
      <c r="G3142">
        <v>10.97</v>
      </c>
      <c r="H3142">
        <v>1</v>
      </c>
      <c r="I3142">
        <v>4.2300000000000004</v>
      </c>
      <c r="J3142">
        <v>26.08</v>
      </c>
      <c r="K3142">
        <v>86.53</v>
      </c>
      <c r="L3142">
        <v>1695.27</v>
      </c>
      <c r="M3142">
        <v>764.49</v>
      </c>
      <c r="N3142">
        <v>74</v>
      </c>
      <c r="O3142">
        <v>-573</v>
      </c>
      <c r="P3142">
        <v>-1049</v>
      </c>
      <c r="Q3142">
        <f>Tabel1[[#This Row],[Biomass]]+Tabel1[[#This Row],[Hydro Power]]+Tabel1[[#This Row],[Other Renewable]]+Tabel1[[#This Row],[Solar Power]]+Tabel1[[#This Row],[Onshore Wind Power]]+Tabel1[[#This Row],[Offshore Wind Power]]</f>
        <v>2539.21</v>
      </c>
      <c r="R3142">
        <f>Tabel1[[#This Row],[Fossil Gas]]+Tabel1[[#This Row],[Fossil Hard Coal]]+Tabel1[[#This Row],[Fossil Oil]]</f>
        <v>1467.95</v>
      </c>
      <c r="S3142">
        <f>Tabel1[[#This Row],[Renewables]]+Tabel1[[#This Row],[Fossils]]</f>
        <v>4007.16</v>
      </c>
    </row>
    <row r="3143" spans="1:19" x14ac:dyDescent="0.25">
      <c r="A3143" t="s">
        <v>1096</v>
      </c>
      <c r="B3143" t="s">
        <v>5</v>
      </c>
      <c r="C3143">
        <v>1844.18</v>
      </c>
      <c r="D3143">
        <v>26.89</v>
      </c>
      <c r="E3143">
        <v>506.51</v>
      </c>
      <c r="F3143">
        <v>410.94</v>
      </c>
      <c r="G3143">
        <v>18.3</v>
      </c>
      <c r="J3143">
        <v>23.84</v>
      </c>
      <c r="K3143">
        <v>49.96</v>
      </c>
      <c r="L3143">
        <v>419.16</v>
      </c>
      <c r="M3143">
        <v>350.04</v>
      </c>
      <c r="N3143">
        <v>316</v>
      </c>
      <c r="O3143">
        <v>573</v>
      </c>
      <c r="P3143">
        <v>-802</v>
      </c>
      <c r="Q3143">
        <f>Tabel1[[#This Row],[Biomass]]+Tabel1[[#This Row],[Hydro Power]]+Tabel1[[#This Row],[Other Renewable]]+Tabel1[[#This Row],[Solar Power]]+Tabel1[[#This Row],[Onshore Wind Power]]+Tabel1[[#This Row],[Offshore Wind Power]]</f>
        <v>819.93000000000006</v>
      </c>
      <c r="R3143">
        <f>Tabel1[[#This Row],[Fossil Gas]]+Tabel1[[#This Row],[Fossil Hard Coal]]+Tabel1[[#This Row],[Fossil Oil]]</f>
        <v>935.75</v>
      </c>
      <c r="S3143">
        <f>Tabel1[[#This Row],[Renewables]]+Tabel1[[#This Row],[Fossils]]</f>
        <v>1755.68</v>
      </c>
    </row>
    <row r="3144" spans="1:19" x14ac:dyDescent="0.25">
      <c r="A3144" t="s">
        <v>1095</v>
      </c>
      <c r="B3144" t="s">
        <v>6</v>
      </c>
      <c r="C3144">
        <v>2363.6799999999998</v>
      </c>
      <c r="D3144">
        <v>47.87</v>
      </c>
      <c r="E3144">
        <v>460.08</v>
      </c>
      <c r="F3144">
        <v>857.33</v>
      </c>
      <c r="G3144">
        <v>11.15</v>
      </c>
      <c r="H3144">
        <v>1</v>
      </c>
      <c r="I3144">
        <v>4.25</v>
      </c>
      <c r="J3144">
        <v>41.22</v>
      </c>
      <c r="K3144">
        <v>86.65</v>
      </c>
      <c r="L3144">
        <v>1558.95</v>
      </c>
      <c r="M3144">
        <v>679.46</v>
      </c>
      <c r="N3144">
        <v>-206</v>
      </c>
      <c r="O3144">
        <v>-373</v>
      </c>
      <c r="P3144">
        <v>-646</v>
      </c>
      <c r="Q3144">
        <f>Tabel1[[#This Row],[Biomass]]+Tabel1[[#This Row],[Hydro Power]]+Tabel1[[#This Row],[Other Renewable]]+Tabel1[[#This Row],[Solar Power]]+Tabel1[[#This Row],[Onshore Wind Power]]+Tabel1[[#This Row],[Offshore Wind Power]]</f>
        <v>2332.75</v>
      </c>
      <c r="R3144">
        <f>Tabel1[[#This Row],[Fossil Gas]]+Tabel1[[#This Row],[Fossil Hard Coal]]+Tabel1[[#This Row],[Fossil Oil]]</f>
        <v>1328.5600000000002</v>
      </c>
      <c r="S3144">
        <f>Tabel1[[#This Row],[Renewables]]+Tabel1[[#This Row],[Fossils]]</f>
        <v>3661.3100000000004</v>
      </c>
    </row>
    <row r="3145" spans="1:19" x14ac:dyDescent="0.25">
      <c r="A3145" t="s">
        <v>1095</v>
      </c>
      <c r="B3145" t="s">
        <v>5</v>
      </c>
      <c r="C3145">
        <v>1840.43</v>
      </c>
      <c r="D3145">
        <v>25.3</v>
      </c>
      <c r="E3145">
        <v>511.34</v>
      </c>
      <c r="F3145">
        <v>421.37</v>
      </c>
      <c r="G3145">
        <v>19.41</v>
      </c>
      <c r="J3145">
        <v>37.97</v>
      </c>
      <c r="K3145">
        <v>50.91</v>
      </c>
      <c r="L3145">
        <v>377.97</v>
      </c>
      <c r="M3145">
        <v>356.08</v>
      </c>
      <c r="N3145">
        <v>-232</v>
      </c>
      <c r="O3145">
        <v>373</v>
      </c>
      <c r="P3145">
        <v>-35</v>
      </c>
      <c r="Q3145">
        <f>Tabel1[[#This Row],[Biomass]]+Tabel1[[#This Row],[Hydro Power]]+Tabel1[[#This Row],[Other Renewable]]+Tabel1[[#This Row],[Solar Power]]+Tabel1[[#This Row],[Onshore Wind Power]]+Tabel1[[#This Row],[Offshore Wind Power]]</f>
        <v>797.31999999999994</v>
      </c>
      <c r="R3145">
        <f>Tabel1[[#This Row],[Fossil Gas]]+Tabel1[[#This Row],[Fossil Hard Coal]]+Tabel1[[#This Row],[Fossil Oil]]</f>
        <v>952.12</v>
      </c>
      <c r="S3145">
        <f>Tabel1[[#This Row],[Renewables]]+Tabel1[[#This Row],[Fossils]]</f>
        <v>1749.44</v>
      </c>
    </row>
    <row r="3146" spans="1:19" x14ac:dyDescent="0.25">
      <c r="A3146" t="s">
        <v>1094</v>
      </c>
      <c r="B3146" t="s">
        <v>6</v>
      </c>
      <c r="C3146">
        <v>2335.0700000000002</v>
      </c>
      <c r="D3146">
        <v>48.35</v>
      </c>
      <c r="E3146">
        <v>492.51</v>
      </c>
      <c r="F3146">
        <v>1006.23</v>
      </c>
      <c r="G3146">
        <v>12.98</v>
      </c>
      <c r="H3146">
        <v>1</v>
      </c>
      <c r="I3146">
        <v>4.46</v>
      </c>
      <c r="J3146">
        <v>51.47</v>
      </c>
      <c r="K3146">
        <v>88.02</v>
      </c>
      <c r="L3146">
        <v>1448.1</v>
      </c>
      <c r="M3146">
        <v>594.54999999999995</v>
      </c>
      <c r="N3146">
        <v>67</v>
      </c>
      <c r="O3146">
        <v>-573</v>
      </c>
      <c r="P3146">
        <v>-751</v>
      </c>
      <c r="Q3146">
        <f>Tabel1[[#This Row],[Biomass]]+Tabel1[[#This Row],[Hydro Power]]+Tabel1[[#This Row],[Other Renewable]]+Tabel1[[#This Row],[Solar Power]]+Tabel1[[#This Row],[Onshore Wind Power]]+Tabel1[[#This Row],[Offshore Wind Power]]</f>
        <v>2147.9299999999998</v>
      </c>
      <c r="R3146">
        <f>Tabel1[[#This Row],[Fossil Gas]]+Tabel1[[#This Row],[Fossil Hard Coal]]+Tabel1[[#This Row],[Fossil Oil]]</f>
        <v>1511.72</v>
      </c>
      <c r="S3146">
        <f>Tabel1[[#This Row],[Renewables]]+Tabel1[[#This Row],[Fossils]]</f>
        <v>3659.6499999999996</v>
      </c>
    </row>
    <row r="3147" spans="1:19" x14ac:dyDescent="0.25">
      <c r="A3147" t="s">
        <v>1094</v>
      </c>
      <c r="B3147" t="s">
        <v>5</v>
      </c>
      <c r="C3147">
        <v>1824.94</v>
      </c>
      <c r="D3147">
        <v>27.31</v>
      </c>
      <c r="E3147">
        <v>519.79</v>
      </c>
      <c r="F3147">
        <v>426.92</v>
      </c>
      <c r="G3147">
        <v>20.13</v>
      </c>
      <c r="J3147">
        <v>43.92</v>
      </c>
      <c r="K3147">
        <v>50.87</v>
      </c>
      <c r="L3147">
        <v>327.56</v>
      </c>
      <c r="M3147">
        <v>329.92</v>
      </c>
      <c r="N3147">
        <v>-219</v>
      </c>
      <c r="O3147">
        <v>573</v>
      </c>
      <c r="P3147">
        <v>-212</v>
      </c>
      <c r="Q3147">
        <f>Tabel1[[#This Row],[Biomass]]+Tabel1[[#This Row],[Hydro Power]]+Tabel1[[#This Row],[Other Renewable]]+Tabel1[[#This Row],[Solar Power]]+Tabel1[[#This Row],[Onshore Wind Power]]+Tabel1[[#This Row],[Offshore Wind Power]]</f>
        <v>728.71</v>
      </c>
      <c r="R3147">
        <f>Tabel1[[#This Row],[Fossil Gas]]+Tabel1[[#This Row],[Fossil Hard Coal]]+Tabel1[[#This Row],[Fossil Oil]]</f>
        <v>966.84</v>
      </c>
      <c r="S3147">
        <f>Tabel1[[#This Row],[Renewables]]+Tabel1[[#This Row],[Fossils]]</f>
        <v>1695.5500000000002</v>
      </c>
    </row>
    <row r="3148" spans="1:19" x14ac:dyDescent="0.25">
      <c r="A3148" t="s">
        <v>1093</v>
      </c>
      <c r="B3148" t="s">
        <v>6</v>
      </c>
      <c r="C3148">
        <v>2331.84</v>
      </c>
      <c r="D3148">
        <v>49.65</v>
      </c>
      <c r="E3148">
        <v>501.9</v>
      </c>
      <c r="F3148">
        <v>1003.3</v>
      </c>
      <c r="G3148">
        <v>15.46</v>
      </c>
      <c r="H3148">
        <v>1</v>
      </c>
      <c r="I3148">
        <v>4.71</v>
      </c>
      <c r="J3148">
        <v>49.14</v>
      </c>
      <c r="K3148">
        <v>89.5</v>
      </c>
      <c r="L3148">
        <v>1324.11</v>
      </c>
      <c r="M3148">
        <v>460.11</v>
      </c>
      <c r="N3148">
        <v>578</v>
      </c>
      <c r="O3148">
        <v>-517</v>
      </c>
      <c r="P3148">
        <v>-1094</v>
      </c>
      <c r="Q3148">
        <f>Tabel1[[#This Row],[Biomass]]+Tabel1[[#This Row],[Hydro Power]]+Tabel1[[#This Row],[Other Renewable]]+Tabel1[[#This Row],[Solar Power]]+Tabel1[[#This Row],[Onshore Wind Power]]+Tabel1[[#This Row],[Offshore Wind Power]]</f>
        <v>1888.7199999999998</v>
      </c>
      <c r="R3148">
        <f>Tabel1[[#This Row],[Fossil Gas]]+Tabel1[[#This Row],[Fossil Hard Coal]]+Tabel1[[#This Row],[Fossil Oil]]</f>
        <v>1520.6599999999999</v>
      </c>
      <c r="S3148">
        <f>Tabel1[[#This Row],[Renewables]]+Tabel1[[#This Row],[Fossils]]</f>
        <v>3409.3799999999997</v>
      </c>
    </row>
    <row r="3149" spans="1:19" x14ac:dyDescent="0.25">
      <c r="A3149" t="s">
        <v>1093</v>
      </c>
      <c r="B3149" t="s">
        <v>5</v>
      </c>
      <c r="C3149">
        <v>1800.05</v>
      </c>
      <c r="D3149">
        <v>27.92</v>
      </c>
      <c r="E3149">
        <v>577.70000000000005</v>
      </c>
      <c r="F3149">
        <v>442.05</v>
      </c>
      <c r="G3149">
        <v>21.44</v>
      </c>
      <c r="J3149">
        <v>56.02</v>
      </c>
      <c r="K3149">
        <v>51.77</v>
      </c>
      <c r="L3149">
        <v>286.02999999999997</v>
      </c>
      <c r="M3149">
        <v>330.99</v>
      </c>
      <c r="N3149">
        <v>243</v>
      </c>
      <c r="O3149">
        <v>517</v>
      </c>
      <c r="P3149">
        <v>-675</v>
      </c>
      <c r="Q3149">
        <f>Tabel1[[#This Row],[Biomass]]+Tabel1[[#This Row],[Hydro Power]]+Tabel1[[#This Row],[Other Renewable]]+Tabel1[[#This Row],[Solar Power]]+Tabel1[[#This Row],[Onshore Wind Power]]+Tabel1[[#This Row],[Offshore Wind Power]]</f>
        <v>700.96</v>
      </c>
      <c r="R3149">
        <f>Tabel1[[#This Row],[Fossil Gas]]+Tabel1[[#This Row],[Fossil Hard Coal]]+Tabel1[[#This Row],[Fossil Oil]]</f>
        <v>1041.19</v>
      </c>
      <c r="S3149">
        <f>Tabel1[[#This Row],[Renewables]]+Tabel1[[#This Row],[Fossils]]</f>
        <v>1742.15</v>
      </c>
    </row>
    <row r="3150" spans="1:19" x14ac:dyDescent="0.25">
      <c r="A3150" t="s">
        <v>1092</v>
      </c>
      <c r="B3150" t="s">
        <v>6</v>
      </c>
      <c r="C3150">
        <v>2379.98</v>
      </c>
      <c r="D3150">
        <v>48.54</v>
      </c>
      <c r="E3150">
        <v>496.02</v>
      </c>
      <c r="F3150">
        <v>995.25</v>
      </c>
      <c r="G3150">
        <v>14</v>
      </c>
      <c r="H3150">
        <v>1</v>
      </c>
      <c r="I3150">
        <v>4.5599999999999996</v>
      </c>
      <c r="J3150">
        <v>41.31</v>
      </c>
      <c r="K3150">
        <v>88.86</v>
      </c>
      <c r="L3150">
        <v>1317.41</v>
      </c>
      <c r="M3150">
        <v>415.77</v>
      </c>
      <c r="N3150">
        <v>989</v>
      </c>
      <c r="O3150">
        <v>-590</v>
      </c>
      <c r="P3150">
        <v>-1309</v>
      </c>
      <c r="Q3150">
        <f>Tabel1[[#This Row],[Biomass]]+Tabel1[[#This Row],[Hydro Power]]+Tabel1[[#This Row],[Other Renewable]]+Tabel1[[#This Row],[Solar Power]]+Tabel1[[#This Row],[Onshore Wind Power]]+Tabel1[[#This Row],[Offshore Wind Power]]</f>
        <v>1828.5900000000001</v>
      </c>
      <c r="R3150">
        <f>Tabel1[[#This Row],[Fossil Gas]]+Tabel1[[#This Row],[Fossil Hard Coal]]+Tabel1[[#This Row],[Fossil Oil]]</f>
        <v>1505.27</v>
      </c>
      <c r="S3150">
        <f>Tabel1[[#This Row],[Renewables]]+Tabel1[[#This Row],[Fossils]]</f>
        <v>3333.86</v>
      </c>
    </row>
    <row r="3151" spans="1:19" x14ac:dyDescent="0.25">
      <c r="A3151" t="s">
        <v>1092</v>
      </c>
      <c r="B3151" t="s">
        <v>5</v>
      </c>
      <c r="C3151">
        <v>1781.05</v>
      </c>
      <c r="D3151">
        <v>27.29</v>
      </c>
      <c r="E3151">
        <v>573.11</v>
      </c>
      <c r="F3151">
        <v>435.7</v>
      </c>
      <c r="G3151">
        <v>19.739999999999998</v>
      </c>
      <c r="J3151">
        <v>40.43</v>
      </c>
      <c r="K3151">
        <v>51.29</v>
      </c>
      <c r="L3151">
        <v>256.44</v>
      </c>
      <c r="M3151">
        <v>278.47000000000003</v>
      </c>
      <c r="N3151">
        <v>366</v>
      </c>
      <c r="O3151">
        <v>590</v>
      </c>
      <c r="P3151">
        <v>-793</v>
      </c>
      <c r="Q3151">
        <f>Tabel1[[#This Row],[Biomass]]+Tabel1[[#This Row],[Hydro Power]]+Tabel1[[#This Row],[Other Renewable]]+Tabel1[[#This Row],[Solar Power]]+Tabel1[[#This Row],[Onshore Wind Power]]+Tabel1[[#This Row],[Offshore Wind Power]]</f>
        <v>602.63</v>
      </c>
      <c r="R3151">
        <f>Tabel1[[#This Row],[Fossil Gas]]+Tabel1[[#This Row],[Fossil Hard Coal]]+Tabel1[[#This Row],[Fossil Oil]]</f>
        <v>1028.55</v>
      </c>
      <c r="S3151">
        <f>Tabel1[[#This Row],[Renewables]]+Tabel1[[#This Row],[Fossils]]</f>
        <v>1631.1799999999998</v>
      </c>
    </row>
    <row r="3152" spans="1:19" x14ac:dyDescent="0.25">
      <c r="A3152" t="s">
        <v>1091</v>
      </c>
      <c r="B3152" t="s">
        <v>6</v>
      </c>
      <c r="C3152">
        <v>2387.38</v>
      </c>
      <c r="D3152">
        <v>49.1</v>
      </c>
      <c r="E3152">
        <v>511.64</v>
      </c>
      <c r="F3152">
        <v>1075.9000000000001</v>
      </c>
      <c r="G3152">
        <v>18.38</v>
      </c>
      <c r="H3152">
        <v>1.07</v>
      </c>
      <c r="I3152">
        <v>5</v>
      </c>
      <c r="J3152">
        <v>28.37</v>
      </c>
      <c r="K3152">
        <v>90.56</v>
      </c>
      <c r="L3152">
        <v>1227.53</v>
      </c>
      <c r="M3152">
        <v>406.82</v>
      </c>
      <c r="N3152">
        <v>649</v>
      </c>
      <c r="O3152">
        <v>-566</v>
      </c>
      <c r="P3152">
        <v>-1001</v>
      </c>
      <c r="Q3152">
        <f>Tabel1[[#This Row],[Biomass]]+Tabel1[[#This Row],[Hydro Power]]+Tabel1[[#This Row],[Other Renewable]]+Tabel1[[#This Row],[Solar Power]]+Tabel1[[#This Row],[Onshore Wind Power]]+Tabel1[[#This Row],[Offshore Wind Power]]</f>
        <v>1717.8899999999999</v>
      </c>
      <c r="R3152">
        <f>Tabel1[[#This Row],[Fossil Gas]]+Tabel1[[#This Row],[Fossil Hard Coal]]+Tabel1[[#This Row],[Fossil Oil]]</f>
        <v>1605.92</v>
      </c>
      <c r="S3152">
        <f>Tabel1[[#This Row],[Renewables]]+Tabel1[[#This Row],[Fossils]]</f>
        <v>3323.81</v>
      </c>
    </row>
    <row r="3153" spans="1:19" x14ac:dyDescent="0.25">
      <c r="A3153" t="s">
        <v>1091</v>
      </c>
      <c r="B3153" t="s">
        <v>5</v>
      </c>
      <c r="C3153">
        <v>1783.31</v>
      </c>
      <c r="D3153">
        <v>27.71</v>
      </c>
      <c r="E3153">
        <v>566.15</v>
      </c>
      <c r="F3153">
        <v>426.82</v>
      </c>
      <c r="G3153">
        <v>17.96</v>
      </c>
      <c r="J3153">
        <v>20.66</v>
      </c>
      <c r="K3153">
        <v>50.16</v>
      </c>
      <c r="L3153">
        <v>233.43</v>
      </c>
      <c r="M3153">
        <v>264.33999999999997</v>
      </c>
      <c r="N3153">
        <v>277</v>
      </c>
      <c r="O3153">
        <v>566</v>
      </c>
      <c r="P3153">
        <v>-624</v>
      </c>
      <c r="Q3153">
        <f>Tabel1[[#This Row],[Biomass]]+Tabel1[[#This Row],[Hydro Power]]+Tabel1[[#This Row],[Other Renewable]]+Tabel1[[#This Row],[Solar Power]]+Tabel1[[#This Row],[Onshore Wind Power]]+Tabel1[[#This Row],[Offshore Wind Power]]</f>
        <v>546.14</v>
      </c>
      <c r="R3153">
        <f>Tabel1[[#This Row],[Fossil Gas]]+Tabel1[[#This Row],[Fossil Hard Coal]]+Tabel1[[#This Row],[Fossil Oil]]</f>
        <v>1010.9300000000001</v>
      </c>
      <c r="S3153">
        <f>Tabel1[[#This Row],[Renewables]]+Tabel1[[#This Row],[Fossils]]</f>
        <v>1557.0700000000002</v>
      </c>
    </row>
    <row r="3154" spans="1:19" x14ac:dyDescent="0.25">
      <c r="A3154" t="s">
        <v>1090</v>
      </c>
      <c r="B3154" t="s">
        <v>6</v>
      </c>
      <c r="C3154">
        <v>2463.2199999999998</v>
      </c>
      <c r="D3154">
        <v>47.99</v>
      </c>
      <c r="E3154">
        <v>501.1</v>
      </c>
      <c r="F3154">
        <v>1235.28</v>
      </c>
      <c r="G3154">
        <v>11.82</v>
      </c>
      <c r="H3154">
        <v>1.1000000000000001</v>
      </c>
      <c r="I3154">
        <v>4.3499999999999996</v>
      </c>
      <c r="J3154">
        <v>7.88</v>
      </c>
      <c r="K3154">
        <v>90.03</v>
      </c>
      <c r="L3154">
        <v>1079.18</v>
      </c>
      <c r="M3154">
        <v>429.02</v>
      </c>
      <c r="N3154">
        <v>-120</v>
      </c>
      <c r="O3154">
        <v>-233</v>
      </c>
      <c r="P3154">
        <v>-504</v>
      </c>
      <c r="Q3154">
        <f>Tabel1[[#This Row],[Biomass]]+Tabel1[[#This Row],[Hydro Power]]+Tabel1[[#This Row],[Other Renewable]]+Tabel1[[#This Row],[Solar Power]]+Tabel1[[#This Row],[Onshore Wind Power]]+Tabel1[[#This Row],[Offshore Wind Power]]</f>
        <v>1569.52</v>
      </c>
      <c r="R3154">
        <f>Tabel1[[#This Row],[Fossil Gas]]+Tabel1[[#This Row],[Fossil Hard Coal]]+Tabel1[[#This Row],[Fossil Oil]]</f>
        <v>1748.2</v>
      </c>
      <c r="S3154">
        <f>Tabel1[[#This Row],[Renewables]]+Tabel1[[#This Row],[Fossils]]</f>
        <v>3317.7200000000003</v>
      </c>
    </row>
    <row r="3155" spans="1:19" x14ac:dyDescent="0.25">
      <c r="A3155" t="s">
        <v>1090</v>
      </c>
      <c r="B3155" t="s">
        <v>5</v>
      </c>
      <c r="C3155">
        <v>1847.31</v>
      </c>
      <c r="D3155">
        <v>27.19</v>
      </c>
      <c r="E3155">
        <v>565.91999999999996</v>
      </c>
      <c r="F3155">
        <v>453.03</v>
      </c>
      <c r="G3155">
        <v>16.32</v>
      </c>
      <c r="J3155">
        <v>4.6399999999999997</v>
      </c>
      <c r="K3155">
        <v>50.01</v>
      </c>
      <c r="L3155">
        <v>234.37</v>
      </c>
      <c r="M3155">
        <v>286.73</v>
      </c>
      <c r="N3155">
        <v>203</v>
      </c>
      <c r="O3155">
        <v>233</v>
      </c>
      <c r="P3155">
        <v>-201</v>
      </c>
      <c r="Q3155">
        <f>Tabel1[[#This Row],[Biomass]]+Tabel1[[#This Row],[Hydro Power]]+Tabel1[[#This Row],[Other Renewable]]+Tabel1[[#This Row],[Solar Power]]+Tabel1[[#This Row],[Onshore Wind Power]]+Tabel1[[#This Row],[Offshore Wind Power]]</f>
        <v>552.93000000000006</v>
      </c>
      <c r="R3155">
        <f>Tabel1[[#This Row],[Fossil Gas]]+Tabel1[[#This Row],[Fossil Hard Coal]]+Tabel1[[#This Row],[Fossil Oil]]</f>
        <v>1035.27</v>
      </c>
      <c r="S3155">
        <f>Tabel1[[#This Row],[Renewables]]+Tabel1[[#This Row],[Fossils]]</f>
        <v>1588.2</v>
      </c>
    </row>
    <row r="3156" spans="1:19" x14ac:dyDescent="0.25">
      <c r="A3156" t="s">
        <v>1089</v>
      </c>
      <c r="B3156" t="s">
        <v>6</v>
      </c>
      <c r="C3156">
        <v>2800.05</v>
      </c>
      <c r="D3156">
        <v>48.98</v>
      </c>
      <c r="E3156">
        <v>539.23</v>
      </c>
      <c r="F3156">
        <v>1347.29</v>
      </c>
      <c r="G3156">
        <v>12.58</v>
      </c>
      <c r="H3156">
        <v>1.1000000000000001</v>
      </c>
      <c r="I3156">
        <v>4.43</v>
      </c>
      <c r="J3156">
        <v>0.51</v>
      </c>
      <c r="K3156">
        <v>90.21</v>
      </c>
      <c r="L3156">
        <v>1001.46</v>
      </c>
      <c r="M3156">
        <v>437.6</v>
      </c>
      <c r="N3156">
        <v>-612</v>
      </c>
      <c r="O3156">
        <v>-232</v>
      </c>
      <c r="P3156">
        <v>259</v>
      </c>
      <c r="Q3156">
        <f>Tabel1[[#This Row],[Biomass]]+Tabel1[[#This Row],[Hydro Power]]+Tabel1[[#This Row],[Other Renewable]]+Tabel1[[#This Row],[Solar Power]]+Tabel1[[#This Row],[Onshore Wind Power]]+Tabel1[[#This Row],[Offshore Wind Power]]</f>
        <v>1494.08</v>
      </c>
      <c r="R3156">
        <f>Tabel1[[#This Row],[Fossil Gas]]+Tabel1[[#This Row],[Fossil Hard Coal]]+Tabel1[[#This Row],[Fossil Oil]]</f>
        <v>1899.1</v>
      </c>
      <c r="S3156">
        <f>Tabel1[[#This Row],[Renewables]]+Tabel1[[#This Row],[Fossils]]</f>
        <v>3393.18</v>
      </c>
    </row>
    <row r="3157" spans="1:19" x14ac:dyDescent="0.25">
      <c r="A3157" t="s">
        <v>1089</v>
      </c>
      <c r="B3157" t="s">
        <v>5</v>
      </c>
      <c r="C3157">
        <v>2077.65</v>
      </c>
      <c r="D3157">
        <v>24.83</v>
      </c>
      <c r="E3157">
        <v>566.74</v>
      </c>
      <c r="F3157">
        <v>450.35</v>
      </c>
      <c r="G3157">
        <v>16.18</v>
      </c>
      <c r="J3157">
        <v>0.34</v>
      </c>
      <c r="K3157">
        <v>54.88</v>
      </c>
      <c r="L3157">
        <v>246.17</v>
      </c>
      <c r="M3157">
        <v>252.12</v>
      </c>
      <c r="N3157">
        <v>-57</v>
      </c>
      <c r="O3157">
        <v>232</v>
      </c>
      <c r="P3157">
        <v>315</v>
      </c>
      <c r="Q3157">
        <f>Tabel1[[#This Row],[Biomass]]+Tabel1[[#This Row],[Hydro Power]]+Tabel1[[#This Row],[Other Renewable]]+Tabel1[[#This Row],[Solar Power]]+Tabel1[[#This Row],[Onshore Wind Power]]+Tabel1[[#This Row],[Offshore Wind Power]]</f>
        <v>523.46</v>
      </c>
      <c r="R3157">
        <f>Tabel1[[#This Row],[Fossil Gas]]+Tabel1[[#This Row],[Fossil Hard Coal]]+Tabel1[[#This Row],[Fossil Oil]]</f>
        <v>1033.27</v>
      </c>
      <c r="S3157">
        <f>Tabel1[[#This Row],[Renewables]]+Tabel1[[#This Row],[Fossils]]</f>
        <v>1556.73</v>
      </c>
    </row>
    <row r="3158" spans="1:19" x14ac:dyDescent="0.25">
      <c r="A3158" t="s">
        <v>1088</v>
      </c>
      <c r="B3158" t="s">
        <v>6</v>
      </c>
      <c r="C3158">
        <v>2800.36</v>
      </c>
      <c r="D3158">
        <v>45.27</v>
      </c>
      <c r="E3158">
        <v>553.34</v>
      </c>
      <c r="F3158">
        <v>1363.42</v>
      </c>
      <c r="G3158">
        <v>14.58</v>
      </c>
      <c r="H3158">
        <v>1.1000000000000001</v>
      </c>
      <c r="I3158">
        <v>4.63</v>
      </c>
      <c r="J3158">
        <v>0</v>
      </c>
      <c r="K3158">
        <v>91.38</v>
      </c>
      <c r="L3158">
        <v>929.67</v>
      </c>
      <c r="M3158">
        <v>424.7</v>
      </c>
      <c r="N3158">
        <v>-1103</v>
      </c>
      <c r="O3158">
        <v>-341</v>
      </c>
      <c r="P3158">
        <v>909</v>
      </c>
      <c r="Q3158">
        <f>Tabel1[[#This Row],[Biomass]]+Tabel1[[#This Row],[Hydro Power]]+Tabel1[[#This Row],[Other Renewable]]+Tabel1[[#This Row],[Solar Power]]+Tabel1[[#This Row],[Onshore Wind Power]]+Tabel1[[#This Row],[Offshore Wind Power]]</f>
        <v>1405.37</v>
      </c>
      <c r="R3158">
        <f>Tabel1[[#This Row],[Fossil Gas]]+Tabel1[[#This Row],[Fossil Hard Coal]]+Tabel1[[#This Row],[Fossil Oil]]</f>
        <v>1931.3400000000001</v>
      </c>
      <c r="S3158">
        <f>Tabel1[[#This Row],[Renewables]]+Tabel1[[#This Row],[Fossils]]</f>
        <v>3336.71</v>
      </c>
    </row>
    <row r="3159" spans="1:19" x14ac:dyDescent="0.25">
      <c r="A3159" t="s">
        <v>1088</v>
      </c>
      <c r="B3159" t="s">
        <v>5</v>
      </c>
      <c r="C3159">
        <v>2096.09</v>
      </c>
      <c r="D3159">
        <v>25.39</v>
      </c>
      <c r="E3159">
        <v>564.07000000000005</v>
      </c>
      <c r="F3159">
        <v>504.32</v>
      </c>
      <c r="G3159">
        <v>16.149999999999999</v>
      </c>
      <c r="J3159">
        <v>0</v>
      </c>
      <c r="K3159">
        <v>65.63</v>
      </c>
      <c r="L3159">
        <v>227.76</v>
      </c>
      <c r="M3159">
        <v>248.86</v>
      </c>
      <c r="N3159">
        <v>-46</v>
      </c>
      <c r="O3159">
        <v>341</v>
      </c>
      <c r="P3159">
        <v>168</v>
      </c>
      <c r="Q3159">
        <f>Tabel1[[#This Row],[Biomass]]+Tabel1[[#This Row],[Hydro Power]]+Tabel1[[#This Row],[Other Renewable]]+Tabel1[[#This Row],[Solar Power]]+Tabel1[[#This Row],[Onshore Wind Power]]+Tabel1[[#This Row],[Offshore Wind Power]]</f>
        <v>502.01</v>
      </c>
      <c r="R3159">
        <f>Tabel1[[#This Row],[Fossil Gas]]+Tabel1[[#This Row],[Fossil Hard Coal]]+Tabel1[[#This Row],[Fossil Oil]]</f>
        <v>1084.5400000000002</v>
      </c>
      <c r="S3159">
        <f>Tabel1[[#This Row],[Renewables]]+Tabel1[[#This Row],[Fossils]]</f>
        <v>1586.5500000000002</v>
      </c>
    </row>
    <row r="3160" spans="1:19" x14ac:dyDescent="0.25">
      <c r="A3160" t="s">
        <v>1087</v>
      </c>
      <c r="B3160" t="s">
        <v>6</v>
      </c>
      <c r="C3160">
        <v>2608.98</v>
      </c>
      <c r="D3160">
        <v>48.02</v>
      </c>
      <c r="E3160">
        <v>541.76</v>
      </c>
      <c r="F3160">
        <v>1378.16</v>
      </c>
      <c r="G3160">
        <v>11.56</v>
      </c>
      <c r="H3160">
        <v>1.1000000000000001</v>
      </c>
      <c r="I3160">
        <v>4.33</v>
      </c>
      <c r="J3160">
        <v>0</v>
      </c>
      <c r="K3160">
        <v>89.77</v>
      </c>
      <c r="L3160">
        <v>800.96</v>
      </c>
      <c r="M3160">
        <v>406.58</v>
      </c>
      <c r="N3160">
        <v>-1199</v>
      </c>
      <c r="O3160">
        <v>-549</v>
      </c>
      <c r="P3160">
        <v>1163</v>
      </c>
      <c r="Q3160">
        <f>Tabel1[[#This Row],[Biomass]]+Tabel1[[#This Row],[Hydro Power]]+Tabel1[[#This Row],[Other Renewable]]+Tabel1[[#This Row],[Solar Power]]+Tabel1[[#This Row],[Onshore Wind Power]]+Tabel1[[#This Row],[Offshore Wind Power]]</f>
        <v>1260.99</v>
      </c>
      <c r="R3160">
        <f>Tabel1[[#This Row],[Fossil Gas]]+Tabel1[[#This Row],[Fossil Hard Coal]]+Tabel1[[#This Row],[Fossil Oil]]</f>
        <v>1931.48</v>
      </c>
      <c r="S3160">
        <f>Tabel1[[#This Row],[Renewables]]+Tabel1[[#This Row],[Fossils]]</f>
        <v>3192.4700000000003</v>
      </c>
    </row>
    <row r="3161" spans="1:19" x14ac:dyDescent="0.25">
      <c r="A3161" t="s">
        <v>1087</v>
      </c>
      <c r="B3161" t="s">
        <v>5</v>
      </c>
      <c r="C3161">
        <v>1977.85</v>
      </c>
      <c r="D3161">
        <v>25.31</v>
      </c>
      <c r="E3161">
        <v>564.39</v>
      </c>
      <c r="F3161">
        <v>523.11</v>
      </c>
      <c r="G3161">
        <v>16.16</v>
      </c>
      <c r="J3161">
        <v>0</v>
      </c>
      <c r="K3161">
        <v>64.14</v>
      </c>
      <c r="L3161">
        <v>206.78</v>
      </c>
      <c r="M3161">
        <v>255.69</v>
      </c>
      <c r="N3161">
        <v>-330</v>
      </c>
      <c r="O3161">
        <v>549</v>
      </c>
      <c r="P3161">
        <v>123</v>
      </c>
      <c r="Q3161">
        <f>Tabel1[[#This Row],[Biomass]]+Tabel1[[#This Row],[Hydro Power]]+Tabel1[[#This Row],[Other Renewable]]+Tabel1[[#This Row],[Solar Power]]+Tabel1[[#This Row],[Onshore Wind Power]]+Tabel1[[#This Row],[Offshore Wind Power]]</f>
        <v>487.78</v>
      </c>
      <c r="R3161">
        <f>Tabel1[[#This Row],[Fossil Gas]]+Tabel1[[#This Row],[Fossil Hard Coal]]+Tabel1[[#This Row],[Fossil Oil]]</f>
        <v>1103.6600000000001</v>
      </c>
      <c r="S3161">
        <f>Tabel1[[#This Row],[Renewables]]+Tabel1[[#This Row],[Fossils]]</f>
        <v>1591.44</v>
      </c>
    </row>
    <row r="3162" spans="1:19" x14ac:dyDescent="0.25">
      <c r="A3162" t="s">
        <v>1086</v>
      </c>
      <c r="B3162" t="s">
        <v>6</v>
      </c>
      <c r="C3162">
        <v>2455.2600000000002</v>
      </c>
      <c r="D3162">
        <v>47.05</v>
      </c>
      <c r="E3162">
        <v>486.83</v>
      </c>
      <c r="F3162">
        <v>1309.04</v>
      </c>
      <c r="G3162">
        <v>7</v>
      </c>
      <c r="H3162">
        <v>1.1000000000000001</v>
      </c>
      <c r="I3162">
        <v>3.87</v>
      </c>
      <c r="J3162">
        <v>0.01</v>
      </c>
      <c r="K3162">
        <v>88.53</v>
      </c>
      <c r="L3162">
        <v>766.95</v>
      </c>
      <c r="M3162">
        <v>371.44</v>
      </c>
      <c r="N3162">
        <v>-1219</v>
      </c>
      <c r="O3162">
        <v>-587</v>
      </c>
      <c r="P3162">
        <v>1284</v>
      </c>
      <c r="Q3162">
        <f>Tabel1[[#This Row],[Biomass]]+Tabel1[[#This Row],[Hydro Power]]+Tabel1[[#This Row],[Other Renewable]]+Tabel1[[#This Row],[Solar Power]]+Tabel1[[#This Row],[Onshore Wind Power]]+Tabel1[[#This Row],[Offshore Wind Power]]</f>
        <v>1190.42</v>
      </c>
      <c r="R3162">
        <f>Tabel1[[#This Row],[Fossil Gas]]+Tabel1[[#This Row],[Fossil Hard Coal]]+Tabel1[[#This Row],[Fossil Oil]]</f>
        <v>1802.87</v>
      </c>
      <c r="S3162">
        <f>Tabel1[[#This Row],[Renewables]]+Tabel1[[#This Row],[Fossils]]</f>
        <v>2993.29</v>
      </c>
    </row>
    <row r="3163" spans="1:19" x14ac:dyDescent="0.25">
      <c r="A3163" t="s">
        <v>1086</v>
      </c>
      <c r="B3163" t="s">
        <v>5</v>
      </c>
      <c r="C3163">
        <v>1840.13</v>
      </c>
      <c r="D3163">
        <v>25.29</v>
      </c>
      <c r="E3163">
        <v>557.53</v>
      </c>
      <c r="F3163">
        <v>488.51</v>
      </c>
      <c r="G3163">
        <v>16</v>
      </c>
      <c r="J3163">
        <v>0</v>
      </c>
      <c r="K3163">
        <v>50.36</v>
      </c>
      <c r="L3163">
        <v>182.88</v>
      </c>
      <c r="M3163">
        <v>269.49</v>
      </c>
      <c r="N3163">
        <v>-432</v>
      </c>
      <c r="O3163">
        <v>587</v>
      </c>
      <c r="P3163">
        <v>112</v>
      </c>
      <c r="Q3163">
        <f>Tabel1[[#This Row],[Biomass]]+Tabel1[[#This Row],[Hydro Power]]+Tabel1[[#This Row],[Other Renewable]]+Tabel1[[#This Row],[Solar Power]]+Tabel1[[#This Row],[Onshore Wind Power]]+Tabel1[[#This Row],[Offshore Wind Power]]</f>
        <v>477.65999999999997</v>
      </c>
      <c r="R3163">
        <f>Tabel1[[#This Row],[Fossil Gas]]+Tabel1[[#This Row],[Fossil Hard Coal]]+Tabel1[[#This Row],[Fossil Oil]]</f>
        <v>1062.04</v>
      </c>
      <c r="S3163">
        <f>Tabel1[[#This Row],[Renewables]]+Tabel1[[#This Row],[Fossils]]</f>
        <v>1539.6999999999998</v>
      </c>
    </row>
    <row r="3164" spans="1:19" x14ac:dyDescent="0.25">
      <c r="A3164" t="s">
        <v>1085</v>
      </c>
      <c r="B3164" t="s">
        <v>6</v>
      </c>
      <c r="C3164">
        <v>2328.19</v>
      </c>
      <c r="D3164">
        <v>48.19</v>
      </c>
      <c r="E3164">
        <v>455.95</v>
      </c>
      <c r="F3164">
        <v>1257.54</v>
      </c>
      <c r="G3164">
        <v>7.67</v>
      </c>
      <c r="H3164">
        <v>1.1000000000000001</v>
      </c>
      <c r="I3164">
        <v>3.93</v>
      </c>
      <c r="J3164">
        <v>0</v>
      </c>
      <c r="K3164">
        <v>88.78</v>
      </c>
      <c r="L3164">
        <v>770.1</v>
      </c>
      <c r="M3164">
        <v>313.66000000000003</v>
      </c>
      <c r="N3164">
        <v>-1166</v>
      </c>
      <c r="O3164">
        <v>-534</v>
      </c>
      <c r="P3164">
        <v>1155</v>
      </c>
      <c r="Q3164">
        <f>Tabel1[[#This Row],[Biomass]]+Tabel1[[#This Row],[Hydro Power]]+Tabel1[[#This Row],[Other Renewable]]+Tabel1[[#This Row],[Solar Power]]+Tabel1[[#This Row],[Onshore Wind Power]]+Tabel1[[#This Row],[Offshore Wind Power]]</f>
        <v>1136.98</v>
      </c>
      <c r="R3164">
        <f>Tabel1[[#This Row],[Fossil Gas]]+Tabel1[[#This Row],[Fossil Hard Coal]]+Tabel1[[#This Row],[Fossil Oil]]</f>
        <v>1721.16</v>
      </c>
      <c r="S3164">
        <f>Tabel1[[#This Row],[Renewables]]+Tabel1[[#This Row],[Fossils]]</f>
        <v>2858.1400000000003</v>
      </c>
    </row>
    <row r="3165" spans="1:19" x14ac:dyDescent="0.25">
      <c r="A3165" t="s">
        <v>1085</v>
      </c>
      <c r="B3165" t="s">
        <v>5</v>
      </c>
      <c r="C3165">
        <v>1725.43</v>
      </c>
      <c r="D3165">
        <v>25.14</v>
      </c>
      <c r="E3165">
        <v>494.41</v>
      </c>
      <c r="F3165">
        <v>450.92</v>
      </c>
      <c r="G3165">
        <v>15.92</v>
      </c>
      <c r="J3165">
        <v>0</v>
      </c>
      <c r="K3165">
        <v>51.5</v>
      </c>
      <c r="L3165">
        <v>158.44999999999999</v>
      </c>
      <c r="M3165">
        <v>278.57</v>
      </c>
      <c r="N3165">
        <v>-171</v>
      </c>
      <c r="O3165">
        <v>534</v>
      </c>
      <c r="P3165">
        <v>-99</v>
      </c>
      <c r="Q3165">
        <f>Tabel1[[#This Row],[Biomass]]+Tabel1[[#This Row],[Hydro Power]]+Tabel1[[#This Row],[Other Renewable]]+Tabel1[[#This Row],[Solar Power]]+Tabel1[[#This Row],[Onshore Wind Power]]+Tabel1[[#This Row],[Offshore Wind Power]]</f>
        <v>462.15999999999997</v>
      </c>
      <c r="R3165">
        <f>Tabel1[[#This Row],[Fossil Gas]]+Tabel1[[#This Row],[Fossil Hard Coal]]+Tabel1[[#This Row],[Fossil Oil]]</f>
        <v>961.25</v>
      </c>
      <c r="S3165">
        <f>Tabel1[[#This Row],[Renewables]]+Tabel1[[#This Row],[Fossils]]</f>
        <v>1423.4099999999999</v>
      </c>
    </row>
    <row r="3166" spans="1:19" x14ac:dyDescent="0.25">
      <c r="A3166" t="s">
        <v>1084</v>
      </c>
      <c r="B3166" t="s">
        <v>6</v>
      </c>
      <c r="C3166">
        <v>2210.19</v>
      </c>
      <c r="D3166">
        <v>46.78</v>
      </c>
      <c r="E3166">
        <v>443.71</v>
      </c>
      <c r="F3166">
        <v>1204.6400000000001</v>
      </c>
      <c r="G3166">
        <v>5.82</v>
      </c>
      <c r="H3166">
        <v>1.1000000000000001</v>
      </c>
      <c r="I3166">
        <v>3.75</v>
      </c>
      <c r="J3166">
        <v>0</v>
      </c>
      <c r="K3166">
        <v>88.29</v>
      </c>
      <c r="L3166">
        <v>723.46</v>
      </c>
      <c r="M3166">
        <v>330.93</v>
      </c>
      <c r="N3166">
        <v>-1234</v>
      </c>
      <c r="O3166">
        <v>-581</v>
      </c>
      <c r="P3166">
        <v>1248</v>
      </c>
      <c r="Q3166">
        <f>Tabel1[[#This Row],[Biomass]]+Tabel1[[#This Row],[Hydro Power]]+Tabel1[[#This Row],[Other Renewable]]+Tabel1[[#This Row],[Solar Power]]+Tabel1[[#This Row],[Onshore Wind Power]]+Tabel1[[#This Row],[Offshore Wind Power]]</f>
        <v>1106.02</v>
      </c>
      <c r="R3166">
        <f>Tabel1[[#This Row],[Fossil Gas]]+Tabel1[[#This Row],[Fossil Hard Coal]]+Tabel1[[#This Row],[Fossil Oil]]</f>
        <v>1654.17</v>
      </c>
      <c r="S3166">
        <f>Tabel1[[#This Row],[Renewables]]+Tabel1[[#This Row],[Fossils]]</f>
        <v>2760.19</v>
      </c>
    </row>
    <row r="3167" spans="1:19" x14ac:dyDescent="0.25">
      <c r="A3167" t="s">
        <v>1084</v>
      </c>
      <c r="B3167" t="s">
        <v>5</v>
      </c>
      <c r="C3167">
        <v>1606</v>
      </c>
      <c r="D3167">
        <v>24.82</v>
      </c>
      <c r="E3167">
        <v>495.2</v>
      </c>
      <c r="F3167">
        <v>471.48</v>
      </c>
      <c r="G3167">
        <v>15.91</v>
      </c>
      <c r="J3167">
        <v>0</v>
      </c>
      <c r="K3167">
        <v>51.46</v>
      </c>
      <c r="L3167">
        <v>137.19</v>
      </c>
      <c r="M3167">
        <v>254.52</v>
      </c>
      <c r="N3167">
        <v>-556</v>
      </c>
      <c r="O3167">
        <v>581</v>
      </c>
      <c r="P3167">
        <v>146</v>
      </c>
      <c r="Q3167">
        <f>Tabel1[[#This Row],[Biomass]]+Tabel1[[#This Row],[Hydro Power]]+Tabel1[[#This Row],[Other Renewable]]+Tabel1[[#This Row],[Solar Power]]+Tabel1[[#This Row],[Onshore Wind Power]]+Tabel1[[#This Row],[Offshore Wind Power]]</f>
        <v>416.53</v>
      </c>
      <c r="R3167">
        <f>Tabel1[[#This Row],[Fossil Gas]]+Tabel1[[#This Row],[Fossil Hard Coal]]+Tabel1[[#This Row],[Fossil Oil]]</f>
        <v>982.59</v>
      </c>
      <c r="S3167">
        <f>Tabel1[[#This Row],[Renewables]]+Tabel1[[#This Row],[Fossils]]</f>
        <v>1399.12</v>
      </c>
    </row>
    <row r="3168" spans="1:19" x14ac:dyDescent="0.25">
      <c r="A3168" t="s">
        <v>1083</v>
      </c>
      <c r="B3168" t="s">
        <v>6</v>
      </c>
      <c r="C3168">
        <v>2106.48</v>
      </c>
      <c r="D3168">
        <v>47.67</v>
      </c>
      <c r="E3168">
        <v>446.37</v>
      </c>
      <c r="F3168">
        <v>1163.32</v>
      </c>
      <c r="G3168">
        <v>8.59</v>
      </c>
      <c r="H3168">
        <v>1.1000000000000001</v>
      </c>
      <c r="I3168">
        <v>4.03</v>
      </c>
      <c r="J3168">
        <v>0</v>
      </c>
      <c r="K3168">
        <v>89.02</v>
      </c>
      <c r="L3168">
        <v>603.64</v>
      </c>
      <c r="M3168">
        <v>366.92</v>
      </c>
      <c r="N3168">
        <v>-857</v>
      </c>
      <c r="O3168">
        <v>-502</v>
      </c>
      <c r="P3168">
        <v>791</v>
      </c>
      <c r="Q3168">
        <f>Tabel1[[#This Row],[Biomass]]+Tabel1[[#This Row],[Hydro Power]]+Tabel1[[#This Row],[Other Renewable]]+Tabel1[[#This Row],[Solar Power]]+Tabel1[[#This Row],[Onshore Wind Power]]+Tabel1[[#This Row],[Offshore Wind Power]]</f>
        <v>1023.3599999999999</v>
      </c>
      <c r="R3168">
        <f>Tabel1[[#This Row],[Fossil Gas]]+Tabel1[[#This Row],[Fossil Hard Coal]]+Tabel1[[#This Row],[Fossil Oil]]</f>
        <v>1618.28</v>
      </c>
      <c r="S3168">
        <f>Tabel1[[#This Row],[Renewables]]+Tabel1[[#This Row],[Fossils]]</f>
        <v>2641.64</v>
      </c>
    </row>
    <row r="3169" spans="1:19" x14ac:dyDescent="0.25">
      <c r="A3169" t="s">
        <v>1083</v>
      </c>
      <c r="B3169" t="s">
        <v>5</v>
      </c>
      <c r="C3169">
        <v>1482.33</v>
      </c>
      <c r="D3169">
        <v>26.07</v>
      </c>
      <c r="E3169">
        <v>493.21</v>
      </c>
      <c r="F3169">
        <v>458.38</v>
      </c>
      <c r="G3169">
        <v>15.9</v>
      </c>
      <c r="J3169">
        <v>0</v>
      </c>
      <c r="K3169">
        <v>50.73</v>
      </c>
      <c r="L3169">
        <v>118.16</v>
      </c>
      <c r="M3169">
        <v>187.17</v>
      </c>
      <c r="N3169">
        <v>-239</v>
      </c>
      <c r="O3169">
        <v>502</v>
      </c>
      <c r="P3169">
        <v>-114</v>
      </c>
      <c r="Q3169">
        <f>Tabel1[[#This Row],[Biomass]]+Tabel1[[#This Row],[Hydro Power]]+Tabel1[[#This Row],[Other Renewable]]+Tabel1[[#This Row],[Solar Power]]+Tabel1[[#This Row],[Onshore Wind Power]]+Tabel1[[#This Row],[Offshore Wind Power]]</f>
        <v>331.4</v>
      </c>
      <c r="R3169">
        <f>Tabel1[[#This Row],[Fossil Gas]]+Tabel1[[#This Row],[Fossil Hard Coal]]+Tabel1[[#This Row],[Fossil Oil]]</f>
        <v>967.4899999999999</v>
      </c>
      <c r="S3169">
        <f>Tabel1[[#This Row],[Renewables]]+Tabel1[[#This Row],[Fossils]]</f>
        <v>1298.8899999999999</v>
      </c>
    </row>
    <row r="3170" spans="1:19" x14ac:dyDescent="0.25">
      <c r="A3170" t="s">
        <v>1082</v>
      </c>
      <c r="B3170" t="s">
        <v>6</v>
      </c>
      <c r="C3170">
        <v>2005.74</v>
      </c>
      <c r="D3170">
        <v>48.07</v>
      </c>
      <c r="E3170">
        <v>394.43</v>
      </c>
      <c r="F3170">
        <v>873.78</v>
      </c>
      <c r="G3170">
        <v>8.2899999999999991</v>
      </c>
      <c r="H3170">
        <v>1.1000000000000001</v>
      </c>
      <c r="I3170">
        <v>4</v>
      </c>
      <c r="J3170">
        <v>0</v>
      </c>
      <c r="K3170">
        <v>86.06</v>
      </c>
      <c r="L3170">
        <v>488.36</v>
      </c>
      <c r="M3170">
        <v>295.68</v>
      </c>
      <c r="N3170">
        <v>-109</v>
      </c>
      <c r="O3170">
        <v>-151</v>
      </c>
      <c r="P3170">
        <v>115</v>
      </c>
      <c r="Q3170">
        <f>Tabel1[[#This Row],[Biomass]]+Tabel1[[#This Row],[Hydro Power]]+Tabel1[[#This Row],[Other Renewable]]+Tabel1[[#This Row],[Solar Power]]+Tabel1[[#This Row],[Onshore Wind Power]]+Tabel1[[#This Row],[Offshore Wind Power]]</f>
        <v>837.21</v>
      </c>
      <c r="R3170">
        <f>Tabel1[[#This Row],[Fossil Gas]]+Tabel1[[#This Row],[Fossil Hard Coal]]+Tabel1[[#This Row],[Fossil Oil]]</f>
        <v>1276.5</v>
      </c>
      <c r="S3170">
        <f>Tabel1[[#This Row],[Renewables]]+Tabel1[[#This Row],[Fossils]]</f>
        <v>2113.71</v>
      </c>
    </row>
    <row r="3171" spans="1:19" x14ac:dyDescent="0.25">
      <c r="A3171" t="s">
        <v>1082</v>
      </c>
      <c r="B3171" t="s">
        <v>5</v>
      </c>
      <c r="C3171">
        <v>1399.74</v>
      </c>
      <c r="D3171">
        <v>25.67</v>
      </c>
      <c r="E3171">
        <v>452.68</v>
      </c>
      <c r="F3171">
        <v>413.6</v>
      </c>
      <c r="G3171">
        <v>15.71</v>
      </c>
      <c r="J3171">
        <v>0</v>
      </c>
      <c r="K3171">
        <v>50.31</v>
      </c>
      <c r="L3171">
        <v>120.4</v>
      </c>
      <c r="M3171">
        <v>176.06</v>
      </c>
      <c r="N3171">
        <v>3</v>
      </c>
      <c r="O3171">
        <v>151</v>
      </c>
      <c r="P3171">
        <v>8</v>
      </c>
      <c r="Q3171">
        <f>Tabel1[[#This Row],[Biomass]]+Tabel1[[#This Row],[Hydro Power]]+Tabel1[[#This Row],[Other Renewable]]+Tabel1[[#This Row],[Solar Power]]+Tabel1[[#This Row],[Onshore Wind Power]]+Tabel1[[#This Row],[Offshore Wind Power]]</f>
        <v>322.13</v>
      </c>
      <c r="R3171">
        <f>Tabel1[[#This Row],[Fossil Gas]]+Tabel1[[#This Row],[Fossil Hard Coal]]+Tabel1[[#This Row],[Fossil Oil]]</f>
        <v>881.99</v>
      </c>
      <c r="S3171">
        <f>Tabel1[[#This Row],[Renewables]]+Tabel1[[#This Row],[Fossils]]</f>
        <v>1204.1199999999999</v>
      </c>
    </row>
    <row r="3172" spans="1:19" x14ac:dyDescent="0.25">
      <c r="A3172" t="s">
        <v>1081</v>
      </c>
      <c r="B3172" t="s">
        <v>6</v>
      </c>
      <c r="C3172">
        <v>2000.09</v>
      </c>
      <c r="D3172">
        <v>49.12</v>
      </c>
      <c r="E3172">
        <v>391.31</v>
      </c>
      <c r="F3172">
        <v>846.31</v>
      </c>
      <c r="G3172">
        <v>12.32</v>
      </c>
      <c r="H3172">
        <v>1.1000000000000001</v>
      </c>
      <c r="I3172">
        <v>4.4000000000000004</v>
      </c>
      <c r="J3172">
        <v>0</v>
      </c>
      <c r="K3172">
        <v>87.74</v>
      </c>
      <c r="L3172">
        <v>398.3</v>
      </c>
      <c r="M3172">
        <v>189.17</v>
      </c>
      <c r="N3172">
        <v>853</v>
      </c>
      <c r="O3172">
        <v>-490</v>
      </c>
      <c r="P3172">
        <v>-305</v>
      </c>
      <c r="Q3172">
        <f>Tabel1[[#This Row],[Biomass]]+Tabel1[[#This Row],[Hydro Power]]+Tabel1[[#This Row],[Other Renewable]]+Tabel1[[#This Row],[Solar Power]]+Tabel1[[#This Row],[Onshore Wind Power]]+Tabel1[[#This Row],[Offshore Wind Power]]</f>
        <v>642.09</v>
      </c>
      <c r="R3172">
        <f>Tabel1[[#This Row],[Fossil Gas]]+Tabel1[[#This Row],[Fossil Hard Coal]]+Tabel1[[#This Row],[Fossil Oil]]</f>
        <v>1249.9399999999998</v>
      </c>
      <c r="S3172">
        <f>Tabel1[[#This Row],[Renewables]]+Tabel1[[#This Row],[Fossils]]</f>
        <v>1892.0299999999997</v>
      </c>
    </row>
    <row r="3173" spans="1:19" x14ac:dyDescent="0.25">
      <c r="A3173" t="s">
        <v>1081</v>
      </c>
      <c r="B3173" t="s">
        <v>5</v>
      </c>
      <c r="C3173">
        <v>1374.03</v>
      </c>
      <c r="D3173">
        <v>25.74</v>
      </c>
      <c r="E3173">
        <v>553.30999999999995</v>
      </c>
      <c r="F3173">
        <v>415.61</v>
      </c>
      <c r="G3173">
        <v>15.71</v>
      </c>
      <c r="J3173">
        <v>0</v>
      </c>
      <c r="K3173">
        <v>49.81</v>
      </c>
      <c r="L3173">
        <v>138.07</v>
      </c>
      <c r="M3173">
        <v>185.51</v>
      </c>
      <c r="N3173">
        <v>357</v>
      </c>
      <c r="O3173">
        <v>490</v>
      </c>
      <c r="P3173">
        <v>-840</v>
      </c>
      <c r="Q3173">
        <f>Tabel1[[#This Row],[Biomass]]+Tabel1[[#This Row],[Hydro Power]]+Tabel1[[#This Row],[Other Renewable]]+Tabel1[[#This Row],[Solar Power]]+Tabel1[[#This Row],[Onshore Wind Power]]+Tabel1[[#This Row],[Offshore Wind Power]]</f>
        <v>349.32</v>
      </c>
      <c r="R3173">
        <f>Tabel1[[#This Row],[Fossil Gas]]+Tabel1[[#This Row],[Fossil Hard Coal]]+Tabel1[[#This Row],[Fossil Oil]]</f>
        <v>984.63</v>
      </c>
      <c r="S3173">
        <f>Tabel1[[#This Row],[Renewables]]+Tabel1[[#This Row],[Fossils]]</f>
        <v>1333.95</v>
      </c>
    </row>
    <row r="3174" spans="1:19" x14ac:dyDescent="0.25">
      <c r="A3174" t="s">
        <v>1080</v>
      </c>
      <c r="B3174" t="s">
        <v>6</v>
      </c>
      <c r="C3174">
        <v>1981.53</v>
      </c>
      <c r="D3174">
        <v>47.33</v>
      </c>
      <c r="E3174">
        <v>370.97</v>
      </c>
      <c r="F3174">
        <v>863.66</v>
      </c>
      <c r="G3174">
        <v>5.37</v>
      </c>
      <c r="H3174">
        <v>1.1000000000000001</v>
      </c>
      <c r="I3174">
        <v>3.71</v>
      </c>
      <c r="J3174">
        <v>0</v>
      </c>
      <c r="K3174">
        <v>85.17</v>
      </c>
      <c r="L3174">
        <v>320.37</v>
      </c>
      <c r="M3174">
        <v>136.91999999999999</v>
      </c>
      <c r="N3174">
        <v>896</v>
      </c>
      <c r="O3174">
        <v>-299</v>
      </c>
      <c r="P3174">
        <v>-409</v>
      </c>
      <c r="Q3174">
        <f>Tabel1[[#This Row],[Biomass]]+Tabel1[[#This Row],[Hydro Power]]+Tabel1[[#This Row],[Other Renewable]]+Tabel1[[#This Row],[Solar Power]]+Tabel1[[#This Row],[Onshore Wind Power]]+Tabel1[[#This Row],[Offshore Wind Power]]</f>
        <v>509.42999999999995</v>
      </c>
      <c r="R3174">
        <f>Tabel1[[#This Row],[Fossil Gas]]+Tabel1[[#This Row],[Fossil Hard Coal]]+Tabel1[[#This Row],[Fossil Oil]]</f>
        <v>1240</v>
      </c>
      <c r="S3174">
        <f>Tabel1[[#This Row],[Renewables]]+Tabel1[[#This Row],[Fossils]]</f>
        <v>1749.4299999999998</v>
      </c>
    </row>
    <row r="3175" spans="1:19" x14ac:dyDescent="0.25">
      <c r="A3175" t="s">
        <v>1080</v>
      </c>
      <c r="B3175" t="s">
        <v>5</v>
      </c>
      <c r="C3175">
        <v>1358.02</v>
      </c>
      <c r="D3175">
        <v>25.2</v>
      </c>
      <c r="E3175">
        <v>550.4</v>
      </c>
      <c r="F3175">
        <v>405.16</v>
      </c>
      <c r="G3175">
        <v>15.67</v>
      </c>
      <c r="J3175">
        <v>0</v>
      </c>
      <c r="K3175">
        <v>50.14</v>
      </c>
      <c r="L3175">
        <v>123.66</v>
      </c>
      <c r="M3175">
        <v>195.23</v>
      </c>
      <c r="N3175">
        <v>241</v>
      </c>
      <c r="O3175">
        <v>299</v>
      </c>
      <c r="P3175">
        <v>-531</v>
      </c>
      <c r="Q3175">
        <f>Tabel1[[#This Row],[Biomass]]+Tabel1[[#This Row],[Hydro Power]]+Tabel1[[#This Row],[Other Renewable]]+Tabel1[[#This Row],[Solar Power]]+Tabel1[[#This Row],[Onshore Wind Power]]+Tabel1[[#This Row],[Offshore Wind Power]]</f>
        <v>344.09</v>
      </c>
      <c r="R3175">
        <f>Tabel1[[#This Row],[Fossil Gas]]+Tabel1[[#This Row],[Fossil Hard Coal]]+Tabel1[[#This Row],[Fossil Oil]]</f>
        <v>971.2299999999999</v>
      </c>
      <c r="S3175">
        <f>Tabel1[[#This Row],[Renewables]]+Tabel1[[#This Row],[Fossils]]</f>
        <v>1315.32</v>
      </c>
    </row>
    <row r="3176" spans="1:19" x14ac:dyDescent="0.25">
      <c r="A3176" t="s">
        <v>1079</v>
      </c>
      <c r="B3176" t="s">
        <v>6</v>
      </c>
      <c r="C3176">
        <v>1978.86</v>
      </c>
      <c r="D3176">
        <v>47.44</v>
      </c>
      <c r="E3176">
        <v>375.38</v>
      </c>
      <c r="F3176">
        <v>803.21</v>
      </c>
      <c r="G3176">
        <v>7.17</v>
      </c>
      <c r="H3176">
        <v>1.1000000000000001</v>
      </c>
      <c r="I3176">
        <v>3.8</v>
      </c>
      <c r="J3176">
        <v>0</v>
      </c>
      <c r="K3176">
        <v>85.86</v>
      </c>
      <c r="L3176">
        <v>271.81</v>
      </c>
      <c r="M3176">
        <v>106.89</v>
      </c>
      <c r="N3176">
        <v>1362</v>
      </c>
      <c r="O3176">
        <v>-306</v>
      </c>
      <c r="P3176">
        <v>-742</v>
      </c>
      <c r="Q3176">
        <f>Tabel1[[#This Row],[Biomass]]+Tabel1[[#This Row],[Hydro Power]]+Tabel1[[#This Row],[Other Renewable]]+Tabel1[[#This Row],[Solar Power]]+Tabel1[[#This Row],[Onshore Wind Power]]+Tabel1[[#This Row],[Offshore Wind Power]]</f>
        <v>431.03999999999996</v>
      </c>
      <c r="R3176">
        <f>Tabel1[[#This Row],[Fossil Gas]]+Tabel1[[#This Row],[Fossil Hard Coal]]+Tabel1[[#This Row],[Fossil Oil]]</f>
        <v>1185.7600000000002</v>
      </c>
      <c r="S3176">
        <f>Tabel1[[#This Row],[Renewables]]+Tabel1[[#This Row],[Fossils]]</f>
        <v>1616.8000000000002</v>
      </c>
    </row>
    <row r="3177" spans="1:19" x14ac:dyDescent="0.25">
      <c r="A3177" t="s">
        <v>1079</v>
      </c>
      <c r="B3177" t="s">
        <v>5</v>
      </c>
      <c r="C3177">
        <v>1376.07</v>
      </c>
      <c r="D3177">
        <v>24.13</v>
      </c>
      <c r="E3177">
        <v>550.95000000000005</v>
      </c>
      <c r="F3177">
        <v>413.39</v>
      </c>
      <c r="G3177">
        <v>15.64</v>
      </c>
      <c r="J3177">
        <v>0</v>
      </c>
      <c r="K3177">
        <v>50.07</v>
      </c>
      <c r="L3177">
        <v>110.02</v>
      </c>
      <c r="M3177">
        <v>154.91999999999999</v>
      </c>
      <c r="N3177">
        <v>242</v>
      </c>
      <c r="O3177">
        <v>306</v>
      </c>
      <c r="P3177">
        <v>-477</v>
      </c>
      <c r="Q3177">
        <f>Tabel1[[#This Row],[Biomass]]+Tabel1[[#This Row],[Hydro Power]]+Tabel1[[#This Row],[Other Renewable]]+Tabel1[[#This Row],[Solar Power]]+Tabel1[[#This Row],[Onshore Wind Power]]+Tabel1[[#This Row],[Offshore Wind Power]]</f>
        <v>289.07</v>
      </c>
      <c r="R3177">
        <f>Tabel1[[#This Row],[Fossil Gas]]+Tabel1[[#This Row],[Fossil Hard Coal]]+Tabel1[[#This Row],[Fossil Oil]]</f>
        <v>979.98</v>
      </c>
      <c r="S3177">
        <f>Tabel1[[#This Row],[Renewables]]+Tabel1[[#This Row],[Fossils]]</f>
        <v>1269.05</v>
      </c>
    </row>
    <row r="3178" spans="1:19" x14ac:dyDescent="0.25">
      <c r="A3178" t="s">
        <v>1078</v>
      </c>
      <c r="B3178" t="s">
        <v>6</v>
      </c>
      <c r="C3178">
        <v>2040.2</v>
      </c>
      <c r="D3178">
        <v>47.8</v>
      </c>
      <c r="E3178">
        <v>372.48</v>
      </c>
      <c r="F3178">
        <v>970.25</v>
      </c>
      <c r="G3178">
        <v>5.09</v>
      </c>
      <c r="H3178">
        <v>1.1000000000000001</v>
      </c>
      <c r="I3178">
        <v>3.26</v>
      </c>
      <c r="J3178">
        <v>0</v>
      </c>
      <c r="K3178">
        <v>85.11</v>
      </c>
      <c r="L3178">
        <v>245.59</v>
      </c>
      <c r="M3178">
        <v>102.56</v>
      </c>
      <c r="N3178">
        <v>1044</v>
      </c>
      <c r="O3178">
        <v>-541</v>
      </c>
      <c r="P3178">
        <v>-246</v>
      </c>
      <c r="Q3178">
        <f>Tabel1[[#This Row],[Biomass]]+Tabel1[[#This Row],[Hydro Power]]+Tabel1[[#This Row],[Other Renewable]]+Tabel1[[#This Row],[Solar Power]]+Tabel1[[#This Row],[Onshore Wind Power]]+Tabel1[[#This Row],[Offshore Wind Power]]</f>
        <v>400.31</v>
      </c>
      <c r="R3178">
        <f>Tabel1[[#This Row],[Fossil Gas]]+Tabel1[[#This Row],[Fossil Hard Coal]]+Tabel1[[#This Row],[Fossil Oil]]</f>
        <v>1347.82</v>
      </c>
      <c r="S3178">
        <f>Tabel1[[#This Row],[Renewables]]+Tabel1[[#This Row],[Fossils]]</f>
        <v>1748.1299999999999</v>
      </c>
    </row>
    <row r="3179" spans="1:19" x14ac:dyDescent="0.25">
      <c r="A3179" t="s">
        <v>1078</v>
      </c>
      <c r="B3179" t="s">
        <v>5</v>
      </c>
      <c r="C3179">
        <v>1428.16</v>
      </c>
      <c r="D3179">
        <v>25.28</v>
      </c>
      <c r="E3179">
        <v>550.76</v>
      </c>
      <c r="F3179">
        <v>421.57</v>
      </c>
      <c r="G3179">
        <v>15.63</v>
      </c>
      <c r="J3179">
        <v>0</v>
      </c>
      <c r="K3179">
        <v>49.67</v>
      </c>
      <c r="L3179">
        <v>102.21</v>
      </c>
      <c r="M3179">
        <v>136.57</v>
      </c>
      <c r="N3179">
        <v>586</v>
      </c>
      <c r="O3179">
        <v>541</v>
      </c>
      <c r="P3179">
        <v>-986</v>
      </c>
      <c r="Q3179">
        <f>Tabel1[[#This Row],[Biomass]]+Tabel1[[#This Row],[Hydro Power]]+Tabel1[[#This Row],[Other Renewable]]+Tabel1[[#This Row],[Solar Power]]+Tabel1[[#This Row],[Onshore Wind Power]]+Tabel1[[#This Row],[Offshore Wind Power]]</f>
        <v>264.06</v>
      </c>
      <c r="R3179">
        <f>Tabel1[[#This Row],[Fossil Gas]]+Tabel1[[#This Row],[Fossil Hard Coal]]+Tabel1[[#This Row],[Fossil Oil]]</f>
        <v>987.95999999999992</v>
      </c>
      <c r="S3179">
        <f>Tabel1[[#This Row],[Renewables]]+Tabel1[[#This Row],[Fossils]]</f>
        <v>1252.02</v>
      </c>
    </row>
    <row r="3180" spans="1:19" x14ac:dyDescent="0.25">
      <c r="A3180" t="s">
        <v>1077</v>
      </c>
      <c r="B3180" t="s">
        <v>6</v>
      </c>
      <c r="C3180">
        <v>2200.46</v>
      </c>
      <c r="D3180">
        <v>47.58</v>
      </c>
      <c r="E3180">
        <v>386.97</v>
      </c>
      <c r="F3180">
        <v>1073.53</v>
      </c>
      <c r="G3180">
        <v>7.16</v>
      </c>
      <c r="H3180">
        <v>1.1000000000000001</v>
      </c>
      <c r="I3180">
        <v>3.47</v>
      </c>
      <c r="J3180">
        <v>0.01</v>
      </c>
      <c r="K3180">
        <v>87.95</v>
      </c>
      <c r="L3180">
        <v>197.36</v>
      </c>
      <c r="M3180">
        <v>82.96</v>
      </c>
      <c r="N3180">
        <v>386</v>
      </c>
      <c r="O3180">
        <v>-338</v>
      </c>
      <c r="P3180">
        <v>296</v>
      </c>
      <c r="Q3180">
        <f>Tabel1[[#This Row],[Biomass]]+Tabel1[[#This Row],[Hydro Power]]+Tabel1[[#This Row],[Other Renewable]]+Tabel1[[#This Row],[Solar Power]]+Tabel1[[#This Row],[Onshore Wind Power]]+Tabel1[[#This Row],[Offshore Wind Power]]</f>
        <v>332.48</v>
      </c>
      <c r="R3180">
        <f>Tabel1[[#This Row],[Fossil Gas]]+Tabel1[[#This Row],[Fossil Hard Coal]]+Tabel1[[#This Row],[Fossil Oil]]</f>
        <v>1467.66</v>
      </c>
      <c r="S3180">
        <f>Tabel1[[#This Row],[Renewables]]+Tabel1[[#This Row],[Fossils]]</f>
        <v>1800.14</v>
      </c>
    </row>
    <row r="3181" spans="1:19" x14ac:dyDescent="0.25">
      <c r="A3181" t="s">
        <v>1077</v>
      </c>
      <c r="B3181" t="s">
        <v>5</v>
      </c>
      <c r="C3181">
        <v>1536.4</v>
      </c>
      <c r="D3181">
        <v>25.35</v>
      </c>
      <c r="E3181">
        <v>550.53</v>
      </c>
      <c r="F3181">
        <v>443.48</v>
      </c>
      <c r="G3181">
        <v>16.62</v>
      </c>
      <c r="J3181">
        <v>0</v>
      </c>
      <c r="K3181">
        <v>49.55</v>
      </c>
      <c r="L3181">
        <v>78.89</v>
      </c>
      <c r="M3181">
        <v>137.19</v>
      </c>
      <c r="N3181">
        <v>597</v>
      </c>
      <c r="O3181">
        <v>338</v>
      </c>
      <c r="P3181">
        <v>-687</v>
      </c>
      <c r="Q3181">
        <f>Tabel1[[#This Row],[Biomass]]+Tabel1[[#This Row],[Hydro Power]]+Tabel1[[#This Row],[Other Renewable]]+Tabel1[[#This Row],[Solar Power]]+Tabel1[[#This Row],[Onshore Wind Power]]+Tabel1[[#This Row],[Offshore Wind Power]]</f>
        <v>241.43</v>
      </c>
      <c r="R3181">
        <f>Tabel1[[#This Row],[Fossil Gas]]+Tabel1[[#This Row],[Fossil Hard Coal]]+Tabel1[[#This Row],[Fossil Oil]]</f>
        <v>1010.63</v>
      </c>
      <c r="S3181">
        <f>Tabel1[[#This Row],[Renewables]]+Tabel1[[#This Row],[Fossils]]</f>
        <v>1252.06</v>
      </c>
    </row>
    <row r="3182" spans="1:19" x14ac:dyDescent="0.25">
      <c r="A3182" t="s">
        <v>1076</v>
      </c>
      <c r="B3182" t="s">
        <v>6</v>
      </c>
      <c r="C3182">
        <v>2614.7199999999998</v>
      </c>
      <c r="D3182">
        <v>47.57</v>
      </c>
      <c r="E3182">
        <v>459.81</v>
      </c>
      <c r="F3182">
        <v>1342.26</v>
      </c>
      <c r="G3182">
        <v>7.98</v>
      </c>
      <c r="H3182">
        <v>1.17</v>
      </c>
      <c r="I3182">
        <v>3.79</v>
      </c>
      <c r="J3182">
        <v>0</v>
      </c>
      <c r="K3182">
        <v>88.41</v>
      </c>
      <c r="L3182">
        <v>166.23</v>
      </c>
      <c r="M3182">
        <v>93.69</v>
      </c>
      <c r="N3182">
        <v>130</v>
      </c>
      <c r="O3182">
        <v>-567</v>
      </c>
      <c r="P3182">
        <v>871</v>
      </c>
      <c r="Q3182">
        <f>Tabel1[[#This Row],[Biomass]]+Tabel1[[#This Row],[Hydro Power]]+Tabel1[[#This Row],[Other Renewable]]+Tabel1[[#This Row],[Solar Power]]+Tabel1[[#This Row],[Onshore Wind Power]]+Tabel1[[#This Row],[Offshore Wind Power]]</f>
        <v>312.45</v>
      </c>
      <c r="R3182">
        <f>Tabel1[[#This Row],[Fossil Gas]]+Tabel1[[#This Row],[Fossil Hard Coal]]+Tabel1[[#This Row],[Fossil Oil]]</f>
        <v>1810.05</v>
      </c>
      <c r="S3182">
        <f>Tabel1[[#This Row],[Renewables]]+Tabel1[[#This Row],[Fossils]]</f>
        <v>2122.5</v>
      </c>
    </row>
    <row r="3183" spans="1:19" x14ac:dyDescent="0.25">
      <c r="A3183" t="s">
        <v>1076</v>
      </c>
      <c r="B3183" t="s">
        <v>5</v>
      </c>
      <c r="C3183">
        <v>1812.45</v>
      </c>
      <c r="D3183">
        <v>26.14</v>
      </c>
      <c r="E3183">
        <v>552.59</v>
      </c>
      <c r="F3183">
        <v>476.1</v>
      </c>
      <c r="G3183">
        <v>17.7</v>
      </c>
      <c r="J3183">
        <v>0</v>
      </c>
      <c r="K3183">
        <v>50.06</v>
      </c>
      <c r="L3183">
        <v>83.88</v>
      </c>
      <c r="M3183">
        <v>142.25</v>
      </c>
      <c r="N3183">
        <v>471</v>
      </c>
      <c r="O3183">
        <v>567</v>
      </c>
      <c r="P3183">
        <v>-560</v>
      </c>
      <c r="Q3183">
        <f>Tabel1[[#This Row],[Biomass]]+Tabel1[[#This Row],[Hydro Power]]+Tabel1[[#This Row],[Other Renewable]]+Tabel1[[#This Row],[Solar Power]]+Tabel1[[#This Row],[Onshore Wind Power]]+Tabel1[[#This Row],[Offshore Wind Power]]</f>
        <v>252.26999999999998</v>
      </c>
      <c r="R3183">
        <f>Tabel1[[#This Row],[Fossil Gas]]+Tabel1[[#This Row],[Fossil Hard Coal]]+Tabel1[[#This Row],[Fossil Oil]]</f>
        <v>1046.3900000000001</v>
      </c>
      <c r="S3183">
        <f>Tabel1[[#This Row],[Renewables]]+Tabel1[[#This Row],[Fossils]]</f>
        <v>1298.6600000000001</v>
      </c>
    </row>
    <row r="3184" spans="1:19" x14ac:dyDescent="0.25">
      <c r="A3184" t="s">
        <v>1075</v>
      </c>
      <c r="B3184" t="s">
        <v>6</v>
      </c>
      <c r="C3184">
        <v>3036.32</v>
      </c>
      <c r="D3184">
        <v>48.41</v>
      </c>
      <c r="E3184">
        <v>595.71</v>
      </c>
      <c r="F3184">
        <v>1744.85</v>
      </c>
      <c r="G3184">
        <v>11.71</v>
      </c>
      <c r="H3184">
        <v>1.3</v>
      </c>
      <c r="I3184">
        <v>4.34</v>
      </c>
      <c r="J3184">
        <v>0.17</v>
      </c>
      <c r="K3184">
        <v>94.62</v>
      </c>
      <c r="L3184">
        <v>119.03</v>
      </c>
      <c r="M3184">
        <v>92.69</v>
      </c>
      <c r="N3184">
        <v>427</v>
      </c>
      <c r="O3184">
        <v>-589</v>
      </c>
      <c r="P3184">
        <v>512</v>
      </c>
      <c r="Q3184">
        <f>Tabel1[[#This Row],[Biomass]]+Tabel1[[#This Row],[Hydro Power]]+Tabel1[[#This Row],[Other Renewable]]+Tabel1[[#This Row],[Solar Power]]+Tabel1[[#This Row],[Onshore Wind Power]]+Tabel1[[#This Row],[Offshore Wind Power]]</f>
        <v>265.94</v>
      </c>
      <c r="R3184">
        <f>Tabel1[[#This Row],[Fossil Gas]]+Tabel1[[#This Row],[Fossil Hard Coal]]+Tabel1[[#This Row],[Fossil Oil]]</f>
        <v>2352.27</v>
      </c>
      <c r="S3184">
        <f>Tabel1[[#This Row],[Renewables]]+Tabel1[[#This Row],[Fossils]]</f>
        <v>2618.21</v>
      </c>
    </row>
    <row r="3185" spans="1:19" x14ac:dyDescent="0.25">
      <c r="A3185" t="s">
        <v>1075</v>
      </c>
      <c r="B3185" t="s">
        <v>5</v>
      </c>
      <c r="C3185">
        <v>2071.69</v>
      </c>
      <c r="D3185">
        <v>25.99</v>
      </c>
      <c r="E3185">
        <v>597.20000000000005</v>
      </c>
      <c r="F3185">
        <v>557.88</v>
      </c>
      <c r="G3185">
        <v>18.3</v>
      </c>
      <c r="J3185">
        <v>0.4</v>
      </c>
      <c r="K3185">
        <v>49.75</v>
      </c>
      <c r="L3185">
        <v>91.89</v>
      </c>
      <c r="M3185">
        <v>154.13</v>
      </c>
      <c r="N3185">
        <v>597</v>
      </c>
      <c r="O3185">
        <v>589</v>
      </c>
      <c r="P3185">
        <v>-595</v>
      </c>
      <c r="Q3185">
        <f>Tabel1[[#This Row],[Biomass]]+Tabel1[[#This Row],[Hydro Power]]+Tabel1[[#This Row],[Other Renewable]]+Tabel1[[#This Row],[Solar Power]]+Tabel1[[#This Row],[Onshore Wind Power]]+Tabel1[[#This Row],[Offshore Wind Power]]</f>
        <v>272.40999999999997</v>
      </c>
      <c r="R3185">
        <f>Tabel1[[#This Row],[Fossil Gas]]+Tabel1[[#This Row],[Fossil Hard Coal]]+Tabel1[[#This Row],[Fossil Oil]]</f>
        <v>1173.3799999999999</v>
      </c>
      <c r="S3185">
        <f>Tabel1[[#This Row],[Renewables]]+Tabel1[[#This Row],[Fossils]]</f>
        <v>1445.79</v>
      </c>
    </row>
    <row r="3186" spans="1:19" x14ac:dyDescent="0.25">
      <c r="A3186" t="s">
        <v>1074</v>
      </c>
      <c r="B3186" t="s">
        <v>6</v>
      </c>
      <c r="C3186">
        <v>3179.84</v>
      </c>
      <c r="D3186">
        <v>49.44</v>
      </c>
      <c r="E3186">
        <v>646.49</v>
      </c>
      <c r="F3186">
        <v>1763.18</v>
      </c>
      <c r="G3186">
        <v>12.47</v>
      </c>
      <c r="H3186">
        <v>1.3</v>
      </c>
      <c r="I3186">
        <v>4.4400000000000004</v>
      </c>
      <c r="J3186">
        <v>6.72</v>
      </c>
      <c r="K3186">
        <v>113.62</v>
      </c>
      <c r="L3186">
        <v>97.66</v>
      </c>
      <c r="M3186">
        <v>72.52</v>
      </c>
      <c r="N3186">
        <v>648</v>
      </c>
      <c r="O3186">
        <v>-590</v>
      </c>
      <c r="P3186">
        <v>393</v>
      </c>
      <c r="Q3186">
        <f>Tabel1[[#This Row],[Biomass]]+Tabel1[[#This Row],[Hydro Power]]+Tabel1[[#This Row],[Other Renewable]]+Tabel1[[#This Row],[Solar Power]]+Tabel1[[#This Row],[Onshore Wind Power]]+Tabel1[[#This Row],[Offshore Wind Power]]</f>
        <v>232.07999999999998</v>
      </c>
      <c r="R3186">
        <f>Tabel1[[#This Row],[Fossil Gas]]+Tabel1[[#This Row],[Fossil Hard Coal]]+Tabel1[[#This Row],[Fossil Oil]]</f>
        <v>2422.14</v>
      </c>
      <c r="S3186">
        <f>Tabel1[[#This Row],[Renewables]]+Tabel1[[#This Row],[Fossils]]</f>
        <v>2654.22</v>
      </c>
    </row>
    <row r="3187" spans="1:19" x14ac:dyDescent="0.25">
      <c r="A3187" t="s">
        <v>1074</v>
      </c>
      <c r="B3187" t="s">
        <v>5</v>
      </c>
      <c r="C3187">
        <v>2141.48</v>
      </c>
      <c r="D3187">
        <v>26.52</v>
      </c>
      <c r="E3187">
        <v>645.5</v>
      </c>
      <c r="F3187">
        <v>568.17999999999995</v>
      </c>
      <c r="G3187">
        <v>19.55</v>
      </c>
      <c r="J3187">
        <v>9.91</v>
      </c>
      <c r="K3187">
        <v>49.12</v>
      </c>
      <c r="L3187">
        <v>94.95</v>
      </c>
      <c r="M3187">
        <v>141.47999999999999</v>
      </c>
      <c r="N3187">
        <v>600</v>
      </c>
      <c r="O3187">
        <v>590</v>
      </c>
      <c r="P3187">
        <v>-581</v>
      </c>
      <c r="Q3187">
        <f>Tabel1[[#This Row],[Biomass]]+Tabel1[[#This Row],[Hydro Power]]+Tabel1[[#This Row],[Other Renewable]]+Tabel1[[#This Row],[Solar Power]]+Tabel1[[#This Row],[Onshore Wind Power]]+Tabel1[[#This Row],[Offshore Wind Power]]</f>
        <v>272.86</v>
      </c>
      <c r="R3187">
        <f>Tabel1[[#This Row],[Fossil Gas]]+Tabel1[[#This Row],[Fossil Hard Coal]]+Tabel1[[#This Row],[Fossil Oil]]</f>
        <v>1233.2299999999998</v>
      </c>
      <c r="S3187">
        <f>Tabel1[[#This Row],[Renewables]]+Tabel1[[#This Row],[Fossils]]</f>
        <v>1506.0899999999997</v>
      </c>
    </row>
    <row r="3188" spans="1:19" x14ac:dyDescent="0.25">
      <c r="A3188" t="s">
        <v>1073</v>
      </c>
      <c r="B3188" t="s">
        <v>6</v>
      </c>
      <c r="C3188">
        <v>3161.85</v>
      </c>
      <c r="D3188">
        <v>49.16</v>
      </c>
      <c r="E3188">
        <v>651.42999999999995</v>
      </c>
      <c r="F3188">
        <v>1656.41</v>
      </c>
      <c r="G3188">
        <v>14.39</v>
      </c>
      <c r="H3188">
        <v>1.3</v>
      </c>
      <c r="I3188">
        <v>4.6399999999999997</v>
      </c>
      <c r="J3188">
        <v>40.340000000000003</v>
      </c>
      <c r="K3188">
        <v>115.67</v>
      </c>
      <c r="L3188">
        <v>80.7</v>
      </c>
      <c r="M3188">
        <v>66.67</v>
      </c>
      <c r="N3188">
        <v>662</v>
      </c>
      <c r="O3188">
        <v>-590</v>
      </c>
      <c r="P3188">
        <v>464</v>
      </c>
      <c r="Q3188">
        <f>Tabel1[[#This Row],[Biomass]]+Tabel1[[#This Row],[Hydro Power]]+Tabel1[[#This Row],[Other Renewable]]+Tabel1[[#This Row],[Solar Power]]+Tabel1[[#This Row],[Onshore Wind Power]]+Tabel1[[#This Row],[Offshore Wind Power]]</f>
        <v>242.81</v>
      </c>
      <c r="R3188">
        <f>Tabel1[[#This Row],[Fossil Gas]]+Tabel1[[#This Row],[Fossil Hard Coal]]+Tabel1[[#This Row],[Fossil Oil]]</f>
        <v>2322.23</v>
      </c>
      <c r="S3188">
        <f>Tabel1[[#This Row],[Renewables]]+Tabel1[[#This Row],[Fossils]]</f>
        <v>2565.04</v>
      </c>
    </row>
    <row r="3189" spans="1:19" x14ac:dyDescent="0.25">
      <c r="A3189" t="s">
        <v>1073</v>
      </c>
      <c r="B3189" t="s">
        <v>5</v>
      </c>
      <c r="C3189">
        <v>2173.56</v>
      </c>
      <c r="D3189">
        <v>28.04</v>
      </c>
      <c r="E3189">
        <v>674.12</v>
      </c>
      <c r="F3189">
        <v>549.95000000000005</v>
      </c>
      <c r="G3189">
        <v>22.85</v>
      </c>
      <c r="J3189">
        <v>38.700000000000003</v>
      </c>
      <c r="K3189">
        <v>51.8</v>
      </c>
      <c r="L3189">
        <v>70.34</v>
      </c>
      <c r="M3189">
        <v>112.38</v>
      </c>
      <c r="N3189">
        <v>599</v>
      </c>
      <c r="O3189">
        <v>590</v>
      </c>
      <c r="P3189">
        <v>-514</v>
      </c>
      <c r="Q3189">
        <f>Tabel1[[#This Row],[Biomass]]+Tabel1[[#This Row],[Hydro Power]]+Tabel1[[#This Row],[Other Renewable]]+Tabel1[[#This Row],[Solar Power]]+Tabel1[[#This Row],[Onshore Wind Power]]+Tabel1[[#This Row],[Offshore Wind Power]]</f>
        <v>249.46</v>
      </c>
      <c r="R3189">
        <f>Tabel1[[#This Row],[Fossil Gas]]+Tabel1[[#This Row],[Fossil Hard Coal]]+Tabel1[[#This Row],[Fossil Oil]]</f>
        <v>1246.92</v>
      </c>
      <c r="S3189">
        <f>Tabel1[[#This Row],[Renewables]]+Tabel1[[#This Row],[Fossils]]</f>
        <v>1496.38</v>
      </c>
    </row>
    <row r="3190" spans="1:19" x14ac:dyDescent="0.25">
      <c r="A3190" t="s">
        <v>1072</v>
      </c>
      <c r="B3190" t="s">
        <v>6</v>
      </c>
      <c r="C3190">
        <v>3120.29</v>
      </c>
      <c r="D3190">
        <v>48.7</v>
      </c>
      <c r="E3190">
        <v>671.71</v>
      </c>
      <c r="F3190">
        <v>1729.37</v>
      </c>
      <c r="G3190">
        <v>24.18</v>
      </c>
      <c r="H3190">
        <v>1.94</v>
      </c>
      <c r="I3190">
        <v>5.62</v>
      </c>
      <c r="J3190">
        <v>82.94</v>
      </c>
      <c r="K3190">
        <v>120.3</v>
      </c>
      <c r="L3190">
        <v>87.62</v>
      </c>
      <c r="M3190">
        <v>43.5</v>
      </c>
      <c r="N3190">
        <v>694</v>
      </c>
      <c r="O3190">
        <v>-587</v>
      </c>
      <c r="P3190">
        <v>298</v>
      </c>
      <c r="Q3190">
        <f>Tabel1[[#This Row],[Biomass]]+Tabel1[[#This Row],[Hydro Power]]+Tabel1[[#This Row],[Other Renewable]]+Tabel1[[#This Row],[Solar Power]]+Tabel1[[#This Row],[Onshore Wind Power]]+Tabel1[[#This Row],[Offshore Wind Power]]</f>
        <v>270.32</v>
      </c>
      <c r="R3190">
        <f>Tabel1[[#This Row],[Fossil Gas]]+Tabel1[[#This Row],[Fossil Hard Coal]]+Tabel1[[#This Row],[Fossil Oil]]</f>
        <v>2425.2599999999998</v>
      </c>
      <c r="S3190">
        <f>Tabel1[[#This Row],[Renewables]]+Tabel1[[#This Row],[Fossils]]</f>
        <v>2695.58</v>
      </c>
    </row>
    <row r="3191" spans="1:19" x14ac:dyDescent="0.25">
      <c r="A3191" t="s">
        <v>1072</v>
      </c>
      <c r="B3191" t="s">
        <v>5</v>
      </c>
      <c r="C3191">
        <v>2204.52</v>
      </c>
      <c r="D3191">
        <v>27.93</v>
      </c>
      <c r="E3191">
        <v>687.68</v>
      </c>
      <c r="F3191">
        <v>619.69000000000005</v>
      </c>
      <c r="G3191">
        <v>26.67</v>
      </c>
      <c r="J3191">
        <v>70.94</v>
      </c>
      <c r="K3191">
        <v>53.84</v>
      </c>
      <c r="L3191">
        <v>61.75</v>
      </c>
      <c r="M3191">
        <v>74.400000000000006</v>
      </c>
      <c r="N3191">
        <v>567</v>
      </c>
      <c r="O3191">
        <v>587</v>
      </c>
      <c r="P3191">
        <v>-490</v>
      </c>
      <c r="Q3191">
        <f>Tabel1[[#This Row],[Biomass]]+Tabel1[[#This Row],[Hydro Power]]+Tabel1[[#This Row],[Other Renewable]]+Tabel1[[#This Row],[Solar Power]]+Tabel1[[#This Row],[Onshore Wind Power]]+Tabel1[[#This Row],[Offshore Wind Power]]</f>
        <v>235.02</v>
      </c>
      <c r="R3191">
        <f>Tabel1[[#This Row],[Fossil Gas]]+Tabel1[[#This Row],[Fossil Hard Coal]]+Tabel1[[#This Row],[Fossil Oil]]</f>
        <v>1334.04</v>
      </c>
      <c r="S3191">
        <f>Tabel1[[#This Row],[Renewables]]+Tabel1[[#This Row],[Fossils]]</f>
        <v>1569.06</v>
      </c>
    </row>
    <row r="3192" spans="1:19" x14ac:dyDescent="0.25">
      <c r="A3192" t="s">
        <v>1071</v>
      </c>
      <c r="B3192" t="s">
        <v>6</v>
      </c>
      <c r="C3192">
        <v>3085.65</v>
      </c>
      <c r="D3192">
        <v>49.55</v>
      </c>
      <c r="E3192">
        <v>680.66</v>
      </c>
      <c r="F3192">
        <v>1758.53</v>
      </c>
      <c r="G3192">
        <v>26.61</v>
      </c>
      <c r="H3192">
        <v>2.6</v>
      </c>
      <c r="I3192">
        <v>5.86</v>
      </c>
      <c r="J3192">
        <v>135.21</v>
      </c>
      <c r="K3192">
        <v>121.67</v>
      </c>
      <c r="L3192">
        <v>63.28</v>
      </c>
      <c r="M3192">
        <v>23.61</v>
      </c>
      <c r="N3192">
        <v>689</v>
      </c>
      <c r="O3192">
        <v>-547</v>
      </c>
      <c r="P3192">
        <v>237</v>
      </c>
      <c r="Q3192">
        <f>Tabel1[[#This Row],[Biomass]]+Tabel1[[#This Row],[Hydro Power]]+Tabel1[[#This Row],[Other Renewable]]+Tabel1[[#This Row],[Solar Power]]+Tabel1[[#This Row],[Onshore Wind Power]]+Tabel1[[#This Row],[Offshore Wind Power]]</f>
        <v>280.11</v>
      </c>
      <c r="R3192">
        <f>Tabel1[[#This Row],[Fossil Gas]]+Tabel1[[#This Row],[Fossil Hard Coal]]+Tabel1[[#This Row],[Fossil Oil]]</f>
        <v>2465.8000000000002</v>
      </c>
      <c r="S3192">
        <f>Tabel1[[#This Row],[Renewables]]+Tabel1[[#This Row],[Fossils]]</f>
        <v>2745.9100000000003</v>
      </c>
    </row>
    <row r="3193" spans="1:19" x14ac:dyDescent="0.25">
      <c r="A3193" t="s">
        <v>1071</v>
      </c>
      <c r="B3193" t="s">
        <v>5</v>
      </c>
      <c r="C3193">
        <v>2137.67</v>
      </c>
      <c r="D3193">
        <v>27.28</v>
      </c>
      <c r="E3193">
        <v>687.04</v>
      </c>
      <c r="F3193">
        <v>609.34</v>
      </c>
      <c r="G3193">
        <v>29.67</v>
      </c>
      <c r="J3193">
        <v>93.95</v>
      </c>
      <c r="K3193">
        <v>55.72</v>
      </c>
      <c r="L3193">
        <v>46.17</v>
      </c>
      <c r="M3193">
        <v>62.49</v>
      </c>
      <c r="N3193">
        <v>206</v>
      </c>
      <c r="O3193">
        <v>547</v>
      </c>
      <c r="P3193">
        <v>-122</v>
      </c>
      <c r="Q3193">
        <f>Tabel1[[#This Row],[Biomass]]+Tabel1[[#This Row],[Hydro Power]]+Tabel1[[#This Row],[Other Renewable]]+Tabel1[[#This Row],[Solar Power]]+Tabel1[[#This Row],[Onshore Wind Power]]+Tabel1[[#This Row],[Offshore Wind Power]]</f>
        <v>229.89000000000001</v>
      </c>
      <c r="R3193">
        <f>Tabel1[[#This Row],[Fossil Gas]]+Tabel1[[#This Row],[Fossil Hard Coal]]+Tabel1[[#This Row],[Fossil Oil]]</f>
        <v>1326.0500000000002</v>
      </c>
      <c r="S3193">
        <f>Tabel1[[#This Row],[Renewables]]+Tabel1[[#This Row],[Fossils]]</f>
        <v>1555.9400000000003</v>
      </c>
    </row>
    <row r="3194" spans="1:19" x14ac:dyDescent="0.25">
      <c r="A3194" t="s">
        <v>1070</v>
      </c>
      <c r="B3194" t="s">
        <v>6</v>
      </c>
      <c r="C3194">
        <v>3003.59</v>
      </c>
      <c r="D3194">
        <v>51.82</v>
      </c>
      <c r="E3194">
        <v>675.29</v>
      </c>
      <c r="F3194">
        <v>1764.65</v>
      </c>
      <c r="G3194">
        <v>26.93</v>
      </c>
      <c r="H3194">
        <v>2.61</v>
      </c>
      <c r="I3194">
        <v>5.89</v>
      </c>
      <c r="J3194">
        <v>147.82</v>
      </c>
      <c r="K3194">
        <v>122.43</v>
      </c>
      <c r="L3194">
        <v>51.31</v>
      </c>
      <c r="M3194">
        <v>18.25</v>
      </c>
      <c r="N3194">
        <v>668</v>
      </c>
      <c r="O3194">
        <v>-587</v>
      </c>
      <c r="P3194">
        <v>274</v>
      </c>
      <c r="Q3194">
        <f>Tabel1[[#This Row],[Biomass]]+Tabel1[[#This Row],[Hydro Power]]+Tabel1[[#This Row],[Other Renewable]]+Tabel1[[#This Row],[Solar Power]]+Tabel1[[#This Row],[Onshore Wind Power]]+Tabel1[[#This Row],[Offshore Wind Power]]</f>
        <v>277.7</v>
      </c>
      <c r="R3194">
        <f>Tabel1[[#This Row],[Fossil Gas]]+Tabel1[[#This Row],[Fossil Hard Coal]]+Tabel1[[#This Row],[Fossil Oil]]</f>
        <v>2466.87</v>
      </c>
      <c r="S3194">
        <f>Tabel1[[#This Row],[Renewables]]+Tabel1[[#This Row],[Fossils]]</f>
        <v>2744.5699999999997</v>
      </c>
    </row>
    <row r="3195" spans="1:19" x14ac:dyDescent="0.25">
      <c r="A3195" t="s">
        <v>1070</v>
      </c>
      <c r="B3195" t="s">
        <v>5</v>
      </c>
      <c r="C3195">
        <v>2078.4299999999998</v>
      </c>
      <c r="D3195">
        <v>29.35</v>
      </c>
      <c r="E3195">
        <v>683.15</v>
      </c>
      <c r="F3195">
        <v>588.35</v>
      </c>
      <c r="G3195">
        <v>30.81</v>
      </c>
      <c r="J3195">
        <v>105.3</v>
      </c>
      <c r="K3195">
        <v>55.63</v>
      </c>
      <c r="L3195">
        <v>35.1</v>
      </c>
      <c r="M3195">
        <v>56.96</v>
      </c>
      <c r="N3195">
        <v>-42</v>
      </c>
      <c r="O3195">
        <v>587</v>
      </c>
      <c r="P3195">
        <v>65</v>
      </c>
      <c r="Q3195">
        <f>Tabel1[[#This Row],[Biomass]]+Tabel1[[#This Row],[Hydro Power]]+Tabel1[[#This Row],[Other Renewable]]+Tabel1[[#This Row],[Solar Power]]+Tabel1[[#This Row],[Onshore Wind Power]]+Tabel1[[#This Row],[Offshore Wind Power]]</f>
        <v>226.71</v>
      </c>
      <c r="R3195">
        <f>Tabel1[[#This Row],[Fossil Gas]]+Tabel1[[#This Row],[Fossil Hard Coal]]+Tabel1[[#This Row],[Fossil Oil]]</f>
        <v>1302.31</v>
      </c>
      <c r="S3195">
        <f>Tabel1[[#This Row],[Renewables]]+Tabel1[[#This Row],[Fossils]]</f>
        <v>1529.02</v>
      </c>
    </row>
    <row r="3196" spans="1:19" x14ac:dyDescent="0.25">
      <c r="A3196" t="s">
        <v>1069</v>
      </c>
      <c r="B3196" t="s">
        <v>6</v>
      </c>
      <c r="C3196">
        <v>3038.13</v>
      </c>
      <c r="D3196">
        <v>51.19</v>
      </c>
      <c r="E3196">
        <v>682.77</v>
      </c>
      <c r="F3196">
        <v>1780.79</v>
      </c>
      <c r="G3196">
        <v>30.43</v>
      </c>
      <c r="H3196">
        <v>2.61</v>
      </c>
      <c r="I3196">
        <v>6.23</v>
      </c>
      <c r="J3196">
        <v>148.44</v>
      </c>
      <c r="K3196">
        <v>111.9</v>
      </c>
      <c r="L3196">
        <v>35.21</v>
      </c>
      <c r="M3196">
        <v>12.59</v>
      </c>
      <c r="N3196">
        <v>433</v>
      </c>
      <c r="O3196">
        <v>-590</v>
      </c>
      <c r="P3196">
        <v>500</v>
      </c>
      <c r="Q3196">
        <f>Tabel1[[#This Row],[Biomass]]+Tabel1[[#This Row],[Hydro Power]]+Tabel1[[#This Row],[Other Renewable]]+Tabel1[[#This Row],[Solar Power]]+Tabel1[[#This Row],[Onshore Wind Power]]+Tabel1[[#This Row],[Offshore Wind Power]]</f>
        <v>256.27</v>
      </c>
      <c r="R3196">
        <f>Tabel1[[#This Row],[Fossil Gas]]+Tabel1[[#This Row],[Fossil Hard Coal]]+Tabel1[[#This Row],[Fossil Oil]]</f>
        <v>2493.9899999999998</v>
      </c>
      <c r="S3196">
        <f>Tabel1[[#This Row],[Renewables]]+Tabel1[[#This Row],[Fossils]]</f>
        <v>2750.2599999999998</v>
      </c>
    </row>
    <row r="3197" spans="1:19" x14ac:dyDescent="0.25">
      <c r="A3197" t="s">
        <v>1069</v>
      </c>
      <c r="B3197" t="s">
        <v>5</v>
      </c>
      <c r="C3197">
        <v>2048.88</v>
      </c>
      <c r="D3197">
        <v>28.24</v>
      </c>
      <c r="E3197">
        <v>683.58</v>
      </c>
      <c r="F3197">
        <v>613.57000000000005</v>
      </c>
      <c r="G3197">
        <v>29.42</v>
      </c>
      <c r="J3197">
        <v>96.2</v>
      </c>
      <c r="K3197">
        <v>52.86</v>
      </c>
      <c r="L3197">
        <v>26.4</v>
      </c>
      <c r="M3197">
        <v>59.16</v>
      </c>
      <c r="N3197">
        <v>-392</v>
      </c>
      <c r="O3197">
        <v>590</v>
      </c>
      <c r="P3197">
        <v>367</v>
      </c>
      <c r="Q3197">
        <f>Tabel1[[#This Row],[Biomass]]+Tabel1[[#This Row],[Hydro Power]]+Tabel1[[#This Row],[Other Renewable]]+Tabel1[[#This Row],[Solar Power]]+Tabel1[[#This Row],[Onshore Wind Power]]+Tabel1[[#This Row],[Offshore Wind Power]]</f>
        <v>210</v>
      </c>
      <c r="R3197">
        <f>Tabel1[[#This Row],[Fossil Gas]]+Tabel1[[#This Row],[Fossil Hard Coal]]+Tabel1[[#This Row],[Fossil Oil]]</f>
        <v>1326.5700000000002</v>
      </c>
      <c r="S3197">
        <f>Tabel1[[#This Row],[Renewables]]+Tabel1[[#This Row],[Fossils]]</f>
        <v>1536.5700000000002</v>
      </c>
    </row>
    <row r="3198" spans="1:19" x14ac:dyDescent="0.25">
      <c r="A3198" t="s">
        <v>1068</v>
      </c>
      <c r="B3198" t="s">
        <v>6</v>
      </c>
      <c r="C3198">
        <v>3002.73</v>
      </c>
      <c r="D3198">
        <v>50.83</v>
      </c>
      <c r="E3198">
        <v>672.56</v>
      </c>
      <c r="F3198">
        <v>1734.57</v>
      </c>
      <c r="G3198">
        <v>24.97</v>
      </c>
      <c r="H3198">
        <v>2.6</v>
      </c>
      <c r="I3198">
        <v>5.66</v>
      </c>
      <c r="J3198">
        <v>112.45</v>
      </c>
      <c r="K3198">
        <v>95.74</v>
      </c>
      <c r="L3198">
        <v>25.45</v>
      </c>
      <c r="M3198">
        <v>7.01</v>
      </c>
      <c r="N3198">
        <v>441</v>
      </c>
      <c r="O3198">
        <v>-556</v>
      </c>
      <c r="P3198">
        <v>513</v>
      </c>
      <c r="Q3198">
        <f>Tabel1[[#This Row],[Biomass]]+Tabel1[[#This Row],[Hydro Power]]+Tabel1[[#This Row],[Other Renewable]]+Tabel1[[#This Row],[Solar Power]]+Tabel1[[#This Row],[Onshore Wind Power]]+Tabel1[[#This Row],[Offshore Wind Power]]</f>
        <v>204</v>
      </c>
      <c r="R3198">
        <f>Tabel1[[#This Row],[Fossil Gas]]+Tabel1[[#This Row],[Fossil Hard Coal]]+Tabel1[[#This Row],[Fossil Oil]]</f>
        <v>2432.1</v>
      </c>
      <c r="S3198">
        <f>Tabel1[[#This Row],[Renewables]]+Tabel1[[#This Row],[Fossils]]</f>
        <v>2636.1</v>
      </c>
    </row>
    <row r="3199" spans="1:19" x14ac:dyDescent="0.25">
      <c r="A3199" t="s">
        <v>1068</v>
      </c>
      <c r="B3199" t="s">
        <v>5</v>
      </c>
      <c r="C3199">
        <v>2026.19</v>
      </c>
      <c r="D3199">
        <v>28.62</v>
      </c>
      <c r="E3199">
        <v>673.68</v>
      </c>
      <c r="F3199">
        <v>546.45000000000005</v>
      </c>
      <c r="G3199">
        <v>25.69</v>
      </c>
      <c r="J3199">
        <v>68.489999999999995</v>
      </c>
      <c r="K3199">
        <v>49.74</v>
      </c>
      <c r="L3199">
        <v>22.31</v>
      </c>
      <c r="M3199">
        <v>44.46</v>
      </c>
      <c r="N3199">
        <v>-560</v>
      </c>
      <c r="O3199">
        <v>556</v>
      </c>
      <c r="P3199">
        <v>649</v>
      </c>
      <c r="Q3199">
        <f>Tabel1[[#This Row],[Biomass]]+Tabel1[[#This Row],[Hydro Power]]+Tabel1[[#This Row],[Other Renewable]]+Tabel1[[#This Row],[Solar Power]]+Tabel1[[#This Row],[Onshore Wind Power]]+Tabel1[[#This Row],[Offshore Wind Power]]</f>
        <v>163.88</v>
      </c>
      <c r="R3199">
        <f>Tabel1[[#This Row],[Fossil Gas]]+Tabel1[[#This Row],[Fossil Hard Coal]]+Tabel1[[#This Row],[Fossil Oil]]</f>
        <v>1245.8200000000002</v>
      </c>
      <c r="S3199">
        <f>Tabel1[[#This Row],[Renewables]]+Tabel1[[#This Row],[Fossils]]</f>
        <v>1409.7000000000003</v>
      </c>
    </row>
    <row r="3200" spans="1:19" x14ac:dyDescent="0.25">
      <c r="A3200" t="s">
        <v>1067</v>
      </c>
      <c r="B3200" t="s">
        <v>6</v>
      </c>
      <c r="C3200">
        <v>2910.67</v>
      </c>
      <c r="D3200">
        <v>48.32</v>
      </c>
      <c r="E3200">
        <v>647.96</v>
      </c>
      <c r="F3200">
        <v>1727.53</v>
      </c>
      <c r="G3200">
        <v>18</v>
      </c>
      <c r="H3200">
        <v>2.61</v>
      </c>
      <c r="I3200">
        <v>4.96</v>
      </c>
      <c r="J3200">
        <v>68.180000000000007</v>
      </c>
      <c r="K3200">
        <v>92.96</v>
      </c>
      <c r="L3200">
        <v>22.08</v>
      </c>
      <c r="M3200">
        <v>3.23</v>
      </c>
      <c r="N3200">
        <v>4</v>
      </c>
      <c r="O3200">
        <v>-169</v>
      </c>
      <c r="P3200">
        <v>523</v>
      </c>
      <c r="Q3200">
        <f>Tabel1[[#This Row],[Biomass]]+Tabel1[[#This Row],[Hydro Power]]+Tabel1[[#This Row],[Other Renewable]]+Tabel1[[#This Row],[Solar Power]]+Tabel1[[#This Row],[Onshore Wind Power]]+Tabel1[[#This Row],[Offshore Wind Power]]</f>
        <v>149.38</v>
      </c>
      <c r="R3200">
        <f>Tabel1[[#This Row],[Fossil Gas]]+Tabel1[[#This Row],[Fossil Hard Coal]]+Tabel1[[#This Row],[Fossil Oil]]</f>
        <v>2393.4899999999998</v>
      </c>
      <c r="S3200">
        <f>Tabel1[[#This Row],[Renewables]]+Tabel1[[#This Row],[Fossils]]</f>
        <v>2542.87</v>
      </c>
    </row>
    <row r="3201" spans="1:19" x14ac:dyDescent="0.25">
      <c r="A3201" t="s">
        <v>1067</v>
      </c>
      <c r="B3201" t="s">
        <v>5</v>
      </c>
      <c r="C3201">
        <v>1999.91</v>
      </c>
      <c r="D3201">
        <v>28.64</v>
      </c>
      <c r="E3201">
        <v>677.95</v>
      </c>
      <c r="F3201">
        <v>587.66</v>
      </c>
      <c r="G3201">
        <v>24.19</v>
      </c>
      <c r="J3201">
        <v>38.619999999999997</v>
      </c>
      <c r="K3201">
        <v>49.28</v>
      </c>
      <c r="L3201">
        <v>23.15</v>
      </c>
      <c r="M3201">
        <v>45.32</v>
      </c>
      <c r="N3201">
        <v>-122</v>
      </c>
      <c r="O3201">
        <v>169</v>
      </c>
      <c r="P3201">
        <v>528</v>
      </c>
      <c r="Q3201">
        <f>Tabel1[[#This Row],[Biomass]]+Tabel1[[#This Row],[Hydro Power]]+Tabel1[[#This Row],[Other Renewable]]+Tabel1[[#This Row],[Solar Power]]+Tabel1[[#This Row],[Onshore Wind Power]]+Tabel1[[#This Row],[Offshore Wind Power]]</f>
        <v>135.72999999999999</v>
      </c>
      <c r="R3201">
        <f>Tabel1[[#This Row],[Fossil Gas]]+Tabel1[[#This Row],[Fossil Hard Coal]]+Tabel1[[#This Row],[Fossil Oil]]</f>
        <v>1289.8000000000002</v>
      </c>
      <c r="S3201">
        <f>Tabel1[[#This Row],[Renewables]]+Tabel1[[#This Row],[Fossils]]</f>
        <v>1425.5300000000002</v>
      </c>
    </row>
    <row r="3202" spans="1:19" x14ac:dyDescent="0.25">
      <c r="A3202" t="s">
        <v>1066</v>
      </c>
      <c r="B3202" t="s">
        <v>6</v>
      </c>
      <c r="C3202">
        <v>2944.3</v>
      </c>
      <c r="D3202">
        <v>47.06</v>
      </c>
      <c r="E3202">
        <v>638.87</v>
      </c>
      <c r="F3202">
        <v>1700.04</v>
      </c>
      <c r="G3202">
        <v>13.15</v>
      </c>
      <c r="H3202">
        <v>2.61</v>
      </c>
      <c r="I3202">
        <v>4.13</v>
      </c>
      <c r="J3202">
        <v>17.940000000000001</v>
      </c>
      <c r="K3202">
        <v>90.35</v>
      </c>
      <c r="L3202">
        <v>21.27</v>
      </c>
      <c r="M3202">
        <v>5.42</v>
      </c>
      <c r="N3202">
        <v>445</v>
      </c>
      <c r="O3202">
        <v>-514</v>
      </c>
      <c r="P3202">
        <v>512</v>
      </c>
      <c r="Q3202">
        <f>Tabel1[[#This Row],[Biomass]]+Tabel1[[#This Row],[Hydro Power]]+Tabel1[[#This Row],[Other Renewable]]+Tabel1[[#This Row],[Solar Power]]+Tabel1[[#This Row],[Onshore Wind Power]]+Tabel1[[#This Row],[Offshore Wind Power]]</f>
        <v>98.43</v>
      </c>
      <c r="R3202">
        <f>Tabel1[[#This Row],[Fossil Gas]]+Tabel1[[#This Row],[Fossil Hard Coal]]+Tabel1[[#This Row],[Fossil Oil]]</f>
        <v>2352.06</v>
      </c>
      <c r="S3202">
        <f>Tabel1[[#This Row],[Renewables]]+Tabel1[[#This Row],[Fossils]]</f>
        <v>2450.4899999999998</v>
      </c>
    </row>
    <row r="3203" spans="1:19" x14ac:dyDescent="0.25">
      <c r="A3203" t="s">
        <v>1066</v>
      </c>
      <c r="B3203" t="s">
        <v>5</v>
      </c>
      <c r="C3203">
        <v>2040.29</v>
      </c>
      <c r="D3203">
        <v>28.42</v>
      </c>
      <c r="E3203">
        <v>672.81</v>
      </c>
      <c r="F3203">
        <v>577.24</v>
      </c>
      <c r="G3203">
        <v>22.2</v>
      </c>
      <c r="J3203">
        <v>11.34</v>
      </c>
      <c r="K3203">
        <v>44.8</v>
      </c>
      <c r="L3203">
        <v>26.68</v>
      </c>
      <c r="M3203">
        <v>40.93</v>
      </c>
      <c r="N3203">
        <v>21</v>
      </c>
      <c r="O3203">
        <v>514</v>
      </c>
      <c r="P3203">
        <v>102</v>
      </c>
      <c r="Q3203">
        <f>Tabel1[[#This Row],[Biomass]]+Tabel1[[#This Row],[Hydro Power]]+Tabel1[[#This Row],[Other Renewable]]+Tabel1[[#This Row],[Solar Power]]+Tabel1[[#This Row],[Onshore Wind Power]]+Tabel1[[#This Row],[Offshore Wind Power]]</f>
        <v>107.37</v>
      </c>
      <c r="R3203">
        <f>Tabel1[[#This Row],[Fossil Gas]]+Tabel1[[#This Row],[Fossil Hard Coal]]+Tabel1[[#This Row],[Fossil Oil]]</f>
        <v>1272.25</v>
      </c>
      <c r="S3203">
        <f>Tabel1[[#This Row],[Renewables]]+Tabel1[[#This Row],[Fossils]]</f>
        <v>1379.62</v>
      </c>
    </row>
    <row r="3204" spans="1:19" x14ac:dyDescent="0.25">
      <c r="A3204" t="s">
        <v>1065</v>
      </c>
      <c r="B3204" t="s">
        <v>6</v>
      </c>
      <c r="C3204">
        <v>3261.18</v>
      </c>
      <c r="D3204">
        <v>47.53</v>
      </c>
      <c r="E3204">
        <v>658.27</v>
      </c>
      <c r="F3204">
        <v>1662.68</v>
      </c>
      <c r="G3204">
        <v>13.26</v>
      </c>
      <c r="H3204">
        <v>2.61</v>
      </c>
      <c r="I3204">
        <v>4.07</v>
      </c>
      <c r="J3204">
        <v>0.75</v>
      </c>
      <c r="K3204">
        <v>90.85</v>
      </c>
      <c r="L3204">
        <v>22.16</v>
      </c>
      <c r="M3204">
        <v>2.2599999999999998</v>
      </c>
      <c r="N3204">
        <v>720</v>
      </c>
      <c r="O3204">
        <v>-580</v>
      </c>
      <c r="P3204">
        <v>660</v>
      </c>
      <c r="Q3204">
        <f>Tabel1[[#This Row],[Biomass]]+Tabel1[[#This Row],[Hydro Power]]+Tabel1[[#This Row],[Other Renewable]]+Tabel1[[#This Row],[Solar Power]]+Tabel1[[#This Row],[Onshore Wind Power]]+Tabel1[[#This Row],[Offshore Wind Power]]</f>
        <v>79.38000000000001</v>
      </c>
      <c r="R3204">
        <f>Tabel1[[#This Row],[Fossil Gas]]+Tabel1[[#This Row],[Fossil Hard Coal]]+Tabel1[[#This Row],[Fossil Oil]]</f>
        <v>2334.21</v>
      </c>
      <c r="S3204">
        <f>Tabel1[[#This Row],[Renewables]]+Tabel1[[#This Row],[Fossils]]</f>
        <v>2413.59</v>
      </c>
    </row>
    <row r="3205" spans="1:19" x14ac:dyDescent="0.25">
      <c r="A3205" t="s">
        <v>1065</v>
      </c>
      <c r="B3205" t="s">
        <v>5</v>
      </c>
      <c r="C3205">
        <v>2305.1</v>
      </c>
      <c r="D3205">
        <v>27.91</v>
      </c>
      <c r="E3205">
        <v>667.16</v>
      </c>
      <c r="F3205">
        <v>588.84</v>
      </c>
      <c r="G3205">
        <v>21.31</v>
      </c>
      <c r="J3205">
        <v>0.47</v>
      </c>
      <c r="K3205">
        <v>46.92</v>
      </c>
      <c r="L3205">
        <v>28.74</v>
      </c>
      <c r="M3205">
        <v>39.58</v>
      </c>
      <c r="N3205">
        <v>562</v>
      </c>
      <c r="O3205">
        <v>580</v>
      </c>
      <c r="P3205">
        <v>-249</v>
      </c>
      <c r="Q3205">
        <f>Tabel1[[#This Row],[Biomass]]+Tabel1[[#This Row],[Hydro Power]]+Tabel1[[#This Row],[Other Renewable]]+Tabel1[[#This Row],[Solar Power]]+Tabel1[[#This Row],[Onshore Wind Power]]+Tabel1[[#This Row],[Offshore Wind Power]]</f>
        <v>96.699999999999989</v>
      </c>
      <c r="R3205">
        <f>Tabel1[[#This Row],[Fossil Gas]]+Tabel1[[#This Row],[Fossil Hard Coal]]+Tabel1[[#This Row],[Fossil Oil]]</f>
        <v>1277.31</v>
      </c>
      <c r="S3205">
        <f>Tabel1[[#This Row],[Renewables]]+Tabel1[[#This Row],[Fossils]]</f>
        <v>1374.01</v>
      </c>
    </row>
    <row r="3206" spans="1:19" x14ac:dyDescent="0.25">
      <c r="A3206" t="s">
        <v>1064</v>
      </c>
      <c r="B3206" t="s">
        <v>6</v>
      </c>
      <c r="C3206">
        <v>3214.87</v>
      </c>
      <c r="D3206">
        <v>47.69</v>
      </c>
      <c r="E3206">
        <v>668.46</v>
      </c>
      <c r="F3206">
        <v>1661.2</v>
      </c>
      <c r="G3206">
        <v>10.42</v>
      </c>
      <c r="H3206">
        <v>2.6</v>
      </c>
      <c r="I3206">
        <v>3.77</v>
      </c>
      <c r="J3206">
        <v>0.01</v>
      </c>
      <c r="K3206">
        <v>88.85</v>
      </c>
      <c r="L3206">
        <v>20.59</v>
      </c>
      <c r="M3206">
        <v>5.75</v>
      </c>
      <c r="N3206">
        <v>465</v>
      </c>
      <c r="O3206">
        <v>-588</v>
      </c>
      <c r="P3206">
        <v>844</v>
      </c>
      <c r="Q3206">
        <f>Tabel1[[#This Row],[Biomass]]+Tabel1[[#This Row],[Hydro Power]]+Tabel1[[#This Row],[Other Renewable]]+Tabel1[[#This Row],[Solar Power]]+Tabel1[[#This Row],[Onshore Wind Power]]+Tabel1[[#This Row],[Offshore Wind Power]]</f>
        <v>80.41</v>
      </c>
      <c r="R3206">
        <f>Tabel1[[#This Row],[Fossil Gas]]+Tabel1[[#This Row],[Fossil Hard Coal]]+Tabel1[[#This Row],[Fossil Oil]]</f>
        <v>2340.08</v>
      </c>
      <c r="S3206">
        <f>Tabel1[[#This Row],[Renewables]]+Tabel1[[#This Row],[Fossils]]</f>
        <v>2420.4899999999998</v>
      </c>
    </row>
    <row r="3207" spans="1:19" x14ac:dyDescent="0.25">
      <c r="A3207" t="s">
        <v>1064</v>
      </c>
      <c r="B3207" t="s">
        <v>5</v>
      </c>
      <c r="C3207">
        <v>2301.34</v>
      </c>
      <c r="D3207">
        <v>27.96</v>
      </c>
      <c r="E3207">
        <v>669.61</v>
      </c>
      <c r="F3207">
        <v>618.98</v>
      </c>
      <c r="G3207">
        <v>21.44</v>
      </c>
      <c r="J3207">
        <v>0</v>
      </c>
      <c r="K3207">
        <v>48.24</v>
      </c>
      <c r="L3207">
        <v>25.46</v>
      </c>
      <c r="M3207">
        <v>38.770000000000003</v>
      </c>
      <c r="N3207">
        <v>332</v>
      </c>
      <c r="O3207">
        <v>588</v>
      </c>
      <c r="P3207">
        <v>-58</v>
      </c>
      <c r="Q3207">
        <f>Tabel1[[#This Row],[Biomass]]+Tabel1[[#This Row],[Hydro Power]]+Tabel1[[#This Row],[Other Renewable]]+Tabel1[[#This Row],[Solar Power]]+Tabel1[[#This Row],[Onshore Wind Power]]+Tabel1[[#This Row],[Offshore Wind Power]]</f>
        <v>92.19</v>
      </c>
      <c r="R3207">
        <f>Tabel1[[#This Row],[Fossil Gas]]+Tabel1[[#This Row],[Fossil Hard Coal]]+Tabel1[[#This Row],[Fossil Oil]]</f>
        <v>1310.0300000000002</v>
      </c>
      <c r="S3207">
        <f>Tabel1[[#This Row],[Renewables]]+Tabel1[[#This Row],[Fossils]]</f>
        <v>1402.2200000000003</v>
      </c>
    </row>
    <row r="3208" spans="1:19" x14ac:dyDescent="0.25">
      <c r="A3208" t="s">
        <v>1063</v>
      </c>
      <c r="B3208" t="s">
        <v>6</v>
      </c>
      <c r="C3208">
        <v>3020.9</v>
      </c>
      <c r="D3208">
        <v>48.66</v>
      </c>
      <c r="E3208">
        <v>672.99</v>
      </c>
      <c r="F3208">
        <v>1681.23</v>
      </c>
      <c r="G3208">
        <v>12.71</v>
      </c>
      <c r="H3208">
        <v>2.6</v>
      </c>
      <c r="I3208">
        <v>4.2300000000000004</v>
      </c>
      <c r="J3208">
        <v>0.01</v>
      </c>
      <c r="K3208">
        <v>89.19</v>
      </c>
      <c r="L3208">
        <v>20.74</v>
      </c>
      <c r="M3208">
        <v>18.05</v>
      </c>
      <c r="N3208">
        <v>22</v>
      </c>
      <c r="O3208">
        <v>-573</v>
      </c>
      <c r="P3208">
        <v>1041</v>
      </c>
      <c r="Q3208">
        <f>Tabel1[[#This Row],[Biomass]]+Tabel1[[#This Row],[Hydro Power]]+Tabel1[[#This Row],[Other Renewable]]+Tabel1[[#This Row],[Solar Power]]+Tabel1[[#This Row],[Onshore Wind Power]]+Tabel1[[#This Row],[Offshore Wind Power]]</f>
        <v>94.289999999999992</v>
      </c>
      <c r="R3208">
        <f>Tabel1[[#This Row],[Fossil Gas]]+Tabel1[[#This Row],[Fossil Hard Coal]]+Tabel1[[#This Row],[Fossil Oil]]</f>
        <v>2366.9300000000003</v>
      </c>
      <c r="S3208">
        <f>Tabel1[[#This Row],[Renewables]]+Tabel1[[#This Row],[Fossils]]</f>
        <v>2461.2200000000003</v>
      </c>
    </row>
    <row r="3209" spans="1:19" x14ac:dyDescent="0.25">
      <c r="A3209" t="s">
        <v>1063</v>
      </c>
      <c r="B3209" t="s">
        <v>5</v>
      </c>
      <c r="C3209">
        <v>2155.2399999999998</v>
      </c>
      <c r="D3209">
        <v>26.03</v>
      </c>
      <c r="E3209">
        <v>669.77</v>
      </c>
      <c r="F3209">
        <v>587.15</v>
      </c>
      <c r="G3209">
        <v>21.59</v>
      </c>
      <c r="J3209">
        <v>0</v>
      </c>
      <c r="K3209">
        <v>48.53</v>
      </c>
      <c r="L3209">
        <v>26.11</v>
      </c>
      <c r="M3209">
        <v>36.68</v>
      </c>
      <c r="N3209">
        <v>-63</v>
      </c>
      <c r="O3209">
        <v>573</v>
      </c>
      <c r="P3209">
        <v>242</v>
      </c>
      <c r="Q3209">
        <f>Tabel1[[#This Row],[Biomass]]+Tabel1[[#This Row],[Hydro Power]]+Tabel1[[#This Row],[Other Renewable]]+Tabel1[[#This Row],[Solar Power]]+Tabel1[[#This Row],[Onshore Wind Power]]+Tabel1[[#This Row],[Offshore Wind Power]]</f>
        <v>88.82</v>
      </c>
      <c r="R3209">
        <f>Tabel1[[#This Row],[Fossil Gas]]+Tabel1[[#This Row],[Fossil Hard Coal]]+Tabel1[[#This Row],[Fossil Oil]]</f>
        <v>1278.51</v>
      </c>
      <c r="S3209">
        <f>Tabel1[[#This Row],[Renewables]]+Tabel1[[#This Row],[Fossils]]</f>
        <v>1367.33</v>
      </c>
    </row>
    <row r="3210" spans="1:19" x14ac:dyDescent="0.25">
      <c r="A3210" t="s">
        <v>1062</v>
      </c>
      <c r="B3210" t="s">
        <v>6</v>
      </c>
      <c r="C3210">
        <v>2825.28</v>
      </c>
      <c r="D3210">
        <v>48.13</v>
      </c>
      <c r="E3210">
        <v>593.73</v>
      </c>
      <c r="F3210">
        <v>1634.22</v>
      </c>
      <c r="G3210">
        <v>11.57</v>
      </c>
      <c r="H3210">
        <v>2.6</v>
      </c>
      <c r="I3210">
        <v>4.32</v>
      </c>
      <c r="J3210">
        <v>0.01</v>
      </c>
      <c r="K3210">
        <v>90.43</v>
      </c>
      <c r="L3210">
        <v>19.850000000000001</v>
      </c>
      <c r="M3210">
        <v>21.27</v>
      </c>
      <c r="N3210">
        <v>-400</v>
      </c>
      <c r="O3210">
        <v>-356</v>
      </c>
      <c r="P3210">
        <v>1170</v>
      </c>
      <c r="Q3210">
        <f>Tabel1[[#This Row],[Biomass]]+Tabel1[[#This Row],[Hydro Power]]+Tabel1[[#This Row],[Other Renewable]]+Tabel1[[#This Row],[Solar Power]]+Tabel1[[#This Row],[Onshore Wind Power]]+Tabel1[[#This Row],[Offshore Wind Power]]</f>
        <v>96.179999999999993</v>
      </c>
      <c r="R3210">
        <f>Tabel1[[#This Row],[Fossil Gas]]+Tabel1[[#This Row],[Fossil Hard Coal]]+Tabel1[[#This Row],[Fossil Oil]]</f>
        <v>2239.52</v>
      </c>
      <c r="S3210">
        <f>Tabel1[[#This Row],[Renewables]]+Tabel1[[#This Row],[Fossils]]</f>
        <v>2335.6999999999998</v>
      </c>
    </row>
    <row r="3211" spans="1:19" x14ac:dyDescent="0.25">
      <c r="A3211" t="s">
        <v>1062</v>
      </c>
      <c r="B3211" t="s">
        <v>5</v>
      </c>
      <c r="C3211">
        <v>2021.86</v>
      </c>
      <c r="D3211">
        <v>24.56</v>
      </c>
      <c r="E3211">
        <v>637.36</v>
      </c>
      <c r="F3211">
        <v>559.29999999999995</v>
      </c>
      <c r="G3211">
        <v>20.72</v>
      </c>
      <c r="J3211">
        <v>0</v>
      </c>
      <c r="K3211">
        <v>47.9</v>
      </c>
      <c r="L3211">
        <v>19.52</v>
      </c>
      <c r="M3211">
        <v>33.590000000000003</v>
      </c>
      <c r="N3211">
        <v>-459</v>
      </c>
      <c r="O3211">
        <v>356</v>
      </c>
      <c r="P3211">
        <v>794</v>
      </c>
      <c r="Q3211">
        <f>Tabel1[[#This Row],[Biomass]]+Tabel1[[#This Row],[Hydro Power]]+Tabel1[[#This Row],[Other Renewable]]+Tabel1[[#This Row],[Solar Power]]+Tabel1[[#This Row],[Onshore Wind Power]]+Tabel1[[#This Row],[Offshore Wind Power]]</f>
        <v>77.67</v>
      </c>
      <c r="R3211">
        <f>Tabel1[[#This Row],[Fossil Gas]]+Tabel1[[#This Row],[Fossil Hard Coal]]+Tabel1[[#This Row],[Fossil Oil]]</f>
        <v>1217.3799999999999</v>
      </c>
      <c r="S3211">
        <f>Tabel1[[#This Row],[Renewables]]+Tabel1[[#This Row],[Fossils]]</f>
        <v>1295.05</v>
      </c>
    </row>
    <row r="3212" spans="1:19" x14ac:dyDescent="0.25">
      <c r="A3212" t="s">
        <v>1061</v>
      </c>
      <c r="B3212" t="s">
        <v>6</v>
      </c>
      <c r="C3212">
        <v>2641.09</v>
      </c>
      <c r="D3212">
        <v>46.9</v>
      </c>
      <c r="E3212">
        <v>522.02</v>
      </c>
      <c r="F3212">
        <v>1631.6</v>
      </c>
      <c r="G3212">
        <v>9.7899999999999991</v>
      </c>
      <c r="H3212">
        <v>2.59</v>
      </c>
      <c r="I3212">
        <v>4.1399999999999997</v>
      </c>
      <c r="J3212">
        <v>0</v>
      </c>
      <c r="K3212">
        <v>89.06</v>
      </c>
      <c r="L3212">
        <v>16.7</v>
      </c>
      <c r="M3212">
        <v>18.46</v>
      </c>
      <c r="N3212">
        <v>-81</v>
      </c>
      <c r="O3212">
        <v>-540</v>
      </c>
      <c r="P3212">
        <v>946</v>
      </c>
      <c r="Q3212">
        <f>Tabel1[[#This Row],[Biomass]]+Tabel1[[#This Row],[Hydro Power]]+Tabel1[[#This Row],[Other Renewable]]+Tabel1[[#This Row],[Solar Power]]+Tabel1[[#This Row],[Onshore Wind Power]]+Tabel1[[#This Row],[Offshore Wind Power]]</f>
        <v>88.789999999999992</v>
      </c>
      <c r="R3212">
        <f>Tabel1[[#This Row],[Fossil Gas]]+Tabel1[[#This Row],[Fossil Hard Coal]]+Tabel1[[#This Row],[Fossil Oil]]</f>
        <v>2163.41</v>
      </c>
      <c r="S3212">
        <f>Tabel1[[#This Row],[Renewables]]+Tabel1[[#This Row],[Fossils]]</f>
        <v>2252.1999999999998</v>
      </c>
    </row>
    <row r="3213" spans="1:19" x14ac:dyDescent="0.25">
      <c r="A3213" t="s">
        <v>1061</v>
      </c>
      <c r="B3213" t="s">
        <v>5</v>
      </c>
      <c r="C3213">
        <v>1873.14</v>
      </c>
      <c r="D3213">
        <v>27.87</v>
      </c>
      <c r="E3213">
        <v>630.30999999999995</v>
      </c>
      <c r="F3213">
        <v>568.65</v>
      </c>
      <c r="G3213">
        <v>19.66</v>
      </c>
      <c r="J3213">
        <v>0</v>
      </c>
      <c r="K3213">
        <v>47.69</v>
      </c>
      <c r="L3213">
        <v>16.239999999999998</v>
      </c>
      <c r="M3213">
        <v>20.89</v>
      </c>
      <c r="N3213">
        <v>-243</v>
      </c>
      <c r="O3213">
        <v>540</v>
      </c>
      <c r="P3213">
        <v>256</v>
      </c>
      <c r="Q3213">
        <f>Tabel1[[#This Row],[Biomass]]+Tabel1[[#This Row],[Hydro Power]]+Tabel1[[#This Row],[Other Renewable]]+Tabel1[[#This Row],[Solar Power]]+Tabel1[[#This Row],[Onshore Wind Power]]+Tabel1[[#This Row],[Offshore Wind Power]]</f>
        <v>65</v>
      </c>
      <c r="R3213">
        <f>Tabel1[[#This Row],[Fossil Gas]]+Tabel1[[#This Row],[Fossil Hard Coal]]+Tabel1[[#This Row],[Fossil Oil]]</f>
        <v>1218.6200000000001</v>
      </c>
      <c r="S3213">
        <f>Tabel1[[#This Row],[Renewables]]+Tabel1[[#This Row],[Fossils]]</f>
        <v>1283.6200000000001</v>
      </c>
    </row>
    <row r="3214" spans="1:19" x14ac:dyDescent="0.25">
      <c r="A3214" t="s">
        <v>1060</v>
      </c>
      <c r="B3214" t="s">
        <v>6</v>
      </c>
      <c r="C3214">
        <v>2483.3200000000002</v>
      </c>
      <c r="D3214">
        <v>47.63</v>
      </c>
      <c r="E3214">
        <v>483.98</v>
      </c>
      <c r="F3214">
        <v>1551.15</v>
      </c>
      <c r="G3214">
        <v>9.25</v>
      </c>
      <c r="H3214">
        <v>2.4</v>
      </c>
      <c r="I3214">
        <v>4.0599999999999996</v>
      </c>
      <c r="J3214">
        <v>0</v>
      </c>
      <c r="K3214">
        <v>89.34</v>
      </c>
      <c r="L3214">
        <v>16.440000000000001</v>
      </c>
      <c r="M3214">
        <v>7.9</v>
      </c>
      <c r="N3214">
        <v>-1121</v>
      </c>
      <c r="O3214">
        <v>-123</v>
      </c>
      <c r="P3214">
        <v>1532</v>
      </c>
      <c r="Q3214">
        <f>Tabel1[[#This Row],[Biomass]]+Tabel1[[#This Row],[Hydro Power]]+Tabel1[[#This Row],[Other Renewable]]+Tabel1[[#This Row],[Solar Power]]+Tabel1[[#This Row],[Onshore Wind Power]]+Tabel1[[#This Row],[Offshore Wind Power]]</f>
        <v>78.430000000000007</v>
      </c>
      <c r="R3214">
        <f>Tabel1[[#This Row],[Fossil Gas]]+Tabel1[[#This Row],[Fossil Hard Coal]]+Tabel1[[#This Row],[Fossil Oil]]</f>
        <v>2044.38</v>
      </c>
      <c r="S3214">
        <f>Tabel1[[#This Row],[Renewables]]+Tabel1[[#This Row],[Fossils]]</f>
        <v>2122.81</v>
      </c>
    </row>
    <row r="3215" spans="1:19" x14ac:dyDescent="0.25">
      <c r="A3215" t="s">
        <v>1060</v>
      </c>
      <c r="B3215" t="s">
        <v>5</v>
      </c>
      <c r="C3215">
        <v>1724.61</v>
      </c>
      <c r="D3215">
        <v>27.36</v>
      </c>
      <c r="E3215">
        <v>628.23</v>
      </c>
      <c r="F3215">
        <v>552.95000000000005</v>
      </c>
      <c r="G3215">
        <v>19.41</v>
      </c>
      <c r="J3215">
        <v>0</v>
      </c>
      <c r="K3215">
        <v>47</v>
      </c>
      <c r="L3215">
        <v>15.01</v>
      </c>
      <c r="M3215">
        <v>11.5</v>
      </c>
      <c r="N3215">
        <v>-567</v>
      </c>
      <c r="O3215">
        <v>123</v>
      </c>
      <c r="P3215">
        <v>877</v>
      </c>
      <c r="Q3215">
        <f>Tabel1[[#This Row],[Biomass]]+Tabel1[[#This Row],[Hydro Power]]+Tabel1[[#This Row],[Other Renewable]]+Tabel1[[#This Row],[Solar Power]]+Tabel1[[#This Row],[Onshore Wind Power]]+Tabel1[[#This Row],[Offshore Wind Power]]</f>
        <v>53.87</v>
      </c>
      <c r="R3215">
        <f>Tabel1[[#This Row],[Fossil Gas]]+Tabel1[[#This Row],[Fossil Hard Coal]]+Tabel1[[#This Row],[Fossil Oil]]</f>
        <v>1200.5900000000001</v>
      </c>
      <c r="S3215">
        <f>Tabel1[[#This Row],[Renewables]]+Tabel1[[#This Row],[Fossils]]</f>
        <v>1254.46</v>
      </c>
    </row>
    <row r="3216" spans="1:19" x14ac:dyDescent="0.25">
      <c r="A3216" t="s">
        <v>1059</v>
      </c>
      <c r="B3216" t="s">
        <v>6</v>
      </c>
      <c r="C3216">
        <v>2303.21</v>
      </c>
      <c r="D3216">
        <v>46.41</v>
      </c>
      <c r="E3216">
        <v>468.61</v>
      </c>
      <c r="F3216">
        <v>1400.18</v>
      </c>
      <c r="G3216">
        <v>6.26</v>
      </c>
      <c r="H3216">
        <v>2.4</v>
      </c>
      <c r="I3216">
        <v>3.51</v>
      </c>
      <c r="J3216">
        <v>0</v>
      </c>
      <c r="K3216">
        <v>86.77</v>
      </c>
      <c r="L3216">
        <v>18.38</v>
      </c>
      <c r="M3216">
        <v>5.03</v>
      </c>
      <c r="N3216">
        <v>-1281</v>
      </c>
      <c r="O3216">
        <v>-25</v>
      </c>
      <c r="P3216">
        <v>1632</v>
      </c>
      <c r="Q3216">
        <f>Tabel1[[#This Row],[Biomass]]+Tabel1[[#This Row],[Hydro Power]]+Tabel1[[#This Row],[Other Renewable]]+Tabel1[[#This Row],[Solar Power]]+Tabel1[[#This Row],[Onshore Wind Power]]+Tabel1[[#This Row],[Offshore Wind Power]]</f>
        <v>75.72999999999999</v>
      </c>
      <c r="R3216">
        <f>Tabel1[[#This Row],[Fossil Gas]]+Tabel1[[#This Row],[Fossil Hard Coal]]+Tabel1[[#This Row],[Fossil Oil]]</f>
        <v>1875.05</v>
      </c>
      <c r="S3216">
        <f>Tabel1[[#This Row],[Renewables]]+Tabel1[[#This Row],[Fossils]]</f>
        <v>1950.78</v>
      </c>
    </row>
    <row r="3217" spans="1:19" x14ac:dyDescent="0.25">
      <c r="A3217" t="s">
        <v>1059</v>
      </c>
      <c r="B3217" t="s">
        <v>5</v>
      </c>
      <c r="C3217">
        <v>1588.88</v>
      </c>
      <c r="D3217">
        <v>27.9</v>
      </c>
      <c r="E3217">
        <v>627.69000000000005</v>
      </c>
      <c r="F3217">
        <v>507.78</v>
      </c>
      <c r="G3217">
        <v>19.07</v>
      </c>
      <c r="J3217">
        <v>0</v>
      </c>
      <c r="K3217">
        <v>47.31</v>
      </c>
      <c r="L3217">
        <v>16.02</v>
      </c>
      <c r="M3217">
        <v>5.96</v>
      </c>
      <c r="N3217">
        <v>-319</v>
      </c>
      <c r="O3217">
        <v>25</v>
      </c>
      <c r="P3217">
        <v>641</v>
      </c>
      <c r="Q3217">
        <f>Tabel1[[#This Row],[Biomass]]+Tabel1[[#This Row],[Hydro Power]]+Tabel1[[#This Row],[Other Renewable]]+Tabel1[[#This Row],[Solar Power]]+Tabel1[[#This Row],[Onshore Wind Power]]+Tabel1[[#This Row],[Offshore Wind Power]]</f>
        <v>49.88</v>
      </c>
      <c r="R3217">
        <f>Tabel1[[#This Row],[Fossil Gas]]+Tabel1[[#This Row],[Fossil Hard Coal]]+Tabel1[[#This Row],[Fossil Oil]]</f>
        <v>1154.54</v>
      </c>
      <c r="S3217">
        <f>Tabel1[[#This Row],[Renewables]]+Tabel1[[#This Row],[Fossils]]</f>
        <v>1204.42</v>
      </c>
    </row>
    <row r="3218" spans="1:19" x14ac:dyDescent="0.25">
      <c r="A3218" t="s">
        <v>1058</v>
      </c>
      <c r="B3218" t="s">
        <v>6</v>
      </c>
      <c r="C3218">
        <v>2190.7399999999998</v>
      </c>
      <c r="D3218">
        <v>47.27</v>
      </c>
      <c r="E3218">
        <v>388.01</v>
      </c>
      <c r="F3218">
        <v>1490.67</v>
      </c>
      <c r="G3218">
        <v>5.83</v>
      </c>
      <c r="H3218">
        <v>2.4</v>
      </c>
      <c r="I3218">
        <v>3.73</v>
      </c>
      <c r="J3218">
        <v>0</v>
      </c>
      <c r="K3218">
        <v>86.54</v>
      </c>
      <c r="L3218">
        <v>20.03</v>
      </c>
      <c r="M3218">
        <v>1.5</v>
      </c>
      <c r="N3218">
        <v>-1283</v>
      </c>
      <c r="O3218">
        <v>45</v>
      </c>
      <c r="P3218">
        <v>1462</v>
      </c>
      <c r="Q3218">
        <f>Tabel1[[#This Row],[Biomass]]+Tabel1[[#This Row],[Hydro Power]]+Tabel1[[#This Row],[Other Renewable]]+Tabel1[[#This Row],[Solar Power]]+Tabel1[[#This Row],[Onshore Wind Power]]+Tabel1[[#This Row],[Offshore Wind Power]]</f>
        <v>74.930000000000007</v>
      </c>
      <c r="R3218">
        <f>Tabel1[[#This Row],[Fossil Gas]]+Tabel1[[#This Row],[Fossil Hard Coal]]+Tabel1[[#This Row],[Fossil Oil]]</f>
        <v>1884.51</v>
      </c>
      <c r="S3218">
        <f>Tabel1[[#This Row],[Renewables]]+Tabel1[[#This Row],[Fossils]]</f>
        <v>1959.44</v>
      </c>
    </row>
    <row r="3219" spans="1:19" x14ac:dyDescent="0.25">
      <c r="A3219" t="s">
        <v>1058</v>
      </c>
      <c r="B3219" t="s">
        <v>5</v>
      </c>
      <c r="C3219">
        <v>1499.49</v>
      </c>
      <c r="D3219">
        <v>27.45</v>
      </c>
      <c r="E3219">
        <v>628.01</v>
      </c>
      <c r="F3219">
        <v>517.59</v>
      </c>
      <c r="G3219">
        <v>18.82</v>
      </c>
      <c r="J3219">
        <v>0</v>
      </c>
      <c r="K3219">
        <v>47.28</v>
      </c>
      <c r="L3219">
        <v>15.14</v>
      </c>
      <c r="M3219">
        <v>0.69</v>
      </c>
      <c r="N3219">
        <v>-68</v>
      </c>
      <c r="O3219">
        <v>-45</v>
      </c>
      <c r="P3219">
        <v>368</v>
      </c>
      <c r="Q3219">
        <f>Tabel1[[#This Row],[Biomass]]+Tabel1[[#This Row],[Hydro Power]]+Tabel1[[#This Row],[Other Renewable]]+Tabel1[[#This Row],[Solar Power]]+Tabel1[[#This Row],[Onshore Wind Power]]+Tabel1[[#This Row],[Offshore Wind Power]]</f>
        <v>43.28</v>
      </c>
      <c r="R3219">
        <f>Tabel1[[#This Row],[Fossil Gas]]+Tabel1[[#This Row],[Fossil Hard Coal]]+Tabel1[[#This Row],[Fossil Oil]]</f>
        <v>1164.4199999999998</v>
      </c>
      <c r="S3219">
        <f>Tabel1[[#This Row],[Renewables]]+Tabel1[[#This Row],[Fossils]]</f>
        <v>1207.6999999999998</v>
      </c>
    </row>
    <row r="3220" spans="1:19" x14ac:dyDescent="0.25">
      <c r="A3220" t="s">
        <v>1057</v>
      </c>
      <c r="B3220" t="s">
        <v>6</v>
      </c>
      <c r="C3220">
        <v>2147.7399999999998</v>
      </c>
      <c r="D3220">
        <v>46.42</v>
      </c>
      <c r="E3220">
        <v>373.29</v>
      </c>
      <c r="F3220">
        <v>1265.08</v>
      </c>
      <c r="G3220">
        <v>7.06</v>
      </c>
      <c r="H3220">
        <v>2.4</v>
      </c>
      <c r="I3220">
        <v>3.85</v>
      </c>
      <c r="J3220">
        <v>0</v>
      </c>
      <c r="K3220">
        <v>86.73</v>
      </c>
      <c r="L3220">
        <v>32.68</v>
      </c>
      <c r="M3220">
        <v>7.81</v>
      </c>
      <c r="N3220">
        <v>-1294</v>
      </c>
      <c r="O3220">
        <v>-11</v>
      </c>
      <c r="P3220">
        <v>1650</v>
      </c>
      <c r="Q3220">
        <f>Tabel1[[#This Row],[Biomass]]+Tabel1[[#This Row],[Hydro Power]]+Tabel1[[#This Row],[Other Renewable]]+Tabel1[[#This Row],[Solar Power]]+Tabel1[[#This Row],[Onshore Wind Power]]+Tabel1[[#This Row],[Offshore Wind Power]]</f>
        <v>93.16</v>
      </c>
      <c r="R3220">
        <f>Tabel1[[#This Row],[Fossil Gas]]+Tabel1[[#This Row],[Fossil Hard Coal]]+Tabel1[[#This Row],[Fossil Oil]]</f>
        <v>1645.4299999999998</v>
      </c>
      <c r="S3220">
        <f>Tabel1[[#This Row],[Renewables]]+Tabel1[[#This Row],[Fossils]]</f>
        <v>1738.59</v>
      </c>
    </row>
    <row r="3221" spans="1:19" x14ac:dyDescent="0.25">
      <c r="A3221" t="s">
        <v>1057</v>
      </c>
      <c r="B3221" t="s">
        <v>5</v>
      </c>
      <c r="C3221">
        <v>1454.17</v>
      </c>
      <c r="D3221">
        <v>27.63</v>
      </c>
      <c r="E3221">
        <v>627.57000000000005</v>
      </c>
      <c r="F3221">
        <v>470.02</v>
      </c>
      <c r="G3221">
        <v>18.850000000000001</v>
      </c>
      <c r="J3221">
        <v>0</v>
      </c>
      <c r="K3221">
        <v>47.05</v>
      </c>
      <c r="L3221">
        <v>13.04</v>
      </c>
      <c r="M3221">
        <v>0.39</v>
      </c>
      <c r="N3221">
        <v>-399</v>
      </c>
      <c r="O3221">
        <v>11</v>
      </c>
      <c r="P3221">
        <v>649</v>
      </c>
      <c r="Q3221">
        <f>Tabel1[[#This Row],[Biomass]]+Tabel1[[#This Row],[Hydro Power]]+Tabel1[[#This Row],[Other Renewable]]+Tabel1[[#This Row],[Solar Power]]+Tabel1[[#This Row],[Onshore Wind Power]]+Tabel1[[#This Row],[Offshore Wind Power]]</f>
        <v>41.06</v>
      </c>
      <c r="R3221">
        <f>Tabel1[[#This Row],[Fossil Gas]]+Tabel1[[#This Row],[Fossil Hard Coal]]+Tabel1[[#This Row],[Fossil Oil]]</f>
        <v>1116.44</v>
      </c>
      <c r="S3221">
        <f>Tabel1[[#This Row],[Renewables]]+Tabel1[[#This Row],[Fossils]]</f>
        <v>1157.5</v>
      </c>
    </row>
    <row r="3222" spans="1:19" x14ac:dyDescent="0.25">
      <c r="A3222" t="s">
        <v>1056</v>
      </c>
      <c r="B3222" t="s">
        <v>6</v>
      </c>
      <c r="C3222">
        <v>2130.75</v>
      </c>
      <c r="D3222">
        <v>46.76</v>
      </c>
      <c r="E3222">
        <v>370.54</v>
      </c>
      <c r="F3222">
        <v>1211.17</v>
      </c>
      <c r="G3222">
        <v>6.8</v>
      </c>
      <c r="H3222">
        <v>2.4</v>
      </c>
      <c r="I3222">
        <v>3.82</v>
      </c>
      <c r="J3222">
        <v>0</v>
      </c>
      <c r="K3222">
        <v>86.4</v>
      </c>
      <c r="L3222">
        <v>47.15</v>
      </c>
      <c r="M3222">
        <v>15.68</v>
      </c>
      <c r="N3222">
        <v>-1294</v>
      </c>
      <c r="O3222">
        <v>-7</v>
      </c>
      <c r="P3222">
        <v>1653</v>
      </c>
      <c r="Q3222">
        <f>Tabel1[[#This Row],[Biomass]]+Tabel1[[#This Row],[Hydro Power]]+Tabel1[[#This Row],[Other Renewable]]+Tabel1[[#This Row],[Solar Power]]+Tabel1[[#This Row],[Onshore Wind Power]]+Tabel1[[#This Row],[Offshore Wind Power]]</f>
        <v>115.81</v>
      </c>
      <c r="R3222">
        <f>Tabel1[[#This Row],[Fossil Gas]]+Tabel1[[#This Row],[Fossil Hard Coal]]+Tabel1[[#This Row],[Fossil Oil]]</f>
        <v>1588.51</v>
      </c>
      <c r="S3222">
        <f>Tabel1[[#This Row],[Renewables]]+Tabel1[[#This Row],[Fossils]]</f>
        <v>1704.32</v>
      </c>
    </row>
    <row r="3223" spans="1:19" x14ac:dyDescent="0.25">
      <c r="A3223" t="s">
        <v>1056</v>
      </c>
      <c r="B3223" t="s">
        <v>5</v>
      </c>
      <c r="C3223">
        <v>1434.71</v>
      </c>
      <c r="D3223">
        <v>27.51</v>
      </c>
      <c r="E3223">
        <v>627.9</v>
      </c>
      <c r="F3223">
        <v>457.39</v>
      </c>
      <c r="G3223">
        <v>18.82</v>
      </c>
      <c r="J3223">
        <v>0</v>
      </c>
      <c r="K3223">
        <v>47.65</v>
      </c>
      <c r="L3223">
        <v>16.63</v>
      </c>
      <c r="M3223">
        <v>1.48</v>
      </c>
      <c r="N3223">
        <v>-510</v>
      </c>
      <c r="O3223">
        <v>7</v>
      </c>
      <c r="P3223">
        <v>753</v>
      </c>
      <c r="Q3223">
        <f>Tabel1[[#This Row],[Biomass]]+Tabel1[[#This Row],[Hydro Power]]+Tabel1[[#This Row],[Other Renewable]]+Tabel1[[#This Row],[Solar Power]]+Tabel1[[#This Row],[Onshore Wind Power]]+Tabel1[[#This Row],[Offshore Wind Power]]</f>
        <v>45.62</v>
      </c>
      <c r="R3223">
        <f>Tabel1[[#This Row],[Fossil Gas]]+Tabel1[[#This Row],[Fossil Hard Coal]]+Tabel1[[#This Row],[Fossil Oil]]</f>
        <v>1104.1099999999999</v>
      </c>
      <c r="S3223">
        <f>Tabel1[[#This Row],[Renewables]]+Tabel1[[#This Row],[Fossils]]</f>
        <v>1149.7299999999998</v>
      </c>
    </row>
    <row r="3224" spans="1:19" x14ac:dyDescent="0.25">
      <c r="A3224" t="s">
        <v>1055</v>
      </c>
      <c r="B3224" t="s">
        <v>6</v>
      </c>
      <c r="C3224">
        <v>2139.69</v>
      </c>
      <c r="D3224">
        <v>47.45</v>
      </c>
      <c r="E3224">
        <v>371.5</v>
      </c>
      <c r="F3224">
        <v>1255.05</v>
      </c>
      <c r="G3224">
        <v>5.8</v>
      </c>
      <c r="H3224">
        <v>2.4</v>
      </c>
      <c r="I3224">
        <v>3.46</v>
      </c>
      <c r="J3224">
        <v>0</v>
      </c>
      <c r="K3224">
        <v>86</v>
      </c>
      <c r="L3224">
        <v>39.86</v>
      </c>
      <c r="M3224">
        <v>43.6</v>
      </c>
      <c r="N3224">
        <v>-1312</v>
      </c>
      <c r="O3224">
        <v>199</v>
      </c>
      <c r="P3224">
        <v>1428</v>
      </c>
      <c r="Q3224">
        <f>Tabel1[[#This Row],[Biomass]]+Tabel1[[#This Row],[Hydro Power]]+Tabel1[[#This Row],[Other Renewable]]+Tabel1[[#This Row],[Solar Power]]+Tabel1[[#This Row],[Onshore Wind Power]]+Tabel1[[#This Row],[Offshore Wind Power]]</f>
        <v>136.77000000000001</v>
      </c>
      <c r="R3224">
        <f>Tabel1[[#This Row],[Fossil Gas]]+Tabel1[[#This Row],[Fossil Hard Coal]]+Tabel1[[#This Row],[Fossil Oil]]</f>
        <v>1632.35</v>
      </c>
      <c r="S3224">
        <f>Tabel1[[#This Row],[Renewables]]+Tabel1[[#This Row],[Fossils]]</f>
        <v>1769.12</v>
      </c>
    </row>
    <row r="3225" spans="1:19" x14ac:dyDescent="0.25">
      <c r="A3225" t="s">
        <v>1055</v>
      </c>
      <c r="B3225" t="s">
        <v>5</v>
      </c>
      <c r="C3225">
        <v>1435.77</v>
      </c>
      <c r="D3225">
        <v>26.51</v>
      </c>
      <c r="E3225">
        <v>627.85</v>
      </c>
      <c r="F3225">
        <v>463.07</v>
      </c>
      <c r="G3225">
        <v>18.8</v>
      </c>
      <c r="J3225">
        <v>0</v>
      </c>
      <c r="K3225">
        <v>48.22</v>
      </c>
      <c r="L3225">
        <v>17.82</v>
      </c>
      <c r="M3225">
        <v>1.81</v>
      </c>
      <c r="N3225">
        <v>-104</v>
      </c>
      <c r="O3225">
        <v>-199</v>
      </c>
      <c r="P3225">
        <v>547</v>
      </c>
      <c r="Q3225">
        <f>Tabel1[[#This Row],[Biomass]]+Tabel1[[#This Row],[Hydro Power]]+Tabel1[[#This Row],[Other Renewable]]+Tabel1[[#This Row],[Solar Power]]+Tabel1[[#This Row],[Onshore Wind Power]]+Tabel1[[#This Row],[Offshore Wind Power]]</f>
        <v>46.14</v>
      </c>
      <c r="R3225">
        <f>Tabel1[[#This Row],[Fossil Gas]]+Tabel1[[#This Row],[Fossil Hard Coal]]+Tabel1[[#This Row],[Fossil Oil]]</f>
        <v>1109.72</v>
      </c>
      <c r="S3225">
        <f>Tabel1[[#This Row],[Renewables]]+Tabel1[[#This Row],[Fossils]]</f>
        <v>1155.8600000000001</v>
      </c>
    </row>
    <row r="3226" spans="1:19" x14ac:dyDescent="0.25">
      <c r="A3226" t="s">
        <v>1054</v>
      </c>
      <c r="B3226" t="s">
        <v>6</v>
      </c>
      <c r="C3226">
        <v>2183.25</v>
      </c>
      <c r="D3226">
        <v>47.09</v>
      </c>
      <c r="E3226">
        <v>380.14</v>
      </c>
      <c r="F3226">
        <v>1265.83</v>
      </c>
      <c r="G3226">
        <v>6.23</v>
      </c>
      <c r="H3226">
        <v>2.4</v>
      </c>
      <c r="I3226">
        <v>3.72</v>
      </c>
      <c r="J3226">
        <v>0</v>
      </c>
      <c r="K3226">
        <v>83.68</v>
      </c>
      <c r="L3226">
        <v>40.25</v>
      </c>
      <c r="M3226">
        <v>39.04</v>
      </c>
      <c r="N3226">
        <v>-1186</v>
      </c>
      <c r="O3226">
        <v>59</v>
      </c>
      <c r="P3226">
        <v>1469</v>
      </c>
      <c r="Q3226">
        <f>Tabel1[[#This Row],[Biomass]]+Tabel1[[#This Row],[Hydro Power]]+Tabel1[[#This Row],[Other Renewable]]+Tabel1[[#This Row],[Solar Power]]+Tabel1[[#This Row],[Onshore Wind Power]]+Tabel1[[#This Row],[Offshore Wind Power]]</f>
        <v>132.5</v>
      </c>
      <c r="R3226">
        <f>Tabel1[[#This Row],[Fossil Gas]]+Tabel1[[#This Row],[Fossil Hard Coal]]+Tabel1[[#This Row],[Fossil Oil]]</f>
        <v>1652.1999999999998</v>
      </c>
      <c r="S3226">
        <f>Tabel1[[#This Row],[Renewables]]+Tabel1[[#This Row],[Fossils]]</f>
        <v>1784.6999999999998</v>
      </c>
    </row>
    <row r="3227" spans="1:19" x14ac:dyDescent="0.25">
      <c r="A3227" t="s">
        <v>1054</v>
      </c>
      <c r="B3227" t="s">
        <v>5</v>
      </c>
      <c r="C3227">
        <v>1471.71</v>
      </c>
      <c r="D3227">
        <v>27.26</v>
      </c>
      <c r="E3227">
        <v>627.83000000000004</v>
      </c>
      <c r="F3227">
        <v>445.91</v>
      </c>
      <c r="G3227">
        <v>18.84</v>
      </c>
      <c r="J3227">
        <v>0</v>
      </c>
      <c r="K3227">
        <v>48.36</v>
      </c>
      <c r="L3227">
        <v>16.760000000000002</v>
      </c>
      <c r="M3227">
        <v>1.21</v>
      </c>
      <c r="N3227">
        <v>-44</v>
      </c>
      <c r="O3227">
        <v>-59</v>
      </c>
      <c r="P3227">
        <v>400</v>
      </c>
      <c r="Q3227">
        <f>Tabel1[[#This Row],[Biomass]]+Tabel1[[#This Row],[Hydro Power]]+Tabel1[[#This Row],[Other Renewable]]+Tabel1[[#This Row],[Solar Power]]+Tabel1[[#This Row],[Onshore Wind Power]]+Tabel1[[#This Row],[Offshore Wind Power]]</f>
        <v>45.230000000000004</v>
      </c>
      <c r="R3227">
        <f>Tabel1[[#This Row],[Fossil Gas]]+Tabel1[[#This Row],[Fossil Hard Coal]]+Tabel1[[#This Row],[Fossil Oil]]</f>
        <v>1092.58</v>
      </c>
      <c r="S3227">
        <f>Tabel1[[#This Row],[Renewables]]+Tabel1[[#This Row],[Fossils]]</f>
        <v>1137.81</v>
      </c>
    </row>
    <row r="3228" spans="1:19" x14ac:dyDescent="0.25">
      <c r="A3228" t="s">
        <v>1053</v>
      </c>
      <c r="B3228" t="s">
        <v>6</v>
      </c>
      <c r="C3228">
        <v>2333.52</v>
      </c>
      <c r="D3228">
        <v>48.27</v>
      </c>
      <c r="E3228">
        <v>440.12</v>
      </c>
      <c r="F3228">
        <v>1521.39</v>
      </c>
      <c r="G3228">
        <v>13.18</v>
      </c>
      <c r="H3228">
        <v>2.4</v>
      </c>
      <c r="I3228">
        <v>4.49</v>
      </c>
      <c r="J3228">
        <v>0</v>
      </c>
      <c r="K3228">
        <v>84.59</v>
      </c>
      <c r="L3228">
        <v>47.92</v>
      </c>
      <c r="M3228">
        <v>40.89</v>
      </c>
      <c r="N3228">
        <v>-694</v>
      </c>
      <c r="O3228">
        <v>-517</v>
      </c>
      <c r="P3228">
        <v>1364</v>
      </c>
      <c r="Q3228">
        <f>Tabel1[[#This Row],[Biomass]]+Tabel1[[#This Row],[Hydro Power]]+Tabel1[[#This Row],[Other Renewable]]+Tabel1[[#This Row],[Solar Power]]+Tabel1[[#This Row],[Onshore Wind Power]]+Tabel1[[#This Row],[Offshore Wind Power]]</f>
        <v>143.97000000000003</v>
      </c>
      <c r="R3228">
        <f>Tabel1[[#This Row],[Fossil Gas]]+Tabel1[[#This Row],[Fossil Hard Coal]]+Tabel1[[#This Row],[Fossil Oil]]</f>
        <v>1974.6900000000003</v>
      </c>
      <c r="S3228">
        <f>Tabel1[[#This Row],[Renewables]]+Tabel1[[#This Row],[Fossils]]</f>
        <v>2118.6600000000003</v>
      </c>
    </row>
    <row r="3229" spans="1:19" x14ac:dyDescent="0.25">
      <c r="A3229" t="s">
        <v>1053</v>
      </c>
      <c r="B3229" t="s">
        <v>5</v>
      </c>
      <c r="C3229">
        <v>1583.52</v>
      </c>
      <c r="D3229">
        <v>27.51</v>
      </c>
      <c r="E3229">
        <v>642.74</v>
      </c>
      <c r="F3229">
        <v>464.9</v>
      </c>
      <c r="G3229">
        <v>19.079999999999998</v>
      </c>
      <c r="J3229">
        <v>0</v>
      </c>
      <c r="K3229">
        <v>47.82</v>
      </c>
      <c r="L3229">
        <v>15.17</v>
      </c>
      <c r="M3229">
        <v>1.1499999999999999</v>
      </c>
      <c r="N3229">
        <v>89</v>
      </c>
      <c r="O3229">
        <v>517</v>
      </c>
      <c r="P3229">
        <v>-229</v>
      </c>
      <c r="Q3229">
        <f>Tabel1[[#This Row],[Biomass]]+Tabel1[[#This Row],[Hydro Power]]+Tabel1[[#This Row],[Other Renewable]]+Tabel1[[#This Row],[Solar Power]]+Tabel1[[#This Row],[Onshore Wind Power]]+Tabel1[[#This Row],[Offshore Wind Power]]</f>
        <v>43.83</v>
      </c>
      <c r="R3229">
        <f>Tabel1[[#This Row],[Fossil Gas]]+Tabel1[[#This Row],[Fossil Hard Coal]]+Tabel1[[#This Row],[Fossil Oil]]</f>
        <v>1126.7199999999998</v>
      </c>
      <c r="S3229">
        <f>Tabel1[[#This Row],[Renewables]]+Tabel1[[#This Row],[Fossils]]</f>
        <v>1170.5499999999997</v>
      </c>
    </row>
    <row r="3230" spans="1:19" x14ac:dyDescent="0.25">
      <c r="A3230" t="s">
        <v>1052</v>
      </c>
      <c r="B3230" t="s">
        <v>6</v>
      </c>
      <c r="C3230">
        <v>2720.6</v>
      </c>
      <c r="D3230">
        <v>48.6</v>
      </c>
      <c r="E3230">
        <v>519.39</v>
      </c>
      <c r="F3230">
        <v>1622.91</v>
      </c>
      <c r="G3230">
        <v>12.65</v>
      </c>
      <c r="H3230">
        <v>2.41</v>
      </c>
      <c r="I3230">
        <v>4.43</v>
      </c>
      <c r="J3230">
        <v>0</v>
      </c>
      <c r="K3230">
        <v>89.79</v>
      </c>
      <c r="L3230">
        <v>53.51</v>
      </c>
      <c r="M3230">
        <v>74.180000000000007</v>
      </c>
      <c r="N3230">
        <v>-196</v>
      </c>
      <c r="O3230">
        <v>-436</v>
      </c>
      <c r="P3230">
        <v>942</v>
      </c>
      <c r="Q3230">
        <f>Tabel1[[#This Row],[Biomass]]+Tabel1[[#This Row],[Hydro Power]]+Tabel1[[#This Row],[Other Renewable]]+Tabel1[[#This Row],[Solar Power]]+Tabel1[[#This Row],[Onshore Wind Power]]+Tabel1[[#This Row],[Offshore Wind Power]]</f>
        <v>183.13</v>
      </c>
      <c r="R3230">
        <f>Tabel1[[#This Row],[Fossil Gas]]+Tabel1[[#This Row],[Fossil Hard Coal]]+Tabel1[[#This Row],[Fossil Oil]]</f>
        <v>2154.9500000000003</v>
      </c>
      <c r="S3230">
        <f>Tabel1[[#This Row],[Renewables]]+Tabel1[[#This Row],[Fossils]]</f>
        <v>2338.0800000000004</v>
      </c>
    </row>
    <row r="3231" spans="1:19" x14ac:dyDescent="0.25">
      <c r="A3231" t="s">
        <v>1052</v>
      </c>
      <c r="B3231" t="s">
        <v>5</v>
      </c>
      <c r="C3231">
        <v>1848.64</v>
      </c>
      <c r="D3231">
        <v>27.81</v>
      </c>
      <c r="E3231">
        <v>647.23</v>
      </c>
      <c r="F3231">
        <v>515.24</v>
      </c>
      <c r="G3231">
        <v>19.989999999999998</v>
      </c>
      <c r="J3231">
        <v>0</v>
      </c>
      <c r="K3231">
        <v>47.95</v>
      </c>
      <c r="L3231">
        <v>15.31</v>
      </c>
      <c r="M3231">
        <v>5.35</v>
      </c>
      <c r="N3231">
        <v>29</v>
      </c>
      <c r="O3231">
        <v>436</v>
      </c>
      <c r="P3231">
        <v>113</v>
      </c>
      <c r="Q3231">
        <f>Tabel1[[#This Row],[Biomass]]+Tabel1[[#This Row],[Hydro Power]]+Tabel1[[#This Row],[Other Renewable]]+Tabel1[[#This Row],[Solar Power]]+Tabel1[[#This Row],[Onshore Wind Power]]+Tabel1[[#This Row],[Offshore Wind Power]]</f>
        <v>48.47</v>
      </c>
      <c r="R3231">
        <f>Tabel1[[#This Row],[Fossil Gas]]+Tabel1[[#This Row],[Fossil Hard Coal]]+Tabel1[[#This Row],[Fossil Oil]]</f>
        <v>1182.46</v>
      </c>
      <c r="S3231">
        <f>Tabel1[[#This Row],[Renewables]]+Tabel1[[#This Row],[Fossils]]</f>
        <v>1230.93</v>
      </c>
    </row>
    <row r="3232" spans="1:19" x14ac:dyDescent="0.25">
      <c r="A3232" t="s">
        <v>1051</v>
      </c>
      <c r="B3232" t="s">
        <v>6</v>
      </c>
      <c r="C3232">
        <v>3147.68</v>
      </c>
      <c r="D3232">
        <v>49.38</v>
      </c>
      <c r="E3232">
        <v>669.61</v>
      </c>
      <c r="F3232">
        <v>1758.06</v>
      </c>
      <c r="G3232">
        <v>12.91</v>
      </c>
      <c r="H3232">
        <v>2.54</v>
      </c>
      <c r="I3232">
        <v>4.45</v>
      </c>
      <c r="J3232">
        <v>0.23</v>
      </c>
      <c r="K3232">
        <v>107.22</v>
      </c>
      <c r="L3232">
        <v>46.62</v>
      </c>
      <c r="M3232">
        <v>83.08</v>
      </c>
      <c r="N3232">
        <v>651</v>
      </c>
      <c r="O3232">
        <v>-571</v>
      </c>
      <c r="P3232">
        <v>360</v>
      </c>
      <c r="Q3232">
        <f>Tabel1[[#This Row],[Biomass]]+Tabel1[[#This Row],[Hydro Power]]+Tabel1[[#This Row],[Other Renewable]]+Tabel1[[#This Row],[Solar Power]]+Tabel1[[#This Row],[Onshore Wind Power]]+Tabel1[[#This Row],[Offshore Wind Power]]</f>
        <v>186.3</v>
      </c>
      <c r="R3232">
        <f>Tabel1[[#This Row],[Fossil Gas]]+Tabel1[[#This Row],[Fossil Hard Coal]]+Tabel1[[#This Row],[Fossil Oil]]</f>
        <v>2440.58</v>
      </c>
      <c r="S3232">
        <f>Tabel1[[#This Row],[Renewables]]+Tabel1[[#This Row],[Fossils]]</f>
        <v>2626.88</v>
      </c>
    </row>
    <row r="3233" spans="1:19" x14ac:dyDescent="0.25">
      <c r="A3233" t="s">
        <v>1051</v>
      </c>
      <c r="B3233" t="s">
        <v>5</v>
      </c>
      <c r="C3233">
        <v>2104.81</v>
      </c>
      <c r="D3233">
        <v>27.16</v>
      </c>
      <c r="E3233">
        <v>668.31</v>
      </c>
      <c r="F3233">
        <v>577.26</v>
      </c>
      <c r="G3233">
        <v>21.24</v>
      </c>
      <c r="J3233">
        <v>0.41</v>
      </c>
      <c r="K3233">
        <v>41.31</v>
      </c>
      <c r="L3233">
        <v>14.11</v>
      </c>
      <c r="M3233">
        <v>8.85</v>
      </c>
      <c r="N3233">
        <v>558</v>
      </c>
      <c r="O3233">
        <v>571</v>
      </c>
      <c r="P3233">
        <v>-372</v>
      </c>
      <c r="Q3233">
        <f>Tabel1[[#This Row],[Biomass]]+Tabel1[[#This Row],[Hydro Power]]+Tabel1[[#This Row],[Other Renewable]]+Tabel1[[#This Row],[Solar Power]]+Tabel1[[#This Row],[Onshore Wind Power]]+Tabel1[[#This Row],[Offshore Wind Power]]</f>
        <v>50.53</v>
      </c>
      <c r="R3233">
        <f>Tabel1[[#This Row],[Fossil Gas]]+Tabel1[[#This Row],[Fossil Hard Coal]]+Tabel1[[#This Row],[Fossil Oil]]</f>
        <v>1266.81</v>
      </c>
      <c r="S3233">
        <f>Tabel1[[#This Row],[Renewables]]+Tabel1[[#This Row],[Fossils]]</f>
        <v>1317.34</v>
      </c>
    </row>
    <row r="3234" spans="1:19" x14ac:dyDescent="0.25">
      <c r="A3234" t="s">
        <v>1050</v>
      </c>
      <c r="B3234" t="s">
        <v>6</v>
      </c>
      <c r="C3234">
        <v>3216.88</v>
      </c>
      <c r="D3234">
        <v>48.04</v>
      </c>
      <c r="E3234">
        <v>684.45</v>
      </c>
      <c r="F3234">
        <v>1781.96</v>
      </c>
      <c r="G3234">
        <v>11.95</v>
      </c>
      <c r="H3234">
        <v>2.6</v>
      </c>
      <c r="I3234">
        <v>4.3600000000000003</v>
      </c>
      <c r="J3234">
        <v>8.82</v>
      </c>
      <c r="K3234">
        <v>107.77</v>
      </c>
      <c r="L3234">
        <v>51.35</v>
      </c>
      <c r="M3234">
        <v>58.08</v>
      </c>
      <c r="N3234">
        <v>712</v>
      </c>
      <c r="O3234">
        <v>-428</v>
      </c>
      <c r="P3234">
        <v>197</v>
      </c>
      <c r="Q3234">
        <f>Tabel1[[#This Row],[Biomass]]+Tabel1[[#This Row],[Hydro Power]]+Tabel1[[#This Row],[Other Renewable]]+Tabel1[[#This Row],[Solar Power]]+Tabel1[[#This Row],[Onshore Wind Power]]+Tabel1[[#This Row],[Offshore Wind Power]]</f>
        <v>173.25</v>
      </c>
      <c r="R3234">
        <f>Tabel1[[#This Row],[Fossil Gas]]+Tabel1[[#This Row],[Fossil Hard Coal]]+Tabel1[[#This Row],[Fossil Oil]]</f>
        <v>2478.3599999999997</v>
      </c>
      <c r="S3234">
        <f>Tabel1[[#This Row],[Renewables]]+Tabel1[[#This Row],[Fossils]]</f>
        <v>2651.6099999999997</v>
      </c>
    </row>
    <row r="3235" spans="1:19" x14ac:dyDescent="0.25">
      <c r="A3235" t="s">
        <v>1050</v>
      </c>
      <c r="B3235" t="s">
        <v>5</v>
      </c>
      <c r="C3235">
        <v>2196.7600000000002</v>
      </c>
      <c r="D3235">
        <v>27.95</v>
      </c>
      <c r="E3235">
        <v>720.2</v>
      </c>
      <c r="F3235">
        <v>616.17999999999995</v>
      </c>
      <c r="G3235">
        <v>24.74</v>
      </c>
      <c r="J3235">
        <v>9.14</v>
      </c>
      <c r="K3235">
        <v>42.15</v>
      </c>
      <c r="L3235">
        <v>10.77</v>
      </c>
      <c r="M3235">
        <v>10.77</v>
      </c>
      <c r="N3235">
        <v>600</v>
      </c>
      <c r="O3235">
        <v>428</v>
      </c>
      <c r="P3235">
        <v>-273</v>
      </c>
      <c r="Q3235">
        <f>Tabel1[[#This Row],[Biomass]]+Tabel1[[#This Row],[Hydro Power]]+Tabel1[[#This Row],[Other Renewable]]+Tabel1[[#This Row],[Solar Power]]+Tabel1[[#This Row],[Onshore Wind Power]]+Tabel1[[#This Row],[Offshore Wind Power]]</f>
        <v>58.629999999999995</v>
      </c>
      <c r="R3235">
        <f>Tabel1[[#This Row],[Fossil Gas]]+Tabel1[[#This Row],[Fossil Hard Coal]]+Tabel1[[#This Row],[Fossil Oil]]</f>
        <v>1361.1200000000001</v>
      </c>
      <c r="S3235">
        <f>Tabel1[[#This Row],[Renewables]]+Tabel1[[#This Row],[Fossils]]</f>
        <v>1419.75</v>
      </c>
    </row>
    <row r="3236" spans="1:19" x14ac:dyDescent="0.25">
      <c r="A3236" t="s">
        <v>1049</v>
      </c>
      <c r="B3236" t="s">
        <v>6</v>
      </c>
      <c r="C3236">
        <v>3186.24</v>
      </c>
      <c r="D3236">
        <v>48.78</v>
      </c>
      <c r="E3236">
        <v>680.33</v>
      </c>
      <c r="F3236">
        <v>1781.67</v>
      </c>
      <c r="G3236">
        <v>15.16</v>
      </c>
      <c r="H3236">
        <v>2.6</v>
      </c>
      <c r="I3236">
        <v>4.6900000000000004</v>
      </c>
      <c r="J3236">
        <v>49.4</v>
      </c>
      <c r="K3236">
        <v>106.05</v>
      </c>
      <c r="L3236">
        <v>45.13</v>
      </c>
      <c r="M3236">
        <v>26.09</v>
      </c>
      <c r="N3236">
        <v>678</v>
      </c>
      <c r="O3236">
        <v>-95</v>
      </c>
      <c r="P3236">
        <v>-94</v>
      </c>
      <c r="Q3236">
        <f>Tabel1[[#This Row],[Biomass]]+Tabel1[[#This Row],[Hydro Power]]+Tabel1[[#This Row],[Other Renewable]]+Tabel1[[#This Row],[Solar Power]]+Tabel1[[#This Row],[Onshore Wind Power]]+Tabel1[[#This Row],[Offshore Wind Power]]</f>
        <v>176.69</v>
      </c>
      <c r="R3236">
        <f>Tabel1[[#This Row],[Fossil Gas]]+Tabel1[[#This Row],[Fossil Hard Coal]]+Tabel1[[#This Row],[Fossil Oil]]</f>
        <v>2477.16</v>
      </c>
      <c r="S3236">
        <f>Tabel1[[#This Row],[Renewables]]+Tabel1[[#This Row],[Fossils]]</f>
        <v>2653.85</v>
      </c>
    </row>
    <row r="3237" spans="1:19" x14ac:dyDescent="0.25">
      <c r="A3237" t="s">
        <v>1049</v>
      </c>
      <c r="B3237" t="s">
        <v>5</v>
      </c>
      <c r="C3237">
        <v>2261.9499999999998</v>
      </c>
      <c r="D3237">
        <v>29.94</v>
      </c>
      <c r="E3237">
        <v>725.72</v>
      </c>
      <c r="F3237">
        <v>632.23</v>
      </c>
      <c r="G3237">
        <v>32.28</v>
      </c>
      <c r="J3237">
        <v>33.69</v>
      </c>
      <c r="K3237">
        <v>50.71</v>
      </c>
      <c r="L3237">
        <v>7.05</v>
      </c>
      <c r="M3237">
        <v>6.54</v>
      </c>
      <c r="N3237">
        <v>600</v>
      </c>
      <c r="O3237">
        <v>95</v>
      </c>
      <c r="P3237">
        <v>90</v>
      </c>
      <c r="Q3237">
        <f>Tabel1[[#This Row],[Biomass]]+Tabel1[[#This Row],[Hydro Power]]+Tabel1[[#This Row],[Other Renewable]]+Tabel1[[#This Row],[Solar Power]]+Tabel1[[#This Row],[Onshore Wind Power]]+Tabel1[[#This Row],[Offshore Wind Power]]</f>
        <v>77.22</v>
      </c>
      <c r="R3237">
        <f>Tabel1[[#This Row],[Fossil Gas]]+Tabel1[[#This Row],[Fossil Hard Coal]]+Tabel1[[#This Row],[Fossil Oil]]</f>
        <v>1390.23</v>
      </c>
      <c r="S3237">
        <f>Tabel1[[#This Row],[Renewables]]+Tabel1[[#This Row],[Fossils]]</f>
        <v>1467.45</v>
      </c>
    </row>
    <row r="3238" spans="1:19" x14ac:dyDescent="0.25">
      <c r="A3238" t="s">
        <v>1048</v>
      </c>
      <c r="B3238" t="s">
        <v>6</v>
      </c>
      <c r="C3238">
        <v>3192.1</v>
      </c>
      <c r="D3238">
        <v>50.5</v>
      </c>
      <c r="E3238">
        <v>702.98</v>
      </c>
      <c r="F3238">
        <v>1835.18</v>
      </c>
      <c r="G3238">
        <v>24.91</v>
      </c>
      <c r="H3238">
        <v>2.6</v>
      </c>
      <c r="I3238">
        <v>5.22</v>
      </c>
      <c r="J3238">
        <v>100.7</v>
      </c>
      <c r="K3238">
        <v>99.52</v>
      </c>
      <c r="L3238">
        <v>36.22</v>
      </c>
      <c r="M3238">
        <v>26.28</v>
      </c>
      <c r="N3238">
        <v>692</v>
      </c>
      <c r="O3238">
        <v>-221</v>
      </c>
      <c r="P3238">
        <v>-47</v>
      </c>
      <c r="Q3238">
        <f>Tabel1[[#This Row],[Biomass]]+Tabel1[[#This Row],[Hydro Power]]+Tabel1[[#This Row],[Other Renewable]]+Tabel1[[#This Row],[Solar Power]]+Tabel1[[#This Row],[Onshore Wind Power]]+Tabel1[[#This Row],[Offshore Wind Power]]</f>
        <v>221.52</v>
      </c>
      <c r="R3238">
        <f>Tabel1[[#This Row],[Fossil Gas]]+Tabel1[[#This Row],[Fossil Hard Coal]]+Tabel1[[#This Row],[Fossil Oil]]</f>
        <v>2563.0699999999997</v>
      </c>
      <c r="S3238">
        <f>Tabel1[[#This Row],[Renewables]]+Tabel1[[#This Row],[Fossils]]</f>
        <v>2784.5899999999997</v>
      </c>
    </row>
    <row r="3239" spans="1:19" x14ac:dyDescent="0.25">
      <c r="A3239" t="s">
        <v>1048</v>
      </c>
      <c r="B3239" t="s">
        <v>5</v>
      </c>
      <c r="C3239">
        <v>2268.0100000000002</v>
      </c>
      <c r="D3239">
        <v>30.1</v>
      </c>
      <c r="E3239">
        <v>727.55</v>
      </c>
      <c r="F3239">
        <v>658.72</v>
      </c>
      <c r="G3239">
        <v>33.770000000000003</v>
      </c>
      <c r="J3239">
        <v>51.82</v>
      </c>
      <c r="K3239">
        <v>52.11</v>
      </c>
      <c r="L3239">
        <v>7.73</v>
      </c>
      <c r="M3239">
        <v>1.39</v>
      </c>
      <c r="N3239">
        <v>600</v>
      </c>
      <c r="O3239">
        <v>221</v>
      </c>
      <c r="P3239">
        <v>-57</v>
      </c>
      <c r="Q3239">
        <f>Tabel1[[#This Row],[Biomass]]+Tabel1[[#This Row],[Hydro Power]]+Tabel1[[#This Row],[Other Renewable]]+Tabel1[[#This Row],[Solar Power]]+Tabel1[[#This Row],[Onshore Wind Power]]+Tabel1[[#This Row],[Offshore Wind Power]]</f>
        <v>91.04</v>
      </c>
      <c r="R3239">
        <f>Tabel1[[#This Row],[Fossil Gas]]+Tabel1[[#This Row],[Fossil Hard Coal]]+Tabel1[[#This Row],[Fossil Oil]]</f>
        <v>1420.04</v>
      </c>
      <c r="S3239">
        <f>Tabel1[[#This Row],[Renewables]]+Tabel1[[#This Row],[Fossils]]</f>
        <v>1511.08</v>
      </c>
    </row>
    <row r="3240" spans="1:19" x14ac:dyDescent="0.25">
      <c r="A3240" t="s">
        <v>1047</v>
      </c>
      <c r="B3240" t="s">
        <v>6</v>
      </c>
      <c r="C3240">
        <v>3130.77</v>
      </c>
      <c r="D3240">
        <v>51.85</v>
      </c>
      <c r="E3240">
        <v>718.97</v>
      </c>
      <c r="F3240">
        <v>1818.54</v>
      </c>
      <c r="G3240">
        <v>24.47</v>
      </c>
      <c r="H3240">
        <v>2.6</v>
      </c>
      <c r="I3240">
        <v>5.32</v>
      </c>
      <c r="J3240">
        <v>125.12</v>
      </c>
      <c r="K3240">
        <v>93.18</v>
      </c>
      <c r="L3240">
        <v>46.7</v>
      </c>
      <c r="M3240">
        <v>33.36</v>
      </c>
      <c r="N3240">
        <v>706</v>
      </c>
      <c r="O3240">
        <v>-252</v>
      </c>
      <c r="P3240">
        <v>-83</v>
      </c>
      <c r="Q3240">
        <f>Tabel1[[#This Row],[Biomass]]+Tabel1[[#This Row],[Hydro Power]]+Tabel1[[#This Row],[Other Renewable]]+Tabel1[[#This Row],[Solar Power]]+Tabel1[[#This Row],[Onshore Wind Power]]+Tabel1[[#This Row],[Offshore Wind Power]]</f>
        <v>264.95000000000005</v>
      </c>
      <c r="R3240">
        <f>Tabel1[[#This Row],[Fossil Gas]]+Tabel1[[#This Row],[Fossil Hard Coal]]+Tabel1[[#This Row],[Fossil Oil]]</f>
        <v>2561.98</v>
      </c>
      <c r="S3240">
        <f>Tabel1[[#This Row],[Renewables]]+Tabel1[[#This Row],[Fossils]]</f>
        <v>2826.9300000000003</v>
      </c>
    </row>
    <row r="3241" spans="1:19" x14ac:dyDescent="0.25">
      <c r="A3241" t="s">
        <v>1047</v>
      </c>
      <c r="B3241" t="s">
        <v>5</v>
      </c>
      <c r="C3241">
        <v>2241.9499999999998</v>
      </c>
      <c r="D3241">
        <v>29.14</v>
      </c>
      <c r="E3241">
        <v>754.31</v>
      </c>
      <c r="F3241">
        <v>669.55</v>
      </c>
      <c r="G3241">
        <v>34.83</v>
      </c>
      <c r="J3241">
        <v>57.45</v>
      </c>
      <c r="K3241">
        <v>52.8</v>
      </c>
      <c r="L3241">
        <v>8.15</v>
      </c>
      <c r="M3241">
        <v>0.04</v>
      </c>
      <c r="N3241">
        <v>586</v>
      </c>
      <c r="O3241">
        <v>252</v>
      </c>
      <c r="P3241">
        <v>-135</v>
      </c>
      <c r="Q3241">
        <f>Tabel1[[#This Row],[Biomass]]+Tabel1[[#This Row],[Hydro Power]]+Tabel1[[#This Row],[Other Renewable]]+Tabel1[[#This Row],[Solar Power]]+Tabel1[[#This Row],[Onshore Wind Power]]+Tabel1[[#This Row],[Offshore Wind Power]]</f>
        <v>94.780000000000015</v>
      </c>
      <c r="R3241">
        <f>Tabel1[[#This Row],[Fossil Gas]]+Tabel1[[#This Row],[Fossil Hard Coal]]+Tabel1[[#This Row],[Fossil Oil]]</f>
        <v>1458.6899999999998</v>
      </c>
      <c r="S3241">
        <f>Tabel1[[#This Row],[Renewables]]+Tabel1[[#This Row],[Fossils]]</f>
        <v>1553.4699999999998</v>
      </c>
    </row>
    <row r="3242" spans="1:19" x14ac:dyDescent="0.25">
      <c r="A3242" t="s">
        <v>1046</v>
      </c>
      <c r="B3242" t="s">
        <v>6</v>
      </c>
      <c r="C3242">
        <v>3023.15</v>
      </c>
      <c r="D3242">
        <v>51.86</v>
      </c>
      <c r="E3242">
        <v>704.67</v>
      </c>
      <c r="F3242">
        <v>1842.74</v>
      </c>
      <c r="G3242">
        <v>25.54</v>
      </c>
      <c r="H3242">
        <v>2.1</v>
      </c>
      <c r="I3242">
        <v>5.8</v>
      </c>
      <c r="J3242">
        <v>142.94</v>
      </c>
      <c r="K3242">
        <v>89.79</v>
      </c>
      <c r="L3242">
        <v>48.88</v>
      </c>
      <c r="M3242">
        <v>33.97</v>
      </c>
      <c r="N3242">
        <v>640</v>
      </c>
      <c r="O3242">
        <v>-478</v>
      </c>
      <c r="P3242">
        <v>80</v>
      </c>
      <c r="Q3242">
        <f>Tabel1[[#This Row],[Biomass]]+Tabel1[[#This Row],[Hydro Power]]+Tabel1[[#This Row],[Other Renewable]]+Tabel1[[#This Row],[Solar Power]]+Tabel1[[#This Row],[Onshore Wind Power]]+Tabel1[[#This Row],[Offshore Wind Power]]</f>
        <v>285.54999999999995</v>
      </c>
      <c r="R3242">
        <f>Tabel1[[#This Row],[Fossil Gas]]+Tabel1[[#This Row],[Fossil Hard Coal]]+Tabel1[[#This Row],[Fossil Oil]]</f>
        <v>2572.9499999999998</v>
      </c>
      <c r="S3242">
        <f>Tabel1[[#This Row],[Renewables]]+Tabel1[[#This Row],[Fossils]]</f>
        <v>2858.5</v>
      </c>
    </row>
    <row r="3243" spans="1:19" x14ac:dyDescent="0.25">
      <c r="A3243" t="s">
        <v>1046</v>
      </c>
      <c r="B3243" t="s">
        <v>5</v>
      </c>
      <c r="C3243">
        <v>2215.0700000000002</v>
      </c>
      <c r="D3243">
        <v>30.3</v>
      </c>
      <c r="E3243">
        <v>769.9</v>
      </c>
      <c r="F3243">
        <v>690.35</v>
      </c>
      <c r="G3243">
        <v>36.869999999999997</v>
      </c>
      <c r="J3243">
        <v>58.51</v>
      </c>
      <c r="K3243">
        <v>47.46</v>
      </c>
      <c r="L3243">
        <v>8.7200000000000006</v>
      </c>
      <c r="M3243">
        <v>0.11</v>
      </c>
      <c r="N3243">
        <v>223</v>
      </c>
      <c r="O3243">
        <v>478</v>
      </c>
      <c r="P3243">
        <v>-60</v>
      </c>
      <c r="Q3243">
        <f>Tabel1[[#This Row],[Biomass]]+Tabel1[[#This Row],[Hydro Power]]+Tabel1[[#This Row],[Other Renewable]]+Tabel1[[#This Row],[Solar Power]]+Tabel1[[#This Row],[Onshore Wind Power]]+Tabel1[[#This Row],[Offshore Wind Power]]</f>
        <v>97.64</v>
      </c>
      <c r="R3243">
        <f>Tabel1[[#This Row],[Fossil Gas]]+Tabel1[[#This Row],[Fossil Hard Coal]]+Tabel1[[#This Row],[Fossil Oil]]</f>
        <v>1497.12</v>
      </c>
      <c r="S3243">
        <f>Tabel1[[#This Row],[Renewables]]+Tabel1[[#This Row],[Fossils]]</f>
        <v>1594.76</v>
      </c>
    </row>
    <row r="3244" spans="1:19" x14ac:dyDescent="0.25">
      <c r="A3244" t="s">
        <v>1045</v>
      </c>
      <c r="B3244" t="s">
        <v>6</v>
      </c>
      <c r="C3244">
        <v>3355.15</v>
      </c>
      <c r="D3244">
        <v>50.82</v>
      </c>
      <c r="E3244">
        <v>694.33</v>
      </c>
      <c r="F3244">
        <v>1819.36</v>
      </c>
      <c r="G3244">
        <v>23.23</v>
      </c>
      <c r="H3244">
        <v>2.59</v>
      </c>
      <c r="I3244">
        <v>5.58</v>
      </c>
      <c r="J3244">
        <v>136.85</v>
      </c>
      <c r="K3244">
        <v>88.18</v>
      </c>
      <c r="L3244">
        <v>359.07</v>
      </c>
      <c r="M3244">
        <v>41.47</v>
      </c>
      <c r="N3244">
        <v>681</v>
      </c>
      <c r="O3244">
        <v>-584</v>
      </c>
      <c r="P3244">
        <v>192</v>
      </c>
      <c r="Q3244">
        <f>Tabel1[[#This Row],[Biomass]]+Tabel1[[#This Row],[Hydro Power]]+Tabel1[[#This Row],[Other Renewable]]+Tabel1[[#This Row],[Solar Power]]+Tabel1[[#This Row],[Onshore Wind Power]]+Tabel1[[#This Row],[Offshore Wind Power]]</f>
        <v>596.38</v>
      </c>
      <c r="R3244">
        <f>Tabel1[[#This Row],[Fossil Gas]]+Tabel1[[#This Row],[Fossil Hard Coal]]+Tabel1[[#This Row],[Fossil Oil]]</f>
        <v>2536.92</v>
      </c>
      <c r="S3244">
        <f>Tabel1[[#This Row],[Renewables]]+Tabel1[[#This Row],[Fossils]]</f>
        <v>3133.3</v>
      </c>
    </row>
    <row r="3245" spans="1:19" x14ac:dyDescent="0.25">
      <c r="A3245" t="s">
        <v>1045</v>
      </c>
      <c r="B3245" t="s">
        <v>5</v>
      </c>
      <c r="C3245">
        <v>4375.91</v>
      </c>
      <c r="D3245">
        <v>29.28</v>
      </c>
      <c r="E3245">
        <v>755.02</v>
      </c>
      <c r="F3245">
        <v>659.18</v>
      </c>
      <c r="G3245">
        <v>32.020000000000003</v>
      </c>
      <c r="J3245">
        <v>44.71</v>
      </c>
      <c r="K3245">
        <v>44.4</v>
      </c>
      <c r="L3245">
        <v>2195.83</v>
      </c>
      <c r="M3245">
        <v>3.92</v>
      </c>
      <c r="N3245">
        <v>276</v>
      </c>
      <c r="O3245">
        <v>584</v>
      </c>
      <c r="P3245">
        <v>-191</v>
      </c>
      <c r="Q3245">
        <f>Tabel1[[#This Row],[Biomass]]+Tabel1[[#This Row],[Hydro Power]]+Tabel1[[#This Row],[Other Renewable]]+Tabel1[[#This Row],[Solar Power]]+Tabel1[[#This Row],[Onshore Wind Power]]+Tabel1[[#This Row],[Offshore Wind Power]]</f>
        <v>2273.7399999999998</v>
      </c>
      <c r="R3245">
        <f>Tabel1[[#This Row],[Fossil Gas]]+Tabel1[[#This Row],[Fossil Hard Coal]]+Tabel1[[#This Row],[Fossil Oil]]</f>
        <v>1446.2199999999998</v>
      </c>
      <c r="S3245">
        <f>Tabel1[[#This Row],[Renewables]]+Tabel1[[#This Row],[Fossils]]</f>
        <v>3719.9599999999996</v>
      </c>
    </row>
    <row r="3246" spans="1:19" x14ac:dyDescent="0.25">
      <c r="A3246" t="s">
        <v>1044</v>
      </c>
      <c r="B3246" t="s">
        <v>6</v>
      </c>
      <c r="C3246">
        <v>3062.04</v>
      </c>
      <c r="D3246">
        <v>50.71</v>
      </c>
      <c r="E3246">
        <v>668.71</v>
      </c>
      <c r="F3246">
        <v>1728.13</v>
      </c>
      <c r="G3246">
        <v>19.52</v>
      </c>
      <c r="H3246">
        <v>2.59</v>
      </c>
      <c r="I3246">
        <v>5.18</v>
      </c>
      <c r="J3246">
        <v>92.23</v>
      </c>
      <c r="K3246">
        <v>86.85</v>
      </c>
      <c r="L3246">
        <v>90.81</v>
      </c>
      <c r="M3246">
        <v>53.92</v>
      </c>
      <c r="N3246">
        <v>511</v>
      </c>
      <c r="O3246">
        <v>-561</v>
      </c>
      <c r="P3246">
        <v>432</v>
      </c>
      <c r="Q3246">
        <f>Tabel1[[#This Row],[Biomass]]+Tabel1[[#This Row],[Hydro Power]]+Tabel1[[#This Row],[Other Renewable]]+Tabel1[[#This Row],[Solar Power]]+Tabel1[[#This Row],[Onshore Wind Power]]+Tabel1[[#This Row],[Offshore Wind Power]]</f>
        <v>295.44</v>
      </c>
      <c r="R3246">
        <f>Tabel1[[#This Row],[Fossil Gas]]+Tabel1[[#This Row],[Fossil Hard Coal]]+Tabel1[[#This Row],[Fossil Oil]]</f>
        <v>2416.36</v>
      </c>
      <c r="S3246">
        <f>Tabel1[[#This Row],[Renewables]]+Tabel1[[#This Row],[Fossils]]</f>
        <v>2711.8</v>
      </c>
    </row>
    <row r="3247" spans="1:19" x14ac:dyDescent="0.25">
      <c r="A3247" t="s">
        <v>1044</v>
      </c>
      <c r="B3247" t="s">
        <v>5</v>
      </c>
      <c r="C3247">
        <v>2520.4699999999998</v>
      </c>
      <c r="D3247">
        <v>30.53</v>
      </c>
      <c r="E3247">
        <v>758.47</v>
      </c>
      <c r="F3247">
        <v>672.31</v>
      </c>
      <c r="G3247">
        <v>34.28</v>
      </c>
      <c r="J3247">
        <v>34.549999999999997</v>
      </c>
      <c r="K3247">
        <v>45.14</v>
      </c>
      <c r="L3247">
        <v>340.88</v>
      </c>
      <c r="M3247">
        <v>4.7300000000000004</v>
      </c>
      <c r="N3247">
        <v>306</v>
      </c>
      <c r="O3247">
        <v>561</v>
      </c>
      <c r="P3247">
        <v>-227</v>
      </c>
      <c r="Q3247">
        <f>Tabel1[[#This Row],[Biomass]]+Tabel1[[#This Row],[Hydro Power]]+Tabel1[[#This Row],[Other Renewable]]+Tabel1[[#This Row],[Solar Power]]+Tabel1[[#This Row],[Onshore Wind Power]]+Tabel1[[#This Row],[Offshore Wind Power]]</f>
        <v>410.69</v>
      </c>
      <c r="R3247">
        <f>Tabel1[[#This Row],[Fossil Gas]]+Tabel1[[#This Row],[Fossil Hard Coal]]+Tabel1[[#This Row],[Fossil Oil]]</f>
        <v>1465.06</v>
      </c>
      <c r="S3247">
        <f>Tabel1[[#This Row],[Renewables]]+Tabel1[[#This Row],[Fossils]]</f>
        <v>1875.75</v>
      </c>
    </row>
    <row r="3248" spans="1:19" x14ac:dyDescent="0.25">
      <c r="A3248" t="s">
        <v>1043</v>
      </c>
      <c r="B3248" t="s">
        <v>6</v>
      </c>
      <c r="C3248">
        <v>2951.54</v>
      </c>
      <c r="D3248">
        <v>49.9</v>
      </c>
      <c r="E3248">
        <v>649.07000000000005</v>
      </c>
      <c r="F3248">
        <v>1770.32</v>
      </c>
      <c r="G3248">
        <v>15.89</v>
      </c>
      <c r="H3248">
        <v>2.6</v>
      </c>
      <c r="I3248">
        <v>4.8</v>
      </c>
      <c r="J3248">
        <v>53.17</v>
      </c>
      <c r="K3248">
        <v>87.31</v>
      </c>
      <c r="L3248">
        <v>35.96</v>
      </c>
      <c r="M3248">
        <v>71.92</v>
      </c>
      <c r="N3248">
        <v>103</v>
      </c>
      <c r="O3248">
        <v>-510</v>
      </c>
      <c r="P3248">
        <v>695</v>
      </c>
      <c r="Q3248">
        <f>Tabel1[[#This Row],[Biomass]]+Tabel1[[#This Row],[Hydro Power]]+Tabel1[[#This Row],[Other Renewable]]+Tabel1[[#This Row],[Solar Power]]+Tabel1[[#This Row],[Onshore Wind Power]]+Tabel1[[#This Row],[Offshore Wind Power]]</f>
        <v>218.35000000000002</v>
      </c>
      <c r="R3248">
        <f>Tabel1[[#This Row],[Fossil Gas]]+Tabel1[[#This Row],[Fossil Hard Coal]]+Tabel1[[#This Row],[Fossil Oil]]</f>
        <v>2435.2799999999997</v>
      </c>
      <c r="S3248">
        <f>Tabel1[[#This Row],[Renewables]]+Tabel1[[#This Row],[Fossils]]</f>
        <v>2653.6299999999997</v>
      </c>
    </row>
    <row r="3249" spans="1:19" x14ac:dyDescent="0.25">
      <c r="A3249" t="s">
        <v>1043</v>
      </c>
      <c r="B3249" t="s">
        <v>5</v>
      </c>
      <c r="C3249">
        <v>2164.0500000000002</v>
      </c>
      <c r="D3249">
        <v>30.42</v>
      </c>
      <c r="E3249">
        <v>755.41</v>
      </c>
      <c r="F3249">
        <v>635.42999999999995</v>
      </c>
      <c r="G3249">
        <v>33.25</v>
      </c>
      <c r="J3249">
        <v>25.92</v>
      </c>
      <c r="K3249">
        <v>44.68</v>
      </c>
      <c r="L3249">
        <v>7.12</v>
      </c>
      <c r="M3249">
        <v>1.52</v>
      </c>
      <c r="N3249">
        <v>355</v>
      </c>
      <c r="O3249">
        <v>510</v>
      </c>
      <c r="P3249">
        <v>-199</v>
      </c>
      <c r="Q3249">
        <f>Tabel1[[#This Row],[Biomass]]+Tabel1[[#This Row],[Hydro Power]]+Tabel1[[#This Row],[Other Renewable]]+Tabel1[[#This Row],[Solar Power]]+Tabel1[[#This Row],[Onshore Wind Power]]+Tabel1[[#This Row],[Offshore Wind Power]]</f>
        <v>64.98</v>
      </c>
      <c r="R3249">
        <f>Tabel1[[#This Row],[Fossil Gas]]+Tabel1[[#This Row],[Fossil Hard Coal]]+Tabel1[[#This Row],[Fossil Oil]]</f>
        <v>1424.09</v>
      </c>
      <c r="S3249">
        <f>Tabel1[[#This Row],[Renewables]]+Tabel1[[#This Row],[Fossils]]</f>
        <v>1489.07</v>
      </c>
    </row>
    <row r="3250" spans="1:19" x14ac:dyDescent="0.25">
      <c r="A3250" t="s">
        <v>1042</v>
      </c>
      <c r="B3250" t="s">
        <v>6</v>
      </c>
      <c r="C3250">
        <v>2957.13</v>
      </c>
      <c r="D3250">
        <v>49.66</v>
      </c>
      <c r="E3250">
        <v>661.05</v>
      </c>
      <c r="F3250">
        <v>1806.23</v>
      </c>
      <c r="G3250">
        <v>14.48</v>
      </c>
      <c r="H3250">
        <v>2.6</v>
      </c>
      <c r="I3250">
        <v>4.66</v>
      </c>
      <c r="J3250">
        <v>15.4</v>
      </c>
      <c r="K3250">
        <v>106.16</v>
      </c>
      <c r="L3250">
        <v>30.58</v>
      </c>
      <c r="M3250">
        <v>50.79</v>
      </c>
      <c r="N3250">
        <v>399</v>
      </c>
      <c r="O3250">
        <v>-568</v>
      </c>
      <c r="P3250">
        <v>435</v>
      </c>
      <c r="Q3250">
        <f>Tabel1[[#This Row],[Biomass]]+Tabel1[[#This Row],[Hydro Power]]+Tabel1[[#This Row],[Other Renewable]]+Tabel1[[#This Row],[Solar Power]]+Tabel1[[#This Row],[Onshore Wind Power]]+Tabel1[[#This Row],[Offshore Wind Power]]</f>
        <v>153.69</v>
      </c>
      <c r="R3250">
        <f>Tabel1[[#This Row],[Fossil Gas]]+Tabel1[[#This Row],[Fossil Hard Coal]]+Tabel1[[#This Row],[Fossil Oil]]</f>
        <v>2481.7599999999998</v>
      </c>
      <c r="S3250">
        <f>Tabel1[[#This Row],[Renewables]]+Tabel1[[#This Row],[Fossils]]</f>
        <v>2635.45</v>
      </c>
    </row>
    <row r="3251" spans="1:19" x14ac:dyDescent="0.25">
      <c r="A3251" t="s">
        <v>1042</v>
      </c>
      <c r="B3251" t="s">
        <v>5</v>
      </c>
      <c r="C3251">
        <v>2200.23</v>
      </c>
      <c r="D3251">
        <v>29.72</v>
      </c>
      <c r="E3251">
        <v>757.43</v>
      </c>
      <c r="F3251">
        <v>629.53</v>
      </c>
      <c r="G3251">
        <v>31.54</v>
      </c>
      <c r="J3251">
        <v>8.68</v>
      </c>
      <c r="K3251">
        <v>44.29</v>
      </c>
      <c r="L3251">
        <v>7.27</v>
      </c>
      <c r="M3251">
        <v>0.96</v>
      </c>
      <c r="N3251">
        <v>594</v>
      </c>
      <c r="O3251">
        <v>568</v>
      </c>
      <c r="P3251">
        <v>-451</v>
      </c>
      <c r="Q3251">
        <f>Tabel1[[#This Row],[Biomass]]+Tabel1[[#This Row],[Hydro Power]]+Tabel1[[#This Row],[Other Renewable]]+Tabel1[[#This Row],[Solar Power]]+Tabel1[[#This Row],[Onshore Wind Power]]+Tabel1[[#This Row],[Offshore Wind Power]]</f>
        <v>46.63</v>
      </c>
      <c r="R3251">
        <f>Tabel1[[#This Row],[Fossil Gas]]+Tabel1[[#This Row],[Fossil Hard Coal]]+Tabel1[[#This Row],[Fossil Oil]]</f>
        <v>1418.5</v>
      </c>
      <c r="S3251">
        <f>Tabel1[[#This Row],[Renewables]]+Tabel1[[#This Row],[Fossils]]</f>
        <v>1465.13</v>
      </c>
    </row>
    <row r="3252" spans="1:19" x14ac:dyDescent="0.25">
      <c r="A3252" t="s">
        <v>1041</v>
      </c>
      <c r="B3252" t="s">
        <v>6</v>
      </c>
      <c r="C3252">
        <v>3240.22</v>
      </c>
      <c r="D3252">
        <v>49.33</v>
      </c>
      <c r="E3252">
        <v>663.87</v>
      </c>
      <c r="F3252">
        <v>1864.5</v>
      </c>
      <c r="G3252">
        <v>14.61</v>
      </c>
      <c r="H3252">
        <v>2.62</v>
      </c>
      <c r="I3252">
        <v>4.5999999999999996</v>
      </c>
      <c r="J3252">
        <v>0.8</v>
      </c>
      <c r="K3252">
        <v>109.24</v>
      </c>
      <c r="L3252">
        <v>39.9</v>
      </c>
      <c r="M3252">
        <v>34.340000000000003</v>
      </c>
      <c r="N3252">
        <v>737</v>
      </c>
      <c r="O3252">
        <v>-589</v>
      </c>
      <c r="P3252">
        <v>334</v>
      </c>
      <c r="Q3252">
        <f>Tabel1[[#This Row],[Biomass]]+Tabel1[[#This Row],[Hydro Power]]+Tabel1[[#This Row],[Other Renewable]]+Tabel1[[#This Row],[Solar Power]]+Tabel1[[#This Row],[Onshore Wind Power]]+Tabel1[[#This Row],[Offshore Wind Power]]</f>
        <v>131.59</v>
      </c>
      <c r="R3252">
        <f>Tabel1[[#This Row],[Fossil Gas]]+Tabel1[[#This Row],[Fossil Hard Coal]]+Tabel1[[#This Row],[Fossil Oil]]</f>
        <v>2542.98</v>
      </c>
      <c r="S3252">
        <f>Tabel1[[#This Row],[Renewables]]+Tabel1[[#This Row],[Fossils]]</f>
        <v>2674.57</v>
      </c>
    </row>
    <row r="3253" spans="1:19" x14ac:dyDescent="0.25">
      <c r="A3253" t="s">
        <v>1041</v>
      </c>
      <c r="B3253" t="s">
        <v>5</v>
      </c>
      <c r="C3253">
        <v>2427.87</v>
      </c>
      <c r="D3253">
        <v>29.55</v>
      </c>
      <c r="E3253">
        <v>740.71</v>
      </c>
      <c r="F3253">
        <v>632.87</v>
      </c>
      <c r="G3253">
        <v>30.55</v>
      </c>
      <c r="J3253">
        <v>0.41</v>
      </c>
      <c r="K3253">
        <v>43.32</v>
      </c>
      <c r="L3253">
        <v>7.71</v>
      </c>
      <c r="M3253">
        <v>0.43</v>
      </c>
      <c r="N3253">
        <v>600</v>
      </c>
      <c r="O3253">
        <v>589</v>
      </c>
      <c r="P3253">
        <v>-235</v>
      </c>
      <c r="Q3253">
        <f>Tabel1[[#This Row],[Biomass]]+Tabel1[[#This Row],[Hydro Power]]+Tabel1[[#This Row],[Other Renewable]]+Tabel1[[#This Row],[Solar Power]]+Tabel1[[#This Row],[Onshore Wind Power]]+Tabel1[[#This Row],[Offshore Wind Power]]</f>
        <v>38.1</v>
      </c>
      <c r="R3253">
        <f>Tabel1[[#This Row],[Fossil Gas]]+Tabel1[[#This Row],[Fossil Hard Coal]]+Tabel1[[#This Row],[Fossil Oil]]</f>
        <v>1404.1299999999999</v>
      </c>
      <c r="S3253">
        <f>Tabel1[[#This Row],[Renewables]]+Tabel1[[#This Row],[Fossils]]</f>
        <v>1442.2299999999998</v>
      </c>
    </row>
    <row r="3254" spans="1:19" x14ac:dyDescent="0.25">
      <c r="A3254" t="s">
        <v>1040</v>
      </c>
      <c r="B3254" t="s">
        <v>6</v>
      </c>
      <c r="C3254">
        <v>3182.16</v>
      </c>
      <c r="D3254">
        <v>50.12</v>
      </c>
      <c r="E3254">
        <v>665.02</v>
      </c>
      <c r="F3254">
        <v>1860.24</v>
      </c>
      <c r="G3254">
        <v>13.24</v>
      </c>
      <c r="H3254">
        <v>2.61</v>
      </c>
      <c r="I3254">
        <v>4.46</v>
      </c>
      <c r="J3254">
        <v>0.01</v>
      </c>
      <c r="K3254">
        <v>108.39</v>
      </c>
      <c r="L3254">
        <v>62.97</v>
      </c>
      <c r="M3254">
        <v>35.89</v>
      </c>
      <c r="N3254">
        <v>533</v>
      </c>
      <c r="O3254">
        <v>-575</v>
      </c>
      <c r="P3254">
        <v>442</v>
      </c>
      <c r="Q3254">
        <f>Tabel1[[#This Row],[Biomass]]+Tabel1[[#This Row],[Hydro Power]]+Tabel1[[#This Row],[Other Renewable]]+Tabel1[[#This Row],[Solar Power]]+Tabel1[[#This Row],[Onshore Wind Power]]+Tabel1[[#This Row],[Offshore Wind Power]]</f>
        <v>156.06</v>
      </c>
      <c r="R3254">
        <f>Tabel1[[#This Row],[Fossil Gas]]+Tabel1[[#This Row],[Fossil Hard Coal]]+Tabel1[[#This Row],[Fossil Oil]]</f>
        <v>2538.5</v>
      </c>
      <c r="S3254">
        <f>Tabel1[[#This Row],[Renewables]]+Tabel1[[#This Row],[Fossils]]</f>
        <v>2694.56</v>
      </c>
    </row>
    <row r="3255" spans="1:19" x14ac:dyDescent="0.25">
      <c r="A3255" t="s">
        <v>1040</v>
      </c>
      <c r="B3255" t="s">
        <v>5</v>
      </c>
      <c r="C3255">
        <v>2410.37</v>
      </c>
      <c r="D3255">
        <v>27.95</v>
      </c>
      <c r="E3255">
        <v>750.26</v>
      </c>
      <c r="F3255">
        <v>627.91999999999996</v>
      </c>
      <c r="G3255">
        <v>137.31</v>
      </c>
      <c r="J3255">
        <v>0</v>
      </c>
      <c r="K3255">
        <v>43.95</v>
      </c>
      <c r="L3255">
        <v>7.16</v>
      </c>
      <c r="M3255">
        <v>0.33</v>
      </c>
      <c r="N3255">
        <v>599</v>
      </c>
      <c r="O3255">
        <v>575</v>
      </c>
      <c r="P3255">
        <v>-344</v>
      </c>
      <c r="Q3255">
        <f>Tabel1[[#This Row],[Biomass]]+Tabel1[[#This Row],[Hydro Power]]+Tabel1[[#This Row],[Other Renewable]]+Tabel1[[#This Row],[Solar Power]]+Tabel1[[#This Row],[Onshore Wind Power]]+Tabel1[[#This Row],[Offshore Wind Power]]</f>
        <v>35.44</v>
      </c>
      <c r="R3255">
        <f>Tabel1[[#This Row],[Fossil Gas]]+Tabel1[[#This Row],[Fossil Hard Coal]]+Tabel1[[#This Row],[Fossil Oil]]</f>
        <v>1515.4899999999998</v>
      </c>
      <c r="S3255">
        <f>Tabel1[[#This Row],[Renewables]]+Tabel1[[#This Row],[Fossils]]</f>
        <v>1550.9299999999998</v>
      </c>
    </row>
    <row r="3256" spans="1:19" x14ac:dyDescent="0.25">
      <c r="A3256" t="s">
        <v>1039</v>
      </c>
      <c r="B3256" t="s">
        <v>6</v>
      </c>
      <c r="C3256">
        <v>2973.31</v>
      </c>
      <c r="D3256">
        <v>49.3</v>
      </c>
      <c r="E3256">
        <v>646.41999999999996</v>
      </c>
      <c r="F3256">
        <v>1807.43</v>
      </c>
      <c r="G3256">
        <v>11.22</v>
      </c>
      <c r="H3256">
        <v>2.6</v>
      </c>
      <c r="I3256">
        <v>4.32</v>
      </c>
      <c r="J3256">
        <v>0</v>
      </c>
      <c r="K3256">
        <v>105.6</v>
      </c>
      <c r="L3256">
        <v>114.5</v>
      </c>
      <c r="M3256">
        <v>38.729999999999997</v>
      </c>
      <c r="N3256">
        <v>-68</v>
      </c>
      <c r="O3256">
        <v>-425</v>
      </c>
      <c r="P3256">
        <v>721</v>
      </c>
      <c r="Q3256">
        <f>Tabel1[[#This Row],[Biomass]]+Tabel1[[#This Row],[Hydro Power]]+Tabel1[[#This Row],[Other Renewable]]+Tabel1[[#This Row],[Solar Power]]+Tabel1[[#This Row],[Onshore Wind Power]]+Tabel1[[#This Row],[Offshore Wind Power]]</f>
        <v>209.45</v>
      </c>
      <c r="R3256">
        <f>Tabel1[[#This Row],[Fossil Gas]]+Tabel1[[#This Row],[Fossil Hard Coal]]+Tabel1[[#This Row],[Fossil Oil]]</f>
        <v>2465.0699999999997</v>
      </c>
      <c r="S3256">
        <f>Tabel1[[#This Row],[Renewables]]+Tabel1[[#This Row],[Fossils]]</f>
        <v>2674.5199999999995</v>
      </c>
    </row>
    <row r="3257" spans="1:19" x14ac:dyDescent="0.25">
      <c r="A3257" t="s">
        <v>1039</v>
      </c>
      <c r="B3257" t="s">
        <v>5</v>
      </c>
      <c r="C3257">
        <v>2267.6999999999998</v>
      </c>
      <c r="D3257">
        <v>28.08</v>
      </c>
      <c r="E3257">
        <v>716.11</v>
      </c>
      <c r="F3257">
        <v>593.79999999999995</v>
      </c>
      <c r="G3257">
        <v>279.04000000000002</v>
      </c>
      <c r="J3257">
        <v>0</v>
      </c>
      <c r="K3257">
        <v>43.65</v>
      </c>
      <c r="L3257">
        <v>8.2899999999999991</v>
      </c>
      <c r="M3257">
        <v>0.21</v>
      </c>
      <c r="N3257">
        <v>543</v>
      </c>
      <c r="O3257">
        <v>425</v>
      </c>
      <c r="P3257">
        <v>-357</v>
      </c>
      <c r="Q3257">
        <f>Tabel1[[#This Row],[Biomass]]+Tabel1[[#This Row],[Hydro Power]]+Tabel1[[#This Row],[Other Renewable]]+Tabel1[[#This Row],[Solar Power]]+Tabel1[[#This Row],[Onshore Wind Power]]+Tabel1[[#This Row],[Offshore Wind Power]]</f>
        <v>36.58</v>
      </c>
      <c r="R3257">
        <f>Tabel1[[#This Row],[Fossil Gas]]+Tabel1[[#This Row],[Fossil Hard Coal]]+Tabel1[[#This Row],[Fossil Oil]]</f>
        <v>1588.9499999999998</v>
      </c>
      <c r="S3257">
        <f>Tabel1[[#This Row],[Renewables]]+Tabel1[[#This Row],[Fossils]]</f>
        <v>1625.5299999999997</v>
      </c>
    </row>
    <row r="3258" spans="1:19" x14ac:dyDescent="0.25">
      <c r="A3258" t="s">
        <v>1038</v>
      </c>
      <c r="B3258" t="s">
        <v>6</v>
      </c>
      <c r="C3258">
        <v>2814.38</v>
      </c>
      <c r="D3258">
        <v>48.33</v>
      </c>
      <c r="E3258">
        <v>586.35</v>
      </c>
      <c r="F3258">
        <v>1717.48</v>
      </c>
      <c r="G3258">
        <v>12.33</v>
      </c>
      <c r="H3258">
        <v>2.23</v>
      </c>
      <c r="I3258">
        <v>4.4400000000000004</v>
      </c>
      <c r="J3258">
        <v>0.01</v>
      </c>
      <c r="K3258">
        <v>86.38</v>
      </c>
      <c r="L3258">
        <v>147.07</v>
      </c>
      <c r="M3258">
        <v>39.36</v>
      </c>
      <c r="N3258">
        <v>-334</v>
      </c>
      <c r="O3258">
        <v>-543</v>
      </c>
      <c r="P3258">
        <v>1071</v>
      </c>
      <c r="Q3258">
        <f>Tabel1[[#This Row],[Biomass]]+Tabel1[[#This Row],[Hydro Power]]+Tabel1[[#This Row],[Other Renewable]]+Tabel1[[#This Row],[Solar Power]]+Tabel1[[#This Row],[Onshore Wind Power]]+Tabel1[[#This Row],[Offshore Wind Power]]</f>
        <v>241.44</v>
      </c>
      <c r="R3258">
        <f>Tabel1[[#This Row],[Fossil Gas]]+Tabel1[[#This Row],[Fossil Hard Coal]]+Tabel1[[#This Row],[Fossil Oil]]</f>
        <v>2316.16</v>
      </c>
      <c r="S3258">
        <f>Tabel1[[#This Row],[Renewables]]+Tabel1[[#This Row],[Fossils]]</f>
        <v>2557.6</v>
      </c>
    </row>
    <row r="3259" spans="1:19" x14ac:dyDescent="0.25">
      <c r="A3259" t="s">
        <v>1038</v>
      </c>
      <c r="B3259" t="s">
        <v>5</v>
      </c>
      <c r="C3259">
        <v>2116.1</v>
      </c>
      <c r="D3259">
        <v>29.72</v>
      </c>
      <c r="E3259">
        <v>678.16</v>
      </c>
      <c r="F3259">
        <v>614.95000000000005</v>
      </c>
      <c r="G3259">
        <v>145.07</v>
      </c>
      <c r="J3259">
        <v>0</v>
      </c>
      <c r="K3259">
        <v>43.19</v>
      </c>
      <c r="L3259">
        <v>12.39</v>
      </c>
      <c r="M3259">
        <v>0.31</v>
      </c>
      <c r="N3259">
        <v>217</v>
      </c>
      <c r="O3259">
        <v>543</v>
      </c>
      <c r="P3259">
        <v>-157</v>
      </c>
      <c r="Q3259">
        <f>Tabel1[[#This Row],[Biomass]]+Tabel1[[#This Row],[Hydro Power]]+Tabel1[[#This Row],[Other Renewable]]+Tabel1[[#This Row],[Solar Power]]+Tabel1[[#This Row],[Onshore Wind Power]]+Tabel1[[#This Row],[Offshore Wind Power]]</f>
        <v>42.42</v>
      </c>
      <c r="R3259">
        <f>Tabel1[[#This Row],[Fossil Gas]]+Tabel1[[#This Row],[Fossil Hard Coal]]+Tabel1[[#This Row],[Fossil Oil]]</f>
        <v>1438.18</v>
      </c>
      <c r="S3259">
        <f>Tabel1[[#This Row],[Renewables]]+Tabel1[[#This Row],[Fossils]]</f>
        <v>1480.6000000000001</v>
      </c>
    </row>
    <row r="3260" spans="1:19" x14ac:dyDescent="0.25">
      <c r="A3260" t="s">
        <v>1037</v>
      </c>
      <c r="B3260" t="s">
        <v>6</v>
      </c>
      <c r="C3260">
        <v>2645.03</v>
      </c>
      <c r="D3260">
        <v>46.44</v>
      </c>
      <c r="E3260">
        <v>497.69</v>
      </c>
      <c r="F3260">
        <v>1630.34</v>
      </c>
      <c r="G3260">
        <v>10.11</v>
      </c>
      <c r="H3260">
        <v>2.2000000000000002</v>
      </c>
      <c r="I3260">
        <v>4.22</v>
      </c>
      <c r="J3260">
        <v>0</v>
      </c>
      <c r="K3260">
        <v>83.69</v>
      </c>
      <c r="L3260">
        <v>188.25</v>
      </c>
      <c r="M3260">
        <v>44.78</v>
      </c>
      <c r="N3260">
        <v>-396</v>
      </c>
      <c r="O3260">
        <v>-530</v>
      </c>
      <c r="P3260">
        <v>1084</v>
      </c>
      <c r="Q3260">
        <f>Tabel1[[#This Row],[Biomass]]+Tabel1[[#This Row],[Hydro Power]]+Tabel1[[#This Row],[Other Renewable]]+Tabel1[[#This Row],[Solar Power]]+Tabel1[[#This Row],[Onshore Wind Power]]+Tabel1[[#This Row],[Offshore Wind Power]]</f>
        <v>285.89</v>
      </c>
      <c r="R3260">
        <f>Tabel1[[#This Row],[Fossil Gas]]+Tabel1[[#This Row],[Fossil Hard Coal]]+Tabel1[[#This Row],[Fossil Oil]]</f>
        <v>2138.14</v>
      </c>
      <c r="S3260">
        <f>Tabel1[[#This Row],[Renewables]]+Tabel1[[#This Row],[Fossils]]</f>
        <v>2424.0299999999997</v>
      </c>
    </row>
    <row r="3261" spans="1:19" x14ac:dyDescent="0.25">
      <c r="A3261" t="s">
        <v>1037</v>
      </c>
      <c r="B3261" t="s">
        <v>5</v>
      </c>
      <c r="C3261">
        <v>1960.69</v>
      </c>
      <c r="D3261">
        <v>27.92</v>
      </c>
      <c r="E3261">
        <v>666</v>
      </c>
      <c r="F3261">
        <v>552.55999999999995</v>
      </c>
      <c r="G3261">
        <v>25.68</v>
      </c>
      <c r="J3261">
        <v>0</v>
      </c>
      <c r="K3261">
        <v>41.38</v>
      </c>
      <c r="L3261">
        <v>16.23</v>
      </c>
      <c r="M3261">
        <v>4.33</v>
      </c>
      <c r="N3261">
        <v>-528</v>
      </c>
      <c r="O3261">
        <v>530</v>
      </c>
      <c r="P3261">
        <v>635</v>
      </c>
      <c r="Q3261">
        <f>Tabel1[[#This Row],[Biomass]]+Tabel1[[#This Row],[Hydro Power]]+Tabel1[[#This Row],[Other Renewable]]+Tabel1[[#This Row],[Solar Power]]+Tabel1[[#This Row],[Onshore Wind Power]]+Tabel1[[#This Row],[Offshore Wind Power]]</f>
        <v>48.480000000000004</v>
      </c>
      <c r="R3261">
        <f>Tabel1[[#This Row],[Fossil Gas]]+Tabel1[[#This Row],[Fossil Hard Coal]]+Tabel1[[#This Row],[Fossil Oil]]</f>
        <v>1244.24</v>
      </c>
      <c r="S3261">
        <f>Tabel1[[#This Row],[Renewables]]+Tabel1[[#This Row],[Fossils]]</f>
        <v>1292.72</v>
      </c>
    </row>
    <row r="3262" spans="1:19" x14ac:dyDescent="0.25">
      <c r="A3262" t="s">
        <v>1036</v>
      </c>
      <c r="B3262" t="s">
        <v>6</v>
      </c>
      <c r="C3262">
        <v>2454.56</v>
      </c>
      <c r="D3262">
        <v>46.64</v>
      </c>
      <c r="E3262">
        <v>452.51</v>
      </c>
      <c r="F3262">
        <v>1334.03</v>
      </c>
      <c r="G3262">
        <v>6.9</v>
      </c>
      <c r="H3262">
        <v>2.15</v>
      </c>
      <c r="I3262">
        <v>3.9</v>
      </c>
      <c r="J3262">
        <v>0</v>
      </c>
      <c r="K3262">
        <v>92.34</v>
      </c>
      <c r="L3262">
        <v>268.25</v>
      </c>
      <c r="M3262">
        <v>66.709999999999994</v>
      </c>
      <c r="N3262">
        <v>-460</v>
      </c>
      <c r="O3262">
        <v>-585</v>
      </c>
      <c r="P3262">
        <v>1251</v>
      </c>
      <c r="Q3262">
        <f>Tabel1[[#This Row],[Biomass]]+Tabel1[[#This Row],[Hydro Power]]+Tabel1[[#This Row],[Other Renewable]]+Tabel1[[#This Row],[Solar Power]]+Tabel1[[#This Row],[Onshore Wind Power]]+Tabel1[[#This Row],[Offshore Wind Power]]</f>
        <v>387.65</v>
      </c>
      <c r="R3262">
        <f>Tabel1[[#This Row],[Fossil Gas]]+Tabel1[[#This Row],[Fossil Hard Coal]]+Tabel1[[#This Row],[Fossil Oil]]</f>
        <v>1793.44</v>
      </c>
      <c r="S3262">
        <f>Tabel1[[#This Row],[Renewables]]+Tabel1[[#This Row],[Fossils]]</f>
        <v>2181.09</v>
      </c>
    </row>
    <row r="3263" spans="1:19" x14ac:dyDescent="0.25">
      <c r="A3263" t="s">
        <v>1036</v>
      </c>
      <c r="B3263" t="s">
        <v>5</v>
      </c>
      <c r="C3263">
        <v>1789.36</v>
      </c>
      <c r="D3263">
        <v>28.33</v>
      </c>
      <c r="E3263">
        <v>656.51</v>
      </c>
      <c r="F3263">
        <v>445.82</v>
      </c>
      <c r="G3263">
        <v>20.8</v>
      </c>
      <c r="J3263">
        <v>0</v>
      </c>
      <c r="K3263">
        <v>40.93</v>
      </c>
      <c r="L3263">
        <v>21.28</v>
      </c>
      <c r="M3263">
        <v>16.190000000000001</v>
      </c>
      <c r="N3263">
        <v>-585</v>
      </c>
      <c r="O3263">
        <v>585</v>
      </c>
      <c r="P3263">
        <v>571</v>
      </c>
      <c r="Q3263">
        <f>Tabel1[[#This Row],[Biomass]]+Tabel1[[#This Row],[Hydro Power]]+Tabel1[[#This Row],[Other Renewable]]+Tabel1[[#This Row],[Solar Power]]+Tabel1[[#This Row],[Onshore Wind Power]]+Tabel1[[#This Row],[Offshore Wind Power]]</f>
        <v>65.8</v>
      </c>
      <c r="R3263">
        <f>Tabel1[[#This Row],[Fossil Gas]]+Tabel1[[#This Row],[Fossil Hard Coal]]+Tabel1[[#This Row],[Fossil Oil]]</f>
        <v>1123.1299999999999</v>
      </c>
      <c r="S3263">
        <f>Tabel1[[#This Row],[Renewables]]+Tabel1[[#This Row],[Fossils]]</f>
        <v>1188.9299999999998</v>
      </c>
    </row>
    <row r="3264" spans="1:19" x14ac:dyDescent="0.25">
      <c r="A3264" t="s">
        <v>1035</v>
      </c>
      <c r="B3264" t="s">
        <v>6</v>
      </c>
      <c r="C3264">
        <v>2268.37</v>
      </c>
      <c r="D3264">
        <v>45.9</v>
      </c>
      <c r="E3264">
        <v>437.56</v>
      </c>
      <c r="F3264">
        <v>1277.3900000000001</v>
      </c>
      <c r="G3264">
        <v>5.42</v>
      </c>
      <c r="H3264">
        <v>2</v>
      </c>
      <c r="I3264">
        <v>3.75</v>
      </c>
      <c r="J3264">
        <v>0</v>
      </c>
      <c r="K3264">
        <v>107.12</v>
      </c>
      <c r="L3264">
        <v>313.14999999999998</v>
      </c>
      <c r="M3264">
        <v>87.67</v>
      </c>
      <c r="N3264">
        <v>-502</v>
      </c>
      <c r="O3264">
        <v>-587</v>
      </c>
      <c r="P3264">
        <v>1117</v>
      </c>
      <c r="Q3264">
        <f>Tabel1[[#This Row],[Biomass]]+Tabel1[[#This Row],[Hydro Power]]+Tabel1[[#This Row],[Other Renewable]]+Tabel1[[#This Row],[Solar Power]]+Tabel1[[#This Row],[Onshore Wind Power]]+Tabel1[[#This Row],[Offshore Wind Power]]</f>
        <v>452.46999999999997</v>
      </c>
      <c r="R3264">
        <f>Tabel1[[#This Row],[Fossil Gas]]+Tabel1[[#This Row],[Fossil Hard Coal]]+Tabel1[[#This Row],[Fossil Oil]]</f>
        <v>1720.3700000000001</v>
      </c>
      <c r="S3264">
        <f>Tabel1[[#This Row],[Renewables]]+Tabel1[[#This Row],[Fossils]]</f>
        <v>2172.84</v>
      </c>
    </row>
    <row r="3265" spans="1:19" x14ac:dyDescent="0.25">
      <c r="A3265" t="s">
        <v>1035</v>
      </c>
      <c r="B3265" t="s">
        <v>5</v>
      </c>
      <c r="C3265">
        <v>1642.45</v>
      </c>
      <c r="D3265">
        <v>28.46</v>
      </c>
      <c r="E3265">
        <v>635.78</v>
      </c>
      <c r="F3265">
        <v>445.21</v>
      </c>
      <c r="G3265">
        <v>21.1</v>
      </c>
      <c r="J3265">
        <v>0</v>
      </c>
      <c r="K3265">
        <v>40.4</v>
      </c>
      <c r="L3265">
        <v>21.27</v>
      </c>
      <c r="M3265">
        <v>13.03</v>
      </c>
      <c r="N3265">
        <v>-585</v>
      </c>
      <c r="O3265">
        <v>587</v>
      </c>
      <c r="P3265">
        <v>446</v>
      </c>
      <c r="Q3265">
        <f>Tabel1[[#This Row],[Biomass]]+Tabel1[[#This Row],[Hydro Power]]+Tabel1[[#This Row],[Other Renewable]]+Tabel1[[#This Row],[Solar Power]]+Tabel1[[#This Row],[Onshore Wind Power]]+Tabel1[[#This Row],[Offshore Wind Power]]</f>
        <v>62.760000000000005</v>
      </c>
      <c r="R3265">
        <f>Tabel1[[#This Row],[Fossil Gas]]+Tabel1[[#This Row],[Fossil Hard Coal]]+Tabel1[[#This Row],[Fossil Oil]]</f>
        <v>1102.0899999999999</v>
      </c>
      <c r="S3265">
        <f>Tabel1[[#This Row],[Renewables]]+Tabel1[[#This Row],[Fossils]]</f>
        <v>1164.8499999999999</v>
      </c>
    </row>
    <row r="3266" spans="1:19" x14ac:dyDescent="0.25">
      <c r="A3266" t="s">
        <v>1034</v>
      </c>
      <c r="B3266" t="s">
        <v>6</v>
      </c>
      <c r="C3266">
        <v>2137.86</v>
      </c>
      <c r="D3266">
        <v>47.74</v>
      </c>
      <c r="E3266">
        <v>434.65</v>
      </c>
      <c r="F3266">
        <v>1379.97</v>
      </c>
      <c r="G3266">
        <v>14.44</v>
      </c>
      <c r="H3266">
        <v>2</v>
      </c>
      <c r="I3266">
        <v>4.68</v>
      </c>
      <c r="J3266">
        <v>0</v>
      </c>
      <c r="K3266">
        <v>105.4</v>
      </c>
      <c r="L3266">
        <v>336.58</v>
      </c>
      <c r="M3266">
        <v>105.72</v>
      </c>
      <c r="N3266">
        <v>-551</v>
      </c>
      <c r="O3266">
        <v>-542</v>
      </c>
      <c r="P3266">
        <v>830</v>
      </c>
      <c r="Q3266">
        <f>Tabel1[[#This Row],[Biomass]]+Tabel1[[#This Row],[Hydro Power]]+Tabel1[[#This Row],[Other Renewable]]+Tabel1[[#This Row],[Solar Power]]+Tabel1[[#This Row],[Onshore Wind Power]]+Tabel1[[#This Row],[Offshore Wind Power]]</f>
        <v>496.72</v>
      </c>
      <c r="R3266">
        <f>Tabel1[[#This Row],[Fossil Gas]]+Tabel1[[#This Row],[Fossil Hard Coal]]+Tabel1[[#This Row],[Fossil Oil]]</f>
        <v>1829.06</v>
      </c>
      <c r="S3266">
        <f>Tabel1[[#This Row],[Renewables]]+Tabel1[[#This Row],[Fossils]]</f>
        <v>2325.7799999999997</v>
      </c>
    </row>
    <row r="3267" spans="1:19" x14ac:dyDescent="0.25">
      <c r="A3267" t="s">
        <v>1034</v>
      </c>
      <c r="B3267" t="s">
        <v>5</v>
      </c>
      <c r="C3267">
        <v>1545.76</v>
      </c>
      <c r="D3267">
        <v>28.38</v>
      </c>
      <c r="E3267">
        <v>513.87</v>
      </c>
      <c r="F3267">
        <v>436.25</v>
      </c>
      <c r="G3267">
        <v>25.67</v>
      </c>
      <c r="J3267">
        <v>0</v>
      </c>
      <c r="K3267">
        <v>40.43</v>
      </c>
      <c r="L3267">
        <v>26.5</v>
      </c>
      <c r="M3267">
        <v>6.82</v>
      </c>
      <c r="N3267">
        <v>-585</v>
      </c>
      <c r="O3267">
        <v>542</v>
      </c>
      <c r="P3267">
        <v>523</v>
      </c>
      <c r="Q3267">
        <f>Tabel1[[#This Row],[Biomass]]+Tabel1[[#This Row],[Hydro Power]]+Tabel1[[#This Row],[Other Renewable]]+Tabel1[[#This Row],[Solar Power]]+Tabel1[[#This Row],[Onshore Wind Power]]+Tabel1[[#This Row],[Offshore Wind Power]]</f>
        <v>61.699999999999996</v>
      </c>
      <c r="R3267">
        <f>Tabel1[[#This Row],[Fossil Gas]]+Tabel1[[#This Row],[Fossil Hard Coal]]+Tabel1[[#This Row],[Fossil Oil]]</f>
        <v>975.79</v>
      </c>
      <c r="S3267">
        <f>Tabel1[[#This Row],[Renewables]]+Tabel1[[#This Row],[Fossils]]</f>
        <v>1037.49</v>
      </c>
    </row>
    <row r="3268" spans="1:19" x14ac:dyDescent="0.25">
      <c r="A3268" t="s">
        <v>1033</v>
      </c>
      <c r="B3268" t="s">
        <v>6</v>
      </c>
      <c r="C3268">
        <v>2092.37</v>
      </c>
      <c r="D3268">
        <v>47</v>
      </c>
      <c r="E3268">
        <v>416.05</v>
      </c>
      <c r="F3268">
        <v>1335.09</v>
      </c>
      <c r="G3268">
        <v>10.44</v>
      </c>
      <c r="H3268">
        <v>2</v>
      </c>
      <c r="I3268">
        <v>4.18</v>
      </c>
      <c r="J3268">
        <v>0</v>
      </c>
      <c r="K3268">
        <v>104.38</v>
      </c>
      <c r="L3268">
        <v>401.72</v>
      </c>
      <c r="M3268">
        <v>139.37</v>
      </c>
      <c r="N3268">
        <v>-651</v>
      </c>
      <c r="O3268">
        <v>-550</v>
      </c>
      <c r="P3268">
        <v>864</v>
      </c>
      <c r="Q3268">
        <f>Tabel1[[#This Row],[Biomass]]+Tabel1[[#This Row],[Hydro Power]]+Tabel1[[#This Row],[Other Renewable]]+Tabel1[[#This Row],[Solar Power]]+Tabel1[[#This Row],[Onshore Wind Power]]+Tabel1[[#This Row],[Offshore Wind Power]]</f>
        <v>594.27</v>
      </c>
      <c r="R3268">
        <f>Tabel1[[#This Row],[Fossil Gas]]+Tabel1[[#This Row],[Fossil Hard Coal]]+Tabel1[[#This Row],[Fossil Oil]]</f>
        <v>1761.58</v>
      </c>
      <c r="S3268">
        <f>Tabel1[[#This Row],[Renewables]]+Tabel1[[#This Row],[Fossils]]</f>
        <v>2355.85</v>
      </c>
    </row>
    <row r="3269" spans="1:19" x14ac:dyDescent="0.25">
      <c r="A3269" t="s">
        <v>1033</v>
      </c>
      <c r="B3269" t="s">
        <v>5</v>
      </c>
      <c r="C3269">
        <v>1498.64</v>
      </c>
      <c r="D3269">
        <v>27.79</v>
      </c>
      <c r="E3269">
        <v>452.44</v>
      </c>
      <c r="F3269">
        <v>427.21</v>
      </c>
      <c r="G3269">
        <v>26.61</v>
      </c>
      <c r="J3269">
        <v>0</v>
      </c>
      <c r="K3269">
        <v>40.1</v>
      </c>
      <c r="L3269">
        <v>29.27</v>
      </c>
      <c r="M3269">
        <v>2.63</v>
      </c>
      <c r="N3269">
        <v>-585</v>
      </c>
      <c r="O3269">
        <v>550</v>
      </c>
      <c r="P3269">
        <v>542</v>
      </c>
      <c r="Q3269">
        <f>Tabel1[[#This Row],[Biomass]]+Tabel1[[#This Row],[Hydro Power]]+Tabel1[[#This Row],[Other Renewable]]+Tabel1[[#This Row],[Solar Power]]+Tabel1[[#This Row],[Onshore Wind Power]]+Tabel1[[#This Row],[Offshore Wind Power]]</f>
        <v>59.690000000000005</v>
      </c>
      <c r="R3269">
        <f>Tabel1[[#This Row],[Fossil Gas]]+Tabel1[[#This Row],[Fossil Hard Coal]]+Tabel1[[#This Row],[Fossil Oil]]</f>
        <v>906.26</v>
      </c>
      <c r="S3269">
        <f>Tabel1[[#This Row],[Renewables]]+Tabel1[[#This Row],[Fossils]]</f>
        <v>965.95</v>
      </c>
    </row>
    <row r="3270" spans="1:19" x14ac:dyDescent="0.25">
      <c r="A3270" t="s">
        <v>1032</v>
      </c>
      <c r="B3270" t="s">
        <v>6</v>
      </c>
      <c r="C3270">
        <v>2065.35</v>
      </c>
      <c r="D3270">
        <v>46.09</v>
      </c>
      <c r="E3270">
        <v>400.03</v>
      </c>
      <c r="F3270">
        <v>1248.5999999999999</v>
      </c>
      <c r="G3270">
        <v>5.13</v>
      </c>
      <c r="H3270">
        <v>2</v>
      </c>
      <c r="I3270">
        <v>3.65</v>
      </c>
      <c r="J3270">
        <v>0</v>
      </c>
      <c r="K3270">
        <v>103.06</v>
      </c>
      <c r="L3270">
        <v>468.02</v>
      </c>
      <c r="M3270">
        <v>131.22</v>
      </c>
      <c r="N3270">
        <v>-664</v>
      </c>
      <c r="O3270">
        <v>-541</v>
      </c>
      <c r="P3270">
        <v>900</v>
      </c>
      <c r="Q3270">
        <f>Tabel1[[#This Row],[Biomass]]+Tabel1[[#This Row],[Hydro Power]]+Tabel1[[#This Row],[Other Renewable]]+Tabel1[[#This Row],[Solar Power]]+Tabel1[[#This Row],[Onshore Wind Power]]+Tabel1[[#This Row],[Offshore Wind Power]]</f>
        <v>650.98</v>
      </c>
      <c r="R3270">
        <f>Tabel1[[#This Row],[Fossil Gas]]+Tabel1[[#This Row],[Fossil Hard Coal]]+Tabel1[[#This Row],[Fossil Oil]]</f>
        <v>1653.76</v>
      </c>
      <c r="S3270">
        <f>Tabel1[[#This Row],[Renewables]]+Tabel1[[#This Row],[Fossils]]</f>
        <v>2304.7399999999998</v>
      </c>
    </row>
    <row r="3271" spans="1:19" x14ac:dyDescent="0.25">
      <c r="A3271" t="s">
        <v>1032</v>
      </c>
      <c r="B3271" t="s">
        <v>5</v>
      </c>
      <c r="C3271">
        <v>1480.29</v>
      </c>
      <c r="D3271">
        <v>28.26</v>
      </c>
      <c r="E3271">
        <v>452.28</v>
      </c>
      <c r="F3271">
        <v>436.09</v>
      </c>
      <c r="G3271">
        <v>26.55</v>
      </c>
      <c r="J3271">
        <v>0</v>
      </c>
      <c r="K3271">
        <v>40.159999999999997</v>
      </c>
      <c r="L3271">
        <v>27</v>
      </c>
      <c r="M3271">
        <v>1.32</v>
      </c>
      <c r="N3271">
        <v>-585</v>
      </c>
      <c r="O3271">
        <v>541</v>
      </c>
      <c r="P3271">
        <v>526</v>
      </c>
      <c r="Q3271">
        <f>Tabel1[[#This Row],[Biomass]]+Tabel1[[#This Row],[Hydro Power]]+Tabel1[[#This Row],[Other Renewable]]+Tabel1[[#This Row],[Solar Power]]+Tabel1[[#This Row],[Onshore Wind Power]]+Tabel1[[#This Row],[Offshore Wind Power]]</f>
        <v>56.580000000000005</v>
      </c>
      <c r="R3271">
        <f>Tabel1[[#This Row],[Fossil Gas]]+Tabel1[[#This Row],[Fossil Hard Coal]]+Tabel1[[#This Row],[Fossil Oil]]</f>
        <v>914.91999999999985</v>
      </c>
      <c r="S3271">
        <f>Tabel1[[#This Row],[Renewables]]+Tabel1[[#This Row],[Fossils]]</f>
        <v>971.49999999999989</v>
      </c>
    </row>
    <row r="3272" spans="1:19" x14ac:dyDescent="0.25">
      <c r="A3272" t="s">
        <v>1031</v>
      </c>
      <c r="B3272" t="s">
        <v>6</v>
      </c>
      <c r="C3272">
        <v>2079.84</v>
      </c>
      <c r="D3272">
        <v>46.24</v>
      </c>
      <c r="E3272">
        <v>410.83</v>
      </c>
      <c r="F3272">
        <v>1281.2</v>
      </c>
      <c r="G3272">
        <v>7.94</v>
      </c>
      <c r="H3272">
        <v>2</v>
      </c>
      <c r="I3272">
        <v>3.74</v>
      </c>
      <c r="J3272">
        <v>0</v>
      </c>
      <c r="K3272">
        <v>104.58</v>
      </c>
      <c r="L3272">
        <v>531.01</v>
      </c>
      <c r="M3272">
        <v>114.98</v>
      </c>
      <c r="N3272">
        <v>-621</v>
      </c>
      <c r="O3272">
        <v>-533</v>
      </c>
      <c r="P3272">
        <v>760</v>
      </c>
      <c r="Q3272">
        <f>Tabel1[[#This Row],[Biomass]]+Tabel1[[#This Row],[Hydro Power]]+Tabel1[[#This Row],[Other Renewable]]+Tabel1[[#This Row],[Solar Power]]+Tabel1[[#This Row],[Onshore Wind Power]]+Tabel1[[#This Row],[Offshore Wind Power]]</f>
        <v>697.97</v>
      </c>
      <c r="R3272">
        <f>Tabel1[[#This Row],[Fossil Gas]]+Tabel1[[#This Row],[Fossil Hard Coal]]+Tabel1[[#This Row],[Fossil Oil]]</f>
        <v>1699.97</v>
      </c>
      <c r="S3272">
        <f>Tabel1[[#This Row],[Renewables]]+Tabel1[[#This Row],[Fossils]]</f>
        <v>2397.94</v>
      </c>
    </row>
    <row r="3273" spans="1:19" x14ac:dyDescent="0.25">
      <c r="A3273" t="s">
        <v>1031</v>
      </c>
      <c r="B3273" t="s">
        <v>5</v>
      </c>
      <c r="C3273">
        <v>1492.27</v>
      </c>
      <c r="D3273">
        <v>27.38</v>
      </c>
      <c r="E3273">
        <v>453.43</v>
      </c>
      <c r="F3273">
        <v>439.98</v>
      </c>
      <c r="G3273">
        <v>24.41</v>
      </c>
      <c r="J3273">
        <v>0</v>
      </c>
      <c r="K3273">
        <v>40.31</v>
      </c>
      <c r="L3273">
        <v>22.85</v>
      </c>
      <c r="M3273">
        <v>1.1100000000000001</v>
      </c>
      <c r="N3273">
        <v>-585</v>
      </c>
      <c r="O3273">
        <v>533</v>
      </c>
      <c r="P3273">
        <v>548</v>
      </c>
      <c r="Q3273">
        <f>Tabel1[[#This Row],[Biomass]]+Tabel1[[#This Row],[Hydro Power]]+Tabel1[[#This Row],[Other Renewable]]+Tabel1[[#This Row],[Solar Power]]+Tabel1[[#This Row],[Onshore Wind Power]]+Tabel1[[#This Row],[Offshore Wind Power]]</f>
        <v>51.34</v>
      </c>
      <c r="R3273">
        <f>Tabel1[[#This Row],[Fossil Gas]]+Tabel1[[#This Row],[Fossil Hard Coal]]+Tabel1[[#This Row],[Fossil Oil]]</f>
        <v>917.82</v>
      </c>
      <c r="S3273">
        <f>Tabel1[[#This Row],[Renewables]]+Tabel1[[#This Row],[Fossils]]</f>
        <v>969.16000000000008</v>
      </c>
    </row>
    <row r="3274" spans="1:19" x14ac:dyDescent="0.25">
      <c r="A3274" t="s">
        <v>1030</v>
      </c>
      <c r="B3274" t="s">
        <v>6</v>
      </c>
      <c r="C3274">
        <v>2124.9899999999998</v>
      </c>
      <c r="D3274">
        <v>45.45</v>
      </c>
      <c r="E3274">
        <v>411.24</v>
      </c>
      <c r="F3274">
        <v>1295.6300000000001</v>
      </c>
      <c r="G3274">
        <v>7.34</v>
      </c>
      <c r="H3274">
        <v>2</v>
      </c>
      <c r="I3274">
        <v>3.97</v>
      </c>
      <c r="J3274">
        <v>0</v>
      </c>
      <c r="K3274">
        <v>103.86</v>
      </c>
      <c r="L3274">
        <v>521.34</v>
      </c>
      <c r="M3274">
        <v>123.53</v>
      </c>
      <c r="N3274">
        <v>-604</v>
      </c>
      <c r="O3274">
        <v>-586</v>
      </c>
      <c r="P3274">
        <v>837</v>
      </c>
      <c r="Q3274">
        <f>Tabel1[[#This Row],[Biomass]]+Tabel1[[#This Row],[Hydro Power]]+Tabel1[[#This Row],[Other Renewable]]+Tabel1[[#This Row],[Solar Power]]+Tabel1[[#This Row],[Onshore Wind Power]]+Tabel1[[#This Row],[Offshore Wind Power]]</f>
        <v>696.29</v>
      </c>
      <c r="R3274">
        <f>Tabel1[[#This Row],[Fossil Gas]]+Tabel1[[#This Row],[Fossil Hard Coal]]+Tabel1[[#This Row],[Fossil Oil]]</f>
        <v>1714.21</v>
      </c>
      <c r="S3274">
        <f>Tabel1[[#This Row],[Renewables]]+Tabel1[[#This Row],[Fossils]]</f>
        <v>2410.5</v>
      </c>
    </row>
    <row r="3275" spans="1:19" x14ac:dyDescent="0.25">
      <c r="A3275" t="s">
        <v>1030</v>
      </c>
      <c r="B3275" t="s">
        <v>5</v>
      </c>
      <c r="C3275">
        <v>1521.37</v>
      </c>
      <c r="D3275">
        <v>28.01</v>
      </c>
      <c r="E3275">
        <v>457.37</v>
      </c>
      <c r="F3275">
        <v>429.3</v>
      </c>
      <c r="G3275">
        <v>23.83</v>
      </c>
      <c r="J3275">
        <v>0</v>
      </c>
      <c r="K3275">
        <v>42.24</v>
      </c>
      <c r="L3275">
        <v>22.16</v>
      </c>
      <c r="M3275">
        <v>1.02</v>
      </c>
      <c r="N3275">
        <v>-579</v>
      </c>
      <c r="O3275">
        <v>586</v>
      </c>
      <c r="P3275">
        <v>523</v>
      </c>
      <c r="Q3275">
        <f>Tabel1[[#This Row],[Biomass]]+Tabel1[[#This Row],[Hydro Power]]+Tabel1[[#This Row],[Other Renewable]]+Tabel1[[#This Row],[Solar Power]]+Tabel1[[#This Row],[Onshore Wind Power]]+Tabel1[[#This Row],[Offshore Wind Power]]</f>
        <v>51.190000000000005</v>
      </c>
      <c r="R3275">
        <f>Tabel1[[#This Row],[Fossil Gas]]+Tabel1[[#This Row],[Fossil Hard Coal]]+Tabel1[[#This Row],[Fossil Oil]]</f>
        <v>910.50000000000011</v>
      </c>
      <c r="S3275">
        <f>Tabel1[[#This Row],[Renewables]]+Tabel1[[#This Row],[Fossils]]</f>
        <v>961.69000000000017</v>
      </c>
    </row>
    <row r="3276" spans="1:19" x14ac:dyDescent="0.25">
      <c r="A3276" t="s">
        <v>1029</v>
      </c>
      <c r="B3276" t="s">
        <v>6</v>
      </c>
      <c r="C3276">
        <v>2263.0300000000002</v>
      </c>
      <c r="D3276">
        <v>47.29</v>
      </c>
      <c r="E3276">
        <v>451.48</v>
      </c>
      <c r="F3276">
        <v>1357.07</v>
      </c>
      <c r="G3276">
        <v>11.33</v>
      </c>
      <c r="H3276">
        <v>2.0099999999999998</v>
      </c>
      <c r="I3276">
        <v>4.37</v>
      </c>
      <c r="J3276">
        <v>0.01</v>
      </c>
      <c r="K3276">
        <v>106.01</v>
      </c>
      <c r="L3276">
        <v>434.08</v>
      </c>
      <c r="M3276">
        <v>162.24</v>
      </c>
      <c r="N3276">
        <v>-508</v>
      </c>
      <c r="O3276">
        <v>-581</v>
      </c>
      <c r="P3276">
        <v>809</v>
      </c>
      <c r="Q3276">
        <f>Tabel1[[#This Row],[Biomass]]+Tabel1[[#This Row],[Hydro Power]]+Tabel1[[#This Row],[Other Renewable]]+Tabel1[[#This Row],[Solar Power]]+Tabel1[[#This Row],[Onshore Wind Power]]+Tabel1[[#This Row],[Offshore Wind Power]]</f>
        <v>650</v>
      </c>
      <c r="R3276">
        <f>Tabel1[[#This Row],[Fossil Gas]]+Tabel1[[#This Row],[Fossil Hard Coal]]+Tabel1[[#This Row],[Fossil Oil]]</f>
        <v>1819.8799999999999</v>
      </c>
      <c r="S3276">
        <f>Tabel1[[#This Row],[Renewables]]+Tabel1[[#This Row],[Fossils]]</f>
        <v>2469.88</v>
      </c>
    </row>
    <row r="3277" spans="1:19" x14ac:dyDescent="0.25">
      <c r="A3277" t="s">
        <v>1029</v>
      </c>
      <c r="B3277" t="s">
        <v>5</v>
      </c>
      <c r="C3277">
        <v>1625.7</v>
      </c>
      <c r="D3277">
        <v>26.75</v>
      </c>
      <c r="E3277">
        <v>515.44000000000005</v>
      </c>
      <c r="F3277">
        <v>517.71</v>
      </c>
      <c r="G3277">
        <v>21.16</v>
      </c>
      <c r="J3277">
        <v>0</v>
      </c>
      <c r="K3277">
        <v>48.05</v>
      </c>
      <c r="L3277">
        <v>23.46</v>
      </c>
      <c r="M3277">
        <v>0.8</v>
      </c>
      <c r="N3277">
        <v>-334</v>
      </c>
      <c r="O3277">
        <v>581</v>
      </c>
      <c r="P3277">
        <v>237</v>
      </c>
      <c r="Q327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277">
        <f>Tabel1[[#This Row],[Fossil Gas]]+Tabel1[[#This Row],[Fossil Hard Coal]]+Tabel1[[#This Row],[Fossil Oil]]</f>
        <v>1054.3100000000002</v>
      </c>
      <c r="S3277">
        <f>Tabel1[[#This Row],[Renewables]]+Tabel1[[#This Row],[Fossils]]</f>
        <v>1105.3200000000002</v>
      </c>
    </row>
    <row r="3278" spans="1:19" x14ac:dyDescent="0.25">
      <c r="A3278" t="s">
        <v>1028</v>
      </c>
      <c r="B3278" t="s">
        <v>6</v>
      </c>
      <c r="C3278">
        <v>2656.08</v>
      </c>
      <c r="D3278">
        <v>48.73</v>
      </c>
      <c r="E3278">
        <v>582.35</v>
      </c>
      <c r="F3278">
        <v>1715.91</v>
      </c>
      <c r="G3278">
        <v>15.53</v>
      </c>
      <c r="H3278">
        <v>2</v>
      </c>
      <c r="I3278">
        <v>4.79</v>
      </c>
      <c r="J3278">
        <v>0.01</v>
      </c>
      <c r="K3278">
        <v>107.87</v>
      </c>
      <c r="L3278">
        <v>378.28</v>
      </c>
      <c r="M3278">
        <v>142.26</v>
      </c>
      <c r="N3278">
        <v>-558</v>
      </c>
      <c r="O3278">
        <v>-570</v>
      </c>
      <c r="P3278">
        <v>821</v>
      </c>
      <c r="Q3278">
        <f>Tabel1[[#This Row],[Biomass]]+Tabel1[[#This Row],[Hydro Power]]+Tabel1[[#This Row],[Other Renewable]]+Tabel1[[#This Row],[Solar Power]]+Tabel1[[#This Row],[Onshore Wind Power]]+Tabel1[[#This Row],[Offshore Wind Power]]</f>
        <v>576.06999999999994</v>
      </c>
      <c r="R3278">
        <f>Tabel1[[#This Row],[Fossil Gas]]+Tabel1[[#This Row],[Fossil Hard Coal]]+Tabel1[[#This Row],[Fossil Oil]]</f>
        <v>2313.7900000000004</v>
      </c>
      <c r="S3278">
        <f>Tabel1[[#This Row],[Renewables]]+Tabel1[[#This Row],[Fossils]]</f>
        <v>2889.8600000000006</v>
      </c>
    </row>
    <row r="3279" spans="1:19" x14ac:dyDescent="0.25">
      <c r="A3279" t="s">
        <v>1028</v>
      </c>
      <c r="B3279" t="s">
        <v>5</v>
      </c>
      <c r="C3279">
        <v>1914.06</v>
      </c>
      <c r="D3279">
        <v>27.91</v>
      </c>
      <c r="E3279">
        <v>604.89</v>
      </c>
      <c r="F3279">
        <v>627.59</v>
      </c>
      <c r="G3279">
        <v>24.39</v>
      </c>
      <c r="J3279">
        <v>0</v>
      </c>
      <c r="K3279">
        <v>48.51</v>
      </c>
      <c r="L3279">
        <v>26.76</v>
      </c>
      <c r="M3279">
        <v>1.49</v>
      </c>
      <c r="N3279">
        <v>-546</v>
      </c>
      <c r="O3279">
        <v>570</v>
      </c>
      <c r="P3279">
        <v>541</v>
      </c>
      <c r="Q3279">
        <f>Tabel1[[#This Row],[Biomass]]+Tabel1[[#This Row],[Hydro Power]]+Tabel1[[#This Row],[Other Renewable]]+Tabel1[[#This Row],[Solar Power]]+Tabel1[[#This Row],[Onshore Wind Power]]+Tabel1[[#This Row],[Offshore Wind Power]]</f>
        <v>56.160000000000004</v>
      </c>
      <c r="R3279">
        <f>Tabel1[[#This Row],[Fossil Gas]]+Tabel1[[#This Row],[Fossil Hard Coal]]+Tabel1[[#This Row],[Fossil Oil]]</f>
        <v>1256.8700000000001</v>
      </c>
      <c r="S3279">
        <f>Tabel1[[#This Row],[Renewables]]+Tabel1[[#This Row],[Fossils]]</f>
        <v>1313.0300000000002</v>
      </c>
    </row>
    <row r="3280" spans="1:19" x14ac:dyDescent="0.25">
      <c r="A3280" t="s">
        <v>1027</v>
      </c>
      <c r="B3280" t="s">
        <v>6</v>
      </c>
      <c r="C3280">
        <v>3081.05</v>
      </c>
      <c r="D3280">
        <v>42.32</v>
      </c>
      <c r="E3280">
        <v>708.29</v>
      </c>
      <c r="F3280">
        <v>1904.17</v>
      </c>
      <c r="G3280">
        <v>18.809999999999999</v>
      </c>
      <c r="H3280">
        <v>2.0099999999999998</v>
      </c>
      <c r="I3280">
        <v>5.12</v>
      </c>
      <c r="J3280">
        <v>0.22</v>
      </c>
      <c r="K3280">
        <v>130.22</v>
      </c>
      <c r="L3280">
        <v>307.61</v>
      </c>
      <c r="M3280">
        <v>160.16</v>
      </c>
      <c r="N3280">
        <v>-145</v>
      </c>
      <c r="O3280">
        <v>-584</v>
      </c>
      <c r="P3280">
        <v>565</v>
      </c>
      <c r="Q3280">
        <f>Tabel1[[#This Row],[Biomass]]+Tabel1[[#This Row],[Hydro Power]]+Tabel1[[#This Row],[Other Renewable]]+Tabel1[[#This Row],[Solar Power]]+Tabel1[[#This Row],[Onshore Wind Power]]+Tabel1[[#This Row],[Offshore Wind Power]]</f>
        <v>517.44000000000005</v>
      </c>
      <c r="R3280">
        <f>Tabel1[[#This Row],[Fossil Gas]]+Tabel1[[#This Row],[Fossil Hard Coal]]+Tabel1[[#This Row],[Fossil Oil]]</f>
        <v>2631.27</v>
      </c>
      <c r="S3280">
        <f>Tabel1[[#This Row],[Renewables]]+Tabel1[[#This Row],[Fossils]]</f>
        <v>3148.71</v>
      </c>
    </row>
    <row r="3281" spans="1:19" x14ac:dyDescent="0.25">
      <c r="A3281" t="s">
        <v>1027</v>
      </c>
      <c r="B3281" t="s">
        <v>5</v>
      </c>
      <c r="C3281">
        <v>2174.9899999999998</v>
      </c>
      <c r="D3281">
        <v>28.24</v>
      </c>
      <c r="E3281">
        <v>670.78</v>
      </c>
      <c r="F3281">
        <v>732.2</v>
      </c>
      <c r="G3281">
        <v>20.72</v>
      </c>
      <c r="J3281">
        <v>0.55000000000000004</v>
      </c>
      <c r="K3281">
        <v>49.3</v>
      </c>
      <c r="L3281">
        <v>32.29</v>
      </c>
      <c r="M3281">
        <v>1.87</v>
      </c>
      <c r="N3281">
        <v>24</v>
      </c>
      <c r="O3281">
        <v>584</v>
      </c>
      <c r="P3281">
        <v>47</v>
      </c>
      <c r="Q3281">
        <f>Tabel1[[#This Row],[Biomass]]+Tabel1[[#This Row],[Hydro Power]]+Tabel1[[#This Row],[Other Renewable]]+Tabel1[[#This Row],[Solar Power]]+Tabel1[[#This Row],[Onshore Wind Power]]+Tabel1[[#This Row],[Offshore Wind Power]]</f>
        <v>62.949999999999996</v>
      </c>
      <c r="R3281">
        <f>Tabel1[[#This Row],[Fossil Gas]]+Tabel1[[#This Row],[Fossil Hard Coal]]+Tabel1[[#This Row],[Fossil Oil]]</f>
        <v>1423.7</v>
      </c>
      <c r="S3281">
        <f>Tabel1[[#This Row],[Renewables]]+Tabel1[[#This Row],[Fossils]]</f>
        <v>1486.65</v>
      </c>
    </row>
    <row r="3282" spans="1:19" x14ac:dyDescent="0.25">
      <c r="A3282" t="s">
        <v>1026</v>
      </c>
      <c r="B3282" t="s">
        <v>6</v>
      </c>
      <c r="C3282">
        <v>3153.39</v>
      </c>
      <c r="D3282">
        <v>35.619999999999997</v>
      </c>
      <c r="E3282">
        <v>700.05</v>
      </c>
      <c r="F3282">
        <v>1837.14</v>
      </c>
      <c r="G3282">
        <v>13.12</v>
      </c>
      <c r="H3282">
        <v>2.0099999999999998</v>
      </c>
      <c r="I3282">
        <v>4.51</v>
      </c>
      <c r="J3282">
        <v>8.0299999999999994</v>
      </c>
      <c r="K3282">
        <v>130.01</v>
      </c>
      <c r="L3282">
        <v>325.27999999999997</v>
      </c>
      <c r="M3282">
        <v>240.29</v>
      </c>
      <c r="N3282">
        <v>-135</v>
      </c>
      <c r="O3282">
        <v>-590</v>
      </c>
      <c r="P3282">
        <v>635</v>
      </c>
      <c r="Q3282">
        <f>Tabel1[[#This Row],[Biomass]]+Tabel1[[#This Row],[Hydro Power]]+Tabel1[[#This Row],[Other Renewable]]+Tabel1[[#This Row],[Solar Power]]+Tabel1[[#This Row],[Onshore Wind Power]]+Tabel1[[#This Row],[Offshore Wind Power]]</f>
        <v>615.74</v>
      </c>
      <c r="R3282">
        <f>Tabel1[[#This Row],[Fossil Gas]]+Tabel1[[#This Row],[Fossil Hard Coal]]+Tabel1[[#This Row],[Fossil Oil]]</f>
        <v>2550.31</v>
      </c>
      <c r="S3282">
        <f>Tabel1[[#This Row],[Renewables]]+Tabel1[[#This Row],[Fossils]]</f>
        <v>3166.05</v>
      </c>
    </row>
    <row r="3283" spans="1:19" x14ac:dyDescent="0.25">
      <c r="A3283" t="s">
        <v>1026</v>
      </c>
      <c r="B3283" t="s">
        <v>5</v>
      </c>
      <c r="C3283">
        <v>2230.7600000000002</v>
      </c>
      <c r="D3283">
        <v>29.88</v>
      </c>
      <c r="E3283">
        <v>679.24</v>
      </c>
      <c r="F3283">
        <v>701.64</v>
      </c>
      <c r="G3283">
        <v>20.68</v>
      </c>
      <c r="J3283">
        <v>14.05</v>
      </c>
      <c r="K3283">
        <v>50.99</v>
      </c>
      <c r="L3283">
        <v>35.799999999999997</v>
      </c>
      <c r="M3283">
        <v>2.44</v>
      </c>
      <c r="N3283">
        <v>165</v>
      </c>
      <c r="O3283">
        <v>590</v>
      </c>
      <c r="P3283">
        <v>-29</v>
      </c>
      <c r="Q3283">
        <f>Tabel1[[#This Row],[Biomass]]+Tabel1[[#This Row],[Hydro Power]]+Tabel1[[#This Row],[Other Renewable]]+Tabel1[[#This Row],[Solar Power]]+Tabel1[[#This Row],[Onshore Wind Power]]+Tabel1[[#This Row],[Offshore Wind Power]]</f>
        <v>82.169999999999987</v>
      </c>
      <c r="R3283">
        <f>Tabel1[[#This Row],[Fossil Gas]]+Tabel1[[#This Row],[Fossil Hard Coal]]+Tabel1[[#This Row],[Fossil Oil]]</f>
        <v>1401.5600000000002</v>
      </c>
      <c r="S3283">
        <f>Tabel1[[#This Row],[Renewables]]+Tabel1[[#This Row],[Fossils]]</f>
        <v>1483.7300000000002</v>
      </c>
    </row>
    <row r="3284" spans="1:19" x14ac:dyDescent="0.25">
      <c r="A3284" t="s">
        <v>1025</v>
      </c>
      <c r="B3284" t="s">
        <v>6</v>
      </c>
      <c r="C3284">
        <v>3115.64</v>
      </c>
      <c r="D3284">
        <v>36.97</v>
      </c>
      <c r="E3284">
        <v>696.13</v>
      </c>
      <c r="F3284">
        <v>1807.63</v>
      </c>
      <c r="G3284">
        <v>12.55</v>
      </c>
      <c r="H3284">
        <v>2.0099999999999998</v>
      </c>
      <c r="I3284">
        <v>4.4000000000000004</v>
      </c>
      <c r="J3284">
        <v>37.14</v>
      </c>
      <c r="K3284">
        <v>127.95</v>
      </c>
      <c r="L3284">
        <v>353.77</v>
      </c>
      <c r="M3284">
        <v>339.8</v>
      </c>
      <c r="N3284">
        <v>-8</v>
      </c>
      <c r="O3284">
        <v>-590</v>
      </c>
      <c r="P3284">
        <v>398</v>
      </c>
      <c r="Q3284">
        <f>Tabel1[[#This Row],[Biomass]]+Tabel1[[#This Row],[Hydro Power]]+Tabel1[[#This Row],[Other Renewable]]+Tabel1[[#This Row],[Solar Power]]+Tabel1[[#This Row],[Onshore Wind Power]]+Tabel1[[#This Row],[Offshore Wind Power]]</f>
        <v>774.08999999999992</v>
      </c>
      <c r="R3284">
        <f>Tabel1[[#This Row],[Fossil Gas]]+Tabel1[[#This Row],[Fossil Hard Coal]]+Tabel1[[#This Row],[Fossil Oil]]</f>
        <v>2516.3100000000004</v>
      </c>
      <c r="S3284">
        <f>Tabel1[[#This Row],[Renewables]]+Tabel1[[#This Row],[Fossils]]</f>
        <v>3290.4000000000005</v>
      </c>
    </row>
    <row r="3285" spans="1:19" x14ac:dyDescent="0.25">
      <c r="A3285" t="s">
        <v>1025</v>
      </c>
      <c r="B3285" t="s">
        <v>5</v>
      </c>
      <c r="C3285">
        <v>2222.08</v>
      </c>
      <c r="D3285">
        <v>30.02</v>
      </c>
      <c r="E3285">
        <v>699.8</v>
      </c>
      <c r="F3285">
        <v>673.84</v>
      </c>
      <c r="G3285">
        <v>23.5</v>
      </c>
      <c r="J3285">
        <v>38.47</v>
      </c>
      <c r="K3285">
        <v>51.72</v>
      </c>
      <c r="L3285">
        <v>38.99</v>
      </c>
      <c r="M3285">
        <v>2</v>
      </c>
      <c r="N3285">
        <v>-96</v>
      </c>
      <c r="O3285">
        <v>590</v>
      </c>
      <c r="P3285">
        <v>220</v>
      </c>
      <c r="Q3285">
        <f>Tabel1[[#This Row],[Biomass]]+Tabel1[[#This Row],[Hydro Power]]+Tabel1[[#This Row],[Other Renewable]]+Tabel1[[#This Row],[Solar Power]]+Tabel1[[#This Row],[Onshore Wind Power]]+Tabel1[[#This Row],[Offshore Wind Power]]</f>
        <v>109.47999999999999</v>
      </c>
      <c r="R3285">
        <f>Tabel1[[#This Row],[Fossil Gas]]+Tabel1[[#This Row],[Fossil Hard Coal]]+Tabel1[[#This Row],[Fossil Oil]]</f>
        <v>1397.1399999999999</v>
      </c>
      <c r="S3285">
        <f>Tabel1[[#This Row],[Renewables]]+Tabel1[[#This Row],[Fossils]]</f>
        <v>1506.62</v>
      </c>
    </row>
    <row r="3286" spans="1:19" x14ac:dyDescent="0.25">
      <c r="A3286" t="s">
        <v>1024</v>
      </c>
      <c r="B3286" t="s">
        <v>6</v>
      </c>
      <c r="C3286">
        <v>3144.07</v>
      </c>
      <c r="D3286">
        <v>48.27</v>
      </c>
      <c r="E3286">
        <v>714.22</v>
      </c>
      <c r="F3286">
        <v>1833.47</v>
      </c>
      <c r="G3286">
        <v>20.56</v>
      </c>
      <c r="H3286">
        <v>2.0099999999999998</v>
      </c>
      <c r="I3286">
        <v>5.18</v>
      </c>
      <c r="J3286">
        <v>76.64</v>
      </c>
      <c r="K3286">
        <v>132.36000000000001</v>
      </c>
      <c r="L3286">
        <v>339.48</v>
      </c>
      <c r="M3286">
        <v>368.23</v>
      </c>
      <c r="N3286">
        <v>-248</v>
      </c>
      <c r="O3286">
        <v>-590</v>
      </c>
      <c r="P3286">
        <v>563</v>
      </c>
      <c r="Q3286">
        <f>Tabel1[[#This Row],[Biomass]]+Tabel1[[#This Row],[Hydro Power]]+Tabel1[[#This Row],[Other Renewable]]+Tabel1[[#This Row],[Solar Power]]+Tabel1[[#This Row],[Onshore Wind Power]]+Tabel1[[#This Row],[Offshore Wind Power]]</f>
        <v>839.81000000000006</v>
      </c>
      <c r="R3286">
        <f>Tabel1[[#This Row],[Fossil Gas]]+Tabel1[[#This Row],[Fossil Hard Coal]]+Tabel1[[#This Row],[Fossil Oil]]</f>
        <v>2568.25</v>
      </c>
      <c r="S3286">
        <f>Tabel1[[#This Row],[Renewables]]+Tabel1[[#This Row],[Fossils]]</f>
        <v>3408.06</v>
      </c>
    </row>
    <row r="3287" spans="1:19" x14ac:dyDescent="0.25">
      <c r="A3287" t="s">
        <v>1024</v>
      </c>
      <c r="B3287" t="s">
        <v>5</v>
      </c>
      <c r="C3287">
        <v>2246.9299999999998</v>
      </c>
      <c r="D3287">
        <v>30.48</v>
      </c>
      <c r="E3287">
        <v>722.6</v>
      </c>
      <c r="F3287">
        <v>760.34</v>
      </c>
      <c r="G3287">
        <v>27.67</v>
      </c>
      <c r="J3287">
        <v>47.53</v>
      </c>
      <c r="K3287">
        <v>53.2</v>
      </c>
      <c r="L3287">
        <v>37.159999999999997</v>
      </c>
      <c r="M3287">
        <v>1.1499999999999999</v>
      </c>
      <c r="N3287">
        <v>-301</v>
      </c>
      <c r="O3287">
        <v>590</v>
      </c>
      <c r="P3287">
        <v>338</v>
      </c>
      <c r="Q3287">
        <f>Tabel1[[#This Row],[Biomass]]+Tabel1[[#This Row],[Hydro Power]]+Tabel1[[#This Row],[Other Renewable]]+Tabel1[[#This Row],[Solar Power]]+Tabel1[[#This Row],[Onshore Wind Power]]+Tabel1[[#This Row],[Offshore Wind Power]]</f>
        <v>116.32000000000001</v>
      </c>
      <c r="R3287">
        <f>Tabel1[[#This Row],[Fossil Gas]]+Tabel1[[#This Row],[Fossil Hard Coal]]+Tabel1[[#This Row],[Fossil Oil]]</f>
        <v>1510.6100000000001</v>
      </c>
      <c r="S3287">
        <f>Tabel1[[#This Row],[Renewables]]+Tabel1[[#This Row],[Fossils]]</f>
        <v>1626.93</v>
      </c>
    </row>
    <row r="3288" spans="1:19" x14ac:dyDescent="0.25">
      <c r="A3288" t="s">
        <v>1023</v>
      </c>
      <c r="B3288" t="s">
        <v>6</v>
      </c>
      <c r="C3288">
        <v>3120.11</v>
      </c>
      <c r="D3288">
        <v>50.25</v>
      </c>
      <c r="E3288">
        <v>711.72</v>
      </c>
      <c r="F3288">
        <v>1866.56</v>
      </c>
      <c r="G3288">
        <v>22.59</v>
      </c>
      <c r="H3288">
        <v>2.0099999999999998</v>
      </c>
      <c r="I3288">
        <v>5.35</v>
      </c>
      <c r="J3288">
        <v>112.49</v>
      </c>
      <c r="K3288">
        <v>136.84</v>
      </c>
      <c r="L3288">
        <v>374.03</v>
      </c>
      <c r="M3288">
        <v>334.57</v>
      </c>
      <c r="N3288">
        <v>-255</v>
      </c>
      <c r="O3288">
        <v>-590</v>
      </c>
      <c r="P3288">
        <v>492</v>
      </c>
      <c r="Q3288">
        <f>Tabel1[[#This Row],[Biomass]]+Tabel1[[#This Row],[Hydro Power]]+Tabel1[[#This Row],[Other Renewable]]+Tabel1[[#This Row],[Solar Power]]+Tabel1[[#This Row],[Onshore Wind Power]]+Tabel1[[#This Row],[Offshore Wind Power]]</f>
        <v>878.7</v>
      </c>
      <c r="R3288">
        <f>Tabel1[[#This Row],[Fossil Gas]]+Tabel1[[#This Row],[Fossil Hard Coal]]+Tabel1[[#This Row],[Fossil Oil]]</f>
        <v>2600.87</v>
      </c>
      <c r="S3288">
        <f>Tabel1[[#This Row],[Renewables]]+Tabel1[[#This Row],[Fossils]]</f>
        <v>3479.5699999999997</v>
      </c>
    </row>
    <row r="3289" spans="1:19" x14ac:dyDescent="0.25">
      <c r="A3289" t="s">
        <v>1023</v>
      </c>
      <c r="B3289" t="s">
        <v>5</v>
      </c>
      <c r="C3289">
        <v>2217.88</v>
      </c>
      <c r="D3289">
        <v>29.3</v>
      </c>
      <c r="E3289">
        <v>745.41</v>
      </c>
      <c r="F3289">
        <v>807.39</v>
      </c>
      <c r="G3289">
        <v>30.32</v>
      </c>
      <c r="J3289">
        <v>53.74</v>
      </c>
      <c r="K3289">
        <v>53.11</v>
      </c>
      <c r="L3289">
        <v>35.090000000000003</v>
      </c>
      <c r="M3289">
        <v>1.06</v>
      </c>
      <c r="N3289">
        <v>-565</v>
      </c>
      <c r="O3289">
        <v>590</v>
      </c>
      <c r="P3289">
        <v>504</v>
      </c>
      <c r="Q3289">
        <f>Tabel1[[#This Row],[Biomass]]+Tabel1[[#This Row],[Hydro Power]]+Tabel1[[#This Row],[Other Renewable]]+Tabel1[[#This Row],[Solar Power]]+Tabel1[[#This Row],[Onshore Wind Power]]+Tabel1[[#This Row],[Offshore Wind Power]]</f>
        <v>119.19000000000001</v>
      </c>
      <c r="R3289">
        <f>Tabel1[[#This Row],[Fossil Gas]]+Tabel1[[#This Row],[Fossil Hard Coal]]+Tabel1[[#This Row],[Fossil Oil]]</f>
        <v>1583.12</v>
      </c>
      <c r="S3289">
        <f>Tabel1[[#This Row],[Renewables]]+Tabel1[[#This Row],[Fossils]]</f>
        <v>1702.31</v>
      </c>
    </row>
    <row r="3290" spans="1:19" x14ac:dyDescent="0.25">
      <c r="A3290" t="s">
        <v>1022</v>
      </c>
      <c r="B3290" t="s">
        <v>6</v>
      </c>
      <c r="C3290">
        <v>3036.15</v>
      </c>
      <c r="D3290">
        <v>47.65</v>
      </c>
      <c r="E3290">
        <v>701.27</v>
      </c>
      <c r="F3290">
        <v>1846.69</v>
      </c>
      <c r="G3290">
        <v>26.83</v>
      </c>
      <c r="H3290">
        <v>2.0099999999999998</v>
      </c>
      <c r="I3290">
        <v>5.76</v>
      </c>
      <c r="J3290">
        <v>144.46</v>
      </c>
      <c r="K3290">
        <v>139.41999999999999</v>
      </c>
      <c r="L3290">
        <v>454.95</v>
      </c>
      <c r="M3290">
        <v>298.61</v>
      </c>
      <c r="N3290">
        <v>-260</v>
      </c>
      <c r="O3290">
        <v>-590</v>
      </c>
      <c r="P3290">
        <v>412</v>
      </c>
      <c r="Q3290">
        <f>Tabel1[[#This Row],[Biomass]]+Tabel1[[#This Row],[Hydro Power]]+Tabel1[[#This Row],[Other Renewable]]+Tabel1[[#This Row],[Solar Power]]+Tabel1[[#This Row],[Onshore Wind Power]]+Tabel1[[#This Row],[Offshore Wind Power]]</f>
        <v>953.43999999999994</v>
      </c>
      <c r="R3290">
        <f>Tabel1[[#This Row],[Fossil Gas]]+Tabel1[[#This Row],[Fossil Hard Coal]]+Tabel1[[#This Row],[Fossil Oil]]</f>
        <v>2574.79</v>
      </c>
      <c r="S3290">
        <f>Tabel1[[#This Row],[Renewables]]+Tabel1[[#This Row],[Fossils]]</f>
        <v>3528.23</v>
      </c>
    </row>
    <row r="3291" spans="1:19" x14ac:dyDescent="0.25">
      <c r="A3291" t="s">
        <v>1022</v>
      </c>
      <c r="B3291" t="s">
        <v>5</v>
      </c>
      <c r="C3291">
        <v>2205.4499999999998</v>
      </c>
      <c r="D3291">
        <v>30.89</v>
      </c>
      <c r="E3291">
        <v>745.7</v>
      </c>
      <c r="F3291">
        <v>766.39</v>
      </c>
      <c r="G3291">
        <v>38.619999999999997</v>
      </c>
      <c r="J3291">
        <v>63.16</v>
      </c>
      <c r="K3291">
        <v>53.2</v>
      </c>
      <c r="L3291">
        <v>41.87</v>
      </c>
      <c r="M3291">
        <v>1.26</v>
      </c>
      <c r="N3291">
        <v>-585</v>
      </c>
      <c r="O3291">
        <v>590</v>
      </c>
      <c r="P3291">
        <v>535</v>
      </c>
      <c r="Q3291">
        <f>Tabel1[[#This Row],[Biomass]]+Tabel1[[#This Row],[Hydro Power]]+Tabel1[[#This Row],[Other Renewable]]+Tabel1[[#This Row],[Solar Power]]+Tabel1[[#This Row],[Onshore Wind Power]]+Tabel1[[#This Row],[Offshore Wind Power]]</f>
        <v>137.17999999999998</v>
      </c>
      <c r="R3291">
        <f>Tabel1[[#This Row],[Fossil Gas]]+Tabel1[[#This Row],[Fossil Hard Coal]]+Tabel1[[#This Row],[Fossil Oil]]</f>
        <v>1550.71</v>
      </c>
      <c r="S3291">
        <f>Tabel1[[#This Row],[Renewables]]+Tabel1[[#This Row],[Fossils]]</f>
        <v>1687.89</v>
      </c>
    </row>
    <row r="3292" spans="1:19" x14ac:dyDescent="0.25">
      <c r="A3292" t="s">
        <v>1021</v>
      </c>
      <c r="B3292" t="s">
        <v>6</v>
      </c>
      <c r="C3292">
        <v>3047.32</v>
      </c>
      <c r="D3292">
        <v>48.82</v>
      </c>
      <c r="E3292">
        <v>671.7</v>
      </c>
      <c r="F3292">
        <v>1660.72</v>
      </c>
      <c r="G3292">
        <v>27.81</v>
      </c>
      <c r="H3292">
        <v>2.0099999999999998</v>
      </c>
      <c r="I3292">
        <v>5.97</v>
      </c>
      <c r="J3292">
        <v>173.58</v>
      </c>
      <c r="K3292">
        <v>123.02</v>
      </c>
      <c r="L3292">
        <v>611.74</v>
      </c>
      <c r="M3292">
        <v>247.35</v>
      </c>
      <c r="N3292">
        <v>-293</v>
      </c>
      <c r="O3292">
        <v>-590</v>
      </c>
      <c r="P3292">
        <v>618</v>
      </c>
      <c r="Q3292">
        <f>Tabel1[[#This Row],[Biomass]]+Tabel1[[#This Row],[Hydro Power]]+Tabel1[[#This Row],[Other Renewable]]+Tabel1[[#This Row],[Solar Power]]+Tabel1[[#This Row],[Onshore Wind Power]]+Tabel1[[#This Row],[Offshore Wind Power]]</f>
        <v>1089.47</v>
      </c>
      <c r="R3292">
        <f>Tabel1[[#This Row],[Fossil Gas]]+Tabel1[[#This Row],[Fossil Hard Coal]]+Tabel1[[#This Row],[Fossil Oil]]</f>
        <v>2360.23</v>
      </c>
      <c r="S3292">
        <f>Tabel1[[#This Row],[Renewables]]+Tabel1[[#This Row],[Fossils]]</f>
        <v>3449.7</v>
      </c>
    </row>
    <row r="3293" spans="1:19" x14ac:dyDescent="0.25">
      <c r="A3293" t="s">
        <v>1021</v>
      </c>
      <c r="B3293" t="s">
        <v>5</v>
      </c>
      <c r="C3293">
        <v>2172.94</v>
      </c>
      <c r="D3293">
        <v>30.76</v>
      </c>
      <c r="E3293">
        <v>736.72</v>
      </c>
      <c r="F3293">
        <v>788.83</v>
      </c>
      <c r="G3293">
        <v>37.630000000000003</v>
      </c>
      <c r="J3293">
        <v>55.88</v>
      </c>
      <c r="K3293">
        <v>52.55</v>
      </c>
      <c r="L3293">
        <v>36.26</v>
      </c>
      <c r="M3293">
        <v>0.92</v>
      </c>
      <c r="N3293">
        <v>-585</v>
      </c>
      <c r="O3293">
        <v>590</v>
      </c>
      <c r="P3293">
        <v>496</v>
      </c>
      <c r="Q3293">
        <f>Tabel1[[#This Row],[Biomass]]+Tabel1[[#This Row],[Hydro Power]]+Tabel1[[#This Row],[Other Renewable]]+Tabel1[[#This Row],[Solar Power]]+Tabel1[[#This Row],[Onshore Wind Power]]+Tabel1[[#This Row],[Offshore Wind Power]]</f>
        <v>123.82000000000001</v>
      </c>
      <c r="R3293">
        <f>Tabel1[[#This Row],[Fossil Gas]]+Tabel1[[#This Row],[Fossil Hard Coal]]+Tabel1[[#This Row],[Fossil Oil]]</f>
        <v>1563.1800000000003</v>
      </c>
      <c r="S3293">
        <f>Tabel1[[#This Row],[Renewables]]+Tabel1[[#This Row],[Fossils]]</f>
        <v>1687.0000000000002</v>
      </c>
    </row>
    <row r="3294" spans="1:19" x14ac:dyDescent="0.25">
      <c r="A3294" t="s">
        <v>1020</v>
      </c>
      <c r="B3294" t="s">
        <v>6</v>
      </c>
      <c r="C3294">
        <v>2963.61</v>
      </c>
      <c r="D3294">
        <v>50.96</v>
      </c>
      <c r="E3294">
        <v>668.36</v>
      </c>
      <c r="F3294">
        <v>1493.81</v>
      </c>
      <c r="G3294">
        <v>23.45</v>
      </c>
      <c r="H3294">
        <v>2.0099999999999998</v>
      </c>
      <c r="I3294">
        <v>5.28</v>
      </c>
      <c r="J3294">
        <v>145.96</v>
      </c>
      <c r="K3294">
        <v>115.62</v>
      </c>
      <c r="L3294">
        <v>793.89</v>
      </c>
      <c r="M3294">
        <v>275.31</v>
      </c>
      <c r="N3294">
        <v>-336</v>
      </c>
      <c r="O3294">
        <v>-590</v>
      </c>
      <c r="P3294">
        <v>564</v>
      </c>
      <c r="Q3294">
        <f>Tabel1[[#This Row],[Biomass]]+Tabel1[[#This Row],[Hydro Power]]+Tabel1[[#This Row],[Other Renewable]]+Tabel1[[#This Row],[Solar Power]]+Tabel1[[#This Row],[Onshore Wind Power]]+Tabel1[[#This Row],[Offshore Wind Power]]</f>
        <v>1273.4100000000001</v>
      </c>
      <c r="R3294">
        <f>Tabel1[[#This Row],[Fossil Gas]]+Tabel1[[#This Row],[Fossil Hard Coal]]+Tabel1[[#This Row],[Fossil Oil]]</f>
        <v>2185.62</v>
      </c>
      <c r="S3294">
        <f>Tabel1[[#This Row],[Renewables]]+Tabel1[[#This Row],[Fossils]]</f>
        <v>3459.0299999999997</v>
      </c>
    </row>
    <row r="3295" spans="1:19" x14ac:dyDescent="0.25">
      <c r="A3295" t="s">
        <v>1020</v>
      </c>
      <c r="B3295" t="s">
        <v>5</v>
      </c>
      <c r="C3295">
        <v>2152.25</v>
      </c>
      <c r="D3295">
        <v>28.96</v>
      </c>
      <c r="E3295">
        <v>724.55</v>
      </c>
      <c r="F3295">
        <v>770.57</v>
      </c>
      <c r="G3295">
        <v>35.54</v>
      </c>
      <c r="J3295">
        <v>43.98</v>
      </c>
      <c r="K3295">
        <v>51.65</v>
      </c>
      <c r="L3295">
        <v>39.94</v>
      </c>
      <c r="M3295">
        <v>1.1399999999999999</v>
      </c>
      <c r="N3295">
        <v>-585</v>
      </c>
      <c r="O3295">
        <v>590</v>
      </c>
      <c r="P3295">
        <v>506</v>
      </c>
      <c r="Q3295">
        <f>Tabel1[[#This Row],[Biomass]]+Tabel1[[#This Row],[Hydro Power]]+Tabel1[[#This Row],[Other Renewable]]+Tabel1[[#This Row],[Solar Power]]+Tabel1[[#This Row],[Onshore Wind Power]]+Tabel1[[#This Row],[Offshore Wind Power]]</f>
        <v>114.02</v>
      </c>
      <c r="R3295">
        <f>Tabel1[[#This Row],[Fossil Gas]]+Tabel1[[#This Row],[Fossil Hard Coal]]+Tabel1[[#This Row],[Fossil Oil]]</f>
        <v>1530.6599999999999</v>
      </c>
      <c r="S3295">
        <f>Tabel1[[#This Row],[Renewables]]+Tabel1[[#This Row],[Fossils]]</f>
        <v>1644.6799999999998</v>
      </c>
    </row>
    <row r="3296" spans="1:19" x14ac:dyDescent="0.25">
      <c r="A3296" t="s">
        <v>1019</v>
      </c>
      <c r="B3296" t="s">
        <v>6</v>
      </c>
      <c r="C3296">
        <v>2866.65</v>
      </c>
      <c r="D3296">
        <v>49.67</v>
      </c>
      <c r="E3296">
        <v>623.99</v>
      </c>
      <c r="F3296">
        <v>1464.16</v>
      </c>
      <c r="G3296">
        <v>16.79</v>
      </c>
      <c r="H3296">
        <v>2.0099999999999998</v>
      </c>
      <c r="I3296">
        <v>4.88</v>
      </c>
      <c r="J3296">
        <v>90.56</v>
      </c>
      <c r="K3296">
        <v>113.05</v>
      </c>
      <c r="L3296">
        <v>832.86</v>
      </c>
      <c r="M3296">
        <v>316.3</v>
      </c>
      <c r="N3296">
        <v>-331</v>
      </c>
      <c r="O3296">
        <v>-590</v>
      </c>
      <c r="P3296">
        <v>442</v>
      </c>
      <c r="Q3296">
        <f>Tabel1[[#This Row],[Biomass]]+Tabel1[[#This Row],[Hydro Power]]+Tabel1[[#This Row],[Other Renewable]]+Tabel1[[#This Row],[Solar Power]]+Tabel1[[#This Row],[Onshore Wind Power]]+Tabel1[[#This Row],[Offshore Wind Power]]</f>
        <v>1296.28</v>
      </c>
      <c r="R3296">
        <f>Tabel1[[#This Row],[Fossil Gas]]+Tabel1[[#This Row],[Fossil Hard Coal]]+Tabel1[[#This Row],[Fossil Oil]]</f>
        <v>2104.94</v>
      </c>
      <c r="S3296">
        <f>Tabel1[[#This Row],[Renewables]]+Tabel1[[#This Row],[Fossils]]</f>
        <v>3401.2200000000003</v>
      </c>
    </row>
    <row r="3297" spans="1:19" x14ac:dyDescent="0.25">
      <c r="A3297" t="s">
        <v>1019</v>
      </c>
      <c r="B3297" t="s">
        <v>5</v>
      </c>
      <c r="C3297">
        <v>2107.37</v>
      </c>
      <c r="D3297">
        <v>30.09</v>
      </c>
      <c r="E3297">
        <v>707.89</v>
      </c>
      <c r="F3297">
        <v>749.41</v>
      </c>
      <c r="G3297">
        <v>31.43</v>
      </c>
      <c r="J3297">
        <v>31.06</v>
      </c>
      <c r="K3297">
        <v>50.12</v>
      </c>
      <c r="L3297">
        <v>43.96</v>
      </c>
      <c r="M3297">
        <v>2.25</v>
      </c>
      <c r="N3297">
        <v>-585</v>
      </c>
      <c r="O3297">
        <v>590</v>
      </c>
      <c r="P3297">
        <v>501</v>
      </c>
      <c r="Q3297">
        <f>Tabel1[[#This Row],[Biomass]]+Tabel1[[#This Row],[Hydro Power]]+Tabel1[[#This Row],[Other Renewable]]+Tabel1[[#This Row],[Solar Power]]+Tabel1[[#This Row],[Onshore Wind Power]]+Tabel1[[#This Row],[Offshore Wind Power]]</f>
        <v>107.36</v>
      </c>
      <c r="R3297">
        <f>Tabel1[[#This Row],[Fossil Gas]]+Tabel1[[#This Row],[Fossil Hard Coal]]+Tabel1[[#This Row],[Fossil Oil]]</f>
        <v>1488.73</v>
      </c>
      <c r="S3297">
        <f>Tabel1[[#This Row],[Renewables]]+Tabel1[[#This Row],[Fossils]]</f>
        <v>1596.09</v>
      </c>
    </row>
    <row r="3298" spans="1:19" x14ac:dyDescent="0.25">
      <c r="A3298" t="s">
        <v>1018</v>
      </c>
      <c r="B3298" t="s">
        <v>6</v>
      </c>
      <c r="C3298">
        <v>2879.05</v>
      </c>
      <c r="D3298">
        <v>48.17</v>
      </c>
      <c r="E3298">
        <v>597.16999999999996</v>
      </c>
      <c r="F3298">
        <v>1532.74</v>
      </c>
      <c r="G3298">
        <v>10.59</v>
      </c>
      <c r="H3298">
        <v>2.0099999999999998</v>
      </c>
      <c r="I3298">
        <v>4.2699999999999996</v>
      </c>
      <c r="J3298">
        <v>30.07</v>
      </c>
      <c r="K3298">
        <v>130.51</v>
      </c>
      <c r="L3298">
        <v>861.77</v>
      </c>
      <c r="M3298">
        <v>303.14</v>
      </c>
      <c r="N3298">
        <v>-276</v>
      </c>
      <c r="O3298">
        <v>-588</v>
      </c>
      <c r="P3298">
        <v>362</v>
      </c>
      <c r="Q3298">
        <f>Tabel1[[#This Row],[Biomass]]+Tabel1[[#This Row],[Hydro Power]]+Tabel1[[#This Row],[Other Renewable]]+Tabel1[[#This Row],[Solar Power]]+Tabel1[[#This Row],[Onshore Wind Power]]+Tabel1[[#This Row],[Offshore Wind Power]]</f>
        <v>1249.4299999999998</v>
      </c>
      <c r="R3298">
        <f>Tabel1[[#This Row],[Fossil Gas]]+Tabel1[[#This Row],[Fossil Hard Coal]]+Tabel1[[#This Row],[Fossil Oil]]</f>
        <v>2140.5</v>
      </c>
      <c r="S3298">
        <f>Tabel1[[#This Row],[Renewables]]+Tabel1[[#This Row],[Fossils]]</f>
        <v>3389.93</v>
      </c>
    </row>
    <row r="3299" spans="1:19" x14ac:dyDescent="0.25">
      <c r="A3299" t="s">
        <v>1018</v>
      </c>
      <c r="B3299" t="s">
        <v>5</v>
      </c>
      <c r="C3299">
        <v>2124.69</v>
      </c>
      <c r="D3299">
        <v>28.95</v>
      </c>
      <c r="E3299">
        <v>700.38</v>
      </c>
      <c r="F3299">
        <v>708.45</v>
      </c>
      <c r="G3299">
        <v>28.38</v>
      </c>
      <c r="J3299">
        <v>11.43</v>
      </c>
      <c r="K3299">
        <v>49.45</v>
      </c>
      <c r="L3299">
        <v>41.44</v>
      </c>
      <c r="M3299">
        <v>2.66</v>
      </c>
      <c r="N3299">
        <v>-554</v>
      </c>
      <c r="O3299">
        <v>588</v>
      </c>
      <c r="P3299">
        <v>547</v>
      </c>
      <c r="Q3299">
        <f>Tabel1[[#This Row],[Biomass]]+Tabel1[[#This Row],[Hydro Power]]+Tabel1[[#This Row],[Other Renewable]]+Tabel1[[#This Row],[Solar Power]]+Tabel1[[#This Row],[Onshore Wind Power]]+Tabel1[[#This Row],[Offshore Wind Power]]</f>
        <v>84.47999999999999</v>
      </c>
      <c r="R3299">
        <f>Tabel1[[#This Row],[Fossil Gas]]+Tabel1[[#This Row],[Fossil Hard Coal]]+Tabel1[[#This Row],[Fossil Oil]]</f>
        <v>1437.21</v>
      </c>
      <c r="S3299">
        <f>Tabel1[[#This Row],[Renewables]]+Tabel1[[#This Row],[Fossils]]</f>
        <v>1521.69</v>
      </c>
    </row>
    <row r="3300" spans="1:19" x14ac:dyDescent="0.25">
      <c r="A3300" t="s">
        <v>1017</v>
      </c>
      <c r="B3300" t="s">
        <v>6</v>
      </c>
      <c r="C3300">
        <v>3160.19</v>
      </c>
      <c r="D3300">
        <v>44.58</v>
      </c>
      <c r="E3300">
        <v>640.51</v>
      </c>
      <c r="F3300">
        <v>1769.44</v>
      </c>
      <c r="G3300">
        <v>9.06</v>
      </c>
      <c r="H3300">
        <v>2</v>
      </c>
      <c r="I3300">
        <v>4.1100000000000003</v>
      </c>
      <c r="J3300">
        <v>1.22</v>
      </c>
      <c r="K3300">
        <v>133.59</v>
      </c>
      <c r="L3300">
        <v>924.87</v>
      </c>
      <c r="M3300">
        <v>342.56</v>
      </c>
      <c r="N3300">
        <v>-413</v>
      </c>
      <c r="O3300">
        <v>-591</v>
      </c>
      <c r="P3300">
        <v>376</v>
      </c>
      <c r="Q3300">
        <f>Tabel1[[#This Row],[Biomass]]+Tabel1[[#This Row],[Hydro Power]]+Tabel1[[#This Row],[Other Renewable]]+Tabel1[[#This Row],[Solar Power]]+Tabel1[[#This Row],[Onshore Wind Power]]+Tabel1[[#This Row],[Offshore Wind Power]]</f>
        <v>1319.34</v>
      </c>
      <c r="R3300">
        <f>Tabel1[[#This Row],[Fossil Gas]]+Tabel1[[#This Row],[Fossil Hard Coal]]+Tabel1[[#This Row],[Fossil Oil]]</f>
        <v>2419.0099999999998</v>
      </c>
      <c r="S3300">
        <f>Tabel1[[#This Row],[Renewables]]+Tabel1[[#This Row],[Fossils]]</f>
        <v>3738.3499999999995</v>
      </c>
    </row>
    <row r="3301" spans="1:19" x14ac:dyDescent="0.25">
      <c r="A3301" t="s">
        <v>1017</v>
      </c>
      <c r="B3301" t="s">
        <v>5</v>
      </c>
      <c r="C3301">
        <v>2358.0300000000002</v>
      </c>
      <c r="D3301">
        <v>29.32</v>
      </c>
      <c r="E3301">
        <v>738.85</v>
      </c>
      <c r="F3301">
        <v>754.34</v>
      </c>
      <c r="G3301">
        <v>28.78</v>
      </c>
      <c r="J3301">
        <v>0.48</v>
      </c>
      <c r="K3301">
        <v>49.53</v>
      </c>
      <c r="L3301">
        <v>44.97</v>
      </c>
      <c r="M3301">
        <v>2.79</v>
      </c>
      <c r="N3301">
        <v>-53</v>
      </c>
      <c r="O3301">
        <v>591</v>
      </c>
      <c r="P3301">
        <v>187</v>
      </c>
      <c r="Q3301">
        <f>Tabel1[[#This Row],[Biomass]]+Tabel1[[#This Row],[Hydro Power]]+Tabel1[[#This Row],[Other Renewable]]+Tabel1[[#This Row],[Solar Power]]+Tabel1[[#This Row],[Onshore Wind Power]]+Tabel1[[#This Row],[Offshore Wind Power]]</f>
        <v>77.56</v>
      </c>
      <c r="R3301">
        <f>Tabel1[[#This Row],[Fossil Gas]]+Tabel1[[#This Row],[Fossil Hard Coal]]+Tabel1[[#This Row],[Fossil Oil]]</f>
        <v>1521.97</v>
      </c>
      <c r="S3301">
        <f>Tabel1[[#This Row],[Renewables]]+Tabel1[[#This Row],[Fossils]]</f>
        <v>1599.53</v>
      </c>
    </row>
    <row r="3302" spans="1:19" x14ac:dyDescent="0.25">
      <c r="A3302" t="s">
        <v>1016</v>
      </c>
      <c r="B3302" t="s">
        <v>6</v>
      </c>
      <c r="C3302">
        <v>3129.24</v>
      </c>
      <c r="D3302">
        <v>44.61</v>
      </c>
      <c r="E3302">
        <v>628.46</v>
      </c>
      <c r="F3302">
        <v>1806.07</v>
      </c>
      <c r="G3302">
        <v>8.51</v>
      </c>
      <c r="H3302">
        <v>2</v>
      </c>
      <c r="I3302">
        <v>3.99</v>
      </c>
      <c r="J3302">
        <v>0</v>
      </c>
      <c r="K3302">
        <v>132.30000000000001</v>
      </c>
      <c r="L3302">
        <v>905.37</v>
      </c>
      <c r="M3302">
        <v>365.1</v>
      </c>
      <c r="N3302">
        <v>-859</v>
      </c>
      <c r="O3302">
        <v>-586</v>
      </c>
      <c r="P3302">
        <v>776</v>
      </c>
      <c r="Q3302">
        <f>Tabel1[[#This Row],[Biomass]]+Tabel1[[#This Row],[Hydro Power]]+Tabel1[[#This Row],[Other Renewable]]+Tabel1[[#This Row],[Solar Power]]+Tabel1[[#This Row],[Onshore Wind Power]]+Tabel1[[#This Row],[Offshore Wind Power]]</f>
        <v>1321.0700000000002</v>
      </c>
      <c r="R3302">
        <f>Tabel1[[#This Row],[Fossil Gas]]+Tabel1[[#This Row],[Fossil Hard Coal]]+Tabel1[[#This Row],[Fossil Oil]]</f>
        <v>2443.04</v>
      </c>
      <c r="S3302">
        <f>Tabel1[[#This Row],[Renewables]]+Tabel1[[#This Row],[Fossils]]</f>
        <v>3764.11</v>
      </c>
    </row>
    <row r="3303" spans="1:19" x14ac:dyDescent="0.25">
      <c r="A3303" t="s">
        <v>1016</v>
      </c>
      <c r="B3303" t="s">
        <v>5</v>
      </c>
      <c r="C3303">
        <v>2359.1999999999998</v>
      </c>
      <c r="D3303">
        <v>29.28</v>
      </c>
      <c r="E3303">
        <v>755.84</v>
      </c>
      <c r="F3303">
        <v>661.29</v>
      </c>
      <c r="G3303">
        <v>29.22</v>
      </c>
      <c r="J3303">
        <v>0</v>
      </c>
      <c r="K3303">
        <v>49.86</v>
      </c>
      <c r="L3303">
        <v>45.87</v>
      </c>
      <c r="M3303">
        <v>3.17</v>
      </c>
      <c r="N3303">
        <v>-274</v>
      </c>
      <c r="O3303">
        <v>586</v>
      </c>
      <c r="P3303">
        <v>488</v>
      </c>
      <c r="Q3303">
        <f>Tabel1[[#This Row],[Biomass]]+Tabel1[[#This Row],[Hydro Power]]+Tabel1[[#This Row],[Other Renewable]]+Tabel1[[#This Row],[Solar Power]]+Tabel1[[#This Row],[Onshore Wind Power]]+Tabel1[[#This Row],[Offshore Wind Power]]</f>
        <v>78.320000000000007</v>
      </c>
      <c r="R3303">
        <f>Tabel1[[#This Row],[Fossil Gas]]+Tabel1[[#This Row],[Fossil Hard Coal]]+Tabel1[[#This Row],[Fossil Oil]]</f>
        <v>1446.3500000000001</v>
      </c>
      <c r="S3303">
        <f>Tabel1[[#This Row],[Renewables]]+Tabel1[[#This Row],[Fossils]]</f>
        <v>1524.67</v>
      </c>
    </row>
    <row r="3304" spans="1:19" x14ac:dyDescent="0.25">
      <c r="A3304" t="s">
        <v>1015</v>
      </c>
      <c r="B3304" t="s">
        <v>6</v>
      </c>
      <c r="C3304">
        <v>2901.82</v>
      </c>
      <c r="D3304">
        <v>46.54</v>
      </c>
      <c r="E3304">
        <v>642.46</v>
      </c>
      <c r="F3304">
        <v>1727.97</v>
      </c>
      <c r="G3304">
        <v>8.66</v>
      </c>
      <c r="H3304">
        <v>2</v>
      </c>
      <c r="I3304">
        <v>3.92</v>
      </c>
      <c r="J3304">
        <v>0.01</v>
      </c>
      <c r="K3304">
        <v>133.93</v>
      </c>
      <c r="L3304">
        <v>757.46</v>
      </c>
      <c r="M3304">
        <v>438.2</v>
      </c>
      <c r="N3304">
        <v>-1273</v>
      </c>
      <c r="O3304">
        <v>-590</v>
      </c>
      <c r="P3304">
        <v>1065</v>
      </c>
      <c r="Q3304">
        <f>Tabel1[[#This Row],[Biomass]]+Tabel1[[#This Row],[Hydro Power]]+Tabel1[[#This Row],[Other Renewable]]+Tabel1[[#This Row],[Solar Power]]+Tabel1[[#This Row],[Onshore Wind Power]]+Tabel1[[#This Row],[Offshore Wind Power]]</f>
        <v>1248.1300000000001</v>
      </c>
      <c r="R3304">
        <f>Tabel1[[#This Row],[Fossil Gas]]+Tabel1[[#This Row],[Fossil Hard Coal]]+Tabel1[[#This Row],[Fossil Oil]]</f>
        <v>2379.09</v>
      </c>
      <c r="S3304">
        <f>Tabel1[[#This Row],[Renewables]]+Tabel1[[#This Row],[Fossils]]</f>
        <v>3627.2200000000003</v>
      </c>
    </row>
    <row r="3305" spans="1:19" x14ac:dyDescent="0.25">
      <c r="A3305" t="s">
        <v>1015</v>
      </c>
      <c r="B3305" t="s">
        <v>5</v>
      </c>
      <c r="C3305">
        <v>2220.21</v>
      </c>
      <c r="D3305">
        <v>28.06</v>
      </c>
      <c r="E3305">
        <v>754.41</v>
      </c>
      <c r="F3305">
        <v>635.05999999999995</v>
      </c>
      <c r="G3305">
        <v>29</v>
      </c>
      <c r="J3305">
        <v>0</v>
      </c>
      <c r="K3305">
        <v>50.07</v>
      </c>
      <c r="L3305">
        <v>43.39</v>
      </c>
      <c r="M3305">
        <v>2.63</v>
      </c>
      <c r="N3305">
        <v>-575</v>
      </c>
      <c r="O3305">
        <v>590</v>
      </c>
      <c r="P3305">
        <v>677</v>
      </c>
      <c r="Q3305">
        <f>Tabel1[[#This Row],[Biomass]]+Tabel1[[#This Row],[Hydro Power]]+Tabel1[[#This Row],[Other Renewable]]+Tabel1[[#This Row],[Solar Power]]+Tabel1[[#This Row],[Onshore Wind Power]]+Tabel1[[#This Row],[Offshore Wind Power]]</f>
        <v>74.08</v>
      </c>
      <c r="R3305">
        <f>Tabel1[[#This Row],[Fossil Gas]]+Tabel1[[#This Row],[Fossil Hard Coal]]+Tabel1[[#This Row],[Fossil Oil]]</f>
        <v>1418.4699999999998</v>
      </c>
      <c r="S3305">
        <f>Tabel1[[#This Row],[Renewables]]+Tabel1[[#This Row],[Fossils]]</f>
        <v>1492.5499999999997</v>
      </c>
    </row>
    <row r="3306" spans="1:19" x14ac:dyDescent="0.25">
      <c r="A3306" t="s">
        <v>1014</v>
      </c>
      <c r="B3306" t="s">
        <v>6</v>
      </c>
      <c r="C3306">
        <v>2755.92</v>
      </c>
      <c r="D3306">
        <v>48.17</v>
      </c>
      <c r="E3306">
        <v>563.61</v>
      </c>
      <c r="F3306">
        <v>1643.33</v>
      </c>
      <c r="G3306">
        <v>9.18</v>
      </c>
      <c r="H3306">
        <v>2</v>
      </c>
      <c r="I3306">
        <v>3.71</v>
      </c>
      <c r="J3306">
        <v>0.01</v>
      </c>
      <c r="K3306">
        <v>121.77</v>
      </c>
      <c r="L3306">
        <v>640.77</v>
      </c>
      <c r="M3306">
        <v>481.31</v>
      </c>
      <c r="N3306">
        <v>-1284</v>
      </c>
      <c r="O3306">
        <v>-590</v>
      </c>
      <c r="P3306">
        <v>1169</v>
      </c>
      <c r="Q3306">
        <f>Tabel1[[#This Row],[Biomass]]+Tabel1[[#This Row],[Hydro Power]]+Tabel1[[#This Row],[Other Renewable]]+Tabel1[[#This Row],[Solar Power]]+Tabel1[[#This Row],[Onshore Wind Power]]+Tabel1[[#This Row],[Offshore Wind Power]]</f>
        <v>1175.97</v>
      </c>
      <c r="R3306">
        <f>Tabel1[[#This Row],[Fossil Gas]]+Tabel1[[#This Row],[Fossil Hard Coal]]+Tabel1[[#This Row],[Fossil Oil]]</f>
        <v>2216.12</v>
      </c>
      <c r="S3306">
        <f>Tabel1[[#This Row],[Renewables]]+Tabel1[[#This Row],[Fossils]]</f>
        <v>3392.09</v>
      </c>
    </row>
    <row r="3307" spans="1:19" x14ac:dyDescent="0.25">
      <c r="A3307" t="s">
        <v>1014</v>
      </c>
      <c r="B3307" t="s">
        <v>5</v>
      </c>
      <c r="C3307">
        <v>2067.7199999999998</v>
      </c>
      <c r="D3307">
        <v>28.58</v>
      </c>
      <c r="E3307">
        <v>747.91</v>
      </c>
      <c r="F3307">
        <v>647.22</v>
      </c>
      <c r="G3307">
        <v>28.15</v>
      </c>
      <c r="J3307">
        <v>0</v>
      </c>
      <c r="K3307">
        <v>49.19</v>
      </c>
      <c r="L3307">
        <v>46.65</v>
      </c>
      <c r="M3307">
        <v>2.66</v>
      </c>
      <c r="N3307">
        <v>-585</v>
      </c>
      <c r="O3307">
        <v>590</v>
      </c>
      <c r="P3307">
        <v>529</v>
      </c>
      <c r="Q3307">
        <f>Tabel1[[#This Row],[Biomass]]+Tabel1[[#This Row],[Hydro Power]]+Tabel1[[#This Row],[Other Renewable]]+Tabel1[[#This Row],[Solar Power]]+Tabel1[[#This Row],[Onshore Wind Power]]+Tabel1[[#This Row],[Offshore Wind Power]]</f>
        <v>77.889999999999986</v>
      </c>
      <c r="R3307">
        <f>Tabel1[[#This Row],[Fossil Gas]]+Tabel1[[#This Row],[Fossil Hard Coal]]+Tabel1[[#This Row],[Fossil Oil]]</f>
        <v>1423.2800000000002</v>
      </c>
      <c r="S3307">
        <f>Tabel1[[#This Row],[Renewables]]+Tabel1[[#This Row],[Fossils]]</f>
        <v>1501.17</v>
      </c>
    </row>
    <row r="3308" spans="1:19" x14ac:dyDescent="0.25">
      <c r="A3308" t="s">
        <v>1013</v>
      </c>
      <c r="B3308" t="s">
        <v>6</v>
      </c>
      <c r="C3308">
        <v>2595.61</v>
      </c>
      <c r="D3308">
        <v>47.04</v>
      </c>
      <c r="E3308">
        <v>471.22</v>
      </c>
      <c r="F3308">
        <v>1446.83</v>
      </c>
      <c r="G3308">
        <v>5.22</v>
      </c>
      <c r="H3308">
        <v>2</v>
      </c>
      <c r="I3308">
        <v>3.62</v>
      </c>
      <c r="J3308">
        <v>0</v>
      </c>
      <c r="K3308">
        <v>107.18</v>
      </c>
      <c r="L3308">
        <v>575.16999999999996</v>
      </c>
      <c r="M3308">
        <v>503.72</v>
      </c>
      <c r="N3308">
        <v>-1289</v>
      </c>
      <c r="O3308">
        <v>-586</v>
      </c>
      <c r="P3308">
        <v>1395</v>
      </c>
      <c r="Q3308">
        <f>Tabel1[[#This Row],[Biomass]]+Tabel1[[#This Row],[Hydro Power]]+Tabel1[[#This Row],[Other Renewable]]+Tabel1[[#This Row],[Solar Power]]+Tabel1[[#This Row],[Onshore Wind Power]]+Tabel1[[#This Row],[Offshore Wind Power]]</f>
        <v>1131.55</v>
      </c>
      <c r="R3308">
        <f>Tabel1[[#This Row],[Fossil Gas]]+Tabel1[[#This Row],[Fossil Hard Coal]]+Tabel1[[#This Row],[Fossil Oil]]</f>
        <v>1923.27</v>
      </c>
      <c r="S3308">
        <f>Tabel1[[#This Row],[Renewables]]+Tabel1[[#This Row],[Fossils]]</f>
        <v>3054.8199999999997</v>
      </c>
    </row>
    <row r="3309" spans="1:19" x14ac:dyDescent="0.25">
      <c r="A3309" t="s">
        <v>1013</v>
      </c>
      <c r="B3309" t="s">
        <v>5</v>
      </c>
      <c r="C3309">
        <v>1929</v>
      </c>
      <c r="D3309">
        <v>26.22</v>
      </c>
      <c r="E3309">
        <v>622.9</v>
      </c>
      <c r="F3309">
        <v>575.53</v>
      </c>
      <c r="G3309">
        <v>27.34</v>
      </c>
      <c r="J3309">
        <v>0</v>
      </c>
      <c r="K3309">
        <v>48.02</v>
      </c>
      <c r="L3309">
        <v>48.23</v>
      </c>
      <c r="M3309">
        <v>1.97</v>
      </c>
      <c r="N3309">
        <v>-585</v>
      </c>
      <c r="O3309">
        <v>586</v>
      </c>
      <c r="P3309">
        <v>592</v>
      </c>
      <c r="Q3309">
        <f>Tabel1[[#This Row],[Biomass]]+Tabel1[[#This Row],[Hydro Power]]+Tabel1[[#This Row],[Other Renewable]]+Tabel1[[#This Row],[Solar Power]]+Tabel1[[#This Row],[Onshore Wind Power]]+Tabel1[[#This Row],[Offshore Wind Power]]</f>
        <v>76.419999999999987</v>
      </c>
      <c r="R3309">
        <f>Tabel1[[#This Row],[Fossil Gas]]+Tabel1[[#This Row],[Fossil Hard Coal]]+Tabel1[[#This Row],[Fossil Oil]]</f>
        <v>1225.7699999999998</v>
      </c>
      <c r="S3309">
        <f>Tabel1[[#This Row],[Renewables]]+Tabel1[[#This Row],[Fossils]]</f>
        <v>1302.1899999999998</v>
      </c>
    </row>
    <row r="3310" spans="1:19" x14ac:dyDescent="0.25">
      <c r="A3310" t="s">
        <v>1012</v>
      </c>
      <c r="B3310" t="s">
        <v>6</v>
      </c>
      <c r="C3310">
        <v>2403.1999999999998</v>
      </c>
      <c r="D3310">
        <v>47.82</v>
      </c>
      <c r="E3310">
        <v>427.43</v>
      </c>
      <c r="F3310">
        <v>1159.6300000000001</v>
      </c>
      <c r="G3310">
        <v>6.2</v>
      </c>
      <c r="H3310">
        <v>2</v>
      </c>
      <c r="I3310">
        <v>3.37</v>
      </c>
      <c r="J3310">
        <v>0</v>
      </c>
      <c r="K3310">
        <v>108.31</v>
      </c>
      <c r="L3310">
        <v>478.17</v>
      </c>
      <c r="M3310">
        <v>505.16</v>
      </c>
      <c r="N3310">
        <v>-1275</v>
      </c>
      <c r="O3310">
        <v>-528</v>
      </c>
      <c r="P3310">
        <v>1527</v>
      </c>
      <c r="Q3310">
        <f>Tabel1[[#This Row],[Biomass]]+Tabel1[[#This Row],[Hydro Power]]+Tabel1[[#This Row],[Other Renewable]]+Tabel1[[#This Row],[Solar Power]]+Tabel1[[#This Row],[Onshore Wind Power]]+Tabel1[[#This Row],[Offshore Wind Power]]</f>
        <v>1036.52</v>
      </c>
      <c r="R3310">
        <f>Tabel1[[#This Row],[Fossil Gas]]+Tabel1[[#This Row],[Fossil Hard Coal]]+Tabel1[[#This Row],[Fossil Oil]]</f>
        <v>1593.2600000000002</v>
      </c>
      <c r="S3310">
        <f>Tabel1[[#This Row],[Renewables]]+Tabel1[[#This Row],[Fossils]]</f>
        <v>2629.78</v>
      </c>
    </row>
    <row r="3311" spans="1:19" x14ac:dyDescent="0.25">
      <c r="A3311" t="s">
        <v>1012</v>
      </c>
      <c r="B3311" t="s">
        <v>5</v>
      </c>
      <c r="C3311">
        <v>1771.06</v>
      </c>
      <c r="D3311">
        <v>28.39</v>
      </c>
      <c r="E3311">
        <v>490.6</v>
      </c>
      <c r="F3311">
        <v>543.14</v>
      </c>
      <c r="G3311">
        <v>26.63</v>
      </c>
      <c r="J3311">
        <v>0</v>
      </c>
      <c r="K3311">
        <v>45.99</v>
      </c>
      <c r="L3311">
        <v>55.34</v>
      </c>
      <c r="M3311">
        <v>1.94</v>
      </c>
      <c r="N3311">
        <v>-585</v>
      </c>
      <c r="O3311">
        <v>528</v>
      </c>
      <c r="P3311">
        <v>652</v>
      </c>
      <c r="Q3311">
        <f>Tabel1[[#This Row],[Biomass]]+Tabel1[[#This Row],[Hydro Power]]+Tabel1[[#This Row],[Other Renewable]]+Tabel1[[#This Row],[Solar Power]]+Tabel1[[#This Row],[Onshore Wind Power]]+Tabel1[[#This Row],[Offshore Wind Power]]</f>
        <v>85.67</v>
      </c>
      <c r="R3311">
        <f>Tabel1[[#This Row],[Fossil Gas]]+Tabel1[[#This Row],[Fossil Hard Coal]]+Tabel1[[#This Row],[Fossil Oil]]</f>
        <v>1060.3700000000001</v>
      </c>
      <c r="S3311">
        <f>Tabel1[[#This Row],[Renewables]]+Tabel1[[#This Row],[Fossils]]</f>
        <v>1146.0400000000002</v>
      </c>
    </row>
    <row r="3312" spans="1:19" x14ac:dyDescent="0.25">
      <c r="A3312" t="s">
        <v>1011</v>
      </c>
      <c r="B3312" t="s">
        <v>6</v>
      </c>
      <c r="C3312">
        <v>2239.16</v>
      </c>
      <c r="D3312">
        <v>48.16</v>
      </c>
      <c r="E3312">
        <v>432.59</v>
      </c>
      <c r="F3312">
        <v>1020.17</v>
      </c>
      <c r="G3312">
        <v>9.0500000000000007</v>
      </c>
      <c r="H3312">
        <v>2</v>
      </c>
      <c r="I3312">
        <v>4.09</v>
      </c>
      <c r="J3312">
        <v>0</v>
      </c>
      <c r="K3312">
        <v>108.27</v>
      </c>
      <c r="L3312">
        <v>430.25</v>
      </c>
      <c r="M3312">
        <v>443.16</v>
      </c>
      <c r="N3312">
        <v>-1274</v>
      </c>
      <c r="O3312">
        <v>-543</v>
      </c>
      <c r="P3312">
        <v>1598</v>
      </c>
      <c r="Q3312">
        <f>Tabel1[[#This Row],[Biomass]]+Tabel1[[#This Row],[Hydro Power]]+Tabel1[[#This Row],[Other Renewable]]+Tabel1[[#This Row],[Solar Power]]+Tabel1[[#This Row],[Onshore Wind Power]]+Tabel1[[#This Row],[Offshore Wind Power]]</f>
        <v>927.66000000000008</v>
      </c>
      <c r="R3312">
        <f>Tabel1[[#This Row],[Fossil Gas]]+Tabel1[[#This Row],[Fossil Hard Coal]]+Tabel1[[#This Row],[Fossil Oil]]</f>
        <v>1461.81</v>
      </c>
      <c r="S3312">
        <f>Tabel1[[#This Row],[Renewables]]+Tabel1[[#This Row],[Fossils]]</f>
        <v>2389.4700000000003</v>
      </c>
    </row>
    <row r="3313" spans="1:19" x14ac:dyDescent="0.25">
      <c r="A3313" t="s">
        <v>1011</v>
      </c>
      <c r="B3313" t="s">
        <v>5</v>
      </c>
      <c r="C3313">
        <v>1629.4</v>
      </c>
      <c r="D3313">
        <v>29.34</v>
      </c>
      <c r="E3313">
        <v>447.46</v>
      </c>
      <c r="F3313">
        <v>460.54</v>
      </c>
      <c r="G3313">
        <v>27.67</v>
      </c>
      <c r="J3313">
        <v>0</v>
      </c>
      <c r="K3313">
        <v>45.75</v>
      </c>
      <c r="L3313">
        <v>67.489999999999995</v>
      </c>
      <c r="M3313">
        <v>3.59</v>
      </c>
      <c r="N3313">
        <v>-585</v>
      </c>
      <c r="O3313">
        <v>543</v>
      </c>
      <c r="P3313">
        <v>606</v>
      </c>
      <c r="Q3313">
        <f>Tabel1[[#This Row],[Biomass]]+Tabel1[[#This Row],[Hydro Power]]+Tabel1[[#This Row],[Other Renewable]]+Tabel1[[#This Row],[Solar Power]]+Tabel1[[#This Row],[Onshore Wind Power]]+Tabel1[[#This Row],[Offshore Wind Power]]</f>
        <v>100.42</v>
      </c>
      <c r="R3313">
        <f>Tabel1[[#This Row],[Fossil Gas]]+Tabel1[[#This Row],[Fossil Hard Coal]]+Tabel1[[#This Row],[Fossil Oil]]</f>
        <v>935.67</v>
      </c>
      <c r="S3313">
        <f>Tabel1[[#This Row],[Renewables]]+Tabel1[[#This Row],[Fossils]]</f>
        <v>1036.0899999999999</v>
      </c>
    </row>
    <row r="3314" spans="1:19" x14ac:dyDescent="0.25">
      <c r="A3314" t="s">
        <v>1010</v>
      </c>
      <c r="B3314" t="s">
        <v>6</v>
      </c>
      <c r="C3314">
        <v>2139.84</v>
      </c>
      <c r="D3314">
        <v>48.12</v>
      </c>
      <c r="E3314">
        <v>405.28</v>
      </c>
      <c r="F3314">
        <v>867.04</v>
      </c>
      <c r="G3314">
        <v>7.57</v>
      </c>
      <c r="H3314">
        <v>2</v>
      </c>
      <c r="I3314">
        <v>3.88</v>
      </c>
      <c r="J3314">
        <v>0</v>
      </c>
      <c r="K3314">
        <v>105.51</v>
      </c>
      <c r="L3314">
        <v>452.95</v>
      </c>
      <c r="M3314">
        <v>411.15</v>
      </c>
      <c r="N3314">
        <v>-1304</v>
      </c>
      <c r="O3314">
        <v>-381</v>
      </c>
      <c r="P3314">
        <v>1581</v>
      </c>
      <c r="Q3314">
        <f>Tabel1[[#This Row],[Biomass]]+Tabel1[[#This Row],[Hydro Power]]+Tabel1[[#This Row],[Other Renewable]]+Tabel1[[#This Row],[Solar Power]]+Tabel1[[#This Row],[Onshore Wind Power]]+Tabel1[[#This Row],[Offshore Wind Power]]</f>
        <v>918.09999999999991</v>
      </c>
      <c r="R3314">
        <f>Tabel1[[#This Row],[Fossil Gas]]+Tabel1[[#This Row],[Fossil Hard Coal]]+Tabel1[[#This Row],[Fossil Oil]]</f>
        <v>1279.8899999999999</v>
      </c>
      <c r="S3314">
        <f>Tabel1[[#This Row],[Renewables]]+Tabel1[[#This Row],[Fossils]]</f>
        <v>2197.9899999999998</v>
      </c>
    </row>
    <row r="3315" spans="1:19" x14ac:dyDescent="0.25">
      <c r="A3315" t="s">
        <v>1010</v>
      </c>
      <c r="B3315" t="s">
        <v>5</v>
      </c>
      <c r="C3315">
        <v>1531.1</v>
      </c>
      <c r="D3315">
        <v>28.85</v>
      </c>
      <c r="E3315">
        <v>468.24</v>
      </c>
      <c r="F3315">
        <v>476.37</v>
      </c>
      <c r="G3315">
        <v>27.06</v>
      </c>
      <c r="J3315">
        <v>0</v>
      </c>
      <c r="K3315">
        <v>40.56</v>
      </c>
      <c r="L3315">
        <v>72.55</v>
      </c>
      <c r="M3315">
        <v>10.5</v>
      </c>
      <c r="N3315">
        <v>-585</v>
      </c>
      <c r="O3315">
        <v>381</v>
      </c>
      <c r="P3315">
        <v>630</v>
      </c>
      <c r="Q3315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3315">
        <f>Tabel1[[#This Row],[Fossil Gas]]+Tabel1[[#This Row],[Fossil Hard Coal]]+Tabel1[[#This Row],[Fossil Oil]]</f>
        <v>971.67</v>
      </c>
      <c r="S3315">
        <f>Tabel1[[#This Row],[Renewables]]+Tabel1[[#This Row],[Fossils]]</f>
        <v>1083.57</v>
      </c>
    </row>
    <row r="3316" spans="1:19" x14ac:dyDescent="0.25">
      <c r="A3316" t="s">
        <v>1009</v>
      </c>
      <c r="B3316" t="s">
        <v>6</v>
      </c>
      <c r="C3316">
        <v>2098.23</v>
      </c>
      <c r="D3316">
        <v>47.12</v>
      </c>
      <c r="E3316">
        <v>394.95</v>
      </c>
      <c r="F3316">
        <v>975.49</v>
      </c>
      <c r="G3316">
        <v>4.05</v>
      </c>
      <c r="H3316">
        <v>1.99</v>
      </c>
      <c r="I3316">
        <v>3.43</v>
      </c>
      <c r="J3316">
        <v>0</v>
      </c>
      <c r="K3316">
        <v>104.26</v>
      </c>
      <c r="L3316">
        <v>515.01</v>
      </c>
      <c r="M3316">
        <v>424.26</v>
      </c>
      <c r="N3316">
        <v>-1292</v>
      </c>
      <c r="O3316">
        <v>-561</v>
      </c>
      <c r="P3316">
        <v>1526</v>
      </c>
      <c r="Q3316">
        <f>Tabel1[[#This Row],[Biomass]]+Tabel1[[#This Row],[Hydro Power]]+Tabel1[[#This Row],[Other Renewable]]+Tabel1[[#This Row],[Solar Power]]+Tabel1[[#This Row],[Onshore Wind Power]]+Tabel1[[#This Row],[Offshore Wind Power]]</f>
        <v>991.81</v>
      </c>
      <c r="R3316">
        <f>Tabel1[[#This Row],[Fossil Gas]]+Tabel1[[#This Row],[Fossil Hard Coal]]+Tabel1[[#This Row],[Fossil Oil]]</f>
        <v>1374.49</v>
      </c>
      <c r="S3316">
        <f>Tabel1[[#This Row],[Renewables]]+Tabel1[[#This Row],[Fossils]]</f>
        <v>2366.3000000000002</v>
      </c>
    </row>
    <row r="3317" spans="1:19" x14ac:dyDescent="0.25">
      <c r="A3317" t="s">
        <v>1009</v>
      </c>
      <c r="B3317" t="s">
        <v>5</v>
      </c>
      <c r="C3317">
        <v>1476.72</v>
      </c>
      <c r="D3317">
        <v>29.36</v>
      </c>
      <c r="E3317">
        <v>479.64</v>
      </c>
      <c r="F3317">
        <v>507.26</v>
      </c>
      <c r="G3317">
        <v>27.05</v>
      </c>
      <c r="J3317">
        <v>0</v>
      </c>
      <c r="K3317">
        <v>40.46</v>
      </c>
      <c r="L3317">
        <v>78.209999999999994</v>
      </c>
      <c r="M3317">
        <v>16.670000000000002</v>
      </c>
      <c r="N3317">
        <v>-585</v>
      </c>
      <c r="O3317">
        <v>561</v>
      </c>
      <c r="P3317">
        <v>343</v>
      </c>
      <c r="Q3317">
        <f>Tabel1[[#This Row],[Biomass]]+Tabel1[[#This Row],[Hydro Power]]+Tabel1[[#This Row],[Other Renewable]]+Tabel1[[#This Row],[Solar Power]]+Tabel1[[#This Row],[Onshore Wind Power]]+Tabel1[[#This Row],[Offshore Wind Power]]</f>
        <v>124.24</v>
      </c>
      <c r="R3317">
        <f>Tabel1[[#This Row],[Fossil Gas]]+Tabel1[[#This Row],[Fossil Hard Coal]]+Tabel1[[#This Row],[Fossil Oil]]</f>
        <v>1013.9499999999999</v>
      </c>
      <c r="S3317">
        <f>Tabel1[[#This Row],[Renewables]]+Tabel1[[#This Row],[Fossils]]</f>
        <v>1138.1899999999998</v>
      </c>
    </row>
    <row r="3318" spans="1:19" x14ac:dyDescent="0.25">
      <c r="A3318" t="s">
        <v>1008</v>
      </c>
      <c r="B3318" t="s">
        <v>6</v>
      </c>
      <c r="C3318">
        <v>2061.8200000000002</v>
      </c>
      <c r="D3318">
        <v>48.64</v>
      </c>
      <c r="E3318">
        <v>412.77</v>
      </c>
      <c r="F3318">
        <v>993.35</v>
      </c>
      <c r="G3318">
        <v>10.53</v>
      </c>
      <c r="H3318">
        <v>1.99</v>
      </c>
      <c r="I3318">
        <v>4.2699999999999996</v>
      </c>
      <c r="J3318">
        <v>0</v>
      </c>
      <c r="K3318">
        <v>107.45</v>
      </c>
      <c r="L3318">
        <v>508.1</v>
      </c>
      <c r="M3318">
        <v>383.85</v>
      </c>
      <c r="N3318">
        <v>-1280</v>
      </c>
      <c r="O3318">
        <v>-578</v>
      </c>
      <c r="P3318">
        <v>1497</v>
      </c>
      <c r="Q3318">
        <f>Tabel1[[#This Row],[Biomass]]+Tabel1[[#This Row],[Hydro Power]]+Tabel1[[#This Row],[Other Renewable]]+Tabel1[[#This Row],[Solar Power]]+Tabel1[[#This Row],[Onshore Wind Power]]+Tabel1[[#This Row],[Offshore Wind Power]]</f>
        <v>946.85</v>
      </c>
      <c r="R3318">
        <f>Tabel1[[#This Row],[Fossil Gas]]+Tabel1[[#This Row],[Fossil Hard Coal]]+Tabel1[[#This Row],[Fossil Oil]]</f>
        <v>1416.6499999999999</v>
      </c>
      <c r="S3318">
        <f>Tabel1[[#This Row],[Renewables]]+Tabel1[[#This Row],[Fossils]]</f>
        <v>2363.5</v>
      </c>
    </row>
    <row r="3319" spans="1:19" x14ac:dyDescent="0.25">
      <c r="A3319" t="s">
        <v>1008</v>
      </c>
      <c r="B3319" t="s">
        <v>5</v>
      </c>
      <c r="C3319">
        <v>1454.9</v>
      </c>
      <c r="D3319">
        <v>28.37</v>
      </c>
      <c r="E3319">
        <v>468.5</v>
      </c>
      <c r="F3319">
        <v>495.41</v>
      </c>
      <c r="G3319">
        <v>26.99</v>
      </c>
      <c r="J3319">
        <v>0</v>
      </c>
      <c r="K3319">
        <v>40</v>
      </c>
      <c r="L3319">
        <v>67.900000000000006</v>
      </c>
      <c r="M3319">
        <v>13.16</v>
      </c>
      <c r="N3319">
        <v>-584</v>
      </c>
      <c r="O3319">
        <v>578</v>
      </c>
      <c r="P3319">
        <v>337</v>
      </c>
      <c r="Q3319">
        <f>Tabel1[[#This Row],[Biomass]]+Tabel1[[#This Row],[Hydro Power]]+Tabel1[[#This Row],[Other Renewable]]+Tabel1[[#This Row],[Solar Power]]+Tabel1[[#This Row],[Onshore Wind Power]]+Tabel1[[#This Row],[Offshore Wind Power]]</f>
        <v>109.43</v>
      </c>
      <c r="R3319">
        <f>Tabel1[[#This Row],[Fossil Gas]]+Tabel1[[#This Row],[Fossil Hard Coal]]+Tabel1[[#This Row],[Fossil Oil]]</f>
        <v>990.90000000000009</v>
      </c>
      <c r="S3319">
        <f>Tabel1[[#This Row],[Renewables]]+Tabel1[[#This Row],[Fossils]]</f>
        <v>1100.3300000000002</v>
      </c>
    </row>
    <row r="3320" spans="1:19" x14ac:dyDescent="0.25">
      <c r="A3320" t="s">
        <v>1007</v>
      </c>
      <c r="B3320" t="s">
        <v>6</v>
      </c>
      <c r="D3320">
        <v>47.87</v>
      </c>
      <c r="E3320">
        <v>392.54</v>
      </c>
      <c r="F3320">
        <v>1002.16</v>
      </c>
      <c r="G3320">
        <v>5.18</v>
      </c>
      <c r="H3320">
        <v>1.99</v>
      </c>
      <c r="I3320">
        <v>3.74</v>
      </c>
      <c r="J3320">
        <v>0</v>
      </c>
      <c r="K3320">
        <v>105.05</v>
      </c>
      <c r="L3320">
        <v>588.36</v>
      </c>
      <c r="M3320">
        <v>399.84</v>
      </c>
      <c r="N3320">
        <v>-1314</v>
      </c>
      <c r="O3320">
        <v>-583</v>
      </c>
      <c r="P3320">
        <v>1511</v>
      </c>
      <c r="Q3320">
        <f>Tabel1[[#This Row],[Biomass]]+Tabel1[[#This Row],[Hydro Power]]+Tabel1[[#This Row],[Other Renewable]]+Tabel1[[#This Row],[Solar Power]]+Tabel1[[#This Row],[Onshore Wind Power]]+Tabel1[[#This Row],[Offshore Wind Power]]</f>
        <v>1041.8</v>
      </c>
      <c r="R3320">
        <f>Tabel1[[#This Row],[Fossil Gas]]+Tabel1[[#This Row],[Fossil Hard Coal]]+Tabel1[[#This Row],[Fossil Oil]]</f>
        <v>1399.88</v>
      </c>
      <c r="S3320">
        <f>Tabel1[[#This Row],[Renewables]]+Tabel1[[#This Row],[Fossils]]</f>
        <v>2441.6800000000003</v>
      </c>
    </row>
    <row r="3321" spans="1:19" x14ac:dyDescent="0.25">
      <c r="A3321" t="s">
        <v>1007</v>
      </c>
      <c r="B3321" t="s">
        <v>5</v>
      </c>
      <c r="D3321">
        <v>29.61</v>
      </c>
      <c r="E3321">
        <v>462.08</v>
      </c>
      <c r="F3321">
        <v>472.75</v>
      </c>
      <c r="G3321">
        <v>27.22</v>
      </c>
      <c r="J3321">
        <v>0</v>
      </c>
      <c r="K3321">
        <v>40.69</v>
      </c>
      <c r="L3321">
        <v>75.59</v>
      </c>
      <c r="M3321">
        <v>4.5999999999999996</v>
      </c>
      <c r="N3321">
        <v>-530</v>
      </c>
      <c r="O3321">
        <v>583</v>
      </c>
      <c r="P3321">
        <v>316</v>
      </c>
      <c r="Q3321">
        <f>Tabel1[[#This Row],[Biomass]]+Tabel1[[#This Row],[Hydro Power]]+Tabel1[[#This Row],[Other Renewable]]+Tabel1[[#This Row],[Solar Power]]+Tabel1[[#This Row],[Onshore Wind Power]]+Tabel1[[#This Row],[Offshore Wind Power]]</f>
        <v>109.8</v>
      </c>
      <c r="R3321">
        <f>Tabel1[[#This Row],[Fossil Gas]]+Tabel1[[#This Row],[Fossil Hard Coal]]+Tabel1[[#This Row],[Fossil Oil]]</f>
        <v>962.05</v>
      </c>
      <c r="S3321">
        <f>Tabel1[[#This Row],[Renewables]]+Tabel1[[#This Row],[Fossils]]</f>
        <v>1071.8499999999999</v>
      </c>
    </row>
    <row r="3322" spans="1:19" x14ac:dyDescent="0.25">
      <c r="A3322" t="s">
        <v>1006</v>
      </c>
      <c r="B3322" t="s">
        <v>6</v>
      </c>
      <c r="C3322">
        <v>2135.6999999999998</v>
      </c>
      <c r="D3322">
        <v>47.57</v>
      </c>
      <c r="E3322">
        <v>390.21</v>
      </c>
      <c r="F3322">
        <v>1043.07</v>
      </c>
      <c r="G3322">
        <v>3.8</v>
      </c>
      <c r="H3322">
        <v>1.99</v>
      </c>
      <c r="I3322">
        <v>3.59</v>
      </c>
      <c r="J3322">
        <v>0.01</v>
      </c>
      <c r="K3322">
        <v>104.61</v>
      </c>
      <c r="L3322">
        <v>621.91999999999996</v>
      </c>
      <c r="M3322">
        <v>465.5</v>
      </c>
      <c r="N3322">
        <v>-1305</v>
      </c>
      <c r="O3322">
        <v>-581</v>
      </c>
      <c r="P3322">
        <v>1432</v>
      </c>
      <c r="Q3322">
        <f>Tabel1[[#This Row],[Biomass]]+Tabel1[[#This Row],[Hydro Power]]+Tabel1[[#This Row],[Other Renewable]]+Tabel1[[#This Row],[Solar Power]]+Tabel1[[#This Row],[Onshore Wind Power]]+Tabel1[[#This Row],[Offshore Wind Power]]</f>
        <v>1140.58</v>
      </c>
      <c r="R3322">
        <f>Tabel1[[#This Row],[Fossil Gas]]+Tabel1[[#This Row],[Fossil Hard Coal]]+Tabel1[[#This Row],[Fossil Oil]]</f>
        <v>1437.08</v>
      </c>
      <c r="S3322">
        <f>Tabel1[[#This Row],[Renewables]]+Tabel1[[#This Row],[Fossils]]</f>
        <v>2577.66</v>
      </c>
    </row>
    <row r="3323" spans="1:19" x14ac:dyDescent="0.25">
      <c r="A3323" t="s">
        <v>1006</v>
      </c>
      <c r="B3323" t="s">
        <v>5</v>
      </c>
      <c r="C3323">
        <v>1493.77</v>
      </c>
      <c r="D3323">
        <v>31.65</v>
      </c>
      <c r="E3323">
        <v>471.98</v>
      </c>
      <c r="F3323">
        <v>474.83</v>
      </c>
      <c r="G3323">
        <v>26.29</v>
      </c>
      <c r="J3323">
        <v>0</v>
      </c>
      <c r="K3323">
        <v>40.909999999999997</v>
      </c>
      <c r="L3323">
        <v>77.62</v>
      </c>
      <c r="M3323">
        <v>4.49</v>
      </c>
      <c r="N3323">
        <v>-506</v>
      </c>
      <c r="O3323">
        <v>581</v>
      </c>
      <c r="P3323">
        <v>311</v>
      </c>
      <c r="Q3323">
        <f>Tabel1[[#This Row],[Biomass]]+Tabel1[[#This Row],[Hydro Power]]+Tabel1[[#This Row],[Other Renewable]]+Tabel1[[#This Row],[Solar Power]]+Tabel1[[#This Row],[Onshore Wind Power]]+Tabel1[[#This Row],[Offshore Wind Power]]</f>
        <v>113.76</v>
      </c>
      <c r="R3323">
        <f>Tabel1[[#This Row],[Fossil Gas]]+Tabel1[[#This Row],[Fossil Hard Coal]]+Tabel1[[#This Row],[Fossil Oil]]</f>
        <v>973.09999999999991</v>
      </c>
      <c r="S3323">
        <f>Tabel1[[#This Row],[Renewables]]+Tabel1[[#This Row],[Fossils]]</f>
        <v>1086.8599999999999</v>
      </c>
    </row>
    <row r="3324" spans="1:19" x14ac:dyDescent="0.25">
      <c r="A3324" t="s">
        <v>1005</v>
      </c>
      <c r="B3324" t="s">
        <v>6</v>
      </c>
      <c r="C3324">
        <v>2286.5700000000002</v>
      </c>
      <c r="D3324">
        <v>47.16</v>
      </c>
      <c r="E3324">
        <v>423.17</v>
      </c>
      <c r="F3324">
        <v>1156.55</v>
      </c>
      <c r="G3324">
        <v>3.89</v>
      </c>
      <c r="H3324">
        <v>1.99</v>
      </c>
      <c r="I3324">
        <v>3.61</v>
      </c>
      <c r="J3324">
        <v>0.01</v>
      </c>
      <c r="K3324">
        <v>106.53</v>
      </c>
      <c r="L3324">
        <v>685.87</v>
      </c>
      <c r="M3324">
        <v>485.58</v>
      </c>
      <c r="N3324">
        <v>-1299</v>
      </c>
      <c r="O3324">
        <v>-569</v>
      </c>
      <c r="P3324">
        <v>1341</v>
      </c>
      <c r="Q3324">
        <f>Tabel1[[#This Row],[Biomass]]+Tabel1[[#This Row],[Hydro Power]]+Tabel1[[#This Row],[Other Renewable]]+Tabel1[[#This Row],[Solar Power]]+Tabel1[[#This Row],[Onshore Wind Power]]+Tabel1[[#This Row],[Offshore Wind Power]]</f>
        <v>1224.22</v>
      </c>
      <c r="R3324">
        <f>Tabel1[[#This Row],[Fossil Gas]]+Tabel1[[#This Row],[Fossil Hard Coal]]+Tabel1[[#This Row],[Fossil Oil]]</f>
        <v>1583.6100000000001</v>
      </c>
      <c r="S3324">
        <f>Tabel1[[#This Row],[Renewables]]+Tabel1[[#This Row],[Fossils]]</f>
        <v>2807.83</v>
      </c>
    </row>
    <row r="3325" spans="1:19" x14ac:dyDescent="0.25">
      <c r="A3325" t="s">
        <v>1005</v>
      </c>
      <c r="B3325" t="s">
        <v>5</v>
      </c>
      <c r="C3325">
        <v>1605.79</v>
      </c>
      <c r="D3325">
        <v>31.04</v>
      </c>
      <c r="E3325">
        <v>523.11</v>
      </c>
      <c r="F3325">
        <v>477.45</v>
      </c>
      <c r="G3325">
        <v>26.5</v>
      </c>
      <c r="J3325">
        <v>0</v>
      </c>
      <c r="K3325">
        <v>46.35</v>
      </c>
      <c r="L3325">
        <v>57.55</v>
      </c>
      <c r="M3325">
        <v>3.92</v>
      </c>
      <c r="N3325">
        <v>-404</v>
      </c>
      <c r="O3325">
        <v>569</v>
      </c>
      <c r="P3325">
        <v>289</v>
      </c>
      <c r="Q3325">
        <f>Tabel1[[#This Row],[Biomass]]+Tabel1[[#This Row],[Hydro Power]]+Tabel1[[#This Row],[Other Renewable]]+Tabel1[[#This Row],[Solar Power]]+Tabel1[[#This Row],[Onshore Wind Power]]+Tabel1[[#This Row],[Offshore Wind Power]]</f>
        <v>92.51</v>
      </c>
      <c r="R3325">
        <f>Tabel1[[#This Row],[Fossil Gas]]+Tabel1[[#This Row],[Fossil Hard Coal]]+Tabel1[[#This Row],[Fossil Oil]]</f>
        <v>1027.06</v>
      </c>
      <c r="S3325">
        <f>Tabel1[[#This Row],[Renewables]]+Tabel1[[#This Row],[Fossils]]</f>
        <v>1119.57</v>
      </c>
    </row>
    <row r="3326" spans="1:19" x14ac:dyDescent="0.25">
      <c r="A3326" t="s">
        <v>1004</v>
      </c>
      <c r="B3326" t="s">
        <v>6</v>
      </c>
      <c r="C3326">
        <v>2703.39</v>
      </c>
      <c r="D3326">
        <v>47.68</v>
      </c>
      <c r="E3326">
        <v>525.54999999999995</v>
      </c>
      <c r="F3326">
        <v>1222.79</v>
      </c>
      <c r="G3326">
        <v>5.8</v>
      </c>
      <c r="H3326">
        <v>2</v>
      </c>
      <c r="I3326">
        <v>3.72</v>
      </c>
      <c r="J3326">
        <v>0.01</v>
      </c>
      <c r="K3326">
        <v>108.91</v>
      </c>
      <c r="L3326">
        <v>801.84</v>
      </c>
      <c r="M3326">
        <v>486.04</v>
      </c>
      <c r="N3326">
        <v>-1311</v>
      </c>
      <c r="O3326">
        <v>-598</v>
      </c>
      <c r="P3326">
        <v>1529</v>
      </c>
      <c r="Q3326">
        <f>Tabel1[[#This Row],[Biomass]]+Tabel1[[#This Row],[Hydro Power]]+Tabel1[[#This Row],[Other Renewable]]+Tabel1[[#This Row],[Solar Power]]+Tabel1[[#This Row],[Onshore Wind Power]]+Tabel1[[#This Row],[Offshore Wind Power]]</f>
        <v>1341.29</v>
      </c>
      <c r="R3326">
        <f>Tabel1[[#This Row],[Fossil Gas]]+Tabel1[[#This Row],[Fossil Hard Coal]]+Tabel1[[#This Row],[Fossil Oil]]</f>
        <v>1754.1399999999999</v>
      </c>
      <c r="S3326">
        <f>Tabel1[[#This Row],[Renewables]]+Tabel1[[#This Row],[Fossils]]</f>
        <v>3095.43</v>
      </c>
    </row>
    <row r="3327" spans="1:19" x14ac:dyDescent="0.25">
      <c r="A3327" t="s">
        <v>1004</v>
      </c>
      <c r="B3327" t="s">
        <v>5</v>
      </c>
      <c r="C3327">
        <v>1890.14</v>
      </c>
      <c r="D3327">
        <v>29.32</v>
      </c>
      <c r="E3327">
        <v>590.96</v>
      </c>
      <c r="F3327">
        <v>485.79</v>
      </c>
      <c r="G3327">
        <v>27.99</v>
      </c>
      <c r="J3327">
        <v>0</v>
      </c>
      <c r="K3327">
        <v>48.41</v>
      </c>
      <c r="L3327">
        <v>49.81</v>
      </c>
      <c r="M3327">
        <v>1.97</v>
      </c>
      <c r="N3327">
        <v>-290</v>
      </c>
      <c r="O3327">
        <v>598</v>
      </c>
      <c r="P3327">
        <v>360</v>
      </c>
      <c r="Q3327">
        <f>Tabel1[[#This Row],[Biomass]]+Tabel1[[#This Row],[Hydro Power]]+Tabel1[[#This Row],[Other Renewable]]+Tabel1[[#This Row],[Solar Power]]+Tabel1[[#This Row],[Onshore Wind Power]]+Tabel1[[#This Row],[Offshore Wind Power]]</f>
        <v>81.099999999999994</v>
      </c>
      <c r="R3327">
        <f>Tabel1[[#This Row],[Fossil Gas]]+Tabel1[[#This Row],[Fossil Hard Coal]]+Tabel1[[#This Row],[Fossil Oil]]</f>
        <v>1104.74</v>
      </c>
      <c r="S3327">
        <f>Tabel1[[#This Row],[Renewables]]+Tabel1[[#This Row],[Fossils]]</f>
        <v>1185.8399999999999</v>
      </c>
    </row>
    <row r="3328" spans="1:19" x14ac:dyDescent="0.25">
      <c r="A3328" t="s">
        <v>1003</v>
      </c>
      <c r="B3328" t="s">
        <v>6</v>
      </c>
      <c r="C3328">
        <v>3089.84</v>
      </c>
      <c r="D3328">
        <v>45.93</v>
      </c>
      <c r="E3328">
        <v>662.48</v>
      </c>
      <c r="F3328">
        <v>1370.09</v>
      </c>
      <c r="G3328">
        <v>8.9700000000000006</v>
      </c>
      <c r="H3328">
        <v>2</v>
      </c>
      <c r="I3328">
        <v>4.01</v>
      </c>
      <c r="J3328">
        <v>0.36</v>
      </c>
      <c r="K3328">
        <v>109.88</v>
      </c>
      <c r="L3328">
        <v>866.33</v>
      </c>
      <c r="M3328">
        <v>531.20000000000005</v>
      </c>
      <c r="N3328">
        <v>-900</v>
      </c>
      <c r="O3328">
        <v>-592</v>
      </c>
      <c r="P3328">
        <v>1143</v>
      </c>
      <c r="Q3328">
        <f>Tabel1[[#This Row],[Biomass]]+Tabel1[[#This Row],[Hydro Power]]+Tabel1[[#This Row],[Other Renewable]]+Tabel1[[#This Row],[Solar Power]]+Tabel1[[#This Row],[Onshore Wind Power]]+Tabel1[[#This Row],[Offshore Wind Power]]</f>
        <v>1449.83</v>
      </c>
      <c r="R3328">
        <f>Tabel1[[#This Row],[Fossil Gas]]+Tabel1[[#This Row],[Fossil Hard Coal]]+Tabel1[[#This Row],[Fossil Oil]]</f>
        <v>2041.54</v>
      </c>
      <c r="S3328">
        <f>Tabel1[[#This Row],[Renewables]]+Tabel1[[#This Row],[Fossils]]</f>
        <v>3491.37</v>
      </c>
    </row>
    <row r="3329" spans="1:19" x14ac:dyDescent="0.25">
      <c r="A3329" t="s">
        <v>1003</v>
      </c>
      <c r="B3329" t="s">
        <v>5</v>
      </c>
      <c r="C3329">
        <v>2150.81</v>
      </c>
      <c r="D3329">
        <v>28.94</v>
      </c>
      <c r="E3329">
        <v>663.47</v>
      </c>
      <c r="F3329">
        <v>612.6</v>
      </c>
      <c r="G3329">
        <v>30.62</v>
      </c>
      <c r="J3329">
        <v>0.71</v>
      </c>
      <c r="K3329">
        <v>50.08</v>
      </c>
      <c r="L3329">
        <v>44.8</v>
      </c>
      <c r="M3329">
        <v>1.1499999999999999</v>
      </c>
      <c r="N3329">
        <v>-268</v>
      </c>
      <c r="O3329">
        <v>592</v>
      </c>
      <c r="P3329">
        <v>409</v>
      </c>
      <c r="Q3329">
        <f>Tabel1[[#This Row],[Biomass]]+Tabel1[[#This Row],[Hydro Power]]+Tabel1[[#This Row],[Other Renewable]]+Tabel1[[#This Row],[Solar Power]]+Tabel1[[#This Row],[Onshore Wind Power]]+Tabel1[[#This Row],[Offshore Wind Power]]</f>
        <v>75.600000000000009</v>
      </c>
      <c r="R3329">
        <f>Tabel1[[#This Row],[Fossil Gas]]+Tabel1[[#This Row],[Fossil Hard Coal]]+Tabel1[[#This Row],[Fossil Oil]]</f>
        <v>1306.69</v>
      </c>
      <c r="S3329">
        <f>Tabel1[[#This Row],[Renewables]]+Tabel1[[#This Row],[Fossils]]</f>
        <v>1382.29</v>
      </c>
    </row>
    <row r="3330" spans="1:19" x14ac:dyDescent="0.25">
      <c r="A3330" t="s">
        <v>1002</v>
      </c>
      <c r="B3330" t="s">
        <v>6</v>
      </c>
      <c r="C3330">
        <v>3160.74</v>
      </c>
      <c r="D3330">
        <v>46.33</v>
      </c>
      <c r="E3330">
        <v>674.38</v>
      </c>
      <c r="F3330">
        <v>1308.9000000000001</v>
      </c>
      <c r="G3330">
        <v>10.01</v>
      </c>
      <c r="H3330">
        <v>2</v>
      </c>
      <c r="I3330">
        <v>3.44</v>
      </c>
      <c r="J3330">
        <v>14.76</v>
      </c>
      <c r="K3330">
        <v>108.94</v>
      </c>
      <c r="L3330">
        <v>900.82</v>
      </c>
      <c r="M3330">
        <v>503.35</v>
      </c>
      <c r="N3330">
        <v>-669</v>
      </c>
      <c r="O3330">
        <v>-549</v>
      </c>
      <c r="P3330">
        <v>970</v>
      </c>
      <c r="Q3330">
        <f>Tabel1[[#This Row],[Biomass]]+Tabel1[[#This Row],[Hydro Power]]+Tabel1[[#This Row],[Other Renewable]]+Tabel1[[#This Row],[Solar Power]]+Tabel1[[#This Row],[Onshore Wind Power]]+Tabel1[[#This Row],[Offshore Wind Power]]</f>
        <v>1470.7</v>
      </c>
      <c r="R3330">
        <f>Tabel1[[#This Row],[Fossil Gas]]+Tabel1[[#This Row],[Fossil Hard Coal]]+Tabel1[[#This Row],[Fossil Oil]]</f>
        <v>1993.2900000000002</v>
      </c>
      <c r="S3330">
        <f>Tabel1[[#This Row],[Renewables]]+Tabel1[[#This Row],[Fossils]]</f>
        <v>3463.9900000000002</v>
      </c>
    </row>
    <row r="3331" spans="1:19" x14ac:dyDescent="0.25">
      <c r="A3331" t="s">
        <v>1002</v>
      </c>
      <c r="B3331" t="s">
        <v>5</v>
      </c>
      <c r="C3331">
        <v>2202.13</v>
      </c>
      <c r="D3331">
        <v>32.6</v>
      </c>
      <c r="E3331">
        <v>697.29</v>
      </c>
      <c r="F3331">
        <v>636.14</v>
      </c>
      <c r="G3331">
        <v>33.450000000000003</v>
      </c>
      <c r="J3331">
        <v>15.87</v>
      </c>
      <c r="K3331">
        <v>50.08</v>
      </c>
      <c r="L3331">
        <v>37.67</v>
      </c>
      <c r="M3331">
        <v>0.77</v>
      </c>
      <c r="N3331">
        <v>-388</v>
      </c>
      <c r="O3331">
        <v>549</v>
      </c>
      <c r="P3331">
        <v>569</v>
      </c>
      <c r="Q3331">
        <f>Tabel1[[#This Row],[Biomass]]+Tabel1[[#This Row],[Hydro Power]]+Tabel1[[#This Row],[Other Renewable]]+Tabel1[[#This Row],[Solar Power]]+Tabel1[[#This Row],[Onshore Wind Power]]+Tabel1[[#This Row],[Offshore Wind Power]]</f>
        <v>86.91</v>
      </c>
      <c r="R3331">
        <f>Tabel1[[#This Row],[Fossil Gas]]+Tabel1[[#This Row],[Fossil Hard Coal]]+Tabel1[[#This Row],[Fossil Oil]]</f>
        <v>1366.8799999999999</v>
      </c>
      <c r="S3331">
        <f>Tabel1[[#This Row],[Renewables]]+Tabel1[[#This Row],[Fossils]]</f>
        <v>1453.79</v>
      </c>
    </row>
    <row r="3332" spans="1:19" x14ac:dyDescent="0.25">
      <c r="A3332" t="s">
        <v>1001</v>
      </c>
      <c r="B3332" t="s">
        <v>6</v>
      </c>
      <c r="C3332">
        <v>3120.27</v>
      </c>
      <c r="D3332">
        <v>44.67</v>
      </c>
      <c r="E3332">
        <v>671.78</v>
      </c>
      <c r="F3332">
        <v>1088.1500000000001</v>
      </c>
      <c r="G3332">
        <v>15.04</v>
      </c>
      <c r="H3332">
        <v>2</v>
      </c>
      <c r="I3332">
        <v>3.54</v>
      </c>
      <c r="J3332">
        <v>67.33</v>
      </c>
      <c r="K3332">
        <v>111.07</v>
      </c>
      <c r="L3332">
        <v>946.19</v>
      </c>
      <c r="M3332">
        <v>519.15</v>
      </c>
      <c r="N3332">
        <v>-340</v>
      </c>
      <c r="O3332">
        <v>-590</v>
      </c>
      <c r="P3332">
        <v>743</v>
      </c>
      <c r="Q3332">
        <f>Tabel1[[#This Row],[Biomass]]+Tabel1[[#This Row],[Hydro Power]]+Tabel1[[#This Row],[Other Renewable]]+Tabel1[[#This Row],[Solar Power]]+Tabel1[[#This Row],[Onshore Wind Power]]+Tabel1[[#This Row],[Offshore Wind Power]]</f>
        <v>1582.88</v>
      </c>
      <c r="R3332">
        <f>Tabel1[[#This Row],[Fossil Gas]]+Tabel1[[#This Row],[Fossil Hard Coal]]+Tabel1[[#This Row],[Fossil Oil]]</f>
        <v>1774.97</v>
      </c>
      <c r="S3332">
        <f>Tabel1[[#This Row],[Renewables]]+Tabel1[[#This Row],[Fossils]]</f>
        <v>3357.8500000000004</v>
      </c>
    </row>
    <row r="3333" spans="1:19" x14ac:dyDescent="0.25">
      <c r="A3333" t="s">
        <v>1001</v>
      </c>
      <c r="B3333" t="s">
        <v>5</v>
      </c>
      <c r="C3333">
        <v>2219.17</v>
      </c>
      <c r="D3333">
        <v>36.74</v>
      </c>
      <c r="E3333">
        <v>675.32</v>
      </c>
      <c r="F3333">
        <v>602.39</v>
      </c>
      <c r="G3333">
        <v>24.33</v>
      </c>
      <c r="J3333">
        <v>36.47</v>
      </c>
      <c r="K3333">
        <v>50.42</v>
      </c>
      <c r="L3333">
        <v>36.840000000000003</v>
      </c>
      <c r="M3333">
        <v>1.75</v>
      </c>
      <c r="N3333">
        <v>-512</v>
      </c>
      <c r="O3333">
        <v>590</v>
      </c>
      <c r="P3333">
        <v>725</v>
      </c>
      <c r="Q3333">
        <f>Tabel1[[#This Row],[Biomass]]+Tabel1[[#This Row],[Hydro Power]]+Tabel1[[#This Row],[Other Renewable]]+Tabel1[[#This Row],[Solar Power]]+Tabel1[[#This Row],[Onshore Wind Power]]+Tabel1[[#This Row],[Offshore Wind Power]]</f>
        <v>111.80000000000001</v>
      </c>
      <c r="R3333">
        <f>Tabel1[[#This Row],[Fossil Gas]]+Tabel1[[#This Row],[Fossil Hard Coal]]+Tabel1[[#This Row],[Fossil Oil]]</f>
        <v>1302.04</v>
      </c>
      <c r="S3333">
        <f>Tabel1[[#This Row],[Renewables]]+Tabel1[[#This Row],[Fossils]]</f>
        <v>1413.84</v>
      </c>
    </row>
    <row r="3334" spans="1:19" x14ac:dyDescent="0.25">
      <c r="A3334" t="s">
        <v>1000</v>
      </c>
      <c r="B3334" t="s">
        <v>6</v>
      </c>
      <c r="C3334">
        <v>3134.6</v>
      </c>
      <c r="D3334">
        <v>25.72</v>
      </c>
      <c r="E3334">
        <v>644.05999999999995</v>
      </c>
      <c r="F3334">
        <v>1201.01</v>
      </c>
      <c r="G3334">
        <v>23.28</v>
      </c>
      <c r="H3334">
        <v>2</v>
      </c>
      <c r="I3334">
        <v>4.3600000000000003</v>
      </c>
      <c r="J3334">
        <v>140.91999999999999</v>
      </c>
      <c r="K3334">
        <v>114.66</v>
      </c>
      <c r="L3334">
        <v>988.04</v>
      </c>
      <c r="M3334">
        <v>470.44</v>
      </c>
      <c r="N3334">
        <v>-256</v>
      </c>
      <c r="O3334">
        <v>-590</v>
      </c>
      <c r="P3334">
        <v>572</v>
      </c>
      <c r="Q3334">
        <f>Tabel1[[#This Row],[Biomass]]+Tabel1[[#This Row],[Hydro Power]]+Tabel1[[#This Row],[Other Renewable]]+Tabel1[[#This Row],[Solar Power]]+Tabel1[[#This Row],[Onshore Wind Power]]+Tabel1[[#This Row],[Offshore Wind Power]]</f>
        <v>1631.48</v>
      </c>
      <c r="R3334">
        <f>Tabel1[[#This Row],[Fossil Gas]]+Tabel1[[#This Row],[Fossil Hard Coal]]+Tabel1[[#This Row],[Fossil Oil]]</f>
        <v>1868.35</v>
      </c>
      <c r="S3334">
        <f>Tabel1[[#This Row],[Renewables]]+Tabel1[[#This Row],[Fossils]]</f>
        <v>3499.83</v>
      </c>
    </row>
    <row r="3335" spans="1:19" x14ac:dyDescent="0.25">
      <c r="A3335" t="s">
        <v>1000</v>
      </c>
      <c r="B3335" t="s">
        <v>5</v>
      </c>
      <c r="C3335">
        <v>2202.79</v>
      </c>
      <c r="D3335">
        <v>36.86</v>
      </c>
      <c r="E3335">
        <v>679.61</v>
      </c>
      <c r="F3335">
        <v>594.85</v>
      </c>
      <c r="G3335">
        <v>34.94</v>
      </c>
      <c r="J3335">
        <v>72.97</v>
      </c>
      <c r="K3335">
        <v>51.83</v>
      </c>
      <c r="L3335">
        <v>33.6</v>
      </c>
      <c r="M3335">
        <v>5.09</v>
      </c>
      <c r="N3335">
        <v>-583</v>
      </c>
      <c r="O3335">
        <v>590</v>
      </c>
      <c r="P3335">
        <v>770</v>
      </c>
      <c r="Q3335">
        <f>Tabel1[[#This Row],[Biomass]]+Tabel1[[#This Row],[Hydro Power]]+Tabel1[[#This Row],[Other Renewable]]+Tabel1[[#This Row],[Solar Power]]+Tabel1[[#This Row],[Onshore Wind Power]]+Tabel1[[#This Row],[Offshore Wind Power]]</f>
        <v>148.52000000000001</v>
      </c>
      <c r="R3335">
        <f>Tabel1[[#This Row],[Fossil Gas]]+Tabel1[[#This Row],[Fossil Hard Coal]]+Tabel1[[#This Row],[Fossil Oil]]</f>
        <v>1309.4000000000001</v>
      </c>
      <c r="S3335">
        <f>Tabel1[[#This Row],[Renewables]]+Tabel1[[#This Row],[Fossils]]</f>
        <v>1457.92</v>
      </c>
    </row>
    <row r="3336" spans="1:19" x14ac:dyDescent="0.25">
      <c r="A3336" t="s">
        <v>999</v>
      </c>
      <c r="B3336" t="s">
        <v>6</v>
      </c>
      <c r="C3336">
        <v>3103.52</v>
      </c>
      <c r="D3336">
        <v>46.38</v>
      </c>
      <c r="E3336">
        <v>644.61</v>
      </c>
      <c r="F3336">
        <v>1144</v>
      </c>
      <c r="G3336">
        <v>29.85</v>
      </c>
      <c r="H3336">
        <v>2</v>
      </c>
      <c r="I3336">
        <v>4.9400000000000004</v>
      </c>
      <c r="J3336">
        <v>198.38</v>
      </c>
      <c r="K3336">
        <v>116.8</v>
      </c>
      <c r="L3336">
        <v>1107.6300000000001</v>
      </c>
      <c r="M3336">
        <v>463.96</v>
      </c>
      <c r="N3336">
        <v>-276</v>
      </c>
      <c r="O3336">
        <v>-590</v>
      </c>
      <c r="P3336">
        <v>488</v>
      </c>
      <c r="Q3336">
        <f>Tabel1[[#This Row],[Biomass]]+Tabel1[[#This Row],[Hydro Power]]+Tabel1[[#This Row],[Other Renewable]]+Tabel1[[#This Row],[Solar Power]]+Tabel1[[#This Row],[Onshore Wind Power]]+Tabel1[[#This Row],[Offshore Wind Power]]</f>
        <v>1823.2900000000002</v>
      </c>
      <c r="R3336">
        <f>Tabel1[[#This Row],[Fossil Gas]]+Tabel1[[#This Row],[Fossil Hard Coal]]+Tabel1[[#This Row],[Fossil Oil]]</f>
        <v>1818.46</v>
      </c>
      <c r="S3336">
        <f>Tabel1[[#This Row],[Renewables]]+Tabel1[[#This Row],[Fossils]]</f>
        <v>3641.75</v>
      </c>
    </row>
    <row r="3337" spans="1:19" x14ac:dyDescent="0.25">
      <c r="A3337" t="s">
        <v>999</v>
      </c>
      <c r="B3337" t="s">
        <v>5</v>
      </c>
      <c r="C3337">
        <v>2147.6999999999998</v>
      </c>
      <c r="D3337">
        <v>35.53</v>
      </c>
      <c r="E3337">
        <v>679.16</v>
      </c>
      <c r="F3337">
        <v>613.86</v>
      </c>
      <c r="G3337">
        <v>40.549999999999997</v>
      </c>
      <c r="J3337">
        <v>105.3</v>
      </c>
      <c r="K3337">
        <v>52.14</v>
      </c>
      <c r="L3337">
        <v>36.200000000000003</v>
      </c>
      <c r="M3337">
        <v>3.76</v>
      </c>
      <c r="N3337">
        <v>-585</v>
      </c>
      <c r="O3337">
        <v>590</v>
      </c>
      <c r="P3337">
        <v>690</v>
      </c>
      <c r="Q3337">
        <f>Tabel1[[#This Row],[Biomass]]+Tabel1[[#This Row],[Hydro Power]]+Tabel1[[#This Row],[Other Renewable]]+Tabel1[[#This Row],[Solar Power]]+Tabel1[[#This Row],[Onshore Wind Power]]+Tabel1[[#This Row],[Offshore Wind Power]]</f>
        <v>180.78999999999996</v>
      </c>
      <c r="R3337">
        <f>Tabel1[[#This Row],[Fossil Gas]]+Tabel1[[#This Row],[Fossil Hard Coal]]+Tabel1[[#This Row],[Fossil Oil]]</f>
        <v>1333.57</v>
      </c>
      <c r="S3337">
        <f>Tabel1[[#This Row],[Renewables]]+Tabel1[[#This Row],[Fossils]]</f>
        <v>1514.36</v>
      </c>
    </row>
    <row r="3338" spans="1:19" x14ac:dyDescent="0.25">
      <c r="A3338" t="s">
        <v>998</v>
      </c>
      <c r="B3338" t="s">
        <v>6</v>
      </c>
      <c r="C3338">
        <v>2998.16</v>
      </c>
      <c r="D3338">
        <v>52.57</v>
      </c>
      <c r="E3338">
        <v>604.19000000000005</v>
      </c>
      <c r="F3338">
        <v>1124.0899999999999</v>
      </c>
      <c r="G3338">
        <v>30.85</v>
      </c>
      <c r="H3338">
        <v>2</v>
      </c>
      <c r="I3338">
        <v>5.0599999999999996</v>
      </c>
      <c r="J3338">
        <v>232.6</v>
      </c>
      <c r="K3338">
        <v>109.34</v>
      </c>
      <c r="L3338">
        <v>1280.05</v>
      </c>
      <c r="M3338">
        <v>473.49</v>
      </c>
      <c r="N3338">
        <v>-239</v>
      </c>
      <c r="O3338">
        <v>-590</v>
      </c>
      <c r="P3338">
        <v>246</v>
      </c>
      <c r="Q3338">
        <f>Tabel1[[#This Row],[Biomass]]+Tabel1[[#This Row],[Hydro Power]]+Tabel1[[#This Row],[Other Renewable]]+Tabel1[[#This Row],[Solar Power]]+Tabel1[[#This Row],[Onshore Wind Power]]+Tabel1[[#This Row],[Offshore Wind Power]]</f>
        <v>2045.77</v>
      </c>
      <c r="R3338">
        <f>Tabel1[[#This Row],[Fossil Gas]]+Tabel1[[#This Row],[Fossil Hard Coal]]+Tabel1[[#This Row],[Fossil Oil]]</f>
        <v>1759.1299999999999</v>
      </c>
      <c r="S3338">
        <f>Tabel1[[#This Row],[Renewables]]+Tabel1[[#This Row],[Fossils]]</f>
        <v>3804.8999999999996</v>
      </c>
    </row>
    <row r="3339" spans="1:19" x14ac:dyDescent="0.25">
      <c r="A3339" t="s">
        <v>998</v>
      </c>
      <c r="B3339" t="s">
        <v>5</v>
      </c>
      <c r="C3339">
        <v>2095.0700000000002</v>
      </c>
      <c r="D3339">
        <v>37.74</v>
      </c>
      <c r="E3339">
        <v>678.62</v>
      </c>
      <c r="F3339">
        <v>613.19000000000005</v>
      </c>
      <c r="G3339">
        <v>41.89</v>
      </c>
      <c r="J3339">
        <v>117.9</v>
      </c>
      <c r="K3339">
        <v>52.95</v>
      </c>
      <c r="L3339">
        <v>46.68</v>
      </c>
      <c r="M3339">
        <v>5.48</v>
      </c>
      <c r="N3339">
        <v>-585</v>
      </c>
      <c r="O3339">
        <v>590</v>
      </c>
      <c r="P3339">
        <v>624</v>
      </c>
      <c r="Q3339">
        <f>Tabel1[[#This Row],[Biomass]]+Tabel1[[#This Row],[Hydro Power]]+Tabel1[[#This Row],[Other Renewable]]+Tabel1[[#This Row],[Solar Power]]+Tabel1[[#This Row],[Onshore Wind Power]]+Tabel1[[#This Row],[Offshore Wind Power]]</f>
        <v>207.8</v>
      </c>
      <c r="R3339">
        <f>Tabel1[[#This Row],[Fossil Gas]]+Tabel1[[#This Row],[Fossil Hard Coal]]+Tabel1[[#This Row],[Fossil Oil]]</f>
        <v>1333.7</v>
      </c>
      <c r="S3339">
        <f>Tabel1[[#This Row],[Renewables]]+Tabel1[[#This Row],[Fossils]]</f>
        <v>1541.5</v>
      </c>
    </row>
    <row r="3340" spans="1:19" x14ac:dyDescent="0.25">
      <c r="A3340" t="s">
        <v>997</v>
      </c>
      <c r="B3340" t="s">
        <v>6</v>
      </c>
      <c r="C3340">
        <v>3002.92</v>
      </c>
      <c r="D3340">
        <v>51.69</v>
      </c>
      <c r="E3340">
        <v>590.89</v>
      </c>
      <c r="F3340">
        <v>1071.75</v>
      </c>
      <c r="G3340">
        <v>30.92</v>
      </c>
      <c r="H3340">
        <v>2</v>
      </c>
      <c r="I3340">
        <v>6.07</v>
      </c>
      <c r="J3340">
        <v>238.25</v>
      </c>
      <c r="K3340">
        <v>108.83</v>
      </c>
      <c r="L3340">
        <v>1410.46</v>
      </c>
      <c r="M3340">
        <v>482.63</v>
      </c>
      <c r="N3340">
        <v>-262</v>
      </c>
      <c r="O3340">
        <v>-590</v>
      </c>
      <c r="P3340">
        <v>229</v>
      </c>
      <c r="Q3340">
        <f>Tabel1[[#This Row],[Biomass]]+Tabel1[[#This Row],[Hydro Power]]+Tabel1[[#This Row],[Other Renewable]]+Tabel1[[#This Row],[Solar Power]]+Tabel1[[#This Row],[Onshore Wind Power]]+Tabel1[[#This Row],[Offshore Wind Power]]</f>
        <v>2191.1</v>
      </c>
      <c r="R3340">
        <f>Tabel1[[#This Row],[Fossil Gas]]+Tabel1[[#This Row],[Fossil Hard Coal]]+Tabel1[[#This Row],[Fossil Oil]]</f>
        <v>1693.56</v>
      </c>
      <c r="S3340">
        <f>Tabel1[[#This Row],[Renewables]]+Tabel1[[#This Row],[Fossils]]</f>
        <v>3884.66</v>
      </c>
    </row>
    <row r="3341" spans="1:19" x14ac:dyDescent="0.25">
      <c r="A3341" t="s">
        <v>997</v>
      </c>
      <c r="B3341" t="s">
        <v>5</v>
      </c>
      <c r="C3341">
        <v>2060.1799999999998</v>
      </c>
      <c r="D3341">
        <v>36.869999999999997</v>
      </c>
      <c r="E3341">
        <v>649.71</v>
      </c>
      <c r="F3341">
        <v>619.51</v>
      </c>
      <c r="G3341">
        <v>40.9</v>
      </c>
      <c r="J3341">
        <v>109.82</v>
      </c>
      <c r="K3341">
        <v>52.55</v>
      </c>
      <c r="L3341">
        <v>49.62</v>
      </c>
      <c r="M3341">
        <v>15.06</v>
      </c>
      <c r="N3341">
        <v>-585</v>
      </c>
      <c r="O3341">
        <v>590</v>
      </c>
      <c r="P3341">
        <v>602</v>
      </c>
      <c r="Q3341">
        <f>Tabel1[[#This Row],[Biomass]]+Tabel1[[#This Row],[Hydro Power]]+Tabel1[[#This Row],[Other Renewable]]+Tabel1[[#This Row],[Solar Power]]+Tabel1[[#This Row],[Onshore Wind Power]]+Tabel1[[#This Row],[Offshore Wind Power]]</f>
        <v>211.37</v>
      </c>
      <c r="R3341">
        <f>Tabel1[[#This Row],[Fossil Gas]]+Tabel1[[#This Row],[Fossil Hard Coal]]+Tabel1[[#This Row],[Fossil Oil]]</f>
        <v>1310.1200000000001</v>
      </c>
      <c r="S3341">
        <f>Tabel1[[#This Row],[Renewables]]+Tabel1[[#This Row],[Fossils]]</f>
        <v>1521.4900000000002</v>
      </c>
    </row>
    <row r="3342" spans="1:19" x14ac:dyDescent="0.25">
      <c r="A3342" t="s">
        <v>996</v>
      </c>
      <c r="B3342" t="s">
        <v>6</v>
      </c>
      <c r="C3342">
        <v>2924.06</v>
      </c>
      <c r="D3342">
        <v>51.57</v>
      </c>
      <c r="E3342">
        <v>598.19000000000005</v>
      </c>
      <c r="F3342">
        <v>1109.8900000000001</v>
      </c>
      <c r="G3342">
        <v>33.229999999999997</v>
      </c>
      <c r="H3342">
        <v>2</v>
      </c>
      <c r="I3342">
        <v>6.03</v>
      </c>
      <c r="J3342">
        <v>190.56</v>
      </c>
      <c r="K3342">
        <v>112.23</v>
      </c>
      <c r="L3342">
        <v>1380.61</v>
      </c>
      <c r="M3342">
        <v>576.19000000000005</v>
      </c>
      <c r="N3342">
        <v>-209</v>
      </c>
      <c r="O3342">
        <v>-590</v>
      </c>
      <c r="P3342">
        <v>-69</v>
      </c>
      <c r="Q3342">
        <f>Tabel1[[#This Row],[Biomass]]+Tabel1[[#This Row],[Hydro Power]]+Tabel1[[#This Row],[Other Renewable]]+Tabel1[[#This Row],[Solar Power]]+Tabel1[[#This Row],[Onshore Wind Power]]+Tabel1[[#This Row],[Offshore Wind Power]]</f>
        <v>2206.96</v>
      </c>
      <c r="R3342">
        <f>Tabel1[[#This Row],[Fossil Gas]]+Tabel1[[#This Row],[Fossil Hard Coal]]+Tabel1[[#This Row],[Fossil Oil]]</f>
        <v>1741.3100000000002</v>
      </c>
      <c r="S3342">
        <f>Tabel1[[#This Row],[Renewables]]+Tabel1[[#This Row],[Fossils]]</f>
        <v>3948.2700000000004</v>
      </c>
    </row>
    <row r="3343" spans="1:19" x14ac:dyDescent="0.25">
      <c r="A3343" t="s">
        <v>996</v>
      </c>
      <c r="B3343" t="s">
        <v>5</v>
      </c>
      <c r="C3343">
        <v>2021.71</v>
      </c>
      <c r="D3343">
        <v>37.25</v>
      </c>
      <c r="E3343">
        <v>638.34</v>
      </c>
      <c r="F3343">
        <v>578.96</v>
      </c>
      <c r="G3343">
        <v>40.15</v>
      </c>
      <c r="J3343">
        <v>81.66</v>
      </c>
      <c r="K3343">
        <v>49.77</v>
      </c>
      <c r="L3343">
        <v>57.91</v>
      </c>
      <c r="M3343">
        <v>12.06</v>
      </c>
      <c r="N3343">
        <v>-585</v>
      </c>
      <c r="O3343">
        <v>590</v>
      </c>
      <c r="P3343">
        <v>613</v>
      </c>
      <c r="Q3343">
        <f>Tabel1[[#This Row],[Biomass]]+Tabel1[[#This Row],[Hydro Power]]+Tabel1[[#This Row],[Other Renewable]]+Tabel1[[#This Row],[Solar Power]]+Tabel1[[#This Row],[Onshore Wind Power]]+Tabel1[[#This Row],[Offshore Wind Power]]</f>
        <v>188.88</v>
      </c>
      <c r="R3343">
        <f>Tabel1[[#This Row],[Fossil Gas]]+Tabel1[[#This Row],[Fossil Hard Coal]]+Tabel1[[#This Row],[Fossil Oil]]</f>
        <v>1257.4500000000003</v>
      </c>
      <c r="S3343">
        <f>Tabel1[[#This Row],[Renewables]]+Tabel1[[#This Row],[Fossils]]</f>
        <v>1446.3300000000004</v>
      </c>
    </row>
    <row r="3344" spans="1:19" x14ac:dyDescent="0.25">
      <c r="A3344" t="s">
        <v>995</v>
      </c>
      <c r="B3344" t="s">
        <v>6</v>
      </c>
      <c r="C3344">
        <v>2830.83</v>
      </c>
      <c r="D3344">
        <v>49.12</v>
      </c>
      <c r="E3344">
        <v>535.04</v>
      </c>
      <c r="F3344">
        <v>1015.35</v>
      </c>
      <c r="G3344">
        <v>17.899999999999999</v>
      </c>
      <c r="H3344">
        <v>2</v>
      </c>
      <c r="I3344">
        <v>4.95</v>
      </c>
      <c r="J3344">
        <v>109.92</v>
      </c>
      <c r="K3344">
        <v>108.61</v>
      </c>
      <c r="L3344">
        <v>1256.1600000000001</v>
      </c>
      <c r="M3344">
        <v>630.83000000000004</v>
      </c>
      <c r="N3344">
        <v>-273</v>
      </c>
      <c r="O3344">
        <v>-590</v>
      </c>
      <c r="P3344">
        <v>148</v>
      </c>
      <c r="Q3344">
        <f>Tabel1[[#This Row],[Biomass]]+Tabel1[[#This Row],[Hydro Power]]+Tabel1[[#This Row],[Other Renewable]]+Tabel1[[#This Row],[Solar Power]]+Tabel1[[#This Row],[Onshore Wind Power]]+Tabel1[[#This Row],[Offshore Wind Power]]</f>
        <v>2052.98</v>
      </c>
      <c r="R3344">
        <f>Tabel1[[#This Row],[Fossil Gas]]+Tabel1[[#This Row],[Fossil Hard Coal]]+Tabel1[[#This Row],[Fossil Oil]]</f>
        <v>1568.29</v>
      </c>
      <c r="S3344">
        <f>Tabel1[[#This Row],[Renewables]]+Tabel1[[#This Row],[Fossils]]</f>
        <v>3621.27</v>
      </c>
    </row>
    <row r="3345" spans="1:19" x14ac:dyDescent="0.25">
      <c r="A3345" t="s">
        <v>995</v>
      </c>
      <c r="B3345" t="s">
        <v>5</v>
      </c>
      <c r="C3345">
        <v>1990.33</v>
      </c>
      <c r="D3345">
        <v>36.9</v>
      </c>
      <c r="E3345">
        <v>625</v>
      </c>
      <c r="F3345">
        <v>554.57000000000005</v>
      </c>
      <c r="G3345">
        <v>36.32</v>
      </c>
      <c r="J3345">
        <v>45.96</v>
      </c>
      <c r="K3345">
        <v>45.16</v>
      </c>
      <c r="L3345">
        <v>56.08</v>
      </c>
      <c r="M3345">
        <v>11.87</v>
      </c>
      <c r="N3345">
        <v>-585</v>
      </c>
      <c r="O3345">
        <v>590</v>
      </c>
      <c r="P3345">
        <v>630</v>
      </c>
      <c r="Q3345">
        <f>Tabel1[[#This Row],[Biomass]]+Tabel1[[#This Row],[Hydro Power]]+Tabel1[[#This Row],[Other Renewable]]+Tabel1[[#This Row],[Solar Power]]+Tabel1[[#This Row],[Onshore Wind Power]]+Tabel1[[#This Row],[Offshore Wind Power]]</f>
        <v>150.81</v>
      </c>
      <c r="R3345">
        <f>Tabel1[[#This Row],[Fossil Gas]]+Tabel1[[#This Row],[Fossil Hard Coal]]+Tabel1[[#This Row],[Fossil Oil]]</f>
        <v>1215.8900000000001</v>
      </c>
      <c r="S3345">
        <f>Tabel1[[#This Row],[Renewables]]+Tabel1[[#This Row],[Fossils]]</f>
        <v>1366.7</v>
      </c>
    </row>
    <row r="3346" spans="1:19" x14ac:dyDescent="0.25">
      <c r="A3346" t="s">
        <v>994</v>
      </c>
      <c r="B3346" t="s">
        <v>6</v>
      </c>
      <c r="C3346">
        <v>2892.03</v>
      </c>
      <c r="D3346">
        <v>43.91</v>
      </c>
      <c r="E3346">
        <v>507.25</v>
      </c>
      <c r="F3346">
        <v>781.49</v>
      </c>
      <c r="G3346">
        <v>10.11</v>
      </c>
      <c r="H3346">
        <v>2.0099999999999998</v>
      </c>
      <c r="I3346">
        <v>3.92</v>
      </c>
      <c r="J3346">
        <v>32.229999999999997</v>
      </c>
      <c r="K3346">
        <v>105.72</v>
      </c>
      <c r="L3346">
        <v>1192.77</v>
      </c>
      <c r="M3346">
        <v>677.36</v>
      </c>
      <c r="N3346">
        <v>-268</v>
      </c>
      <c r="O3346">
        <v>-590</v>
      </c>
      <c r="P3346">
        <v>505</v>
      </c>
      <c r="Q3346">
        <f>Tabel1[[#This Row],[Biomass]]+Tabel1[[#This Row],[Hydro Power]]+Tabel1[[#This Row],[Other Renewable]]+Tabel1[[#This Row],[Solar Power]]+Tabel1[[#This Row],[Onshore Wind Power]]+Tabel1[[#This Row],[Offshore Wind Power]]</f>
        <v>1952.1999999999998</v>
      </c>
      <c r="R3346">
        <f>Tabel1[[#This Row],[Fossil Gas]]+Tabel1[[#This Row],[Fossil Hard Coal]]+Tabel1[[#This Row],[Fossil Oil]]</f>
        <v>1298.8499999999999</v>
      </c>
      <c r="S3346">
        <f>Tabel1[[#This Row],[Renewables]]+Tabel1[[#This Row],[Fossils]]</f>
        <v>3251.0499999999997</v>
      </c>
    </row>
    <row r="3347" spans="1:19" x14ac:dyDescent="0.25">
      <c r="A3347" t="s">
        <v>994</v>
      </c>
      <c r="B3347" t="s">
        <v>5</v>
      </c>
      <c r="C3347">
        <v>2031.08</v>
      </c>
      <c r="D3347">
        <v>32</v>
      </c>
      <c r="E3347">
        <v>640.86</v>
      </c>
      <c r="F3347">
        <v>625.71</v>
      </c>
      <c r="G3347">
        <v>31.66</v>
      </c>
      <c r="J3347">
        <v>16.309999999999999</v>
      </c>
      <c r="K3347">
        <v>45.56</v>
      </c>
      <c r="L3347">
        <v>50.15</v>
      </c>
      <c r="M3347">
        <v>7.49</v>
      </c>
      <c r="N3347">
        <v>-584</v>
      </c>
      <c r="O3347">
        <v>590</v>
      </c>
      <c r="P3347">
        <v>602</v>
      </c>
      <c r="Q3347">
        <f>Tabel1[[#This Row],[Biomass]]+Tabel1[[#This Row],[Hydro Power]]+Tabel1[[#This Row],[Other Renewable]]+Tabel1[[#This Row],[Solar Power]]+Tabel1[[#This Row],[Onshore Wind Power]]+Tabel1[[#This Row],[Offshore Wind Power]]</f>
        <v>105.95</v>
      </c>
      <c r="R3347">
        <f>Tabel1[[#This Row],[Fossil Gas]]+Tabel1[[#This Row],[Fossil Hard Coal]]+Tabel1[[#This Row],[Fossil Oil]]</f>
        <v>1298.2300000000002</v>
      </c>
      <c r="S3347">
        <f>Tabel1[[#This Row],[Renewables]]+Tabel1[[#This Row],[Fossils]]</f>
        <v>1404.1800000000003</v>
      </c>
    </row>
    <row r="3348" spans="1:19" x14ac:dyDescent="0.25">
      <c r="A3348" t="s">
        <v>993</v>
      </c>
      <c r="B3348" t="s">
        <v>6</v>
      </c>
      <c r="C3348">
        <v>3204.38</v>
      </c>
      <c r="D3348">
        <v>21.7</v>
      </c>
      <c r="E3348">
        <v>511.07</v>
      </c>
      <c r="F3348">
        <v>714.94</v>
      </c>
      <c r="G3348">
        <v>9.33</v>
      </c>
      <c r="H3348">
        <v>2.0099999999999998</v>
      </c>
      <c r="I3348">
        <v>4.07</v>
      </c>
      <c r="J3348">
        <v>1.22</v>
      </c>
      <c r="K3348">
        <v>94.68</v>
      </c>
      <c r="L3348">
        <v>1156.4000000000001</v>
      </c>
      <c r="M3348">
        <v>669.5</v>
      </c>
      <c r="N3348">
        <v>-282</v>
      </c>
      <c r="O3348">
        <v>-593</v>
      </c>
      <c r="P3348">
        <v>1012</v>
      </c>
      <c r="Q3348">
        <f>Tabel1[[#This Row],[Biomass]]+Tabel1[[#This Row],[Hydro Power]]+Tabel1[[#This Row],[Other Renewable]]+Tabel1[[#This Row],[Solar Power]]+Tabel1[[#This Row],[Onshore Wind Power]]+Tabel1[[#This Row],[Offshore Wind Power]]</f>
        <v>1854.9</v>
      </c>
      <c r="R3348">
        <f>Tabel1[[#This Row],[Fossil Gas]]+Tabel1[[#This Row],[Fossil Hard Coal]]+Tabel1[[#This Row],[Fossil Oil]]</f>
        <v>1235.3399999999999</v>
      </c>
      <c r="S3348">
        <f>Tabel1[[#This Row],[Renewables]]+Tabel1[[#This Row],[Fossils]]</f>
        <v>3090.24</v>
      </c>
    </row>
    <row r="3349" spans="1:19" x14ac:dyDescent="0.25">
      <c r="A3349" t="s">
        <v>993</v>
      </c>
      <c r="B3349" t="s">
        <v>5</v>
      </c>
      <c r="C3349">
        <v>2246.1799999999998</v>
      </c>
      <c r="D3349">
        <v>35.590000000000003</v>
      </c>
      <c r="E3349">
        <v>646.33000000000004</v>
      </c>
      <c r="F3349">
        <v>628.46</v>
      </c>
      <c r="G3349">
        <v>29.18</v>
      </c>
      <c r="J3349">
        <v>0.69</v>
      </c>
      <c r="K3349">
        <v>47.4</v>
      </c>
      <c r="L3349">
        <v>48.42</v>
      </c>
      <c r="M3349">
        <v>6.31</v>
      </c>
      <c r="N3349">
        <v>-534</v>
      </c>
      <c r="O3349">
        <v>593</v>
      </c>
      <c r="P3349">
        <v>754</v>
      </c>
      <c r="Q3349">
        <f>Tabel1[[#This Row],[Biomass]]+Tabel1[[#This Row],[Hydro Power]]+Tabel1[[#This Row],[Other Renewable]]+Tabel1[[#This Row],[Solar Power]]+Tabel1[[#This Row],[Onshore Wind Power]]+Tabel1[[#This Row],[Offshore Wind Power]]</f>
        <v>91.01</v>
      </c>
      <c r="R3349">
        <f>Tabel1[[#This Row],[Fossil Gas]]+Tabel1[[#This Row],[Fossil Hard Coal]]+Tabel1[[#This Row],[Fossil Oil]]</f>
        <v>1303.97</v>
      </c>
      <c r="S3349">
        <f>Tabel1[[#This Row],[Renewables]]+Tabel1[[#This Row],[Fossils]]</f>
        <v>1394.98</v>
      </c>
    </row>
    <row r="3350" spans="1:19" x14ac:dyDescent="0.25">
      <c r="A3350" t="s">
        <v>992</v>
      </c>
      <c r="B3350" t="s">
        <v>6</v>
      </c>
      <c r="C3350">
        <v>3154.09</v>
      </c>
      <c r="D3350">
        <v>40.369999999999997</v>
      </c>
      <c r="E3350">
        <v>568.91</v>
      </c>
      <c r="F3350">
        <v>1281.93</v>
      </c>
      <c r="G3350">
        <v>9.52</v>
      </c>
      <c r="H3350">
        <v>2</v>
      </c>
      <c r="I3350">
        <v>4.16</v>
      </c>
      <c r="J3350">
        <v>0</v>
      </c>
      <c r="K3350">
        <v>106.37</v>
      </c>
      <c r="L3350">
        <v>1225.56</v>
      </c>
      <c r="M3350">
        <v>694.2</v>
      </c>
      <c r="N3350">
        <v>-1237</v>
      </c>
      <c r="O3350">
        <v>-583</v>
      </c>
      <c r="P3350">
        <v>1140</v>
      </c>
      <c r="Q3350">
        <f>Tabel1[[#This Row],[Biomass]]+Tabel1[[#This Row],[Hydro Power]]+Tabel1[[#This Row],[Other Renewable]]+Tabel1[[#This Row],[Solar Power]]+Tabel1[[#This Row],[Onshore Wind Power]]+Tabel1[[#This Row],[Offshore Wind Power]]</f>
        <v>1966.29</v>
      </c>
      <c r="R3350">
        <f>Tabel1[[#This Row],[Fossil Gas]]+Tabel1[[#This Row],[Fossil Hard Coal]]+Tabel1[[#This Row],[Fossil Oil]]</f>
        <v>1860.3600000000001</v>
      </c>
      <c r="S3350">
        <f>Tabel1[[#This Row],[Renewables]]+Tabel1[[#This Row],[Fossils]]</f>
        <v>3826.65</v>
      </c>
    </row>
    <row r="3351" spans="1:19" x14ac:dyDescent="0.25">
      <c r="A3351" t="s">
        <v>992</v>
      </c>
      <c r="B3351" t="s">
        <v>5</v>
      </c>
      <c r="C3351">
        <v>2267.54</v>
      </c>
      <c r="D3351">
        <v>30.91</v>
      </c>
      <c r="E3351">
        <v>703.78</v>
      </c>
      <c r="F3351">
        <v>723.22</v>
      </c>
      <c r="G3351">
        <v>31.16</v>
      </c>
      <c r="J3351">
        <v>0</v>
      </c>
      <c r="K3351">
        <v>48.08</v>
      </c>
      <c r="L3351">
        <v>55</v>
      </c>
      <c r="M3351">
        <v>7.68</v>
      </c>
      <c r="N3351">
        <v>-583</v>
      </c>
      <c r="O3351">
        <v>583</v>
      </c>
      <c r="P3351">
        <v>682</v>
      </c>
      <c r="Q3351">
        <f>Tabel1[[#This Row],[Biomass]]+Tabel1[[#This Row],[Hydro Power]]+Tabel1[[#This Row],[Other Renewable]]+Tabel1[[#This Row],[Solar Power]]+Tabel1[[#This Row],[Onshore Wind Power]]+Tabel1[[#This Row],[Offshore Wind Power]]</f>
        <v>93.59</v>
      </c>
      <c r="R3351">
        <f>Tabel1[[#This Row],[Fossil Gas]]+Tabel1[[#This Row],[Fossil Hard Coal]]+Tabel1[[#This Row],[Fossil Oil]]</f>
        <v>1458.16</v>
      </c>
      <c r="S3351">
        <f>Tabel1[[#This Row],[Renewables]]+Tabel1[[#This Row],[Fossils]]</f>
        <v>1551.75</v>
      </c>
    </row>
    <row r="3352" spans="1:19" x14ac:dyDescent="0.25">
      <c r="A3352" t="s">
        <v>991</v>
      </c>
      <c r="B3352" t="s">
        <v>6</v>
      </c>
      <c r="C3352">
        <v>2962.92</v>
      </c>
      <c r="D3352">
        <v>46.57</v>
      </c>
      <c r="E3352">
        <v>548.54999999999995</v>
      </c>
      <c r="F3352">
        <v>1009.05</v>
      </c>
      <c r="G3352">
        <v>6.92</v>
      </c>
      <c r="H3352">
        <v>2</v>
      </c>
      <c r="I3352">
        <v>3.9</v>
      </c>
      <c r="J3352">
        <v>0</v>
      </c>
      <c r="K3352">
        <v>105.73</v>
      </c>
      <c r="L3352">
        <v>1345.99</v>
      </c>
      <c r="M3352">
        <v>712.77</v>
      </c>
      <c r="N3352">
        <v>-1306</v>
      </c>
      <c r="O3352">
        <v>-590</v>
      </c>
      <c r="P3352">
        <v>1169</v>
      </c>
      <c r="Q3352">
        <f>Tabel1[[#This Row],[Biomass]]+Tabel1[[#This Row],[Hydro Power]]+Tabel1[[#This Row],[Other Renewable]]+Tabel1[[#This Row],[Solar Power]]+Tabel1[[#This Row],[Onshore Wind Power]]+Tabel1[[#This Row],[Offshore Wind Power]]</f>
        <v>2111.23</v>
      </c>
      <c r="R3352">
        <f>Tabel1[[#This Row],[Fossil Gas]]+Tabel1[[#This Row],[Fossil Hard Coal]]+Tabel1[[#This Row],[Fossil Oil]]</f>
        <v>1564.52</v>
      </c>
      <c r="S3352">
        <f>Tabel1[[#This Row],[Renewables]]+Tabel1[[#This Row],[Fossils]]</f>
        <v>3675.75</v>
      </c>
    </row>
    <row r="3353" spans="1:19" x14ac:dyDescent="0.25">
      <c r="A3353" t="s">
        <v>991</v>
      </c>
      <c r="B3353" t="s">
        <v>5</v>
      </c>
      <c r="C3353">
        <v>2132.17</v>
      </c>
      <c r="D3353">
        <v>29.19</v>
      </c>
      <c r="E3353">
        <v>706.31</v>
      </c>
      <c r="F3353">
        <v>726.12</v>
      </c>
      <c r="G3353">
        <v>31.05</v>
      </c>
      <c r="J3353">
        <v>0</v>
      </c>
      <c r="K3353">
        <v>47.06</v>
      </c>
      <c r="L3353">
        <v>61.3</v>
      </c>
      <c r="M3353">
        <v>10.55</v>
      </c>
      <c r="N3353">
        <v>-575</v>
      </c>
      <c r="O3353">
        <v>590</v>
      </c>
      <c r="P3353">
        <v>517</v>
      </c>
      <c r="Q3353">
        <f>Tabel1[[#This Row],[Biomass]]+Tabel1[[#This Row],[Hydro Power]]+Tabel1[[#This Row],[Other Renewable]]+Tabel1[[#This Row],[Solar Power]]+Tabel1[[#This Row],[Onshore Wind Power]]+Tabel1[[#This Row],[Offshore Wind Power]]</f>
        <v>101.03999999999999</v>
      </c>
      <c r="R3353">
        <f>Tabel1[[#This Row],[Fossil Gas]]+Tabel1[[#This Row],[Fossil Hard Coal]]+Tabel1[[#This Row],[Fossil Oil]]</f>
        <v>1463.4799999999998</v>
      </c>
      <c r="S3353">
        <f>Tabel1[[#This Row],[Renewables]]+Tabel1[[#This Row],[Fossils]]</f>
        <v>1564.5199999999998</v>
      </c>
    </row>
    <row r="3354" spans="1:19" x14ac:dyDescent="0.25">
      <c r="A3354" t="s">
        <v>990</v>
      </c>
      <c r="B3354" t="s">
        <v>6</v>
      </c>
      <c r="C3354">
        <v>2807.5</v>
      </c>
      <c r="D3354">
        <v>47.62</v>
      </c>
      <c r="E3354">
        <v>509.29</v>
      </c>
      <c r="F3354">
        <v>982</v>
      </c>
      <c r="G3354">
        <v>9.6300000000000008</v>
      </c>
      <c r="H3354">
        <v>2</v>
      </c>
      <c r="I3354">
        <v>4.18</v>
      </c>
      <c r="J3354">
        <v>0.01</v>
      </c>
      <c r="K3354">
        <v>104.23</v>
      </c>
      <c r="L3354">
        <v>1383.24</v>
      </c>
      <c r="M3354">
        <v>719.71</v>
      </c>
      <c r="N3354">
        <v>-1236</v>
      </c>
      <c r="O3354">
        <v>-590</v>
      </c>
      <c r="P3354">
        <v>947</v>
      </c>
      <c r="Q3354">
        <f>Tabel1[[#This Row],[Biomass]]+Tabel1[[#This Row],[Hydro Power]]+Tabel1[[#This Row],[Other Renewable]]+Tabel1[[#This Row],[Solar Power]]+Tabel1[[#This Row],[Onshore Wind Power]]+Tabel1[[#This Row],[Offshore Wind Power]]</f>
        <v>2156.7600000000002</v>
      </c>
      <c r="R3354">
        <f>Tabel1[[#This Row],[Fossil Gas]]+Tabel1[[#This Row],[Fossil Hard Coal]]+Tabel1[[#This Row],[Fossil Oil]]</f>
        <v>1500.92</v>
      </c>
      <c r="S3354">
        <f>Tabel1[[#This Row],[Renewables]]+Tabel1[[#This Row],[Fossils]]</f>
        <v>3657.6800000000003</v>
      </c>
    </row>
    <row r="3355" spans="1:19" x14ac:dyDescent="0.25">
      <c r="A3355" t="s">
        <v>990</v>
      </c>
      <c r="B3355" t="s">
        <v>5</v>
      </c>
      <c r="C3355">
        <v>2008.25</v>
      </c>
      <c r="D3355">
        <v>30.44</v>
      </c>
      <c r="E3355">
        <v>671.36</v>
      </c>
      <c r="F3355">
        <v>650.54999999999995</v>
      </c>
      <c r="G3355">
        <v>29.27</v>
      </c>
      <c r="J3355">
        <v>0</v>
      </c>
      <c r="K3355">
        <v>46.71</v>
      </c>
      <c r="L3355">
        <v>75.459999999999994</v>
      </c>
      <c r="M3355">
        <v>22.67</v>
      </c>
      <c r="N3355">
        <v>-584</v>
      </c>
      <c r="O3355">
        <v>590</v>
      </c>
      <c r="P3355">
        <v>488</v>
      </c>
      <c r="Q3355">
        <f>Tabel1[[#This Row],[Biomass]]+Tabel1[[#This Row],[Hydro Power]]+Tabel1[[#This Row],[Other Renewable]]+Tabel1[[#This Row],[Solar Power]]+Tabel1[[#This Row],[Onshore Wind Power]]+Tabel1[[#This Row],[Offshore Wind Power]]</f>
        <v>128.57</v>
      </c>
      <c r="R3355">
        <f>Tabel1[[#This Row],[Fossil Gas]]+Tabel1[[#This Row],[Fossil Hard Coal]]+Tabel1[[#This Row],[Fossil Oil]]</f>
        <v>1351.1799999999998</v>
      </c>
      <c r="S3355">
        <f>Tabel1[[#This Row],[Renewables]]+Tabel1[[#This Row],[Fossils]]</f>
        <v>1479.7499999999998</v>
      </c>
    </row>
    <row r="3356" spans="1:19" x14ac:dyDescent="0.25">
      <c r="A3356" t="s">
        <v>989</v>
      </c>
      <c r="B3356" t="s">
        <v>6</v>
      </c>
      <c r="C3356">
        <v>2633.79</v>
      </c>
      <c r="D3356">
        <v>46.78</v>
      </c>
      <c r="E3356">
        <v>472.08</v>
      </c>
      <c r="F3356">
        <v>899.83</v>
      </c>
      <c r="G3356">
        <v>4.46</v>
      </c>
      <c r="H3356">
        <v>1.99</v>
      </c>
      <c r="I3356">
        <v>3.65</v>
      </c>
      <c r="J3356">
        <v>0</v>
      </c>
      <c r="K3356">
        <v>102.36</v>
      </c>
      <c r="L3356">
        <v>1420.3</v>
      </c>
      <c r="M3356">
        <v>741.21</v>
      </c>
      <c r="N3356">
        <v>-1276</v>
      </c>
      <c r="O3356">
        <v>-590</v>
      </c>
      <c r="P3356">
        <v>939</v>
      </c>
      <c r="Q3356">
        <f>Tabel1[[#This Row],[Biomass]]+Tabel1[[#This Row],[Hydro Power]]+Tabel1[[#This Row],[Other Renewable]]+Tabel1[[#This Row],[Solar Power]]+Tabel1[[#This Row],[Onshore Wind Power]]+Tabel1[[#This Row],[Offshore Wind Power]]</f>
        <v>2213.9300000000003</v>
      </c>
      <c r="R3356">
        <f>Tabel1[[#This Row],[Fossil Gas]]+Tabel1[[#This Row],[Fossil Hard Coal]]+Tabel1[[#This Row],[Fossil Oil]]</f>
        <v>1376.3700000000001</v>
      </c>
      <c r="S3356">
        <f>Tabel1[[#This Row],[Renewables]]+Tabel1[[#This Row],[Fossils]]</f>
        <v>3590.3</v>
      </c>
    </row>
    <row r="3357" spans="1:19" x14ac:dyDescent="0.25">
      <c r="A3357" t="s">
        <v>989</v>
      </c>
      <c r="B3357" t="s">
        <v>5</v>
      </c>
      <c r="C3357">
        <v>1889.39</v>
      </c>
      <c r="D3357">
        <v>29.17</v>
      </c>
      <c r="E3357">
        <v>647.83000000000004</v>
      </c>
      <c r="F3357">
        <v>463.93</v>
      </c>
      <c r="G3357">
        <v>28.2</v>
      </c>
      <c r="J3357">
        <v>0</v>
      </c>
      <c r="K3357">
        <v>47.57</v>
      </c>
      <c r="L3357">
        <v>90.7</v>
      </c>
      <c r="M3357">
        <v>40.83</v>
      </c>
      <c r="N3357">
        <v>-557</v>
      </c>
      <c r="O3357">
        <v>590</v>
      </c>
      <c r="P3357">
        <v>520</v>
      </c>
      <c r="Q3357">
        <f>Tabel1[[#This Row],[Biomass]]+Tabel1[[#This Row],[Hydro Power]]+Tabel1[[#This Row],[Other Renewable]]+Tabel1[[#This Row],[Solar Power]]+Tabel1[[#This Row],[Onshore Wind Power]]+Tabel1[[#This Row],[Offshore Wind Power]]</f>
        <v>160.69999999999999</v>
      </c>
      <c r="R3357">
        <f>Tabel1[[#This Row],[Fossil Gas]]+Tabel1[[#This Row],[Fossil Hard Coal]]+Tabel1[[#This Row],[Fossil Oil]]</f>
        <v>1139.96</v>
      </c>
      <c r="S3357">
        <f>Tabel1[[#This Row],[Renewables]]+Tabel1[[#This Row],[Fossils]]</f>
        <v>1300.6600000000001</v>
      </c>
    </row>
    <row r="3358" spans="1:19" x14ac:dyDescent="0.25">
      <c r="A3358" t="s">
        <v>988</v>
      </c>
      <c r="B3358" t="s">
        <v>6</v>
      </c>
      <c r="C3358">
        <v>2436.14</v>
      </c>
      <c r="D3358">
        <v>47.27</v>
      </c>
      <c r="E3358">
        <v>460.99</v>
      </c>
      <c r="F3358">
        <v>915.55</v>
      </c>
      <c r="G3358">
        <v>4.57</v>
      </c>
      <c r="H3358">
        <v>1.99</v>
      </c>
      <c r="I3358">
        <v>3.5</v>
      </c>
      <c r="J3358">
        <v>0</v>
      </c>
      <c r="K3358">
        <v>103.36</v>
      </c>
      <c r="L3358">
        <v>1465.62</v>
      </c>
      <c r="M3358">
        <v>759.85</v>
      </c>
      <c r="N3358">
        <v>-1281</v>
      </c>
      <c r="O3358">
        <v>-587</v>
      </c>
      <c r="P3358">
        <v>648</v>
      </c>
      <c r="Q3358">
        <f>Tabel1[[#This Row],[Biomass]]+Tabel1[[#This Row],[Hydro Power]]+Tabel1[[#This Row],[Other Renewable]]+Tabel1[[#This Row],[Solar Power]]+Tabel1[[#This Row],[Onshore Wind Power]]+Tabel1[[#This Row],[Offshore Wind Power]]</f>
        <v>2278.23</v>
      </c>
      <c r="R3358">
        <f>Tabel1[[#This Row],[Fossil Gas]]+Tabel1[[#This Row],[Fossil Hard Coal]]+Tabel1[[#This Row],[Fossil Oil]]</f>
        <v>1381.11</v>
      </c>
      <c r="S3358">
        <f>Tabel1[[#This Row],[Renewables]]+Tabel1[[#This Row],[Fossils]]</f>
        <v>3659.34</v>
      </c>
    </row>
    <row r="3359" spans="1:19" x14ac:dyDescent="0.25">
      <c r="A3359" t="s">
        <v>988</v>
      </c>
      <c r="B3359" t="s">
        <v>5</v>
      </c>
      <c r="C3359">
        <v>1729.49</v>
      </c>
      <c r="D3359">
        <v>29.86</v>
      </c>
      <c r="E3359">
        <v>589.9</v>
      </c>
      <c r="F3359">
        <v>458.07</v>
      </c>
      <c r="G3359">
        <v>27.24</v>
      </c>
      <c r="J3359">
        <v>0</v>
      </c>
      <c r="K3359">
        <v>46.82</v>
      </c>
      <c r="L3359">
        <v>95.99</v>
      </c>
      <c r="M3359">
        <v>47.66</v>
      </c>
      <c r="N3359">
        <v>-584</v>
      </c>
      <c r="O3359">
        <v>587</v>
      </c>
      <c r="P3359">
        <v>445</v>
      </c>
      <c r="Q3359">
        <f>Tabel1[[#This Row],[Biomass]]+Tabel1[[#This Row],[Hydro Power]]+Tabel1[[#This Row],[Other Renewable]]+Tabel1[[#This Row],[Solar Power]]+Tabel1[[#This Row],[Onshore Wind Power]]+Tabel1[[#This Row],[Offshore Wind Power]]</f>
        <v>173.51</v>
      </c>
      <c r="R3359">
        <f>Tabel1[[#This Row],[Fossil Gas]]+Tabel1[[#This Row],[Fossil Hard Coal]]+Tabel1[[#This Row],[Fossil Oil]]</f>
        <v>1075.21</v>
      </c>
      <c r="S3359">
        <f>Tabel1[[#This Row],[Renewables]]+Tabel1[[#This Row],[Fossils]]</f>
        <v>1248.72</v>
      </c>
    </row>
    <row r="3360" spans="1:19" x14ac:dyDescent="0.25">
      <c r="A3360" t="s">
        <v>987</v>
      </c>
      <c r="B3360" t="s">
        <v>6</v>
      </c>
      <c r="C3360">
        <v>2269.9</v>
      </c>
      <c r="D3360">
        <v>47.71</v>
      </c>
      <c r="E3360">
        <v>454.66</v>
      </c>
      <c r="F3360">
        <v>871.81</v>
      </c>
      <c r="G3360">
        <v>3.83</v>
      </c>
      <c r="H3360">
        <v>1.99</v>
      </c>
      <c r="I3360">
        <v>3.36</v>
      </c>
      <c r="J3360">
        <v>0</v>
      </c>
      <c r="K3360">
        <v>103.82</v>
      </c>
      <c r="L3360">
        <v>1575.63</v>
      </c>
      <c r="M3360">
        <v>766.16</v>
      </c>
      <c r="N3360">
        <v>-1279</v>
      </c>
      <c r="O3360">
        <v>-589</v>
      </c>
      <c r="P3360">
        <v>448</v>
      </c>
      <c r="Q3360">
        <f>Tabel1[[#This Row],[Biomass]]+Tabel1[[#This Row],[Hydro Power]]+Tabel1[[#This Row],[Other Renewable]]+Tabel1[[#This Row],[Solar Power]]+Tabel1[[#This Row],[Onshore Wind Power]]+Tabel1[[#This Row],[Offshore Wind Power]]</f>
        <v>2394.85</v>
      </c>
      <c r="R3360">
        <f>Tabel1[[#This Row],[Fossil Gas]]+Tabel1[[#This Row],[Fossil Hard Coal]]+Tabel1[[#This Row],[Fossil Oil]]</f>
        <v>1330.3</v>
      </c>
      <c r="S3360">
        <f>Tabel1[[#This Row],[Renewables]]+Tabel1[[#This Row],[Fossils]]</f>
        <v>3725.1499999999996</v>
      </c>
    </row>
    <row r="3361" spans="1:19" x14ac:dyDescent="0.25">
      <c r="A3361" t="s">
        <v>987</v>
      </c>
      <c r="B3361" t="s">
        <v>5</v>
      </c>
      <c r="C3361">
        <v>1590.68</v>
      </c>
      <c r="D3361">
        <v>28.29</v>
      </c>
      <c r="E3361">
        <v>574.04999999999995</v>
      </c>
      <c r="F3361">
        <v>471.42</v>
      </c>
      <c r="G3361">
        <v>26.71</v>
      </c>
      <c r="J3361">
        <v>0</v>
      </c>
      <c r="K3361">
        <v>46.18</v>
      </c>
      <c r="L3361">
        <v>96.11</v>
      </c>
      <c r="M3361">
        <v>48.71</v>
      </c>
      <c r="N3361">
        <v>-585</v>
      </c>
      <c r="O3361">
        <v>589</v>
      </c>
      <c r="P3361">
        <v>309</v>
      </c>
      <c r="Q3361">
        <f>Tabel1[[#This Row],[Biomass]]+Tabel1[[#This Row],[Hydro Power]]+Tabel1[[#This Row],[Other Renewable]]+Tabel1[[#This Row],[Solar Power]]+Tabel1[[#This Row],[Onshore Wind Power]]+Tabel1[[#This Row],[Offshore Wind Power]]</f>
        <v>173.11</v>
      </c>
      <c r="R3361">
        <f>Tabel1[[#This Row],[Fossil Gas]]+Tabel1[[#This Row],[Fossil Hard Coal]]+Tabel1[[#This Row],[Fossil Oil]]</f>
        <v>1072.18</v>
      </c>
      <c r="S3361">
        <f>Tabel1[[#This Row],[Renewables]]+Tabel1[[#This Row],[Fossils]]</f>
        <v>1245.29</v>
      </c>
    </row>
    <row r="3362" spans="1:19" x14ac:dyDescent="0.25">
      <c r="A3362" t="s">
        <v>986</v>
      </c>
      <c r="B3362" t="s">
        <v>6</v>
      </c>
      <c r="C3362">
        <v>2153.84</v>
      </c>
      <c r="D3362">
        <v>47.97</v>
      </c>
      <c r="E3362">
        <v>418.21</v>
      </c>
      <c r="F3362">
        <v>733.87</v>
      </c>
      <c r="G3362">
        <v>11.48</v>
      </c>
      <c r="H3362">
        <v>1.99</v>
      </c>
      <c r="I3362">
        <v>4.1900000000000004</v>
      </c>
      <c r="J3362">
        <v>0</v>
      </c>
      <c r="K3362">
        <v>104.75</v>
      </c>
      <c r="L3362">
        <v>1535.88</v>
      </c>
      <c r="M3362">
        <v>765.71</v>
      </c>
      <c r="N3362">
        <v>-1212</v>
      </c>
      <c r="O3362">
        <v>-589</v>
      </c>
      <c r="P3362">
        <v>406</v>
      </c>
      <c r="Q3362">
        <f>Tabel1[[#This Row],[Biomass]]+Tabel1[[#This Row],[Hydro Power]]+Tabel1[[#This Row],[Other Renewable]]+Tabel1[[#This Row],[Solar Power]]+Tabel1[[#This Row],[Onshore Wind Power]]+Tabel1[[#This Row],[Offshore Wind Power]]</f>
        <v>2355.7400000000002</v>
      </c>
      <c r="R3362">
        <f>Tabel1[[#This Row],[Fossil Gas]]+Tabel1[[#This Row],[Fossil Hard Coal]]+Tabel1[[#This Row],[Fossil Oil]]</f>
        <v>1163.56</v>
      </c>
      <c r="S3362">
        <f>Tabel1[[#This Row],[Renewables]]+Tabel1[[#This Row],[Fossils]]</f>
        <v>3519.3</v>
      </c>
    </row>
    <row r="3363" spans="1:19" x14ac:dyDescent="0.25">
      <c r="A3363" t="s">
        <v>986</v>
      </c>
      <c r="B3363" t="s">
        <v>5</v>
      </c>
      <c r="C3363">
        <v>1499.09</v>
      </c>
      <c r="D3363">
        <v>29.05</v>
      </c>
      <c r="E3363">
        <v>511.8</v>
      </c>
      <c r="F3363">
        <v>483.24</v>
      </c>
      <c r="G3363">
        <v>25.97</v>
      </c>
      <c r="J3363">
        <v>0</v>
      </c>
      <c r="K3363">
        <v>43.35</v>
      </c>
      <c r="L3363">
        <v>98.5</v>
      </c>
      <c r="M3363">
        <v>57.99</v>
      </c>
      <c r="N3363">
        <v>-585</v>
      </c>
      <c r="O3363">
        <v>589</v>
      </c>
      <c r="P3363">
        <v>259</v>
      </c>
      <c r="Q3363">
        <f>Tabel1[[#This Row],[Biomass]]+Tabel1[[#This Row],[Hydro Power]]+Tabel1[[#This Row],[Other Renewable]]+Tabel1[[#This Row],[Solar Power]]+Tabel1[[#This Row],[Onshore Wind Power]]+Tabel1[[#This Row],[Offshore Wind Power]]</f>
        <v>185.54</v>
      </c>
      <c r="R3363">
        <f>Tabel1[[#This Row],[Fossil Gas]]+Tabel1[[#This Row],[Fossil Hard Coal]]+Tabel1[[#This Row],[Fossil Oil]]</f>
        <v>1021.01</v>
      </c>
      <c r="S3363">
        <f>Tabel1[[#This Row],[Renewables]]+Tabel1[[#This Row],[Fossils]]</f>
        <v>1206.55</v>
      </c>
    </row>
    <row r="3364" spans="1:19" x14ac:dyDescent="0.25">
      <c r="A3364" t="s">
        <v>985</v>
      </c>
      <c r="B3364" t="s">
        <v>6</v>
      </c>
      <c r="C3364">
        <v>2086.86</v>
      </c>
      <c r="D3364">
        <v>47.04</v>
      </c>
      <c r="E3364">
        <v>360.89</v>
      </c>
      <c r="F3364">
        <v>672.65</v>
      </c>
      <c r="G3364">
        <v>4.5199999999999996</v>
      </c>
      <c r="H3364">
        <v>1.99</v>
      </c>
      <c r="I3364">
        <v>3.31</v>
      </c>
      <c r="J3364">
        <v>0</v>
      </c>
      <c r="K3364">
        <v>97.64</v>
      </c>
      <c r="L3364">
        <v>1575.82</v>
      </c>
      <c r="M3364">
        <v>757.32</v>
      </c>
      <c r="N3364">
        <v>-1264</v>
      </c>
      <c r="O3364">
        <v>-589</v>
      </c>
      <c r="P3364">
        <v>497</v>
      </c>
      <c r="Q3364">
        <f>Tabel1[[#This Row],[Biomass]]+Tabel1[[#This Row],[Hydro Power]]+Tabel1[[#This Row],[Other Renewable]]+Tabel1[[#This Row],[Solar Power]]+Tabel1[[#This Row],[Onshore Wind Power]]+Tabel1[[#This Row],[Offshore Wind Power]]</f>
        <v>2385.48</v>
      </c>
      <c r="R3364">
        <f>Tabel1[[#This Row],[Fossil Gas]]+Tabel1[[#This Row],[Fossil Hard Coal]]+Tabel1[[#This Row],[Fossil Oil]]</f>
        <v>1038.06</v>
      </c>
      <c r="S3364">
        <f>Tabel1[[#This Row],[Renewables]]+Tabel1[[#This Row],[Fossils]]</f>
        <v>3423.54</v>
      </c>
    </row>
    <row r="3365" spans="1:19" x14ac:dyDescent="0.25">
      <c r="A3365" t="s">
        <v>985</v>
      </c>
      <c r="B3365" t="s">
        <v>5</v>
      </c>
      <c r="C3365">
        <v>1446.44</v>
      </c>
      <c r="D3365">
        <v>29.91</v>
      </c>
      <c r="E3365">
        <v>482.48</v>
      </c>
      <c r="F3365">
        <v>475.74</v>
      </c>
      <c r="G3365">
        <v>25.1</v>
      </c>
      <c r="J3365">
        <v>0</v>
      </c>
      <c r="K3365">
        <v>38.369999999999997</v>
      </c>
      <c r="L3365">
        <v>111.97</v>
      </c>
      <c r="M3365">
        <v>65.239999999999995</v>
      </c>
      <c r="N3365">
        <v>-585</v>
      </c>
      <c r="O3365">
        <v>589</v>
      </c>
      <c r="P3365">
        <v>231</v>
      </c>
      <c r="Q3365">
        <f>Tabel1[[#This Row],[Biomass]]+Tabel1[[#This Row],[Hydro Power]]+Tabel1[[#This Row],[Other Renewable]]+Tabel1[[#This Row],[Solar Power]]+Tabel1[[#This Row],[Onshore Wind Power]]+Tabel1[[#This Row],[Offshore Wind Power]]</f>
        <v>207.12</v>
      </c>
      <c r="R3365">
        <f>Tabel1[[#This Row],[Fossil Gas]]+Tabel1[[#This Row],[Fossil Hard Coal]]+Tabel1[[#This Row],[Fossil Oil]]</f>
        <v>983.32</v>
      </c>
      <c r="S3365">
        <f>Tabel1[[#This Row],[Renewables]]+Tabel1[[#This Row],[Fossils]]</f>
        <v>1190.44</v>
      </c>
    </row>
    <row r="3366" spans="1:19" x14ac:dyDescent="0.25">
      <c r="A3366" t="s">
        <v>984</v>
      </c>
      <c r="B3366" t="s">
        <v>6</v>
      </c>
      <c r="C3366">
        <v>2063.6799999999998</v>
      </c>
      <c r="D3366">
        <v>46.59</v>
      </c>
      <c r="E3366">
        <v>358.91</v>
      </c>
      <c r="F3366">
        <v>676.74</v>
      </c>
      <c r="G3366">
        <v>4.09</v>
      </c>
      <c r="H3366">
        <v>1.99</v>
      </c>
      <c r="I3366">
        <v>3.6</v>
      </c>
      <c r="J3366">
        <v>0</v>
      </c>
      <c r="K3366">
        <v>97.22</v>
      </c>
      <c r="L3366">
        <v>1625.56</v>
      </c>
      <c r="M3366">
        <v>752.51</v>
      </c>
      <c r="N3366">
        <v>-1248</v>
      </c>
      <c r="O3366">
        <v>-588</v>
      </c>
      <c r="P3366">
        <v>431</v>
      </c>
      <c r="Q3366">
        <f>Tabel1[[#This Row],[Biomass]]+Tabel1[[#This Row],[Hydro Power]]+Tabel1[[#This Row],[Other Renewable]]+Tabel1[[#This Row],[Solar Power]]+Tabel1[[#This Row],[Onshore Wind Power]]+Tabel1[[#This Row],[Offshore Wind Power]]</f>
        <v>2430.25</v>
      </c>
      <c r="R3366">
        <f>Tabel1[[#This Row],[Fossil Gas]]+Tabel1[[#This Row],[Fossil Hard Coal]]+Tabel1[[#This Row],[Fossil Oil]]</f>
        <v>1039.74</v>
      </c>
      <c r="S3366">
        <f>Tabel1[[#This Row],[Renewables]]+Tabel1[[#This Row],[Fossils]]</f>
        <v>3469.99</v>
      </c>
    </row>
    <row r="3367" spans="1:19" x14ac:dyDescent="0.25">
      <c r="A3367" t="s">
        <v>984</v>
      </c>
      <c r="B3367" t="s">
        <v>5</v>
      </c>
      <c r="C3367">
        <v>1418.51</v>
      </c>
      <c r="D3367">
        <v>29.46</v>
      </c>
      <c r="E3367">
        <v>474.96</v>
      </c>
      <c r="F3367">
        <v>460.28</v>
      </c>
      <c r="G3367">
        <v>24.38</v>
      </c>
      <c r="J3367">
        <v>0</v>
      </c>
      <c r="K3367">
        <v>38.18</v>
      </c>
      <c r="L3367">
        <v>109</v>
      </c>
      <c r="M3367">
        <v>71.349999999999994</v>
      </c>
      <c r="N3367">
        <v>-585</v>
      </c>
      <c r="O3367">
        <v>588</v>
      </c>
      <c r="P3367">
        <v>226</v>
      </c>
      <c r="Q3367">
        <f>Tabel1[[#This Row],[Biomass]]+Tabel1[[#This Row],[Hydro Power]]+Tabel1[[#This Row],[Other Renewable]]+Tabel1[[#This Row],[Solar Power]]+Tabel1[[#This Row],[Onshore Wind Power]]+Tabel1[[#This Row],[Offshore Wind Power]]</f>
        <v>209.81</v>
      </c>
      <c r="R3367">
        <f>Tabel1[[#This Row],[Fossil Gas]]+Tabel1[[#This Row],[Fossil Hard Coal]]+Tabel1[[#This Row],[Fossil Oil]]</f>
        <v>959.62</v>
      </c>
      <c r="S3367">
        <f>Tabel1[[#This Row],[Renewables]]+Tabel1[[#This Row],[Fossils]]</f>
        <v>1169.43</v>
      </c>
    </row>
    <row r="3368" spans="1:19" x14ac:dyDescent="0.25">
      <c r="A3368" t="s">
        <v>983</v>
      </c>
      <c r="B3368" t="s">
        <v>6</v>
      </c>
      <c r="C3368">
        <v>2074.1999999999998</v>
      </c>
      <c r="D3368">
        <v>48.21</v>
      </c>
      <c r="E3368">
        <v>374.53</v>
      </c>
      <c r="F3368">
        <v>724.72</v>
      </c>
      <c r="G3368">
        <v>9.2799999999999994</v>
      </c>
      <c r="H3368">
        <v>1.99</v>
      </c>
      <c r="I3368">
        <v>4.13</v>
      </c>
      <c r="J3368">
        <v>0</v>
      </c>
      <c r="K3368">
        <v>99.35</v>
      </c>
      <c r="L3368">
        <v>1557.31</v>
      </c>
      <c r="M3368">
        <v>745.92</v>
      </c>
      <c r="N3368">
        <v>-1181</v>
      </c>
      <c r="O3368">
        <v>-572</v>
      </c>
      <c r="P3368">
        <v>332</v>
      </c>
      <c r="Q3368">
        <f>Tabel1[[#This Row],[Biomass]]+Tabel1[[#This Row],[Hydro Power]]+Tabel1[[#This Row],[Other Renewable]]+Tabel1[[#This Row],[Solar Power]]+Tabel1[[#This Row],[Onshore Wind Power]]+Tabel1[[#This Row],[Offshore Wind Power]]</f>
        <v>2357.56</v>
      </c>
      <c r="R3368">
        <f>Tabel1[[#This Row],[Fossil Gas]]+Tabel1[[#This Row],[Fossil Hard Coal]]+Tabel1[[#This Row],[Fossil Oil]]</f>
        <v>1108.53</v>
      </c>
      <c r="S3368">
        <f>Tabel1[[#This Row],[Renewables]]+Tabel1[[#This Row],[Fossils]]</f>
        <v>3466.09</v>
      </c>
    </row>
    <row r="3369" spans="1:19" x14ac:dyDescent="0.25">
      <c r="A3369" t="s">
        <v>983</v>
      </c>
      <c r="B3369" t="s">
        <v>5</v>
      </c>
      <c r="C3369">
        <v>1424.67</v>
      </c>
      <c r="D3369">
        <v>27.08</v>
      </c>
      <c r="E3369">
        <v>473.43</v>
      </c>
      <c r="F3369">
        <v>461.88</v>
      </c>
      <c r="G3369">
        <v>24.06</v>
      </c>
      <c r="J3369">
        <v>0</v>
      </c>
      <c r="K3369">
        <v>38.25</v>
      </c>
      <c r="L3369">
        <v>108.22</v>
      </c>
      <c r="M3369">
        <v>74.09</v>
      </c>
      <c r="N3369">
        <v>-585</v>
      </c>
      <c r="O3369">
        <v>572</v>
      </c>
      <c r="P3369">
        <v>249</v>
      </c>
      <c r="Q3369">
        <f>Tabel1[[#This Row],[Biomass]]+Tabel1[[#This Row],[Hydro Power]]+Tabel1[[#This Row],[Other Renewable]]+Tabel1[[#This Row],[Solar Power]]+Tabel1[[#This Row],[Onshore Wind Power]]+Tabel1[[#This Row],[Offshore Wind Power]]</f>
        <v>209.39000000000001</v>
      </c>
      <c r="R3369">
        <f>Tabel1[[#This Row],[Fossil Gas]]+Tabel1[[#This Row],[Fossil Hard Coal]]+Tabel1[[#This Row],[Fossil Oil]]</f>
        <v>959.36999999999989</v>
      </c>
      <c r="S3369">
        <f>Tabel1[[#This Row],[Renewables]]+Tabel1[[#This Row],[Fossils]]</f>
        <v>1168.76</v>
      </c>
    </row>
    <row r="3370" spans="1:19" x14ac:dyDescent="0.25">
      <c r="A3370" t="s">
        <v>982</v>
      </c>
      <c r="B3370" t="s">
        <v>6</v>
      </c>
      <c r="C3370">
        <v>2135.1</v>
      </c>
      <c r="D3370">
        <v>46.4</v>
      </c>
      <c r="E3370">
        <v>358.73</v>
      </c>
      <c r="F3370">
        <v>696.72</v>
      </c>
      <c r="G3370">
        <v>4.45</v>
      </c>
      <c r="H3370">
        <v>1.99</v>
      </c>
      <c r="I3370">
        <v>3.64</v>
      </c>
      <c r="J3370">
        <v>0</v>
      </c>
      <c r="K3370">
        <v>97.87</v>
      </c>
      <c r="L3370">
        <v>1557.6</v>
      </c>
      <c r="M3370">
        <v>749.65</v>
      </c>
      <c r="N3370">
        <v>-1224</v>
      </c>
      <c r="O3370">
        <v>-584</v>
      </c>
      <c r="P3370">
        <v>503</v>
      </c>
      <c r="Q3370">
        <f>Tabel1[[#This Row],[Biomass]]+Tabel1[[#This Row],[Hydro Power]]+Tabel1[[#This Row],[Other Renewable]]+Tabel1[[#This Row],[Solar Power]]+Tabel1[[#This Row],[Onshore Wind Power]]+Tabel1[[#This Row],[Offshore Wind Power]]</f>
        <v>2359.2799999999997</v>
      </c>
      <c r="R3370">
        <f>Tabel1[[#This Row],[Fossil Gas]]+Tabel1[[#This Row],[Fossil Hard Coal]]+Tabel1[[#This Row],[Fossil Oil]]</f>
        <v>1059.9000000000001</v>
      </c>
      <c r="S3370">
        <f>Tabel1[[#This Row],[Renewables]]+Tabel1[[#This Row],[Fossils]]</f>
        <v>3419.18</v>
      </c>
    </row>
    <row r="3371" spans="1:19" x14ac:dyDescent="0.25">
      <c r="A3371" t="s">
        <v>982</v>
      </c>
      <c r="B3371" t="s">
        <v>5</v>
      </c>
      <c r="C3371">
        <v>1456.48</v>
      </c>
      <c r="D3371">
        <v>25.37</v>
      </c>
      <c r="E3371">
        <v>475.72</v>
      </c>
      <c r="F3371">
        <v>460.21</v>
      </c>
      <c r="G3371">
        <v>24.1</v>
      </c>
      <c r="J3371">
        <v>0</v>
      </c>
      <c r="K3371">
        <v>37.99</v>
      </c>
      <c r="L3371">
        <v>116.34</v>
      </c>
      <c r="M3371">
        <v>59.13</v>
      </c>
      <c r="N3371">
        <v>-581</v>
      </c>
      <c r="O3371">
        <v>584</v>
      </c>
      <c r="P3371">
        <v>276</v>
      </c>
      <c r="Q3371">
        <f>Tabel1[[#This Row],[Biomass]]+Tabel1[[#This Row],[Hydro Power]]+Tabel1[[#This Row],[Other Renewable]]+Tabel1[[#This Row],[Solar Power]]+Tabel1[[#This Row],[Onshore Wind Power]]+Tabel1[[#This Row],[Offshore Wind Power]]</f>
        <v>200.84</v>
      </c>
      <c r="R3371">
        <f>Tabel1[[#This Row],[Fossil Gas]]+Tabel1[[#This Row],[Fossil Hard Coal]]+Tabel1[[#This Row],[Fossil Oil]]</f>
        <v>960.03000000000009</v>
      </c>
      <c r="S3371">
        <f>Tabel1[[#This Row],[Renewables]]+Tabel1[[#This Row],[Fossils]]</f>
        <v>1160.8700000000001</v>
      </c>
    </row>
    <row r="3372" spans="1:19" x14ac:dyDescent="0.25">
      <c r="A3372" t="s">
        <v>981</v>
      </c>
      <c r="B3372" t="s">
        <v>6</v>
      </c>
      <c r="C3372">
        <v>2299.94</v>
      </c>
      <c r="D3372">
        <v>46.15</v>
      </c>
      <c r="E3372">
        <v>391.05</v>
      </c>
      <c r="F3372">
        <v>761.12</v>
      </c>
      <c r="G3372">
        <v>4.1399999999999997</v>
      </c>
      <c r="H3372">
        <v>1.99</v>
      </c>
      <c r="I3372">
        <v>3.26</v>
      </c>
      <c r="J3372">
        <v>0</v>
      </c>
      <c r="K3372">
        <v>97.55</v>
      </c>
      <c r="L3372">
        <v>1572.76</v>
      </c>
      <c r="M3372">
        <v>744.67</v>
      </c>
      <c r="N3372">
        <v>-1219</v>
      </c>
      <c r="O3372">
        <v>-573</v>
      </c>
      <c r="P3372">
        <v>549</v>
      </c>
      <c r="Q3372">
        <f>Tabel1[[#This Row],[Biomass]]+Tabel1[[#This Row],[Hydro Power]]+Tabel1[[#This Row],[Other Renewable]]+Tabel1[[#This Row],[Solar Power]]+Tabel1[[#This Row],[Onshore Wind Power]]+Tabel1[[#This Row],[Offshore Wind Power]]</f>
        <v>2368.83</v>
      </c>
      <c r="R3372">
        <f>Tabel1[[#This Row],[Fossil Gas]]+Tabel1[[#This Row],[Fossil Hard Coal]]+Tabel1[[#This Row],[Fossil Oil]]</f>
        <v>1156.3100000000002</v>
      </c>
      <c r="S3372">
        <f>Tabel1[[#This Row],[Renewables]]+Tabel1[[#This Row],[Fossils]]</f>
        <v>3525.1400000000003</v>
      </c>
    </row>
    <row r="3373" spans="1:19" x14ac:dyDescent="0.25">
      <c r="A3373" t="s">
        <v>981</v>
      </c>
      <c r="B3373" t="s">
        <v>5</v>
      </c>
      <c r="C3373">
        <v>1566.37</v>
      </c>
      <c r="D3373">
        <v>27.07</v>
      </c>
      <c r="E3373">
        <v>475.23</v>
      </c>
      <c r="F3373">
        <v>474.59</v>
      </c>
      <c r="G3373">
        <v>24.4</v>
      </c>
      <c r="J3373">
        <v>0</v>
      </c>
      <c r="K3373">
        <v>44.43</v>
      </c>
      <c r="L3373">
        <v>121.19</v>
      </c>
      <c r="M3373">
        <v>61.44</v>
      </c>
      <c r="N3373">
        <v>-411</v>
      </c>
      <c r="O3373">
        <v>573</v>
      </c>
      <c r="P3373">
        <v>199</v>
      </c>
      <c r="Q3373">
        <f>Tabel1[[#This Row],[Biomass]]+Tabel1[[#This Row],[Hydro Power]]+Tabel1[[#This Row],[Other Renewable]]+Tabel1[[#This Row],[Solar Power]]+Tabel1[[#This Row],[Onshore Wind Power]]+Tabel1[[#This Row],[Offshore Wind Power]]</f>
        <v>209.7</v>
      </c>
      <c r="R3373">
        <f>Tabel1[[#This Row],[Fossil Gas]]+Tabel1[[#This Row],[Fossil Hard Coal]]+Tabel1[[#This Row],[Fossil Oil]]</f>
        <v>974.21999999999991</v>
      </c>
      <c r="S3373">
        <f>Tabel1[[#This Row],[Renewables]]+Tabel1[[#This Row],[Fossils]]</f>
        <v>1183.9199999999998</v>
      </c>
    </row>
    <row r="3374" spans="1:19" x14ac:dyDescent="0.25">
      <c r="A3374" t="s">
        <v>980</v>
      </c>
      <c r="B3374" t="s">
        <v>6</v>
      </c>
      <c r="C3374">
        <v>2670.31</v>
      </c>
      <c r="D3374">
        <v>47.87</v>
      </c>
      <c r="E3374">
        <v>449.64</v>
      </c>
      <c r="F3374">
        <v>1059.27</v>
      </c>
      <c r="G3374">
        <v>9.83</v>
      </c>
      <c r="H3374">
        <v>1.99</v>
      </c>
      <c r="I3374">
        <v>3.15</v>
      </c>
      <c r="J3374">
        <v>0.01</v>
      </c>
      <c r="K3374">
        <v>102.83</v>
      </c>
      <c r="L3374">
        <v>1528.64</v>
      </c>
      <c r="M3374">
        <v>752.45</v>
      </c>
      <c r="N3374">
        <v>-1131</v>
      </c>
      <c r="O3374">
        <v>-585</v>
      </c>
      <c r="P3374">
        <v>511</v>
      </c>
      <c r="Q3374">
        <f>Tabel1[[#This Row],[Biomass]]+Tabel1[[#This Row],[Hydro Power]]+Tabel1[[#This Row],[Other Renewable]]+Tabel1[[#This Row],[Solar Power]]+Tabel1[[#This Row],[Onshore Wind Power]]+Tabel1[[#This Row],[Offshore Wind Power]]</f>
        <v>2334.11</v>
      </c>
      <c r="R3374">
        <f>Tabel1[[#This Row],[Fossil Gas]]+Tabel1[[#This Row],[Fossil Hard Coal]]+Tabel1[[#This Row],[Fossil Oil]]</f>
        <v>1518.7399999999998</v>
      </c>
      <c r="S3374">
        <f>Tabel1[[#This Row],[Renewables]]+Tabel1[[#This Row],[Fossils]]</f>
        <v>3852.85</v>
      </c>
    </row>
    <row r="3375" spans="1:19" x14ac:dyDescent="0.25">
      <c r="A3375" t="s">
        <v>980</v>
      </c>
      <c r="B3375" t="s">
        <v>5</v>
      </c>
      <c r="C3375">
        <v>1825.79</v>
      </c>
      <c r="D3375">
        <v>25.33</v>
      </c>
      <c r="E3375">
        <v>478.03</v>
      </c>
      <c r="F3375">
        <v>525.36</v>
      </c>
      <c r="G3375">
        <v>25.04</v>
      </c>
      <c r="J3375">
        <v>0</v>
      </c>
      <c r="K3375">
        <v>47.03</v>
      </c>
      <c r="L3375">
        <v>131.58000000000001</v>
      </c>
      <c r="M3375">
        <v>72.599999999999994</v>
      </c>
      <c r="N3375">
        <v>-404</v>
      </c>
      <c r="O3375">
        <v>585</v>
      </c>
      <c r="P3375">
        <v>361</v>
      </c>
      <c r="Q3375">
        <f>Tabel1[[#This Row],[Biomass]]+Tabel1[[#This Row],[Hydro Power]]+Tabel1[[#This Row],[Other Renewable]]+Tabel1[[#This Row],[Solar Power]]+Tabel1[[#This Row],[Onshore Wind Power]]+Tabel1[[#This Row],[Offshore Wind Power]]</f>
        <v>229.51000000000002</v>
      </c>
      <c r="R3375">
        <f>Tabel1[[#This Row],[Fossil Gas]]+Tabel1[[#This Row],[Fossil Hard Coal]]+Tabel1[[#This Row],[Fossil Oil]]</f>
        <v>1028.43</v>
      </c>
      <c r="S3375">
        <f>Tabel1[[#This Row],[Renewables]]+Tabel1[[#This Row],[Fossils]]</f>
        <v>1257.94</v>
      </c>
    </row>
    <row r="3376" spans="1:19" x14ac:dyDescent="0.25">
      <c r="A3376" t="s">
        <v>979</v>
      </c>
      <c r="B3376" t="s">
        <v>6</v>
      </c>
      <c r="C3376">
        <v>3087.8</v>
      </c>
      <c r="D3376">
        <v>46.95</v>
      </c>
      <c r="E3376">
        <v>460.89</v>
      </c>
      <c r="F3376">
        <v>997.47</v>
      </c>
      <c r="G3376">
        <v>5.95</v>
      </c>
      <c r="H3376">
        <v>2</v>
      </c>
      <c r="I3376">
        <v>2.75</v>
      </c>
      <c r="J3376">
        <v>0.52</v>
      </c>
      <c r="K3376">
        <v>100.6</v>
      </c>
      <c r="L3376">
        <v>1564.44</v>
      </c>
      <c r="M3376">
        <v>763.43</v>
      </c>
      <c r="N3376">
        <v>-445</v>
      </c>
      <c r="O3376">
        <v>-434</v>
      </c>
      <c r="P3376">
        <v>166</v>
      </c>
      <c r="Q3376">
        <f>Tabel1[[#This Row],[Biomass]]+Tabel1[[#This Row],[Hydro Power]]+Tabel1[[#This Row],[Other Renewable]]+Tabel1[[#This Row],[Solar Power]]+Tabel1[[#This Row],[Onshore Wind Power]]+Tabel1[[#This Row],[Offshore Wind Power]]</f>
        <v>2380.09</v>
      </c>
      <c r="R3376">
        <f>Tabel1[[#This Row],[Fossil Gas]]+Tabel1[[#This Row],[Fossil Hard Coal]]+Tabel1[[#This Row],[Fossil Oil]]</f>
        <v>1464.3100000000002</v>
      </c>
      <c r="S3376">
        <f>Tabel1[[#This Row],[Renewables]]+Tabel1[[#This Row],[Fossils]]</f>
        <v>3844.4000000000005</v>
      </c>
    </row>
    <row r="3377" spans="1:19" x14ac:dyDescent="0.25">
      <c r="A3377" t="s">
        <v>979</v>
      </c>
      <c r="B3377" t="s">
        <v>5</v>
      </c>
      <c r="C3377">
        <v>2070.91</v>
      </c>
      <c r="D3377">
        <v>28.27</v>
      </c>
      <c r="E3377">
        <v>521.24</v>
      </c>
      <c r="F3377">
        <v>641.98</v>
      </c>
      <c r="G3377">
        <v>26.1</v>
      </c>
      <c r="J3377">
        <v>0.71</v>
      </c>
      <c r="K3377">
        <v>48.38</v>
      </c>
      <c r="L3377">
        <v>131.4</v>
      </c>
      <c r="M3377">
        <v>87.81</v>
      </c>
      <c r="N3377">
        <v>-450</v>
      </c>
      <c r="O3377">
        <v>434</v>
      </c>
      <c r="P3377">
        <v>624</v>
      </c>
      <c r="Q3377">
        <f>Tabel1[[#This Row],[Biomass]]+Tabel1[[#This Row],[Hydro Power]]+Tabel1[[#This Row],[Other Renewable]]+Tabel1[[#This Row],[Solar Power]]+Tabel1[[#This Row],[Onshore Wind Power]]+Tabel1[[#This Row],[Offshore Wind Power]]</f>
        <v>248.19</v>
      </c>
      <c r="R3377">
        <f>Tabel1[[#This Row],[Fossil Gas]]+Tabel1[[#This Row],[Fossil Hard Coal]]+Tabel1[[#This Row],[Fossil Oil]]</f>
        <v>1189.32</v>
      </c>
      <c r="S3377">
        <f>Tabel1[[#This Row],[Renewables]]+Tabel1[[#This Row],[Fossils]]</f>
        <v>1437.51</v>
      </c>
    </row>
    <row r="3378" spans="1:19" x14ac:dyDescent="0.25">
      <c r="A3378" t="s">
        <v>978</v>
      </c>
      <c r="B3378" t="s">
        <v>6</v>
      </c>
      <c r="C3378">
        <v>3178.56</v>
      </c>
      <c r="D3378">
        <v>45.66</v>
      </c>
      <c r="E3378">
        <v>481.07</v>
      </c>
      <c r="F3378">
        <v>994.06</v>
      </c>
      <c r="G3378">
        <v>8.36</v>
      </c>
      <c r="H3378">
        <v>2</v>
      </c>
      <c r="I3378">
        <v>3.32</v>
      </c>
      <c r="J3378">
        <v>23.33</v>
      </c>
      <c r="K3378">
        <v>94.07</v>
      </c>
      <c r="L3378">
        <v>1558.8</v>
      </c>
      <c r="M3378">
        <v>758.33</v>
      </c>
      <c r="N3378">
        <v>-263</v>
      </c>
      <c r="O3378">
        <v>-585</v>
      </c>
      <c r="P3378">
        <v>180</v>
      </c>
      <c r="Q3378">
        <f>Tabel1[[#This Row],[Biomass]]+Tabel1[[#This Row],[Hydro Power]]+Tabel1[[#This Row],[Other Renewable]]+Tabel1[[#This Row],[Solar Power]]+Tabel1[[#This Row],[Onshore Wind Power]]+Tabel1[[#This Row],[Offshore Wind Power]]</f>
        <v>2391.44</v>
      </c>
      <c r="R3378">
        <f>Tabel1[[#This Row],[Fossil Gas]]+Tabel1[[#This Row],[Fossil Hard Coal]]+Tabel1[[#This Row],[Fossil Oil]]</f>
        <v>1483.4899999999998</v>
      </c>
      <c r="S3378">
        <f>Tabel1[[#This Row],[Renewables]]+Tabel1[[#This Row],[Fossils]]</f>
        <v>3874.93</v>
      </c>
    </row>
    <row r="3379" spans="1:19" x14ac:dyDescent="0.25">
      <c r="A3379" t="s">
        <v>978</v>
      </c>
      <c r="B3379" t="s">
        <v>5</v>
      </c>
      <c r="C3379">
        <v>2133.54</v>
      </c>
      <c r="D3379">
        <v>31.26</v>
      </c>
      <c r="E3379">
        <v>565.49</v>
      </c>
      <c r="F3379">
        <v>653.98</v>
      </c>
      <c r="G3379">
        <v>27.63</v>
      </c>
      <c r="J3379">
        <v>15.45</v>
      </c>
      <c r="K3379">
        <v>49.63</v>
      </c>
      <c r="L3379">
        <v>136.72999999999999</v>
      </c>
      <c r="M3379">
        <v>109.5</v>
      </c>
      <c r="N3379">
        <v>-417</v>
      </c>
      <c r="O3379">
        <v>585</v>
      </c>
      <c r="P3379">
        <v>412</v>
      </c>
      <c r="Q3379">
        <f>Tabel1[[#This Row],[Biomass]]+Tabel1[[#This Row],[Hydro Power]]+Tabel1[[#This Row],[Other Renewable]]+Tabel1[[#This Row],[Solar Power]]+Tabel1[[#This Row],[Onshore Wind Power]]+Tabel1[[#This Row],[Offshore Wind Power]]</f>
        <v>292.94</v>
      </c>
      <c r="R3379">
        <f>Tabel1[[#This Row],[Fossil Gas]]+Tabel1[[#This Row],[Fossil Hard Coal]]+Tabel1[[#This Row],[Fossil Oil]]</f>
        <v>1247.1000000000001</v>
      </c>
      <c r="S3379">
        <f>Tabel1[[#This Row],[Renewables]]+Tabel1[[#This Row],[Fossils]]</f>
        <v>1540.0400000000002</v>
      </c>
    </row>
    <row r="3380" spans="1:19" x14ac:dyDescent="0.25">
      <c r="A3380" t="s">
        <v>977</v>
      </c>
      <c r="B3380" t="s">
        <v>6</v>
      </c>
      <c r="C3380">
        <v>3127.17</v>
      </c>
      <c r="D3380">
        <v>44.07</v>
      </c>
      <c r="E3380">
        <v>499.88</v>
      </c>
      <c r="F3380">
        <v>1054.5</v>
      </c>
      <c r="G3380">
        <v>14.34</v>
      </c>
      <c r="H3380">
        <v>2</v>
      </c>
      <c r="I3380">
        <v>4.38</v>
      </c>
      <c r="J3380">
        <v>70.069999999999993</v>
      </c>
      <c r="K3380">
        <v>92.92</v>
      </c>
      <c r="L3380">
        <v>1508</v>
      </c>
      <c r="M3380">
        <v>747.18</v>
      </c>
      <c r="N3380">
        <v>-263</v>
      </c>
      <c r="O3380">
        <v>-590</v>
      </c>
      <c r="P3380">
        <v>99</v>
      </c>
      <c r="Q3380">
        <f>Tabel1[[#This Row],[Biomass]]+Tabel1[[#This Row],[Hydro Power]]+Tabel1[[#This Row],[Other Renewable]]+Tabel1[[#This Row],[Solar Power]]+Tabel1[[#This Row],[Onshore Wind Power]]+Tabel1[[#This Row],[Offshore Wind Power]]</f>
        <v>2375.6999999999998</v>
      </c>
      <c r="R3380">
        <f>Tabel1[[#This Row],[Fossil Gas]]+Tabel1[[#This Row],[Fossil Hard Coal]]+Tabel1[[#This Row],[Fossil Oil]]</f>
        <v>1568.72</v>
      </c>
      <c r="S3380">
        <f>Tabel1[[#This Row],[Renewables]]+Tabel1[[#This Row],[Fossils]]</f>
        <v>3944.42</v>
      </c>
    </row>
    <row r="3381" spans="1:19" x14ac:dyDescent="0.25">
      <c r="A3381" t="s">
        <v>977</v>
      </c>
      <c r="B3381" t="s">
        <v>5</v>
      </c>
      <c r="C3381">
        <v>2143.08</v>
      </c>
      <c r="D3381">
        <v>30.88</v>
      </c>
      <c r="E3381">
        <v>622.49</v>
      </c>
      <c r="F3381">
        <v>648.52</v>
      </c>
      <c r="G3381">
        <v>30.68</v>
      </c>
      <c r="J3381">
        <v>44.67</v>
      </c>
      <c r="K3381">
        <v>51.25</v>
      </c>
      <c r="L3381">
        <v>139.66999999999999</v>
      </c>
      <c r="M3381">
        <v>132.62</v>
      </c>
      <c r="N3381">
        <v>-416</v>
      </c>
      <c r="O3381">
        <v>590</v>
      </c>
      <c r="P3381">
        <v>333</v>
      </c>
      <c r="Q3381">
        <f>Tabel1[[#This Row],[Biomass]]+Tabel1[[#This Row],[Hydro Power]]+Tabel1[[#This Row],[Other Renewable]]+Tabel1[[#This Row],[Solar Power]]+Tabel1[[#This Row],[Onshore Wind Power]]+Tabel1[[#This Row],[Offshore Wind Power]]</f>
        <v>347.84</v>
      </c>
      <c r="R3381">
        <f>Tabel1[[#This Row],[Fossil Gas]]+Tabel1[[#This Row],[Fossil Hard Coal]]+Tabel1[[#This Row],[Fossil Oil]]</f>
        <v>1301.69</v>
      </c>
      <c r="S3381">
        <f>Tabel1[[#This Row],[Renewables]]+Tabel1[[#This Row],[Fossils]]</f>
        <v>1649.53</v>
      </c>
    </row>
    <row r="3382" spans="1:19" x14ac:dyDescent="0.25">
      <c r="A3382" t="s">
        <v>976</v>
      </c>
      <c r="B3382" t="s">
        <v>6</v>
      </c>
      <c r="C3382">
        <v>3113.96</v>
      </c>
      <c r="D3382">
        <v>45.81</v>
      </c>
      <c r="E3382">
        <v>487.8</v>
      </c>
      <c r="F3382">
        <v>1149.32</v>
      </c>
      <c r="G3382">
        <v>17.760000000000002</v>
      </c>
      <c r="H3382">
        <v>2</v>
      </c>
      <c r="I3382">
        <v>4.8499999999999996</v>
      </c>
      <c r="J3382">
        <v>121.24</v>
      </c>
      <c r="K3382">
        <v>83.13</v>
      </c>
      <c r="L3382">
        <v>1475.36</v>
      </c>
      <c r="M3382">
        <v>756.06</v>
      </c>
      <c r="N3382">
        <v>-313</v>
      </c>
      <c r="O3382">
        <v>-590</v>
      </c>
      <c r="P3382">
        <v>96</v>
      </c>
      <c r="Q3382">
        <f>Tabel1[[#This Row],[Biomass]]+Tabel1[[#This Row],[Hydro Power]]+Tabel1[[#This Row],[Other Renewable]]+Tabel1[[#This Row],[Solar Power]]+Tabel1[[#This Row],[Onshore Wind Power]]+Tabel1[[#This Row],[Offshore Wind Power]]</f>
        <v>2405.3199999999997</v>
      </c>
      <c r="R3382">
        <f>Tabel1[[#This Row],[Fossil Gas]]+Tabel1[[#This Row],[Fossil Hard Coal]]+Tabel1[[#This Row],[Fossil Oil]]</f>
        <v>1654.8799999999999</v>
      </c>
      <c r="S3382">
        <f>Tabel1[[#This Row],[Renewables]]+Tabel1[[#This Row],[Fossils]]</f>
        <v>4060.2</v>
      </c>
    </row>
    <row r="3383" spans="1:19" x14ac:dyDescent="0.25">
      <c r="A3383" t="s">
        <v>976</v>
      </c>
      <c r="B3383" t="s">
        <v>5</v>
      </c>
      <c r="C3383">
        <v>2116.1999999999998</v>
      </c>
      <c r="D3383">
        <v>31.5</v>
      </c>
      <c r="E3383">
        <v>614.41999999999996</v>
      </c>
      <c r="F3383">
        <v>616.76</v>
      </c>
      <c r="G3383">
        <v>33.619999999999997</v>
      </c>
      <c r="J3383">
        <v>80.209999999999994</v>
      </c>
      <c r="K3383">
        <v>52.78</v>
      </c>
      <c r="L3383">
        <v>154.80000000000001</v>
      </c>
      <c r="M3383">
        <v>140.6</v>
      </c>
      <c r="N3383">
        <v>-477</v>
      </c>
      <c r="O3383">
        <v>590</v>
      </c>
      <c r="P3383">
        <v>381</v>
      </c>
      <c r="Q3383">
        <f>Tabel1[[#This Row],[Biomass]]+Tabel1[[#This Row],[Hydro Power]]+Tabel1[[#This Row],[Other Renewable]]+Tabel1[[#This Row],[Solar Power]]+Tabel1[[#This Row],[Onshore Wind Power]]+Tabel1[[#This Row],[Offshore Wind Power]]</f>
        <v>407.11</v>
      </c>
      <c r="R3383">
        <f>Tabel1[[#This Row],[Fossil Gas]]+Tabel1[[#This Row],[Fossil Hard Coal]]+Tabel1[[#This Row],[Fossil Oil]]</f>
        <v>1264.7999999999997</v>
      </c>
      <c r="S3383">
        <f>Tabel1[[#This Row],[Renewables]]+Tabel1[[#This Row],[Fossils]]</f>
        <v>1671.9099999999999</v>
      </c>
    </row>
    <row r="3384" spans="1:19" x14ac:dyDescent="0.25">
      <c r="A3384" t="s">
        <v>975</v>
      </c>
      <c r="B3384" t="s">
        <v>6</v>
      </c>
      <c r="C3384">
        <v>3034.72</v>
      </c>
      <c r="D3384">
        <v>45.08</v>
      </c>
      <c r="E3384">
        <v>503.56</v>
      </c>
      <c r="F3384">
        <v>1130.6199999999999</v>
      </c>
      <c r="G3384">
        <v>21.76</v>
      </c>
      <c r="H3384">
        <v>2</v>
      </c>
      <c r="I3384">
        <v>5.38</v>
      </c>
      <c r="J3384">
        <v>151.55000000000001</v>
      </c>
      <c r="K3384">
        <v>78.489999999999995</v>
      </c>
      <c r="L3384">
        <v>1431.47</v>
      </c>
      <c r="M3384">
        <v>760.32</v>
      </c>
      <c r="N3384">
        <v>-293</v>
      </c>
      <c r="O3384">
        <v>-590</v>
      </c>
      <c r="P3384">
        <v>37</v>
      </c>
      <c r="Q3384">
        <f>Tabel1[[#This Row],[Biomass]]+Tabel1[[#This Row],[Hydro Power]]+Tabel1[[#This Row],[Other Renewable]]+Tabel1[[#This Row],[Solar Power]]+Tabel1[[#This Row],[Onshore Wind Power]]+Tabel1[[#This Row],[Offshore Wind Power]]</f>
        <v>2395.8000000000002</v>
      </c>
      <c r="R3384">
        <f>Tabel1[[#This Row],[Fossil Gas]]+Tabel1[[#This Row],[Fossil Hard Coal]]+Tabel1[[#This Row],[Fossil Oil]]</f>
        <v>1655.9399999999998</v>
      </c>
      <c r="S3384">
        <f>Tabel1[[#This Row],[Renewables]]+Tabel1[[#This Row],[Fossils]]</f>
        <v>4051.74</v>
      </c>
    </row>
    <row r="3385" spans="1:19" x14ac:dyDescent="0.25">
      <c r="A3385" t="s">
        <v>975</v>
      </c>
      <c r="B3385" t="s">
        <v>5</v>
      </c>
      <c r="C3385">
        <v>2058.84</v>
      </c>
      <c r="D3385">
        <v>30.6</v>
      </c>
      <c r="E3385">
        <v>643.89</v>
      </c>
      <c r="F3385">
        <v>616.4</v>
      </c>
      <c r="G3385">
        <v>35.950000000000003</v>
      </c>
      <c r="J3385">
        <v>105.93</v>
      </c>
      <c r="K3385">
        <v>52.87</v>
      </c>
      <c r="L3385">
        <v>190.71</v>
      </c>
      <c r="M3385">
        <v>135.18</v>
      </c>
      <c r="N3385">
        <v>-553</v>
      </c>
      <c r="O3385">
        <v>590</v>
      </c>
      <c r="P3385">
        <v>341</v>
      </c>
      <c r="Q3385">
        <f>Tabel1[[#This Row],[Biomass]]+Tabel1[[#This Row],[Hydro Power]]+Tabel1[[#This Row],[Other Renewable]]+Tabel1[[#This Row],[Solar Power]]+Tabel1[[#This Row],[Onshore Wind Power]]+Tabel1[[#This Row],[Offshore Wind Power]]</f>
        <v>462.42</v>
      </c>
      <c r="R3385">
        <f>Tabel1[[#This Row],[Fossil Gas]]+Tabel1[[#This Row],[Fossil Hard Coal]]+Tabel1[[#This Row],[Fossil Oil]]</f>
        <v>1296.24</v>
      </c>
      <c r="S3385">
        <f>Tabel1[[#This Row],[Renewables]]+Tabel1[[#This Row],[Fossils]]</f>
        <v>1758.66</v>
      </c>
    </row>
    <row r="3386" spans="1:19" x14ac:dyDescent="0.25">
      <c r="A3386" t="s">
        <v>974</v>
      </c>
      <c r="B3386" t="s">
        <v>6</v>
      </c>
      <c r="C3386">
        <v>2911.39</v>
      </c>
      <c r="D3386">
        <v>36.020000000000003</v>
      </c>
      <c r="E3386">
        <v>509.52</v>
      </c>
      <c r="F3386">
        <v>1047.71</v>
      </c>
      <c r="G3386">
        <v>23.36</v>
      </c>
      <c r="H3386">
        <v>2</v>
      </c>
      <c r="I3386">
        <v>5.53</v>
      </c>
      <c r="J3386">
        <v>167.93</v>
      </c>
      <c r="K3386">
        <v>92.63</v>
      </c>
      <c r="L3386">
        <v>1398.09</v>
      </c>
      <c r="M3386">
        <v>764.1</v>
      </c>
      <c r="N3386">
        <v>-307</v>
      </c>
      <c r="O3386">
        <v>-590</v>
      </c>
      <c r="P3386">
        <v>28</v>
      </c>
      <c r="Q3386">
        <f>Tabel1[[#This Row],[Biomass]]+Tabel1[[#This Row],[Hydro Power]]+Tabel1[[#This Row],[Other Renewable]]+Tabel1[[#This Row],[Solar Power]]+Tabel1[[#This Row],[Onshore Wind Power]]+Tabel1[[#This Row],[Offshore Wind Power]]</f>
        <v>2373.67</v>
      </c>
      <c r="R3386">
        <f>Tabel1[[#This Row],[Fossil Gas]]+Tabel1[[#This Row],[Fossil Hard Coal]]+Tabel1[[#This Row],[Fossil Oil]]</f>
        <v>1580.59</v>
      </c>
      <c r="S3386">
        <f>Tabel1[[#This Row],[Renewables]]+Tabel1[[#This Row],[Fossils]]</f>
        <v>3954.26</v>
      </c>
    </row>
    <row r="3387" spans="1:19" x14ac:dyDescent="0.25">
      <c r="A3387" t="s">
        <v>974</v>
      </c>
      <c r="B3387" t="s">
        <v>5</v>
      </c>
      <c r="C3387">
        <v>1991.78</v>
      </c>
      <c r="D3387">
        <v>32.14</v>
      </c>
      <c r="E3387">
        <v>668.45</v>
      </c>
      <c r="F3387">
        <v>586.92999999999995</v>
      </c>
      <c r="G3387">
        <v>37.450000000000003</v>
      </c>
      <c r="J3387">
        <v>110.51</v>
      </c>
      <c r="K3387">
        <v>61.57</v>
      </c>
      <c r="L3387">
        <v>203.74</v>
      </c>
      <c r="M3387">
        <v>124.48</v>
      </c>
      <c r="N3387">
        <v>-584</v>
      </c>
      <c r="O3387">
        <v>590</v>
      </c>
      <c r="P3387">
        <v>298</v>
      </c>
      <c r="Q3387">
        <f>Tabel1[[#This Row],[Biomass]]+Tabel1[[#This Row],[Hydro Power]]+Tabel1[[#This Row],[Other Renewable]]+Tabel1[[#This Row],[Solar Power]]+Tabel1[[#This Row],[Onshore Wind Power]]+Tabel1[[#This Row],[Offshore Wind Power]]</f>
        <v>470.87</v>
      </c>
      <c r="R3387">
        <f>Tabel1[[#This Row],[Fossil Gas]]+Tabel1[[#This Row],[Fossil Hard Coal]]+Tabel1[[#This Row],[Fossil Oil]]</f>
        <v>1292.8300000000002</v>
      </c>
      <c r="S3387">
        <f>Tabel1[[#This Row],[Renewables]]+Tabel1[[#This Row],[Fossils]]</f>
        <v>1763.7000000000003</v>
      </c>
    </row>
    <row r="3388" spans="1:19" x14ac:dyDescent="0.25">
      <c r="A3388" t="s">
        <v>973</v>
      </c>
      <c r="B3388" t="s">
        <v>6</v>
      </c>
      <c r="C3388">
        <v>2831.89</v>
      </c>
      <c r="D3388">
        <v>42.39</v>
      </c>
      <c r="E3388">
        <v>518.39</v>
      </c>
      <c r="F3388">
        <v>931.67</v>
      </c>
      <c r="G3388">
        <v>25.94</v>
      </c>
      <c r="H3388">
        <v>2</v>
      </c>
      <c r="I3388">
        <v>5.79</v>
      </c>
      <c r="J3388">
        <v>161.68</v>
      </c>
      <c r="K3388">
        <v>95.86</v>
      </c>
      <c r="L3388">
        <v>1335.86</v>
      </c>
      <c r="M3388">
        <v>739.68</v>
      </c>
      <c r="N3388">
        <v>-268</v>
      </c>
      <c r="O3388">
        <v>-590</v>
      </c>
      <c r="P3388">
        <v>82</v>
      </c>
      <c r="Q3388">
        <f>Tabel1[[#This Row],[Biomass]]+Tabel1[[#This Row],[Hydro Power]]+Tabel1[[#This Row],[Other Renewable]]+Tabel1[[#This Row],[Solar Power]]+Tabel1[[#This Row],[Onshore Wind Power]]+Tabel1[[#This Row],[Offshore Wind Power]]</f>
        <v>2287.3999999999996</v>
      </c>
      <c r="R3388">
        <f>Tabel1[[#This Row],[Fossil Gas]]+Tabel1[[#This Row],[Fossil Hard Coal]]+Tabel1[[#This Row],[Fossil Oil]]</f>
        <v>1476</v>
      </c>
      <c r="S3388">
        <f>Tabel1[[#This Row],[Renewables]]+Tabel1[[#This Row],[Fossils]]</f>
        <v>3763.3999999999996</v>
      </c>
    </row>
    <row r="3389" spans="1:19" x14ac:dyDescent="0.25">
      <c r="A3389" t="s">
        <v>973</v>
      </c>
      <c r="B3389" t="s">
        <v>5</v>
      </c>
      <c r="C3389">
        <v>1957.46</v>
      </c>
      <c r="D3389">
        <v>31.88</v>
      </c>
      <c r="E3389">
        <v>662.18</v>
      </c>
      <c r="F3389">
        <v>574.65</v>
      </c>
      <c r="G3389">
        <v>36.549999999999997</v>
      </c>
      <c r="J3389">
        <v>102.1</v>
      </c>
      <c r="K3389">
        <v>62.74</v>
      </c>
      <c r="L3389">
        <v>192.73</v>
      </c>
      <c r="M3389">
        <v>150.08000000000001</v>
      </c>
      <c r="N3389">
        <v>-585</v>
      </c>
      <c r="O3389">
        <v>590</v>
      </c>
      <c r="P3389">
        <v>263</v>
      </c>
      <c r="Q3389">
        <f>Tabel1[[#This Row],[Biomass]]+Tabel1[[#This Row],[Hydro Power]]+Tabel1[[#This Row],[Other Renewable]]+Tabel1[[#This Row],[Solar Power]]+Tabel1[[#This Row],[Onshore Wind Power]]+Tabel1[[#This Row],[Offshore Wind Power]]</f>
        <v>476.78999999999996</v>
      </c>
      <c r="R3389">
        <f>Tabel1[[#This Row],[Fossil Gas]]+Tabel1[[#This Row],[Fossil Hard Coal]]+Tabel1[[#This Row],[Fossil Oil]]</f>
        <v>1273.3799999999999</v>
      </c>
      <c r="S3389">
        <f>Tabel1[[#This Row],[Renewables]]+Tabel1[[#This Row],[Fossils]]</f>
        <v>1750.1699999999998</v>
      </c>
    </row>
    <row r="3390" spans="1:19" x14ac:dyDescent="0.25">
      <c r="A3390" t="s">
        <v>972</v>
      </c>
      <c r="B3390" t="s">
        <v>6</v>
      </c>
      <c r="C3390">
        <v>2697.61</v>
      </c>
      <c r="D3390">
        <v>46.31</v>
      </c>
      <c r="E3390">
        <v>506.85</v>
      </c>
      <c r="F3390">
        <v>958.48</v>
      </c>
      <c r="G3390">
        <v>21.57</v>
      </c>
      <c r="H3390">
        <v>2</v>
      </c>
      <c r="I3390">
        <v>5.05</v>
      </c>
      <c r="J3390">
        <v>117.85</v>
      </c>
      <c r="K3390">
        <v>95.24</v>
      </c>
      <c r="L3390">
        <v>1227.33</v>
      </c>
      <c r="M3390">
        <v>700.95</v>
      </c>
      <c r="N3390">
        <v>-279</v>
      </c>
      <c r="O3390">
        <v>-590</v>
      </c>
      <c r="P3390">
        <v>83</v>
      </c>
      <c r="Q3390">
        <f>Tabel1[[#This Row],[Biomass]]+Tabel1[[#This Row],[Hydro Power]]+Tabel1[[#This Row],[Other Renewable]]+Tabel1[[#This Row],[Solar Power]]+Tabel1[[#This Row],[Onshore Wind Power]]+Tabel1[[#This Row],[Offshore Wind Power]]</f>
        <v>2099.4899999999998</v>
      </c>
      <c r="R3390">
        <f>Tabel1[[#This Row],[Fossil Gas]]+Tabel1[[#This Row],[Fossil Hard Coal]]+Tabel1[[#This Row],[Fossil Oil]]</f>
        <v>1486.8999999999999</v>
      </c>
      <c r="S3390">
        <f>Tabel1[[#This Row],[Renewables]]+Tabel1[[#This Row],[Fossils]]</f>
        <v>3586.3899999999994</v>
      </c>
    </row>
    <row r="3391" spans="1:19" x14ac:dyDescent="0.25">
      <c r="A3391" t="s">
        <v>972</v>
      </c>
      <c r="B3391" t="s">
        <v>5</v>
      </c>
      <c r="C3391">
        <v>1927.73</v>
      </c>
      <c r="D3391">
        <v>31.74</v>
      </c>
      <c r="E3391">
        <v>649.36</v>
      </c>
      <c r="F3391">
        <v>556.23</v>
      </c>
      <c r="G3391">
        <v>32.380000000000003</v>
      </c>
      <c r="J3391">
        <v>72.209999999999994</v>
      </c>
      <c r="K3391">
        <v>60.97</v>
      </c>
      <c r="L3391">
        <v>159.46</v>
      </c>
      <c r="M3391">
        <v>127.64</v>
      </c>
      <c r="N3391">
        <v>-585</v>
      </c>
      <c r="O3391">
        <v>590</v>
      </c>
      <c r="P3391">
        <v>323</v>
      </c>
      <c r="Q3391">
        <f>Tabel1[[#This Row],[Biomass]]+Tabel1[[#This Row],[Hydro Power]]+Tabel1[[#This Row],[Other Renewable]]+Tabel1[[#This Row],[Solar Power]]+Tabel1[[#This Row],[Onshore Wind Power]]+Tabel1[[#This Row],[Offshore Wind Power]]</f>
        <v>391.04999999999995</v>
      </c>
      <c r="R3391">
        <f>Tabel1[[#This Row],[Fossil Gas]]+Tabel1[[#This Row],[Fossil Hard Coal]]+Tabel1[[#This Row],[Fossil Oil]]</f>
        <v>1237.9700000000003</v>
      </c>
      <c r="S3391">
        <f>Tabel1[[#This Row],[Renewables]]+Tabel1[[#This Row],[Fossils]]</f>
        <v>1629.0200000000002</v>
      </c>
    </row>
    <row r="3392" spans="1:19" x14ac:dyDescent="0.25">
      <c r="A3392" t="s">
        <v>971</v>
      </c>
      <c r="B3392" t="s">
        <v>6</v>
      </c>
      <c r="C3392">
        <v>2643.01</v>
      </c>
      <c r="D3392">
        <v>43.14</v>
      </c>
      <c r="E3392">
        <v>499.99</v>
      </c>
      <c r="F3392">
        <v>939.57</v>
      </c>
      <c r="G3392">
        <v>20.100000000000001</v>
      </c>
      <c r="H3392">
        <v>2</v>
      </c>
      <c r="I3392">
        <v>5.2</v>
      </c>
      <c r="J3392">
        <v>70.02</v>
      </c>
      <c r="K3392">
        <v>93.29</v>
      </c>
      <c r="L3392">
        <v>1148.26</v>
      </c>
      <c r="M3392">
        <v>677.63</v>
      </c>
      <c r="N3392">
        <v>-234</v>
      </c>
      <c r="O3392">
        <v>-590</v>
      </c>
      <c r="P3392">
        <v>124</v>
      </c>
      <c r="Q3392">
        <f>Tabel1[[#This Row],[Biomass]]+Tabel1[[#This Row],[Hydro Power]]+Tabel1[[#This Row],[Other Renewable]]+Tabel1[[#This Row],[Solar Power]]+Tabel1[[#This Row],[Onshore Wind Power]]+Tabel1[[#This Row],[Offshore Wind Power]]</f>
        <v>1946.25</v>
      </c>
      <c r="R3392">
        <f>Tabel1[[#This Row],[Fossil Gas]]+Tabel1[[#This Row],[Fossil Hard Coal]]+Tabel1[[#This Row],[Fossil Oil]]</f>
        <v>1459.6599999999999</v>
      </c>
      <c r="S3392">
        <f>Tabel1[[#This Row],[Renewables]]+Tabel1[[#This Row],[Fossils]]</f>
        <v>3405.91</v>
      </c>
    </row>
    <row r="3393" spans="1:19" x14ac:dyDescent="0.25">
      <c r="A3393" t="s">
        <v>971</v>
      </c>
      <c r="B3393" t="s">
        <v>5</v>
      </c>
      <c r="C3393">
        <v>1932.51</v>
      </c>
      <c r="D3393">
        <v>29.37</v>
      </c>
      <c r="E3393">
        <v>635.69000000000005</v>
      </c>
      <c r="F3393">
        <v>601.21</v>
      </c>
      <c r="G3393">
        <v>28.3</v>
      </c>
      <c r="J3393">
        <v>37.57</v>
      </c>
      <c r="K3393">
        <v>52.63</v>
      </c>
      <c r="L3393">
        <v>142.25</v>
      </c>
      <c r="M3393">
        <v>116.8</v>
      </c>
      <c r="N3393">
        <v>-585</v>
      </c>
      <c r="O3393">
        <v>590</v>
      </c>
      <c r="P3393">
        <v>340</v>
      </c>
      <c r="Q3393">
        <f>Tabel1[[#This Row],[Biomass]]+Tabel1[[#This Row],[Hydro Power]]+Tabel1[[#This Row],[Other Renewable]]+Tabel1[[#This Row],[Solar Power]]+Tabel1[[#This Row],[Onshore Wind Power]]+Tabel1[[#This Row],[Offshore Wind Power]]</f>
        <v>325.99</v>
      </c>
      <c r="R3393">
        <f>Tabel1[[#This Row],[Fossil Gas]]+Tabel1[[#This Row],[Fossil Hard Coal]]+Tabel1[[#This Row],[Fossil Oil]]</f>
        <v>1265.2</v>
      </c>
      <c r="S3393">
        <f>Tabel1[[#This Row],[Renewables]]+Tabel1[[#This Row],[Fossils]]</f>
        <v>1591.19</v>
      </c>
    </row>
    <row r="3394" spans="1:19" x14ac:dyDescent="0.25">
      <c r="A3394" t="s">
        <v>970</v>
      </c>
      <c r="B3394" t="s">
        <v>6</v>
      </c>
      <c r="C3394">
        <v>2757.52</v>
      </c>
      <c r="D3394">
        <v>43.8</v>
      </c>
      <c r="E3394">
        <v>479.47</v>
      </c>
      <c r="F3394">
        <v>861.18</v>
      </c>
      <c r="G3394">
        <v>15.22</v>
      </c>
      <c r="H3394">
        <v>2</v>
      </c>
      <c r="I3394">
        <v>4.72</v>
      </c>
      <c r="J3394">
        <v>25.86</v>
      </c>
      <c r="K3394">
        <v>90.27</v>
      </c>
      <c r="L3394">
        <v>1095.1500000000001</v>
      </c>
      <c r="M3394">
        <v>630.98</v>
      </c>
      <c r="N3394">
        <v>-275</v>
      </c>
      <c r="O3394">
        <v>-585</v>
      </c>
      <c r="P3394">
        <v>494</v>
      </c>
      <c r="Q3394">
        <f>Tabel1[[#This Row],[Biomass]]+Tabel1[[#This Row],[Hydro Power]]+Tabel1[[#This Row],[Other Renewable]]+Tabel1[[#This Row],[Solar Power]]+Tabel1[[#This Row],[Onshore Wind Power]]+Tabel1[[#This Row],[Offshore Wind Power]]</f>
        <v>1802.5100000000002</v>
      </c>
      <c r="R3394">
        <f>Tabel1[[#This Row],[Fossil Gas]]+Tabel1[[#This Row],[Fossil Hard Coal]]+Tabel1[[#This Row],[Fossil Oil]]</f>
        <v>1355.8700000000001</v>
      </c>
      <c r="S3394">
        <f>Tabel1[[#This Row],[Renewables]]+Tabel1[[#This Row],[Fossils]]</f>
        <v>3158.38</v>
      </c>
    </row>
    <row r="3395" spans="1:19" x14ac:dyDescent="0.25">
      <c r="A3395" t="s">
        <v>970</v>
      </c>
      <c r="B3395" t="s">
        <v>5</v>
      </c>
      <c r="C3395">
        <v>1996.16</v>
      </c>
      <c r="D3395">
        <v>30.03</v>
      </c>
      <c r="E3395">
        <v>632.1</v>
      </c>
      <c r="F3395">
        <v>641.03</v>
      </c>
      <c r="G3395">
        <v>25.43</v>
      </c>
      <c r="J3395">
        <v>13.66</v>
      </c>
      <c r="K3395">
        <v>50.53</v>
      </c>
      <c r="L3395">
        <v>122.19</v>
      </c>
      <c r="M3395">
        <v>116.7</v>
      </c>
      <c r="N3395">
        <v>-585</v>
      </c>
      <c r="O3395">
        <v>585</v>
      </c>
      <c r="P3395">
        <v>397</v>
      </c>
      <c r="Q3395">
        <f>Tabel1[[#This Row],[Biomass]]+Tabel1[[#This Row],[Hydro Power]]+Tabel1[[#This Row],[Other Renewable]]+Tabel1[[#This Row],[Solar Power]]+Tabel1[[#This Row],[Onshore Wind Power]]+Tabel1[[#This Row],[Offshore Wind Power]]</f>
        <v>282.58</v>
      </c>
      <c r="R3395">
        <f>Tabel1[[#This Row],[Fossil Gas]]+Tabel1[[#This Row],[Fossil Hard Coal]]+Tabel1[[#This Row],[Fossil Oil]]</f>
        <v>1298.5600000000002</v>
      </c>
      <c r="S3395">
        <f>Tabel1[[#This Row],[Renewables]]+Tabel1[[#This Row],[Fossils]]</f>
        <v>1581.14</v>
      </c>
    </row>
    <row r="3396" spans="1:19" x14ac:dyDescent="0.25">
      <c r="A3396" t="s">
        <v>969</v>
      </c>
      <c r="B3396" t="s">
        <v>6</v>
      </c>
      <c r="C3396">
        <v>3016.6</v>
      </c>
      <c r="D3396">
        <v>44.85</v>
      </c>
      <c r="E3396">
        <v>518.54999999999995</v>
      </c>
      <c r="F3396">
        <v>1300.44</v>
      </c>
      <c r="G3396">
        <v>15.36</v>
      </c>
      <c r="H3396">
        <v>1.99</v>
      </c>
      <c r="I3396">
        <v>4.78</v>
      </c>
      <c r="J3396">
        <v>1.17</v>
      </c>
      <c r="K3396">
        <v>91.36</v>
      </c>
      <c r="L3396">
        <v>1099.56</v>
      </c>
      <c r="M3396">
        <v>647.42999999999995</v>
      </c>
      <c r="N3396">
        <v>-1213</v>
      </c>
      <c r="O3396">
        <v>-592</v>
      </c>
      <c r="P3396">
        <v>1191</v>
      </c>
      <c r="Q3396">
        <f>Tabel1[[#This Row],[Biomass]]+Tabel1[[#This Row],[Hydro Power]]+Tabel1[[#This Row],[Other Renewable]]+Tabel1[[#This Row],[Solar Power]]+Tabel1[[#This Row],[Onshore Wind Power]]+Tabel1[[#This Row],[Offshore Wind Power]]</f>
        <v>1799.7799999999997</v>
      </c>
      <c r="R3396">
        <f>Tabel1[[#This Row],[Fossil Gas]]+Tabel1[[#This Row],[Fossil Hard Coal]]+Tabel1[[#This Row],[Fossil Oil]]</f>
        <v>1834.35</v>
      </c>
      <c r="S3396">
        <f>Tabel1[[#This Row],[Renewables]]+Tabel1[[#This Row],[Fossils]]</f>
        <v>3634.1299999999997</v>
      </c>
    </row>
    <row r="3397" spans="1:19" x14ac:dyDescent="0.25">
      <c r="A3397" t="s">
        <v>969</v>
      </c>
      <c r="B3397" t="s">
        <v>5</v>
      </c>
      <c r="C3397">
        <v>2190.92</v>
      </c>
      <c r="D3397">
        <v>30.51</v>
      </c>
      <c r="E3397">
        <v>693.12</v>
      </c>
      <c r="F3397">
        <v>653.39</v>
      </c>
      <c r="G3397">
        <v>26.51</v>
      </c>
      <c r="J3397">
        <v>0.57999999999999996</v>
      </c>
      <c r="K3397">
        <v>52.98</v>
      </c>
      <c r="L3397">
        <v>123.67</v>
      </c>
      <c r="M3397">
        <v>115.24</v>
      </c>
      <c r="N3397">
        <v>-585</v>
      </c>
      <c r="O3397">
        <v>592</v>
      </c>
      <c r="P3397">
        <v>507</v>
      </c>
      <c r="Q3397">
        <f>Tabel1[[#This Row],[Biomass]]+Tabel1[[#This Row],[Hydro Power]]+Tabel1[[#This Row],[Other Renewable]]+Tabel1[[#This Row],[Solar Power]]+Tabel1[[#This Row],[Onshore Wind Power]]+Tabel1[[#This Row],[Offshore Wind Power]]</f>
        <v>270</v>
      </c>
      <c r="R3397">
        <f>Tabel1[[#This Row],[Fossil Gas]]+Tabel1[[#This Row],[Fossil Hard Coal]]+Tabel1[[#This Row],[Fossil Oil]]</f>
        <v>1373.02</v>
      </c>
      <c r="S3397">
        <f>Tabel1[[#This Row],[Renewables]]+Tabel1[[#This Row],[Fossils]]</f>
        <v>1643.02</v>
      </c>
    </row>
    <row r="3398" spans="1:19" x14ac:dyDescent="0.25">
      <c r="A3398" t="s">
        <v>968</v>
      </c>
      <c r="B3398" t="s">
        <v>6</v>
      </c>
      <c r="C3398">
        <v>3012.78</v>
      </c>
      <c r="D3398">
        <v>44.23</v>
      </c>
      <c r="E3398">
        <v>516.86</v>
      </c>
      <c r="F3398">
        <v>1209.8499999999999</v>
      </c>
      <c r="G3398">
        <v>10.62</v>
      </c>
      <c r="H3398">
        <v>1.99</v>
      </c>
      <c r="I3398">
        <v>4.3</v>
      </c>
      <c r="J3398">
        <v>0</v>
      </c>
      <c r="K3398">
        <v>88.98</v>
      </c>
      <c r="L3398">
        <v>1146.46</v>
      </c>
      <c r="M3398">
        <v>686.32</v>
      </c>
      <c r="N3398">
        <v>-1284</v>
      </c>
      <c r="O3398">
        <v>-582</v>
      </c>
      <c r="P3398">
        <v>1265</v>
      </c>
      <c r="Q3398">
        <f>Tabel1[[#This Row],[Biomass]]+Tabel1[[#This Row],[Hydro Power]]+Tabel1[[#This Row],[Other Renewable]]+Tabel1[[#This Row],[Solar Power]]+Tabel1[[#This Row],[Onshore Wind Power]]+Tabel1[[#This Row],[Offshore Wind Power]]</f>
        <v>1883.3000000000002</v>
      </c>
      <c r="R3398">
        <f>Tabel1[[#This Row],[Fossil Gas]]+Tabel1[[#This Row],[Fossil Hard Coal]]+Tabel1[[#This Row],[Fossil Oil]]</f>
        <v>1737.33</v>
      </c>
      <c r="S3398">
        <f>Tabel1[[#This Row],[Renewables]]+Tabel1[[#This Row],[Fossils]]</f>
        <v>3620.63</v>
      </c>
    </row>
    <row r="3399" spans="1:19" x14ac:dyDescent="0.25">
      <c r="A3399" t="s">
        <v>968</v>
      </c>
      <c r="B3399" t="s">
        <v>5</v>
      </c>
      <c r="C3399">
        <v>2201.84</v>
      </c>
      <c r="D3399">
        <v>30.34</v>
      </c>
      <c r="E3399">
        <v>702.25</v>
      </c>
      <c r="F3399">
        <v>641.28</v>
      </c>
      <c r="G3399">
        <v>26.66</v>
      </c>
      <c r="J3399">
        <v>0</v>
      </c>
      <c r="K3399">
        <v>53.53</v>
      </c>
      <c r="L3399">
        <v>138.94999999999999</v>
      </c>
      <c r="M3399">
        <v>132.75</v>
      </c>
      <c r="N3399">
        <v>-583</v>
      </c>
      <c r="O3399">
        <v>582</v>
      </c>
      <c r="P3399">
        <v>499</v>
      </c>
      <c r="Q3399">
        <f>Tabel1[[#This Row],[Biomass]]+Tabel1[[#This Row],[Hydro Power]]+Tabel1[[#This Row],[Other Renewable]]+Tabel1[[#This Row],[Solar Power]]+Tabel1[[#This Row],[Onshore Wind Power]]+Tabel1[[#This Row],[Offshore Wind Power]]</f>
        <v>302.03999999999996</v>
      </c>
      <c r="R3399">
        <f>Tabel1[[#This Row],[Fossil Gas]]+Tabel1[[#This Row],[Fossil Hard Coal]]+Tabel1[[#This Row],[Fossil Oil]]</f>
        <v>1370.19</v>
      </c>
      <c r="S3399">
        <f>Tabel1[[#This Row],[Renewables]]+Tabel1[[#This Row],[Fossils]]</f>
        <v>1672.23</v>
      </c>
    </row>
    <row r="3400" spans="1:19" x14ac:dyDescent="0.25">
      <c r="A3400" t="s">
        <v>967</v>
      </c>
      <c r="B3400" t="s">
        <v>6</v>
      </c>
      <c r="C3400">
        <v>2789.74</v>
      </c>
      <c r="D3400">
        <v>43.08</v>
      </c>
      <c r="E3400">
        <v>497.28</v>
      </c>
      <c r="F3400">
        <v>1053.23</v>
      </c>
      <c r="G3400">
        <v>7.69</v>
      </c>
      <c r="H3400">
        <v>1.99</v>
      </c>
      <c r="I3400">
        <v>4.01</v>
      </c>
      <c r="J3400">
        <v>0.01</v>
      </c>
      <c r="K3400">
        <v>87.49</v>
      </c>
      <c r="L3400">
        <v>1180.53</v>
      </c>
      <c r="M3400">
        <v>726.3</v>
      </c>
      <c r="N3400">
        <v>-1284</v>
      </c>
      <c r="O3400">
        <v>-590</v>
      </c>
      <c r="P3400">
        <v>1164</v>
      </c>
      <c r="Q3400">
        <f>Tabel1[[#This Row],[Biomass]]+Tabel1[[#This Row],[Hydro Power]]+Tabel1[[#This Row],[Other Renewable]]+Tabel1[[#This Row],[Solar Power]]+Tabel1[[#This Row],[Onshore Wind Power]]+Tabel1[[#This Row],[Offshore Wind Power]]</f>
        <v>1955.9199999999998</v>
      </c>
      <c r="R3400">
        <f>Tabel1[[#This Row],[Fossil Gas]]+Tabel1[[#This Row],[Fossil Hard Coal]]+Tabel1[[#This Row],[Fossil Oil]]</f>
        <v>1558.2</v>
      </c>
      <c r="S3400">
        <f>Tabel1[[#This Row],[Renewables]]+Tabel1[[#This Row],[Fossils]]</f>
        <v>3514.12</v>
      </c>
    </row>
    <row r="3401" spans="1:19" x14ac:dyDescent="0.25">
      <c r="A3401" t="s">
        <v>967</v>
      </c>
      <c r="B3401" t="s">
        <v>5</v>
      </c>
      <c r="C3401">
        <v>2034.84</v>
      </c>
      <c r="D3401">
        <v>27.9</v>
      </c>
      <c r="E3401">
        <v>700.06</v>
      </c>
      <c r="F3401">
        <v>640.69000000000005</v>
      </c>
      <c r="G3401">
        <v>25.96</v>
      </c>
      <c r="J3401">
        <v>0</v>
      </c>
      <c r="K3401">
        <v>53.57</v>
      </c>
      <c r="L3401">
        <v>152.16</v>
      </c>
      <c r="M3401">
        <v>146.66999999999999</v>
      </c>
      <c r="N3401">
        <v>-517</v>
      </c>
      <c r="O3401">
        <v>590</v>
      </c>
      <c r="P3401">
        <v>245</v>
      </c>
      <c r="Q340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3401">
        <f>Tabel1[[#This Row],[Fossil Gas]]+Tabel1[[#This Row],[Fossil Hard Coal]]+Tabel1[[#This Row],[Fossil Oil]]</f>
        <v>1366.71</v>
      </c>
      <c r="S3401">
        <f>Tabel1[[#This Row],[Renewables]]+Tabel1[[#This Row],[Fossils]]</f>
        <v>1693.44</v>
      </c>
    </row>
    <row r="3402" spans="1:19" x14ac:dyDescent="0.25">
      <c r="A3402" t="s">
        <v>966</v>
      </c>
      <c r="B3402" t="s">
        <v>6</v>
      </c>
      <c r="C3402">
        <v>2602.54</v>
      </c>
      <c r="D3402">
        <v>39.53</v>
      </c>
      <c r="E3402">
        <v>458.82</v>
      </c>
      <c r="F3402">
        <v>982.21</v>
      </c>
      <c r="G3402">
        <v>6.5</v>
      </c>
      <c r="H3402">
        <v>1.99</v>
      </c>
      <c r="I3402">
        <v>3.77</v>
      </c>
      <c r="J3402">
        <v>0.01</v>
      </c>
      <c r="K3402">
        <v>87.76</v>
      </c>
      <c r="L3402">
        <v>1114.81</v>
      </c>
      <c r="M3402">
        <v>728.48</v>
      </c>
      <c r="N3402">
        <v>-1286</v>
      </c>
      <c r="O3402">
        <v>-590</v>
      </c>
      <c r="P3402">
        <v>1149</v>
      </c>
      <c r="Q3402">
        <f>Tabel1[[#This Row],[Biomass]]+Tabel1[[#This Row],[Hydro Power]]+Tabel1[[#This Row],[Other Renewable]]+Tabel1[[#This Row],[Solar Power]]+Tabel1[[#This Row],[Onshore Wind Power]]+Tabel1[[#This Row],[Offshore Wind Power]]</f>
        <v>1888.59</v>
      </c>
      <c r="R3402">
        <f>Tabel1[[#This Row],[Fossil Gas]]+Tabel1[[#This Row],[Fossil Hard Coal]]+Tabel1[[#This Row],[Fossil Oil]]</f>
        <v>1447.53</v>
      </c>
      <c r="S3402">
        <f>Tabel1[[#This Row],[Renewables]]+Tabel1[[#This Row],[Fossils]]</f>
        <v>3336.12</v>
      </c>
    </row>
    <row r="3403" spans="1:19" x14ac:dyDescent="0.25">
      <c r="A3403" t="s">
        <v>966</v>
      </c>
      <c r="B3403" t="s">
        <v>5</v>
      </c>
      <c r="C3403">
        <v>1898.5</v>
      </c>
      <c r="D3403">
        <v>29.9</v>
      </c>
      <c r="E3403">
        <v>637.33000000000004</v>
      </c>
      <c r="F3403">
        <v>562.77</v>
      </c>
      <c r="G3403">
        <v>24.9</v>
      </c>
      <c r="J3403">
        <v>0</v>
      </c>
      <c r="K3403">
        <v>53.22</v>
      </c>
      <c r="L3403">
        <v>150.34</v>
      </c>
      <c r="M3403">
        <v>161.19999999999999</v>
      </c>
      <c r="N3403">
        <v>-531</v>
      </c>
      <c r="O3403">
        <v>590</v>
      </c>
      <c r="P3403">
        <v>247</v>
      </c>
      <c r="Q3403">
        <f>Tabel1[[#This Row],[Biomass]]+Tabel1[[#This Row],[Hydro Power]]+Tabel1[[#This Row],[Other Renewable]]+Tabel1[[#This Row],[Solar Power]]+Tabel1[[#This Row],[Onshore Wind Power]]+Tabel1[[#This Row],[Offshore Wind Power]]</f>
        <v>341.44</v>
      </c>
      <c r="R3403">
        <f>Tabel1[[#This Row],[Fossil Gas]]+Tabel1[[#This Row],[Fossil Hard Coal]]+Tabel1[[#This Row],[Fossil Oil]]</f>
        <v>1225</v>
      </c>
      <c r="S3403">
        <f>Tabel1[[#This Row],[Renewables]]+Tabel1[[#This Row],[Fossils]]</f>
        <v>1566.44</v>
      </c>
    </row>
    <row r="3404" spans="1:19" x14ac:dyDescent="0.25">
      <c r="A3404" t="s">
        <v>965</v>
      </c>
      <c r="B3404" t="s">
        <v>6</v>
      </c>
      <c r="C3404">
        <v>2460.87</v>
      </c>
      <c r="D3404">
        <v>40.26</v>
      </c>
      <c r="E3404">
        <v>448.84</v>
      </c>
      <c r="F3404">
        <v>927.47</v>
      </c>
      <c r="G3404">
        <v>8.7799999999999994</v>
      </c>
      <c r="H3404">
        <v>1.99</v>
      </c>
      <c r="I3404">
        <v>3.99</v>
      </c>
      <c r="J3404">
        <v>0</v>
      </c>
      <c r="K3404">
        <v>88.91</v>
      </c>
      <c r="L3404">
        <v>1014.21</v>
      </c>
      <c r="M3404">
        <v>724.08</v>
      </c>
      <c r="N3404">
        <v>-1276</v>
      </c>
      <c r="O3404">
        <v>-590</v>
      </c>
      <c r="P3404">
        <v>1159</v>
      </c>
      <c r="Q3404">
        <f>Tabel1[[#This Row],[Biomass]]+Tabel1[[#This Row],[Hydro Power]]+Tabel1[[#This Row],[Other Renewable]]+Tabel1[[#This Row],[Solar Power]]+Tabel1[[#This Row],[Onshore Wind Power]]+Tabel1[[#This Row],[Offshore Wind Power]]</f>
        <v>1784.5300000000002</v>
      </c>
      <c r="R3404">
        <f>Tabel1[[#This Row],[Fossil Gas]]+Tabel1[[#This Row],[Fossil Hard Coal]]+Tabel1[[#This Row],[Fossil Oil]]</f>
        <v>1385.09</v>
      </c>
      <c r="S3404">
        <f>Tabel1[[#This Row],[Renewables]]+Tabel1[[#This Row],[Fossils]]</f>
        <v>3169.62</v>
      </c>
    </row>
    <row r="3405" spans="1:19" x14ac:dyDescent="0.25">
      <c r="A3405" t="s">
        <v>965</v>
      </c>
      <c r="B3405" t="s">
        <v>5</v>
      </c>
      <c r="C3405">
        <v>1786.47</v>
      </c>
      <c r="D3405">
        <v>29.16</v>
      </c>
      <c r="E3405">
        <v>613.01</v>
      </c>
      <c r="F3405">
        <v>491.79</v>
      </c>
      <c r="G3405">
        <v>24.52</v>
      </c>
      <c r="J3405">
        <v>0</v>
      </c>
      <c r="K3405">
        <v>49.69</v>
      </c>
      <c r="L3405">
        <v>141.38999999999999</v>
      </c>
      <c r="M3405">
        <v>137.1</v>
      </c>
      <c r="N3405">
        <v>-583</v>
      </c>
      <c r="O3405">
        <v>590</v>
      </c>
      <c r="P3405">
        <v>320</v>
      </c>
      <c r="Q3405">
        <f>Tabel1[[#This Row],[Biomass]]+Tabel1[[#This Row],[Hydro Power]]+Tabel1[[#This Row],[Other Renewable]]+Tabel1[[#This Row],[Solar Power]]+Tabel1[[#This Row],[Onshore Wind Power]]+Tabel1[[#This Row],[Offshore Wind Power]]</f>
        <v>307.64999999999998</v>
      </c>
      <c r="R3405">
        <f>Tabel1[[#This Row],[Fossil Gas]]+Tabel1[[#This Row],[Fossil Hard Coal]]+Tabel1[[#This Row],[Fossil Oil]]</f>
        <v>1129.32</v>
      </c>
      <c r="S3405">
        <f>Tabel1[[#This Row],[Renewables]]+Tabel1[[#This Row],[Fossils]]</f>
        <v>1436.9699999999998</v>
      </c>
    </row>
    <row r="3406" spans="1:19" x14ac:dyDescent="0.25">
      <c r="A3406" t="s">
        <v>964</v>
      </c>
      <c r="B3406" t="s">
        <v>6</v>
      </c>
      <c r="C3406">
        <v>2306.7199999999998</v>
      </c>
      <c r="D3406">
        <v>41.65</v>
      </c>
      <c r="E3406">
        <v>433.02</v>
      </c>
      <c r="F3406">
        <v>777.6</v>
      </c>
      <c r="G3406">
        <v>5.48</v>
      </c>
      <c r="H3406">
        <v>1.99</v>
      </c>
      <c r="I3406">
        <v>3.43</v>
      </c>
      <c r="J3406">
        <v>0</v>
      </c>
      <c r="K3406">
        <v>88.16</v>
      </c>
      <c r="L3406">
        <v>888.9</v>
      </c>
      <c r="M3406">
        <v>691.32</v>
      </c>
      <c r="N3406">
        <v>-1299</v>
      </c>
      <c r="O3406">
        <v>-588</v>
      </c>
      <c r="P3406">
        <v>1337</v>
      </c>
      <c r="Q3406">
        <f>Tabel1[[#This Row],[Biomass]]+Tabel1[[#This Row],[Hydro Power]]+Tabel1[[#This Row],[Other Renewable]]+Tabel1[[#This Row],[Solar Power]]+Tabel1[[#This Row],[Onshore Wind Power]]+Tabel1[[#This Row],[Offshore Wind Power]]</f>
        <v>1627.29</v>
      </c>
      <c r="R3406">
        <f>Tabel1[[#This Row],[Fossil Gas]]+Tabel1[[#This Row],[Fossil Hard Coal]]+Tabel1[[#This Row],[Fossil Oil]]</f>
        <v>1216.0999999999999</v>
      </c>
      <c r="S3406">
        <f>Tabel1[[#This Row],[Renewables]]+Tabel1[[#This Row],[Fossils]]</f>
        <v>2843.39</v>
      </c>
    </row>
    <row r="3407" spans="1:19" x14ac:dyDescent="0.25">
      <c r="A3407" t="s">
        <v>964</v>
      </c>
      <c r="B3407" t="s">
        <v>5</v>
      </c>
      <c r="C3407">
        <v>1669.66</v>
      </c>
      <c r="D3407">
        <v>28.76</v>
      </c>
      <c r="E3407">
        <v>558.23</v>
      </c>
      <c r="F3407">
        <v>463.67</v>
      </c>
      <c r="G3407">
        <v>24.08</v>
      </c>
      <c r="J3407">
        <v>0</v>
      </c>
      <c r="K3407">
        <v>46.66</v>
      </c>
      <c r="L3407">
        <v>113.26</v>
      </c>
      <c r="M3407">
        <v>92.28</v>
      </c>
      <c r="N3407">
        <v>-585</v>
      </c>
      <c r="O3407">
        <v>588</v>
      </c>
      <c r="P3407">
        <v>363</v>
      </c>
      <c r="Q3407">
        <f>Tabel1[[#This Row],[Biomass]]+Tabel1[[#This Row],[Hydro Power]]+Tabel1[[#This Row],[Other Renewable]]+Tabel1[[#This Row],[Solar Power]]+Tabel1[[#This Row],[Onshore Wind Power]]+Tabel1[[#This Row],[Offshore Wind Power]]</f>
        <v>234.3</v>
      </c>
      <c r="R3407">
        <f>Tabel1[[#This Row],[Fossil Gas]]+Tabel1[[#This Row],[Fossil Hard Coal]]+Tabel1[[#This Row],[Fossil Oil]]</f>
        <v>1045.98</v>
      </c>
      <c r="S3407">
        <f>Tabel1[[#This Row],[Renewables]]+Tabel1[[#This Row],[Fossils]]</f>
        <v>1280.28</v>
      </c>
    </row>
    <row r="3408" spans="1:19" x14ac:dyDescent="0.25">
      <c r="A3408" t="s">
        <v>963</v>
      </c>
      <c r="B3408" t="s">
        <v>6</v>
      </c>
      <c r="C3408">
        <v>2162.5700000000002</v>
      </c>
      <c r="D3408">
        <v>42.18</v>
      </c>
      <c r="E3408">
        <v>423.84</v>
      </c>
      <c r="F3408">
        <v>731.33</v>
      </c>
      <c r="G3408">
        <v>4.4400000000000004</v>
      </c>
      <c r="H3408">
        <v>1.99</v>
      </c>
      <c r="I3408">
        <v>3.51</v>
      </c>
      <c r="J3408">
        <v>0</v>
      </c>
      <c r="K3408">
        <v>88.05</v>
      </c>
      <c r="L3408">
        <v>786.54</v>
      </c>
      <c r="M3408">
        <v>662.53</v>
      </c>
      <c r="N3408">
        <v>-1304</v>
      </c>
      <c r="O3408">
        <v>-557</v>
      </c>
      <c r="P3408">
        <v>1408</v>
      </c>
      <c r="Q3408">
        <f>Tabel1[[#This Row],[Biomass]]+Tabel1[[#This Row],[Hydro Power]]+Tabel1[[#This Row],[Other Renewable]]+Tabel1[[#This Row],[Solar Power]]+Tabel1[[#This Row],[Onshore Wind Power]]+Tabel1[[#This Row],[Offshore Wind Power]]</f>
        <v>1496.75</v>
      </c>
      <c r="R3408">
        <f>Tabel1[[#This Row],[Fossil Gas]]+Tabel1[[#This Row],[Fossil Hard Coal]]+Tabel1[[#This Row],[Fossil Oil]]</f>
        <v>1159.6100000000001</v>
      </c>
      <c r="S3408">
        <f>Tabel1[[#This Row],[Renewables]]+Tabel1[[#This Row],[Fossils]]</f>
        <v>2656.36</v>
      </c>
    </row>
    <row r="3409" spans="1:19" x14ac:dyDescent="0.25">
      <c r="A3409" t="s">
        <v>963</v>
      </c>
      <c r="B3409" t="s">
        <v>5</v>
      </c>
      <c r="C3409">
        <v>1566.15</v>
      </c>
      <c r="D3409">
        <v>30.25</v>
      </c>
      <c r="E3409">
        <v>553.03</v>
      </c>
      <c r="F3409">
        <v>455.89</v>
      </c>
      <c r="G3409">
        <v>24.13</v>
      </c>
      <c r="J3409">
        <v>0</v>
      </c>
      <c r="K3409">
        <v>45.99</v>
      </c>
      <c r="L3409">
        <v>85.98</v>
      </c>
      <c r="M3409">
        <v>100.39</v>
      </c>
      <c r="N3409">
        <v>-585</v>
      </c>
      <c r="O3409">
        <v>557</v>
      </c>
      <c r="P3409">
        <v>320</v>
      </c>
      <c r="Q3409">
        <f>Tabel1[[#This Row],[Biomass]]+Tabel1[[#This Row],[Hydro Power]]+Tabel1[[#This Row],[Other Renewable]]+Tabel1[[#This Row],[Solar Power]]+Tabel1[[#This Row],[Onshore Wind Power]]+Tabel1[[#This Row],[Offshore Wind Power]]</f>
        <v>216.62</v>
      </c>
      <c r="R3409">
        <f>Tabel1[[#This Row],[Fossil Gas]]+Tabel1[[#This Row],[Fossil Hard Coal]]+Tabel1[[#This Row],[Fossil Oil]]</f>
        <v>1033.05</v>
      </c>
      <c r="S3409">
        <f>Tabel1[[#This Row],[Renewables]]+Tabel1[[#This Row],[Fossils]]</f>
        <v>1249.67</v>
      </c>
    </row>
    <row r="3410" spans="1:19" x14ac:dyDescent="0.25">
      <c r="A3410" t="s">
        <v>962</v>
      </c>
      <c r="B3410" t="s">
        <v>6</v>
      </c>
      <c r="C3410">
        <v>2064.96</v>
      </c>
      <c r="D3410">
        <v>42.72</v>
      </c>
      <c r="E3410">
        <v>376.27</v>
      </c>
      <c r="F3410">
        <v>696.92</v>
      </c>
      <c r="G3410">
        <v>4.4000000000000004</v>
      </c>
      <c r="H3410">
        <v>1.99</v>
      </c>
      <c r="I3410">
        <v>3.59</v>
      </c>
      <c r="J3410">
        <v>0</v>
      </c>
      <c r="K3410">
        <v>87.87</v>
      </c>
      <c r="L3410">
        <v>724.62</v>
      </c>
      <c r="M3410">
        <v>612.26</v>
      </c>
      <c r="N3410">
        <v>-1289</v>
      </c>
      <c r="O3410">
        <v>-587</v>
      </c>
      <c r="P3410">
        <v>1493</v>
      </c>
      <c r="Q3410">
        <f>Tabel1[[#This Row],[Biomass]]+Tabel1[[#This Row],[Hydro Power]]+Tabel1[[#This Row],[Other Renewable]]+Tabel1[[#This Row],[Solar Power]]+Tabel1[[#This Row],[Onshore Wind Power]]+Tabel1[[#This Row],[Offshore Wind Power]]</f>
        <v>1385.1799999999998</v>
      </c>
      <c r="R3410">
        <f>Tabel1[[#This Row],[Fossil Gas]]+Tabel1[[#This Row],[Fossil Hard Coal]]+Tabel1[[#This Row],[Fossil Oil]]</f>
        <v>1077.5900000000001</v>
      </c>
      <c r="S3410">
        <f>Tabel1[[#This Row],[Renewables]]+Tabel1[[#This Row],[Fossils]]</f>
        <v>2462.77</v>
      </c>
    </row>
    <row r="3411" spans="1:19" x14ac:dyDescent="0.25">
      <c r="A3411" t="s">
        <v>962</v>
      </c>
      <c r="B3411" t="s">
        <v>5</v>
      </c>
      <c r="C3411">
        <v>1471.91</v>
      </c>
      <c r="D3411">
        <v>29.14</v>
      </c>
      <c r="E3411">
        <v>501.17</v>
      </c>
      <c r="F3411">
        <v>447.36</v>
      </c>
      <c r="G3411">
        <v>23.6</v>
      </c>
      <c r="J3411">
        <v>0</v>
      </c>
      <c r="K3411">
        <v>40.46</v>
      </c>
      <c r="L3411">
        <v>74.290000000000006</v>
      </c>
      <c r="M3411">
        <v>64.760000000000005</v>
      </c>
      <c r="N3411">
        <v>-585</v>
      </c>
      <c r="O3411">
        <v>587</v>
      </c>
      <c r="P3411">
        <v>308</v>
      </c>
      <c r="Q3411">
        <f>Tabel1[[#This Row],[Biomass]]+Tabel1[[#This Row],[Hydro Power]]+Tabel1[[#This Row],[Other Renewable]]+Tabel1[[#This Row],[Solar Power]]+Tabel1[[#This Row],[Onshore Wind Power]]+Tabel1[[#This Row],[Offshore Wind Power]]</f>
        <v>168.19</v>
      </c>
      <c r="R3411">
        <f>Tabel1[[#This Row],[Fossil Gas]]+Tabel1[[#This Row],[Fossil Hard Coal]]+Tabel1[[#This Row],[Fossil Oil]]</f>
        <v>972.13</v>
      </c>
      <c r="S3411">
        <f>Tabel1[[#This Row],[Renewables]]+Tabel1[[#This Row],[Fossils]]</f>
        <v>1140.32</v>
      </c>
    </row>
    <row r="3412" spans="1:19" x14ac:dyDescent="0.25">
      <c r="A3412" t="s">
        <v>961</v>
      </c>
      <c r="B3412" t="s">
        <v>6</v>
      </c>
      <c r="C3412">
        <v>1991.84</v>
      </c>
      <c r="D3412">
        <v>42.87</v>
      </c>
      <c r="E3412">
        <v>357.65</v>
      </c>
      <c r="F3412">
        <v>753.11</v>
      </c>
      <c r="G3412">
        <v>5.15</v>
      </c>
      <c r="H3412">
        <v>1.99</v>
      </c>
      <c r="I3412">
        <v>3.48</v>
      </c>
      <c r="J3412">
        <v>0</v>
      </c>
      <c r="K3412">
        <v>89.32</v>
      </c>
      <c r="L3412">
        <v>731.43</v>
      </c>
      <c r="M3412">
        <v>544.91</v>
      </c>
      <c r="N3412">
        <v>-1269</v>
      </c>
      <c r="O3412">
        <v>-590</v>
      </c>
      <c r="P3412">
        <v>1370</v>
      </c>
      <c r="Q3412">
        <f>Tabel1[[#This Row],[Biomass]]+Tabel1[[#This Row],[Hydro Power]]+Tabel1[[#This Row],[Other Renewable]]+Tabel1[[#This Row],[Solar Power]]+Tabel1[[#This Row],[Onshore Wind Power]]+Tabel1[[#This Row],[Offshore Wind Power]]</f>
        <v>1324.6799999999998</v>
      </c>
      <c r="R3412">
        <f>Tabel1[[#This Row],[Fossil Gas]]+Tabel1[[#This Row],[Fossil Hard Coal]]+Tabel1[[#This Row],[Fossil Oil]]</f>
        <v>1115.9100000000001</v>
      </c>
      <c r="S3412">
        <f>Tabel1[[#This Row],[Renewables]]+Tabel1[[#This Row],[Fossils]]</f>
        <v>2440.59</v>
      </c>
    </row>
    <row r="3413" spans="1:19" x14ac:dyDescent="0.25">
      <c r="A3413" t="s">
        <v>961</v>
      </c>
      <c r="B3413" t="s">
        <v>5</v>
      </c>
      <c r="C3413">
        <v>1413.94</v>
      </c>
      <c r="D3413">
        <v>29.81</v>
      </c>
      <c r="E3413">
        <v>494.32</v>
      </c>
      <c r="F3413">
        <v>473.2</v>
      </c>
      <c r="G3413">
        <v>23.62</v>
      </c>
      <c r="J3413">
        <v>0</v>
      </c>
      <c r="K3413">
        <v>38.770000000000003</v>
      </c>
      <c r="L3413">
        <v>64.3</v>
      </c>
      <c r="M3413">
        <v>55.18</v>
      </c>
      <c r="N3413">
        <v>-585</v>
      </c>
      <c r="O3413">
        <v>590</v>
      </c>
      <c r="P3413">
        <v>247</v>
      </c>
      <c r="Q3413">
        <f>Tabel1[[#This Row],[Biomass]]+Tabel1[[#This Row],[Hydro Power]]+Tabel1[[#This Row],[Other Renewable]]+Tabel1[[#This Row],[Solar Power]]+Tabel1[[#This Row],[Onshore Wind Power]]+Tabel1[[#This Row],[Offshore Wind Power]]</f>
        <v>149.29</v>
      </c>
      <c r="R3413">
        <f>Tabel1[[#This Row],[Fossil Gas]]+Tabel1[[#This Row],[Fossil Hard Coal]]+Tabel1[[#This Row],[Fossil Oil]]</f>
        <v>991.14</v>
      </c>
      <c r="S3413">
        <f>Tabel1[[#This Row],[Renewables]]+Tabel1[[#This Row],[Fossils]]</f>
        <v>1140.43</v>
      </c>
    </row>
    <row r="3414" spans="1:19" x14ac:dyDescent="0.25">
      <c r="A3414" t="s">
        <v>960</v>
      </c>
      <c r="B3414" t="s">
        <v>6</v>
      </c>
      <c r="C3414">
        <v>1965.4</v>
      </c>
      <c r="D3414">
        <v>44.53</v>
      </c>
      <c r="E3414">
        <v>375.35</v>
      </c>
      <c r="F3414">
        <v>802.24</v>
      </c>
      <c r="G3414">
        <v>10.79</v>
      </c>
      <c r="H3414">
        <v>1.99</v>
      </c>
      <c r="I3414">
        <v>4.2699999999999996</v>
      </c>
      <c r="J3414">
        <v>0</v>
      </c>
      <c r="K3414">
        <v>90.31</v>
      </c>
      <c r="L3414">
        <v>667.88</v>
      </c>
      <c r="M3414">
        <v>482.76</v>
      </c>
      <c r="N3414">
        <v>-1246</v>
      </c>
      <c r="O3414">
        <v>-590</v>
      </c>
      <c r="P3414">
        <v>1364</v>
      </c>
      <c r="Q3414">
        <f>Tabel1[[#This Row],[Biomass]]+Tabel1[[#This Row],[Hydro Power]]+Tabel1[[#This Row],[Other Renewable]]+Tabel1[[#This Row],[Solar Power]]+Tabel1[[#This Row],[Onshore Wind Power]]+Tabel1[[#This Row],[Offshore Wind Power]]</f>
        <v>1201.4299999999998</v>
      </c>
      <c r="R3414">
        <f>Tabel1[[#This Row],[Fossil Gas]]+Tabel1[[#This Row],[Fossil Hard Coal]]+Tabel1[[#This Row],[Fossil Oil]]</f>
        <v>1188.3800000000001</v>
      </c>
      <c r="S3414">
        <f>Tabel1[[#This Row],[Renewables]]+Tabel1[[#This Row],[Fossils]]</f>
        <v>2389.81</v>
      </c>
    </row>
    <row r="3415" spans="1:19" x14ac:dyDescent="0.25">
      <c r="A3415" t="s">
        <v>960</v>
      </c>
      <c r="B3415" t="s">
        <v>5</v>
      </c>
      <c r="C3415">
        <v>1391.28</v>
      </c>
      <c r="D3415">
        <v>29.49</v>
      </c>
      <c r="E3415">
        <v>493.71</v>
      </c>
      <c r="F3415">
        <v>470.08</v>
      </c>
      <c r="G3415">
        <v>17.03</v>
      </c>
      <c r="J3415">
        <v>0</v>
      </c>
      <c r="K3415">
        <v>39.450000000000003</v>
      </c>
      <c r="L3415">
        <v>55.78</v>
      </c>
      <c r="M3415">
        <v>47.16</v>
      </c>
      <c r="N3415">
        <v>-585</v>
      </c>
      <c r="O3415">
        <v>590</v>
      </c>
      <c r="P3415">
        <v>249</v>
      </c>
      <c r="Q3415">
        <f>Tabel1[[#This Row],[Biomass]]+Tabel1[[#This Row],[Hydro Power]]+Tabel1[[#This Row],[Other Renewable]]+Tabel1[[#This Row],[Solar Power]]+Tabel1[[#This Row],[Onshore Wind Power]]+Tabel1[[#This Row],[Offshore Wind Power]]</f>
        <v>132.43</v>
      </c>
      <c r="R3415">
        <f>Tabel1[[#This Row],[Fossil Gas]]+Tabel1[[#This Row],[Fossil Hard Coal]]+Tabel1[[#This Row],[Fossil Oil]]</f>
        <v>980.81999999999994</v>
      </c>
      <c r="S3415">
        <f>Tabel1[[#This Row],[Renewables]]+Tabel1[[#This Row],[Fossils]]</f>
        <v>1113.25</v>
      </c>
    </row>
    <row r="3416" spans="1:19" x14ac:dyDescent="0.25">
      <c r="A3416" t="s">
        <v>959</v>
      </c>
      <c r="B3416" t="s">
        <v>6</v>
      </c>
      <c r="C3416">
        <v>1959.73</v>
      </c>
      <c r="D3416">
        <v>44.39</v>
      </c>
      <c r="E3416">
        <v>384.98</v>
      </c>
      <c r="F3416">
        <v>826.65</v>
      </c>
      <c r="G3416">
        <v>14.6</v>
      </c>
      <c r="H3416">
        <v>1.99</v>
      </c>
      <c r="I3416">
        <v>4.1900000000000004</v>
      </c>
      <c r="J3416">
        <v>0</v>
      </c>
      <c r="K3416">
        <v>89</v>
      </c>
      <c r="L3416">
        <v>597.52</v>
      </c>
      <c r="M3416">
        <v>390.62</v>
      </c>
      <c r="N3416">
        <v>-1221</v>
      </c>
      <c r="O3416">
        <v>-590</v>
      </c>
      <c r="P3416">
        <v>1458</v>
      </c>
      <c r="Q3416">
        <f>Tabel1[[#This Row],[Biomass]]+Tabel1[[#This Row],[Hydro Power]]+Tabel1[[#This Row],[Other Renewable]]+Tabel1[[#This Row],[Solar Power]]+Tabel1[[#This Row],[Onshore Wind Power]]+Tabel1[[#This Row],[Offshore Wind Power]]</f>
        <v>1038.71</v>
      </c>
      <c r="R3416">
        <f>Tabel1[[#This Row],[Fossil Gas]]+Tabel1[[#This Row],[Fossil Hard Coal]]+Tabel1[[#This Row],[Fossil Oil]]</f>
        <v>1226.23</v>
      </c>
      <c r="S3416">
        <f>Tabel1[[#This Row],[Renewables]]+Tabel1[[#This Row],[Fossils]]</f>
        <v>2264.94</v>
      </c>
    </row>
    <row r="3417" spans="1:19" x14ac:dyDescent="0.25">
      <c r="A3417" t="s">
        <v>959</v>
      </c>
      <c r="B3417" t="s">
        <v>5</v>
      </c>
      <c r="C3417">
        <v>1391.22</v>
      </c>
      <c r="D3417">
        <v>28.54</v>
      </c>
      <c r="E3417">
        <v>493.61</v>
      </c>
      <c r="F3417">
        <v>452.93</v>
      </c>
      <c r="G3417">
        <v>13.57</v>
      </c>
      <c r="J3417">
        <v>0</v>
      </c>
      <c r="K3417">
        <v>39.53</v>
      </c>
      <c r="L3417">
        <v>46.89</v>
      </c>
      <c r="M3417">
        <v>48.4</v>
      </c>
      <c r="N3417">
        <v>-585</v>
      </c>
      <c r="O3417">
        <v>590</v>
      </c>
      <c r="P3417">
        <v>278</v>
      </c>
      <c r="Q3417">
        <f>Tabel1[[#This Row],[Biomass]]+Tabel1[[#This Row],[Hydro Power]]+Tabel1[[#This Row],[Other Renewable]]+Tabel1[[#This Row],[Solar Power]]+Tabel1[[#This Row],[Onshore Wind Power]]+Tabel1[[#This Row],[Offshore Wind Power]]</f>
        <v>123.83000000000001</v>
      </c>
      <c r="R3417">
        <f>Tabel1[[#This Row],[Fossil Gas]]+Tabel1[[#This Row],[Fossil Hard Coal]]+Tabel1[[#This Row],[Fossil Oil]]</f>
        <v>960.11</v>
      </c>
      <c r="S3417">
        <f>Tabel1[[#This Row],[Renewables]]+Tabel1[[#This Row],[Fossils]]</f>
        <v>1083.94</v>
      </c>
    </row>
    <row r="3418" spans="1:19" x14ac:dyDescent="0.25">
      <c r="A3418" t="s">
        <v>958</v>
      </c>
      <c r="B3418" t="s">
        <v>6</v>
      </c>
      <c r="C3418">
        <v>1978.1</v>
      </c>
      <c r="D3418">
        <v>42.67</v>
      </c>
      <c r="E3418">
        <v>359.07</v>
      </c>
      <c r="F3418">
        <v>767.34</v>
      </c>
      <c r="G3418">
        <v>5.92</v>
      </c>
      <c r="H3418">
        <v>1.99</v>
      </c>
      <c r="I3418">
        <v>3.76</v>
      </c>
      <c r="J3418">
        <v>0</v>
      </c>
      <c r="K3418">
        <v>85.82</v>
      </c>
      <c r="L3418">
        <v>625.92999999999995</v>
      </c>
      <c r="M3418">
        <v>348.7</v>
      </c>
      <c r="N3418">
        <v>-1273</v>
      </c>
      <c r="O3418">
        <v>-476</v>
      </c>
      <c r="P3418">
        <v>1526</v>
      </c>
      <c r="Q3418">
        <f>Tabel1[[#This Row],[Biomass]]+Tabel1[[#This Row],[Hydro Power]]+Tabel1[[#This Row],[Other Renewable]]+Tabel1[[#This Row],[Solar Power]]+Tabel1[[#This Row],[Onshore Wind Power]]+Tabel1[[#This Row],[Offshore Wind Power]]</f>
        <v>1023.05</v>
      </c>
      <c r="R3418">
        <f>Tabel1[[#This Row],[Fossil Gas]]+Tabel1[[#This Row],[Fossil Hard Coal]]+Tabel1[[#This Row],[Fossil Oil]]</f>
        <v>1132.3300000000002</v>
      </c>
      <c r="S3418">
        <f>Tabel1[[#This Row],[Renewables]]+Tabel1[[#This Row],[Fossils]]</f>
        <v>2155.38</v>
      </c>
    </row>
    <row r="3419" spans="1:19" x14ac:dyDescent="0.25">
      <c r="A3419" t="s">
        <v>958</v>
      </c>
      <c r="B3419" t="s">
        <v>5</v>
      </c>
      <c r="C3419">
        <v>1403.93</v>
      </c>
      <c r="D3419">
        <v>30.16</v>
      </c>
      <c r="E3419">
        <v>495.04</v>
      </c>
      <c r="F3419">
        <v>460.19</v>
      </c>
      <c r="G3419">
        <v>14.1</v>
      </c>
      <c r="J3419">
        <v>0</v>
      </c>
      <c r="K3419">
        <v>40</v>
      </c>
      <c r="L3419">
        <v>37.520000000000003</v>
      </c>
      <c r="M3419">
        <v>40</v>
      </c>
      <c r="N3419">
        <v>-585</v>
      </c>
      <c r="O3419">
        <v>476</v>
      </c>
      <c r="P3419">
        <v>409</v>
      </c>
      <c r="Q3419">
        <f>Tabel1[[#This Row],[Biomass]]+Tabel1[[#This Row],[Hydro Power]]+Tabel1[[#This Row],[Other Renewable]]+Tabel1[[#This Row],[Solar Power]]+Tabel1[[#This Row],[Onshore Wind Power]]+Tabel1[[#This Row],[Offshore Wind Power]]</f>
        <v>107.68</v>
      </c>
      <c r="R3419">
        <f>Tabel1[[#This Row],[Fossil Gas]]+Tabel1[[#This Row],[Fossil Hard Coal]]+Tabel1[[#This Row],[Fossil Oil]]</f>
        <v>969.33</v>
      </c>
      <c r="S3419">
        <f>Tabel1[[#This Row],[Renewables]]+Tabel1[[#This Row],[Fossils]]</f>
        <v>1077.01</v>
      </c>
    </row>
    <row r="3420" spans="1:19" x14ac:dyDescent="0.25">
      <c r="A3420" t="s">
        <v>957</v>
      </c>
      <c r="B3420" t="s">
        <v>6</v>
      </c>
      <c r="C3420">
        <v>2045.52</v>
      </c>
      <c r="D3420">
        <v>42.94</v>
      </c>
      <c r="E3420">
        <v>356.76</v>
      </c>
      <c r="F3420">
        <v>857.45</v>
      </c>
      <c r="G3420">
        <v>4.5</v>
      </c>
      <c r="H3420">
        <v>1.99</v>
      </c>
      <c r="I3420">
        <v>3.46</v>
      </c>
      <c r="J3420">
        <v>0.01</v>
      </c>
      <c r="K3420">
        <v>88.37</v>
      </c>
      <c r="L3420">
        <v>695.82</v>
      </c>
      <c r="M3420">
        <v>378.5</v>
      </c>
      <c r="N3420">
        <v>-1285</v>
      </c>
      <c r="O3420">
        <v>-552</v>
      </c>
      <c r="P3420">
        <v>1514</v>
      </c>
      <c r="Q3420">
        <f>Tabel1[[#This Row],[Biomass]]+Tabel1[[#This Row],[Hydro Power]]+Tabel1[[#This Row],[Other Renewable]]+Tabel1[[#This Row],[Solar Power]]+Tabel1[[#This Row],[Onshore Wind Power]]+Tabel1[[#This Row],[Offshore Wind Power]]</f>
        <v>1122.72</v>
      </c>
      <c r="R3420">
        <f>Tabel1[[#This Row],[Fossil Gas]]+Tabel1[[#This Row],[Fossil Hard Coal]]+Tabel1[[#This Row],[Fossil Oil]]</f>
        <v>1218.71</v>
      </c>
      <c r="S3420">
        <f>Tabel1[[#This Row],[Renewables]]+Tabel1[[#This Row],[Fossils]]</f>
        <v>2341.4300000000003</v>
      </c>
    </row>
    <row r="3421" spans="1:19" x14ac:dyDescent="0.25">
      <c r="A3421" t="s">
        <v>957</v>
      </c>
      <c r="B3421" t="s">
        <v>5</v>
      </c>
      <c r="C3421">
        <v>1434.69</v>
      </c>
      <c r="D3421">
        <v>28.51</v>
      </c>
      <c r="E3421">
        <v>494.38</v>
      </c>
      <c r="F3421">
        <v>466.13</v>
      </c>
      <c r="G3421">
        <v>14.11</v>
      </c>
      <c r="J3421">
        <v>0</v>
      </c>
      <c r="K3421">
        <v>46.68</v>
      </c>
      <c r="L3421">
        <v>36.18</v>
      </c>
      <c r="M3421">
        <v>37.76</v>
      </c>
      <c r="N3421">
        <v>-585</v>
      </c>
      <c r="O3421">
        <v>552</v>
      </c>
      <c r="P3421">
        <v>358</v>
      </c>
      <c r="Q3421">
        <f>Tabel1[[#This Row],[Biomass]]+Tabel1[[#This Row],[Hydro Power]]+Tabel1[[#This Row],[Other Renewable]]+Tabel1[[#This Row],[Solar Power]]+Tabel1[[#This Row],[Onshore Wind Power]]+Tabel1[[#This Row],[Offshore Wind Power]]</f>
        <v>102.44999999999999</v>
      </c>
      <c r="R3421">
        <f>Tabel1[[#This Row],[Fossil Gas]]+Tabel1[[#This Row],[Fossil Hard Coal]]+Tabel1[[#This Row],[Fossil Oil]]</f>
        <v>974.62</v>
      </c>
      <c r="S3421">
        <f>Tabel1[[#This Row],[Renewables]]+Tabel1[[#This Row],[Fossils]]</f>
        <v>1077.07</v>
      </c>
    </row>
    <row r="3422" spans="1:19" x14ac:dyDescent="0.25">
      <c r="A3422" t="s">
        <v>956</v>
      </c>
      <c r="B3422" t="s">
        <v>6</v>
      </c>
      <c r="C3422">
        <v>2152.77</v>
      </c>
      <c r="D3422">
        <v>43.96</v>
      </c>
      <c r="E3422">
        <v>388.69</v>
      </c>
      <c r="F3422">
        <v>972.8</v>
      </c>
      <c r="G3422">
        <v>9.68</v>
      </c>
      <c r="H3422">
        <v>1.99</v>
      </c>
      <c r="I3422">
        <v>4.05</v>
      </c>
      <c r="J3422">
        <v>0</v>
      </c>
      <c r="K3422">
        <v>90.34</v>
      </c>
      <c r="L3422">
        <v>725.63</v>
      </c>
      <c r="M3422">
        <v>385.43</v>
      </c>
      <c r="N3422">
        <v>-1265</v>
      </c>
      <c r="O3422">
        <v>-590</v>
      </c>
      <c r="P3422">
        <v>1420</v>
      </c>
      <c r="Q3422">
        <f>Tabel1[[#This Row],[Biomass]]+Tabel1[[#This Row],[Hydro Power]]+Tabel1[[#This Row],[Other Renewable]]+Tabel1[[#This Row],[Solar Power]]+Tabel1[[#This Row],[Onshore Wind Power]]+Tabel1[[#This Row],[Offshore Wind Power]]</f>
        <v>1161.06</v>
      </c>
      <c r="R3422">
        <f>Tabel1[[#This Row],[Fossil Gas]]+Tabel1[[#This Row],[Fossil Hard Coal]]+Tabel1[[#This Row],[Fossil Oil]]</f>
        <v>1371.17</v>
      </c>
      <c r="S3422">
        <f>Tabel1[[#This Row],[Renewables]]+Tabel1[[#This Row],[Fossils]]</f>
        <v>2532.23</v>
      </c>
    </row>
    <row r="3423" spans="1:19" x14ac:dyDescent="0.25">
      <c r="A3423" t="s">
        <v>956</v>
      </c>
      <c r="B3423" t="s">
        <v>5</v>
      </c>
      <c r="C3423">
        <v>1503.09</v>
      </c>
      <c r="D3423">
        <v>29.48</v>
      </c>
      <c r="E3423">
        <v>492</v>
      </c>
      <c r="F3423">
        <v>462.84</v>
      </c>
      <c r="G3423">
        <v>13.91</v>
      </c>
      <c r="J3423">
        <v>0</v>
      </c>
      <c r="K3423">
        <v>51.09</v>
      </c>
      <c r="L3423">
        <v>35.06</v>
      </c>
      <c r="M3423">
        <v>35.35</v>
      </c>
      <c r="N3423">
        <v>-585</v>
      </c>
      <c r="O3423">
        <v>590</v>
      </c>
      <c r="P3423">
        <v>392</v>
      </c>
      <c r="Q3423">
        <f>Tabel1[[#This Row],[Biomass]]+Tabel1[[#This Row],[Hydro Power]]+Tabel1[[#This Row],[Other Renewable]]+Tabel1[[#This Row],[Solar Power]]+Tabel1[[#This Row],[Onshore Wind Power]]+Tabel1[[#This Row],[Offshore Wind Power]]</f>
        <v>99.890000000000015</v>
      </c>
      <c r="R3423">
        <f>Tabel1[[#This Row],[Fossil Gas]]+Tabel1[[#This Row],[Fossil Hard Coal]]+Tabel1[[#This Row],[Fossil Oil]]</f>
        <v>968.74999999999989</v>
      </c>
      <c r="S3423">
        <f>Tabel1[[#This Row],[Renewables]]+Tabel1[[#This Row],[Fossils]]</f>
        <v>1068.6399999999999</v>
      </c>
    </row>
    <row r="3424" spans="1:19" x14ac:dyDescent="0.25">
      <c r="A3424" t="s">
        <v>955</v>
      </c>
      <c r="B3424" t="s">
        <v>6</v>
      </c>
      <c r="C3424">
        <v>2333.58</v>
      </c>
      <c r="D3424">
        <v>42.53</v>
      </c>
      <c r="E3424">
        <v>398.24</v>
      </c>
      <c r="F3424">
        <v>1008.04</v>
      </c>
      <c r="G3424">
        <v>4.95</v>
      </c>
      <c r="H3424">
        <v>1.99</v>
      </c>
      <c r="I3424">
        <v>3.64</v>
      </c>
      <c r="J3424">
        <v>0.1</v>
      </c>
      <c r="K3424">
        <v>87.8</v>
      </c>
      <c r="L3424">
        <v>747.46</v>
      </c>
      <c r="M3424">
        <v>438.95</v>
      </c>
      <c r="N3424">
        <v>-1281</v>
      </c>
      <c r="O3424">
        <v>-590</v>
      </c>
      <c r="P3424">
        <v>1590</v>
      </c>
      <c r="Q3424">
        <f>Tabel1[[#This Row],[Biomass]]+Tabel1[[#This Row],[Hydro Power]]+Tabel1[[#This Row],[Other Renewable]]+Tabel1[[#This Row],[Solar Power]]+Tabel1[[#This Row],[Onshore Wind Power]]+Tabel1[[#This Row],[Offshore Wind Power]]</f>
        <v>1234.67</v>
      </c>
      <c r="R3424">
        <f>Tabel1[[#This Row],[Fossil Gas]]+Tabel1[[#This Row],[Fossil Hard Coal]]+Tabel1[[#This Row],[Fossil Oil]]</f>
        <v>1411.23</v>
      </c>
      <c r="S3424">
        <f>Tabel1[[#This Row],[Renewables]]+Tabel1[[#This Row],[Fossils]]</f>
        <v>2645.9</v>
      </c>
    </row>
    <row r="3425" spans="1:19" x14ac:dyDescent="0.25">
      <c r="A3425" t="s">
        <v>955</v>
      </c>
      <c r="B3425" t="s">
        <v>5</v>
      </c>
      <c r="C3425">
        <v>1620.81</v>
      </c>
      <c r="D3425">
        <v>30.03</v>
      </c>
      <c r="E3425">
        <v>485.31</v>
      </c>
      <c r="F3425">
        <v>486.65</v>
      </c>
      <c r="G3425">
        <v>18.100000000000001</v>
      </c>
      <c r="J3425">
        <v>0.08</v>
      </c>
      <c r="K3425">
        <v>50.39</v>
      </c>
      <c r="L3425">
        <v>43.38</v>
      </c>
      <c r="M3425">
        <v>26.74</v>
      </c>
      <c r="N3425">
        <v>-585</v>
      </c>
      <c r="O3425">
        <v>590</v>
      </c>
      <c r="P3425">
        <v>488</v>
      </c>
      <c r="Q3425">
        <f>Tabel1[[#This Row],[Biomass]]+Tabel1[[#This Row],[Hydro Power]]+Tabel1[[#This Row],[Other Renewable]]+Tabel1[[#This Row],[Solar Power]]+Tabel1[[#This Row],[Onshore Wind Power]]+Tabel1[[#This Row],[Offshore Wind Power]]</f>
        <v>100.23</v>
      </c>
      <c r="R3425">
        <f>Tabel1[[#This Row],[Fossil Gas]]+Tabel1[[#This Row],[Fossil Hard Coal]]+Tabel1[[#This Row],[Fossil Oil]]</f>
        <v>990.06000000000006</v>
      </c>
      <c r="S3425">
        <f>Tabel1[[#This Row],[Renewables]]+Tabel1[[#This Row],[Fossils]]</f>
        <v>1090.29</v>
      </c>
    </row>
    <row r="3426" spans="1:19" x14ac:dyDescent="0.25">
      <c r="A3426" t="s">
        <v>954</v>
      </c>
      <c r="B3426" t="s">
        <v>6</v>
      </c>
      <c r="C3426">
        <v>2488.84</v>
      </c>
      <c r="D3426">
        <v>43.04</v>
      </c>
      <c r="E3426">
        <v>467.06</v>
      </c>
      <c r="F3426">
        <v>1003.8</v>
      </c>
      <c r="G3426">
        <v>6.76</v>
      </c>
      <c r="H3426">
        <v>1.99</v>
      </c>
      <c r="I3426">
        <v>3.77</v>
      </c>
      <c r="J3426">
        <v>8.7100000000000009</v>
      </c>
      <c r="K3426">
        <v>88.38</v>
      </c>
      <c r="L3426">
        <v>771.6</v>
      </c>
      <c r="M3426">
        <v>500.46</v>
      </c>
      <c r="N3426">
        <v>-1274</v>
      </c>
      <c r="O3426">
        <v>-590</v>
      </c>
      <c r="P3426">
        <v>1562</v>
      </c>
      <c r="Q3426">
        <f>Tabel1[[#This Row],[Biomass]]+Tabel1[[#This Row],[Hydro Power]]+Tabel1[[#This Row],[Other Renewable]]+Tabel1[[#This Row],[Solar Power]]+Tabel1[[#This Row],[Onshore Wind Power]]+Tabel1[[#This Row],[Offshore Wind Power]]</f>
        <v>1329.57</v>
      </c>
      <c r="R3426">
        <f>Tabel1[[#This Row],[Fossil Gas]]+Tabel1[[#This Row],[Fossil Hard Coal]]+Tabel1[[#This Row],[Fossil Oil]]</f>
        <v>1477.62</v>
      </c>
      <c r="S3426">
        <f>Tabel1[[#This Row],[Renewables]]+Tabel1[[#This Row],[Fossils]]</f>
        <v>2807.1899999999996</v>
      </c>
    </row>
    <row r="3427" spans="1:19" x14ac:dyDescent="0.25">
      <c r="A3427" t="s">
        <v>954</v>
      </c>
      <c r="B3427" t="s">
        <v>5</v>
      </c>
      <c r="C3427">
        <v>1755.67</v>
      </c>
      <c r="D3427">
        <v>30.55</v>
      </c>
      <c r="E3427">
        <v>493.58</v>
      </c>
      <c r="F3427">
        <v>487.4</v>
      </c>
      <c r="G3427">
        <v>25.87</v>
      </c>
      <c r="J3427">
        <v>3.04</v>
      </c>
      <c r="K3427">
        <v>49.5</v>
      </c>
      <c r="L3427">
        <v>47.36</v>
      </c>
      <c r="M3427">
        <v>23.01</v>
      </c>
      <c r="N3427">
        <v>-585</v>
      </c>
      <c r="O3427">
        <v>590</v>
      </c>
      <c r="P3427">
        <v>608</v>
      </c>
      <c r="Q3427">
        <f>Tabel1[[#This Row],[Biomass]]+Tabel1[[#This Row],[Hydro Power]]+Tabel1[[#This Row],[Other Renewable]]+Tabel1[[#This Row],[Solar Power]]+Tabel1[[#This Row],[Onshore Wind Power]]+Tabel1[[#This Row],[Offshore Wind Power]]</f>
        <v>103.96000000000001</v>
      </c>
      <c r="R3427">
        <f>Tabel1[[#This Row],[Fossil Gas]]+Tabel1[[#This Row],[Fossil Hard Coal]]+Tabel1[[#This Row],[Fossil Oil]]</f>
        <v>1006.85</v>
      </c>
      <c r="S3427">
        <f>Tabel1[[#This Row],[Renewables]]+Tabel1[[#This Row],[Fossils]]</f>
        <v>1110.81</v>
      </c>
    </row>
    <row r="3428" spans="1:19" x14ac:dyDescent="0.25">
      <c r="A3428" t="s">
        <v>953</v>
      </c>
      <c r="B3428" t="s">
        <v>6</v>
      </c>
      <c r="C3428">
        <v>2595.91</v>
      </c>
      <c r="D3428">
        <v>44.29</v>
      </c>
      <c r="E3428">
        <v>497.83</v>
      </c>
      <c r="F3428">
        <v>1003.5</v>
      </c>
      <c r="G3428">
        <v>10.72</v>
      </c>
      <c r="H3428">
        <v>2</v>
      </c>
      <c r="I3428">
        <v>4.17</v>
      </c>
      <c r="J3428">
        <v>24.09</v>
      </c>
      <c r="K3428">
        <v>89.87</v>
      </c>
      <c r="L3428">
        <v>783.68</v>
      </c>
      <c r="M3428">
        <v>533.34</v>
      </c>
      <c r="N3428">
        <v>-1261</v>
      </c>
      <c r="O3428">
        <v>-590</v>
      </c>
      <c r="P3428">
        <v>1522</v>
      </c>
      <c r="Q3428">
        <f>Tabel1[[#This Row],[Biomass]]+Tabel1[[#This Row],[Hydro Power]]+Tabel1[[#This Row],[Other Renewable]]+Tabel1[[#This Row],[Solar Power]]+Tabel1[[#This Row],[Onshore Wind Power]]+Tabel1[[#This Row],[Offshore Wind Power]]</f>
        <v>1391.57</v>
      </c>
      <c r="R3428">
        <f>Tabel1[[#This Row],[Fossil Gas]]+Tabel1[[#This Row],[Fossil Hard Coal]]+Tabel1[[#This Row],[Fossil Oil]]</f>
        <v>1512.05</v>
      </c>
      <c r="S3428">
        <f>Tabel1[[#This Row],[Renewables]]+Tabel1[[#This Row],[Fossils]]</f>
        <v>2903.62</v>
      </c>
    </row>
    <row r="3429" spans="1:19" x14ac:dyDescent="0.25">
      <c r="A3429" t="s">
        <v>953</v>
      </c>
      <c r="B3429" t="s">
        <v>5</v>
      </c>
      <c r="C3429">
        <v>1835.87</v>
      </c>
      <c r="D3429">
        <v>30.13</v>
      </c>
      <c r="E3429">
        <v>544.49</v>
      </c>
      <c r="F3429">
        <v>558.73</v>
      </c>
      <c r="G3429">
        <v>27.75</v>
      </c>
      <c r="J3429">
        <v>16.989999999999998</v>
      </c>
      <c r="K3429">
        <v>50.5</v>
      </c>
      <c r="L3429">
        <v>52.6</v>
      </c>
      <c r="M3429">
        <v>41.91</v>
      </c>
      <c r="N3429">
        <v>-585</v>
      </c>
      <c r="O3429">
        <v>590</v>
      </c>
      <c r="P3429">
        <v>540</v>
      </c>
      <c r="Q3429">
        <f>Tabel1[[#This Row],[Biomass]]+Tabel1[[#This Row],[Hydro Power]]+Tabel1[[#This Row],[Other Renewable]]+Tabel1[[#This Row],[Solar Power]]+Tabel1[[#This Row],[Onshore Wind Power]]+Tabel1[[#This Row],[Offshore Wind Power]]</f>
        <v>141.63</v>
      </c>
      <c r="R3429">
        <f>Tabel1[[#This Row],[Fossil Gas]]+Tabel1[[#This Row],[Fossil Hard Coal]]+Tabel1[[#This Row],[Fossil Oil]]</f>
        <v>1130.97</v>
      </c>
      <c r="S3429">
        <f>Tabel1[[#This Row],[Renewables]]+Tabel1[[#This Row],[Fossils]]</f>
        <v>1272.5999999999999</v>
      </c>
    </row>
    <row r="3430" spans="1:19" x14ac:dyDescent="0.25">
      <c r="A3430" t="s">
        <v>952</v>
      </c>
      <c r="B3430" t="s">
        <v>6</v>
      </c>
      <c r="C3430">
        <v>2635.91</v>
      </c>
      <c r="D3430">
        <v>43.34</v>
      </c>
      <c r="E3430">
        <v>489.81</v>
      </c>
      <c r="F3430">
        <v>1083.0999999999999</v>
      </c>
      <c r="G3430">
        <v>9.16</v>
      </c>
      <c r="H3430">
        <v>1.99</v>
      </c>
      <c r="I3430">
        <v>4.03</v>
      </c>
      <c r="J3430">
        <v>38.799999999999997</v>
      </c>
      <c r="K3430">
        <v>89.23</v>
      </c>
      <c r="L3430">
        <v>881.77</v>
      </c>
      <c r="M3430">
        <v>534.48</v>
      </c>
      <c r="N3430">
        <v>-1268</v>
      </c>
      <c r="O3430">
        <v>-590</v>
      </c>
      <c r="P3430">
        <v>1451</v>
      </c>
      <c r="Q3430">
        <f>Tabel1[[#This Row],[Biomass]]+Tabel1[[#This Row],[Hydro Power]]+Tabel1[[#This Row],[Other Renewable]]+Tabel1[[#This Row],[Solar Power]]+Tabel1[[#This Row],[Onshore Wind Power]]+Tabel1[[#This Row],[Offshore Wind Power]]</f>
        <v>1504.4099999999999</v>
      </c>
      <c r="R3430">
        <f>Tabel1[[#This Row],[Fossil Gas]]+Tabel1[[#This Row],[Fossil Hard Coal]]+Tabel1[[#This Row],[Fossil Oil]]</f>
        <v>1582.07</v>
      </c>
      <c r="S3430">
        <f>Tabel1[[#This Row],[Renewables]]+Tabel1[[#This Row],[Fossils]]</f>
        <v>3086.4799999999996</v>
      </c>
    </row>
    <row r="3431" spans="1:19" x14ac:dyDescent="0.25">
      <c r="A3431" t="s">
        <v>952</v>
      </c>
      <c r="B3431" t="s">
        <v>5</v>
      </c>
      <c r="C3431">
        <v>1895.6</v>
      </c>
      <c r="D3431">
        <v>30.33</v>
      </c>
      <c r="E3431">
        <v>561.84</v>
      </c>
      <c r="F3431">
        <v>626.26</v>
      </c>
      <c r="G3431">
        <v>31.31</v>
      </c>
      <c r="J3431">
        <v>49.03</v>
      </c>
      <c r="K3431">
        <v>51.75</v>
      </c>
      <c r="L3431">
        <v>55.1</v>
      </c>
      <c r="M3431">
        <v>32.42</v>
      </c>
      <c r="N3431">
        <v>-583</v>
      </c>
      <c r="O3431">
        <v>590</v>
      </c>
      <c r="P3431">
        <v>514</v>
      </c>
      <c r="Q3431">
        <f>Tabel1[[#This Row],[Biomass]]+Tabel1[[#This Row],[Hydro Power]]+Tabel1[[#This Row],[Other Renewable]]+Tabel1[[#This Row],[Solar Power]]+Tabel1[[#This Row],[Onshore Wind Power]]+Tabel1[[#This Row],[Offshore Wind Power]]</f>
        <v>166.88</v>
      </c>
      <c r="R3431">
        <f>Tabel1[[#This Row],[Fossil Gas]]+Tabel1[[#This Row],[Fossil Hard Coal]]+Tabel1[[#This Row],[Fossil Oil]]</f>
        <v>1219.4099999999999</v>
      </c>
      <c r="S3431">
        <f>Tabel1[[#This Row],[Renewables]]+Tabel1[[#This Row],[Fossils]]</f>
        <v>1386.29</v>
      </c>
    </row>
    <row r="3432" spans="1:19" x14ac:dyDescent="0.25">
      <c r="A3432" t="s">
        <v>951</v>
      </c>
      <c r="B3432" t="s">
        <v>6</v>
      </c>
      <c r="C3432">
        <v>2587.7800000000002</v>
      </c>
      <c r="D3432">
        <v>43.29</v>
      </c>
      <c r="E3432">
        <v>499.03</v>
      </c>
      <c r="F3432">
        <v>1124.45</v>
      </c>
      <c r="G3432">
        <v>11.04</v>
      </c>
      <c r="H3432">
        <v>1.99</v>
      </c>
      <c r="I3432">
        <v>4.24</v>
      </c>
      <c r="J3432">
        <v>51.83</v>
      </c>
      <c r="K3432">
        <v>90.21</v>
      </c>
      <c r="L3432">
        <v>919.05</v>
      </c>
      <c r="M3432">
        <v>527.07000000000005</v>
      </c>
      <c r="N3432">
        <v>-1277</v>
      </c>
      <c r="O3432">
        <v>-590</v>
      </c>
      <c r="P3432">
        <v>1306</v>
      </c>
      <c r="Q3432">
        <f>Tabel1[[#This Row],[Biomass]]+Tabel1[[#This Row],[Hydro Power]]+Tabel1[[#This Row],[Other Renewable]]+Tabel1[[#This Row],[Solar Power]]+Tabel1[[#This Row],[Onshore Wind Power]]+Tabel1[[#This Row],[Offshore Wind Power]]</f>
        <v>1547.47</v>
      </c>
      <c r="R3432">
        <f>Tabel1[[#This Row],[Fossil Gas]]+Tabel1[[#This Row],[Fossil Hard Coal]]+Tabel1[[#This Row],[Fossil Oil]]</f>
        <v>1634.52</v>
      </c>
      <c r="S3432">
        <f>Tabel1[[#This Row],[Renewables]]+Tabel1[[#This Row],[Fossils]]</f>
        <v>3181.99</v>
      </c>
    </row>
    <row r="3433" spans="1:19" x14ac:dyDescent="0.25">
      <c r="A3433" t="s">
        <v>951</v>
      </c>
      <c r="B3433" t="s">
        <v>5</v>
      </c>
      <c r="C3433">
        <v>1892.92</v>
      </c>
      <c r="D3433">
        <v>29.23</v>
      </c>
      <c r="E3433">
        <v>562.35</v>
      </c>
      <c r="F3433">
        <v>668.49</v>
      </c>
      <c r="G3433">
        <v>31.87</v>
      </c>
      <c r="J3433">
        <v>53.83</v>
      </c>
      <c r="K3433">
        <v>52.5</v>
      </c>
      <c r="L3433">
        <v>50.05</v>
      </c>
      <c r="M3433">
        <v>24.8</v>
      </c>
      <c r="N3433">
        <v>-521</v>
      </c>
      <c r="O3433">
        <v>590</v>
      </c>
      <c r="P3433">
        <v>421</v>
      </c>
      <c r="Q3433">
        <f>Tabel1[[#This Row],[Biomass]]+Tabel1[[#This Row],[Hydro Power]]+Tabel1[[#This Row],[Other Renewable]]+Tabel1[[#This Row],[Solar Power]]+Tabel1[[#This Row],[Onshore Wind Power]]+Tabel1[[#This Row],[Offshore Wind Power]]</f>
        <v>157.91000000000003</v>
      </c>
      <c r="R3433">
        <f>Tabel1[[#This Row],[Fossil Gas]]+Tabel1[[#This Row],[Fossil Hard Coal]]+Tabel1[[#This Row],[Fossil Oil]]</f>
        <v>1262.71</v>
      </c>
      <c r="S3433">
        <f>Tabel1[[#This Row],[Renewables]]+Tabel1[[#This Row],[Fossils]]</f>
        <v>1420.6200000000001</v>
      </c>
    </row>
    <row r="3434" spans="1:19" x14ac:dyDescent="0.25">
      <c r="A3434" t="s">
        <v>950</v>
      </c>
      <c r="B3434" t="s">
        <v>6</v>
      </c>
      <c r="C3434">
        <v>2534.75</v>
      </c>
      <c r="D3434">
        <v>43.72</v>
      </c>
      <c r="E3434">
        <v>497.46</v>
      </c>
      <c r="F3434">
        <v>1068.43</v>
      </c>
      <c r="G3434">
        <v>12.08</v>
      </c>
      <c r="H3434">
        <v>1.72</v>
      </c>
      <c r="I3434">
        <v>4.2300000000000004</v>
      </c>
      <c r="J3434">
        <v>53.58</v>
      </c>
      <c r="K3434">
        <v>89.91</v>
      </c>
      <c r="L3434">
        <v>868.53</v>
      </c>
      <c r="M3434">
        <v>481.49</v>
      </c>
      <c r="N3434">
        <v>-1259</v>
      </c>
      <c r="O3434">
        <v>-590</v>
      </c>
      <c r="P3434">
        <v>1360</v>
      </c>
      <c r="Q3434">
        <f>Tabel1[[#This Row],[Biomass]]+Tabel1[[#This Row],[Hydro Power]]+Tabel1[[#This Row],[Other Renewable]]+Tabel1[[#This Row],[Solar Power]]+Tabel1[[#This Row],[Onshore Wind Power]]+Tabel1[[#This Row],[Offshore Wind Power]]</f>
        <v>1453.27</v>
      </c>
      <c r="R3434">
        <f>Tabel1[[#This Row],[Fossil Gas]]+Tabel1[[#This Row],[Fossil Hard Coal]]+Tabel1[[#This Row],[Fossil Oil]]</f>
        <v>1577.97</v>
      </c>
      <c r="S3434">
        <f>Tabel1[[#This Row],[Renewables]]+Tabel1[[#This Row],[Fossils]]</f>
        <v>3031.24</v>
      </c>
    </row>
    <row r="3435" spans="1:19" x14ac:dyDescent="0.25">
      <c r="A3435" t="s">
        <v>950</v>
      </c>
      <c r="B3435" t="s">
        <v>5</v>
      </c>
      <c r="C3435">
        <v>1899.58</v>
      </c>
      <c r="D3435">
        <v>29.55</v>
      </c>
      <c r="E3435">
        <v>531.45000000000005</v>
      </c>
      <c r="F3435">
        <v>641.57000000000005</v>
      </c>
      <c r="G3435">
        <v>31.92</v>
      </c>
      <c r="J3435">
        <v>44.9</v>
      </c>
      <c r="K3435">
        <v>52.04</v>
      </c>
      <c r="L3435">
        <v>48.14</v>
      </c>
      <c r="M3435">
        <v>9.41</v>
      </c>
      <c r="N3435">
        <v>-525</v>
      </c>
      <c r="O3435">
        <v>590</v>
      </c>
      <c r="P3435">
        <v>504</v>
      </c>
      <c r="Q3435">
        <f>Tabel1[[#This Row],[Biomass]]+Tabel1[[#This Row],[Hydro Power]]+Tabel1[[#This Row],[Other Renewable]]+Tabel1[[#This Row],[Solar Power]]+Tabel1[[#This Row],[Onshore Wind Power]]+Tabel1[[#This Row],[Offshore Wind Power]]</f>
        <v>132</v>
      </c>
      <c r="R3435">
        <f>Tabel1[[#This Row],[Fossil Gas]]+Tabel1[[#This Row],[Fossil Hard Coal]]+Tabel1[[#This Row],[Fossil Oil]]</f>
        <v>1204.94</v>
      </c>
      <c r="S3435">
        <f>Tabel1[[#This Row],[Renewables]]+Tabel1[[#This Row],[Fossils]]</f>
        <v>1336.94</v>
      </c>
    </row>
    <row r="3436" spans="1:19" x14ac:dyDescent="0.25">
      <c r="A3436" t="s">
        <v>949</v>
      </c>
      <c r="B3436" t="s">
        <v>6</v>
      </c>
      <c r="C3436">
        <v>2484.59</v>
      </c>
      <c r="D3436">
        <v>44.89</v>
      </c>
      <c r="E3436">
        <v>496.54</v>
      </c>
      <c r="F3436">
        <v>1161.3399999999999</v>
      </c>
      <c r="G3436">
        <v>12.21</v>
      </c>
      <c r="H3436">
        <v>1.29</v>
      </c>
      <c r="I3436">
        <v>4.13</v>
      </c>
      <c r="J3436">
        <v>48.04</v>
      </c>
      <c r="K3436">
        <v>91.54</v>
      </c>
      <c r="L3436">
        <v>824.48</v>
      </c>
      <c r="M3436">
        <v>388.35</v>
      </c>
      <c r="N3436">
        <v>-1275</v>
      </c>
      <c r="O3436">
        <v>-590</v>
      </c>
      <c r="P3436">
        <v>1374</v>
      </c>
      <c r="Q3436">
        <f>Tabel1[[#This Row],[Biomass]]+Tabel1[[#This Row],[Hydro Power]]+Tabel1[[#This Row],[Other Renewable]]+Tabel1[[#This Row],[Solar Power]]+Tabel1[[#This Row],[Onshore Wind Power]]+Tabel1[[#This Row],[Offshore Wind Power]]</f>
        <v>1311.18</v>
      </c>
      <c r="R3436">
        <f>Tabel1[[#This Row],[Fossil Gas]]+Tabel1[[#This Row],[Fossil Hard Coal]]+Tabel1[[#This Row],[Fossil Oil]]</f>
        <v>1670.09</v>
      </c>
      <c r="S3436">
        <f>Tabel1[[#This Row],[Renewables]]+Tabel1[[#This Row],[Fossils]]</f>
        <v>2981.27</v>
      </c>
    </row>
    <row r="3437" spans="1:19" x14ac:dyDescent="0.25">
      <c r="A3437" t="s">
        <v>949</v>
      </c>
      <c r="B3437" t="s">
        <v>5</v>
      </c>
      <c r="C3437">
        <v>1889.68</v>
      </c>
      <c r="D3437">
        <v>25.39</v>
      </c>
      <c r="E3437">
        <v>511.88</v>
      </c>
      <c r="F3437">
        <v>615.39</v>
      </c>
      <c r="G3437">
        <v>32.28</v>
      </c>
      <c r="J3437">
        <v>48.85</v>
      </c>
      <c r="K3437">
        <v>52.55</v>
      </c>
      <c r="L3437">
        <v>45.13</v>
      </c>
      <c r="M3437">
        <v>8.06</v>
      </c>
      <c r="N3437">
        <v>-474</v>
      </c>
      <c r="O3437">
        <v>590</v>
      </c>
      <c r="P3437">
        <v>498</v>
      </c>
      <c r="Q3437">
        <f>Tabel1[[#This Row],[Biomass]]+Tabel1[[#This Row],[Hydro Power]]+Tabel1[[#This Row],[Other Renewable]]+Tabel1[[#This Row],[Solar Power]]+Tabel1[[#This Row],[Onshore Wind Power]]+Tabel1[[#This Row],[Offshore Wind Power]]</f>
        <v>127.43</v>
      </c>
      <c r="R3437">
        <f>Tabel1[[#This Row],[Fossil Gas]]+Tabel1[[#This Row],[Fossil Hard Coal]]+Tabel1[[#This Row],[Fossil Oil]]</f>
        <v>1159.55</v>
      </c>
      <c r="S3437">
        <f>Tabel1[[#This Row],[Renewables]]+Tabel1[[#This Row],[Fossils]]</f>
        <v>1286.98</v>
      </c>
    </row>
    <row r="3438" spans="1:19" x14ac:dyDescent="0.25">
      <c r="A3438" t="s">
        <v>948</v>
      </c>
      <c r="B3438" t="s">
        <v>6</v>
      </c>
      <c r="C3438">
        <v>2464.27</v>
      </c>
      <c r="D3438">
        <v>43.67</v>
      </c>
      <c r="E3438">
        <v>494</v>
      </c>
      <c r="F3438">
        <v>1140.31</v>
      </c>
      <c r="G3438">
        <v>11.98</v>
      </c>
      <c r="H3438">
        <v>1.29</v>
      </c>
      <c r="I3438">
        <v>3.98</v>
      </c>
      <c r="J3438">
        <v>35.26</v>
      </c>
      <c r="K3438">
        <v>91</v>
      </c>
      <c r="L3438">
        <v>802.16</v>
      </c>
      <c r="M3438">
        <v>452.41</v>
      </c>
      <c r="N3438">
        <v>-1265</v>
      </c>
      <c r="O3438">
        <v>-590</v>
      </c>
      <c r="P3438">
        <v>1353</v>
      </c>
      <c r="Q3438">
        <f>Tabel1[[#This Row],[Biomass]]+Tabel1[[#This Row],[Hydro Power]]+Tabel1[[#This Row],[Other Renewable]]+Tabel1[[#This Row],[Solar Power]]+Tabel1[[#This Row],[Onshore Wind Power]]+Tabel1[[#This Row],[Offshore Wind Power]]</f>
        <v>1338.77</v>
      </c>
      <c r="R3438">
        <f>Tabel1[[#This Row],[Fossil Gas]]+Tabel1[[#This Row],[Fossil Hard Coal]]+Tabel1[[#This Row],[Fossil Oil]]</f>
        <v>1646.29</v>
      </c>
      <c r="S3438">
        <f>Tabel1[[#This Row],[Renewables]]+Tabel1[[#This Row],[Fossils]]</f>
        <v>2985.06</v>
      </c>
    </row>
    <row r="3439" spans="1:19" x14ac:dyDescent="0.25">
      <c r="A3439" t="s">
        <v>948</v>
      </c>
      <c r="B3439" t="s">
        <v>5</v>
      </c>
      <c r="C3439">
        <v>1860.3</v>
      </c>
      <c r="D3439">
        <v>30.32</v>
      </c>
      <c r="E3439">
        <v>507.5</v>
      </c>
      <c r="F3439">
        <v>610.95000000000005</v>
      </c>
      <c r="G3439">
        <v>31.59</v>
      </c>
      <c r="J3439">
        <v>44.48</v>
      </c>
      <c r="K3439">
        <v>50.49</v>
      </c>
      <c r="L3439">
        <v>35.869999999999997</v>
      </c>
      <c r="M3439">
        <v>9.8000000000000007</v>
      </c>
      <c r="N3439">
        <v>-425</v>
      </c>
      <c r="O3439">
        <v>590</v>
      </c>
      <c r="P3439">
        <v>430</v>
      </c>
      <c r="Q3439">
        <f>Tabel1[[#This Row],[Biomass]]+Tabel1[[#This Row],[Hydro Power]]+Tabel1[[#This Row],[Other Renewable]]+Tabel1[[#This Row],[Solar Power]]+Tabel1[[#This Row],[Onshore Wind Power]]+Tabel1[[#This Row],[Offshore Wind Power]]</f>
        <v>120.46999999999998</v>
      </c>
      <c r="R3439">
        <f>Tabel1[[#This Row],[Fossil Gas]]+Tabel1[[#This Row],[Fossil Hard Coal]]+Tabel1[[#This Row],[Fossil Oil]]</f>
        <v>1150.04</v>
      </c>
      <c r="S3439">
        <f>Tabel1[[#This Row],[Renewables]]+Tabel1[[#This Row],[Fossils]]</f>
        <v>1270.51</v>
      </c>
    </row>
    <row r="3440" spans="1:19" x14ac:dyDescent="0.25">
      <c r="A3440" t="s">
        <v>947</v>
      </c>
      <c r="B3440" t="s">
        <v>6</v>
      </c>
      <c r="C3440">
        <v>2470.61</v>
      </c>
      <c r="D3440">
        <v>44.28</v>
      </c>
      <c r="E3440">
        <v>507.48</v>
      </c>
      <c r="F3440">
        <v>1142.55</v>
      </c>
      <c r="G3440">
        <v>15.2</v>
      </c>
      <c r="H3440">
        <v>1.29</v>
      </c>
      <c r="I3440">
        <v>4.66</v>
      </c>
      <c r="J3440">
        <v>19.66</v>
      </c>
      <c r="K3440">
        <v>94.16</v>
      </c>
      <c r="L3440">
        <v>786.65</v>
      </c>
      <c r="M3440">
        <v>450.09</v>
      </c>
      <c r="N3440">
        <v>-1244</v>
      </c>
      <c r="O3440">
        <v>-590</v>
      </c>
      <c r="P3440">
        <v>1296</v>
      </c>
      <c r="Q3440">
        <f>Tabel1[[#This Row],[Biomass]]+Tabel1[[#This Row],[Hydro Power]]+Tabel1[[#This Row],[Other Renewable]]+Tabel1[[#This Row],[Solar Power]]+Tabel1[[#This Row],[Onshore Wind Power]]+Tabel1[[#This Row],[Offshore Wind Power]]</f>
        <v>1306.6299999999999</v>
      </c>
      <c r="R3440">
        <f>Tabel1[[#This Row],[Fossil Gas]]+Tabel1[[#This Row],[Fossil Hard Coal]]+Tabel1[[#This Row],[Fossil Oil]]</f>
        <v>1665.23</v>
      </c>
      <c r="S3440">
        <f>Tabel1[[#This Row],[Renewables]]+Tabel1[[#This Row],[Fossils]]</f>
        <v>2971.8599999999997</v>
      </c>
    </row>
    <row r="3441" spans="1:19" x14ac:dyDescent="0.25">
      <c r="A3441" t="s">
        <v>947</v>
      </c>
      <c r="B3441" t="s">
        <v>5</v>
      </c>
      <c r="C3441">
        <v>1846.79</v>
      </c>
      <c r="D3441">
        <v>31.05</v>
      </c>
      <c r="E3441">
        <v>497.98</v>
      </c>
      <c r="F3441">
        <v>631.14</v>
      </c>
      <c r="G3441">
        <v>29.43</v>
      </c>
      <c r="J3441">
        <v>26.08</v>
      </c>
      <c r="K3441">
        <v>48.28</v>
      </c>
      <c r="L3441">
        <v>31.45</v>
      </c>
      <c r="M3441">
        <v>4.46</v>
      </c>
      <c r="N3441">
        <v>-483</v>
      </c>
      <c r="O3441">
        <v>590</v>
      </c>
      <c r="P3441">
        <v>477</v>
      </c>
      <c r="Q3441">
        <f>Tabel1[[#This Row],[Biomass]]+Tabel1[[#This Row],[Hydro Power]]+Tabel1[[#This Row],[Other Renewable]]+Tabel1[[#This Row],[Solar Power]]+Tabel1[[#This Row],[Onshore Wind Power]]+Tabel1[[#This Row],[Offshore Wind Power]]</f>
        <v>93.039999999999992</v>
      </c>
      <c r="R3441">
        <f>Tabel1[[#This Row],[Fossil Gas]]+Tabel1[[#This Row],[Fossil Hard Coal]]+Tabel1[[#This Row],[Fossil Oil]]</f>
        <v>1158.55</v>
      </c>
      <c r="S3441">
        <f>Tabel1[[#This Row],[Renewables]]+Tabel1[[#This Row],[Fossils]]</f>
        <v>1251.5899999999999</v>
      </c>
    </row>
    <row r="3442" spans="1:19" x14ac:dyDescent="0.25">
      <c r="A3442" t="s">
        <v>946</v>
      </c>
      <c r="B3442" t="s">
        <v>6</v>
      </c>
      <c r="C3442">
        <v>2555.7199999999998</v>
      </c>
      <c r="D3442">
        <v>43.13</v>
      </c>
      <c r="E3442">
        <v>510.76</v>
      </c>
      <c r="F3442">
        <v>1062.97</v>
      </c>
      <c r="G3442">
        <v>8.3000000000000007</v>
      </c>
      <c r="H3442">
        <v>1.29</v>
      </c>
      <c r="I3442">
        <v>3.97</v>
      </c>
      <c r="J3442">
        <v>5.46</v>
      </c>
      <c r="K3442">
        <v>89.98</v>
      </c>
      <c r="L3442">
        <v>809.96</v>
      </c>
      <c r="M3442">
        <v>506.32</v>
      </c>
      <c r="N3442">
        <v>-1272</v>
      </c>
      <c r="O3442">
        <v>-590</v>
      </c>
      <c r="P3442">
        <v>1423</v>
      </c>
      <c r="Q3442">
        <f>Tabel1[[#This Row],[Biomass]]+Tabel1[[#This Row],[Hydro Power]]+Tabel1[[#This Row],[Other Renewable]]+Tabel1[[#This Row],[Solar Power]]+Tabel1[[#This Row],[Onshore Wind Power]]+Tabel1[[#This Row],[Offshore Wind Power]]</f>
        <v>1370.13</v>
      </c>
      <c r="R3442">
        <f>Tabel1[[#This Row],[Fossil Gas]]+Tabel1[[#This Row],[Fossil Hard Coal]]+Tabel1[[#This Row],[Fossil Oil]]</f>
        <v>1582.03</v>
      </c>
      <c r="S3442">
        <f>Tabel1[[#This Row],[Renewables]]+Tabel1[[#This Row],[Fossils]]</f>
        <v>2952.16</v>
      </c>
    </row>
    <row r="3443" spans="1:19" x14ac:dyDescent="0.25">
      <c r="A3443" t="s">
        <v>946</v>
      </c>
      <c r="B3443" t="s">
        <v>5</v>
      </c>
      <c r="C3443">
        <v>1908.75</v>
      </c>
      <c r="D3443">
        <v>30.15</v>
      </c>
      <c r="E3443">
        <v>499.93</v>
      </c>
      <c r="F3443">
        <v>612.72</v>
      </c>
      <c r="G3443">
        <v>28.06</v>
      </c>
      <c r="J3443">
        <v>6.72</v>
      </c>
      <c r="K3443">
        <v>50.1</v>
      </c>
      <c r="L3443">
        <v>32.04</v>
      </c>
      <c r="M3443">
        <v>4.3600000000000003</v>
      </c>
      <c r="N3443">
        <v>-458</v>
      </c>
      <c r="O3443">
        <v>590</v>
      </c>
      <c r="P3443">
        <v>532</v>
      </c>
      <c r="Q3443">
        <f>Tabel1[[#This Row],[Biomass]]+Tabel1[[#This Row],[Hydro Power]]+Tabel1[[#This Row],[Other Renewable]]+Tabel1[[#This Row],[Solar Power]]+Tabel1[[#This Row],[Onshore Wind Power]]+Tabel1[[#This Row],[Offshore Wind Power]]</f>
        <v>73.27</v>
      </c>
      <c r="R3443">
        <f>Tabel1[[#This Row],[Fossil Gas]]+Tabel1[[#This Row],[Fossil Hard Coal]]+Tabel1[[#This Row],[Fossil Oil]]</f>
        <v>1140.71</v>
      </c>
      <c r="S3443">
        <f>Tabel1[[#This Row],[Renewables]]+Tabel1[[#This Row],[Fossils]]</f>
        <v>1213.98</v>
      </c>
    </row>
    <row r="3444" spans="1:19" x14ac:dyDescent="0.25">
      <c r="A3444" t="s">
        <v>945</v>
      </c>
      <c r="B3444" t="s">
        <v>6</v>
      </c>
      <c r="C3444">
        <v>2825.55</v>
      </c>
      <c r="D3444">
        <v>43.42</v>
      </c>
      <c r="E3444">
        <v>508.72</v>
      </c>
      <c r="F3444">
        <v>1175.23</v>
      </c>
      <c r="G3444">
        <v>7.05</v>
      </c>
      <c r="H3444">
        <v>1.29</v>
      </c>
      <c r="I3444">
        <v>3.86</v>
      </c>
      <c r="J3444">
        <v>0.18</v>
      </c>
      <c r="K3444">
        <v>91.41</v>
      </c>
      <c r="L3444">
        <v>848.76</v>
      </c>
      <c r="M3444">
        <v>557.9</v>
      </c>
      <c r="N3444">
        <v>-1261</v>
      </c>
      <c r="O3444">
        <v>-590</v>
      </c>
      <c r="P3444">
        <v>1524</v>
      </c>
      <c r="Q3444">
        <f>Tabel1[[#This Row],[Biomass]]+Tabel1[[#This Row],[Hydro Power]]+Tabel1[[#This Row],[Other Renewable]]+Tabel1[[#This Row],[Solar Power]]+Tabel1[[#This Row],[Onshore Wind Power]]+Tabel1[[#This Row],[Offshore Wind Power]]</f>
        <v>1455.4099999999999</v>
      </c>
      <c r="R3444">
        <f>Tabel1[[#This Row],[Fossil Gas]]+Tabel1[[#This Row],[Fossil Hard Coal]]+Tabel1[[#This Row],[Fossil Oil]]</f>
        <v>1691</v>
      </c>
      <c r="S3444">
        <f>Tabel1[[#This Row],[Renewables]]+Tabel1[[#This Row],[Fossils]]</f>
        <v>3146.41</v>
      </c>
    </row>
    <row r="3445" spans="1:19" x14ac:dyDescent="0.25">
      <c r="A3445" t="s">
        <v>945</v>
      </c>
      <c r="B3445" t="s">
        <v>5</v>
      </c>
      <c r="C3445">
        <v>2100.4299999999998</v>
      </c>
      <c r="D3445">
        <v>30.3</v>
      </c>
      <c r="E3445">
        <v>497.65</v>
      </c>
      <c r="F3445">
        <v>647.15</v>
      </c>
      <c r="G3445">
        <v>27.28</v>
      </c>
      <c r="J3445">
        <v>0.13</v>
      </c>
      <c r="K3445">
        <v>51.08</v>
      </c>
      <c r="L3445">
        <v>47.66</v>
      </c>
      <c r="M3445">
        <v>8.26</v>
      </c>
      <c r="N3445">
        <v>-371</v>
      </c>
      <c r="O3445">
        <v>590</v>
      </c>
      <c r="P3445">
        <v>585</v>
      </c>
      <c r="Q3445">
        <f>Tabel1[[#This Row],[Biomass]]+Tabel1[[#This Row],[Hydro Power]]+Tabel1[[#This Row],[Other Renewable]]+Tabel1[[#This Row],[Solar Power]]+Tabel1[[#This Row],[Onshore Wind Power]]+Tabel1[[#This Row],[Offshore Wind Power]]</f>
        <v>86.350000000000009</v>
      </c>
      <c r="R3445">
        <f>Tabel1[[#This Row],[Fossil Gas]]+Tabel1[[#This Row],[Fossil Hard Coal]]+Tabel1[[#This Row],[Fossil Oil]]</f>
        <v>1172.08</v>
      </c>
      <c r="S3445">
        <f>Tabel1[[#This Row],[Renewables]]+Tabel1[[#This Row],[Fossils]]</f>
        <v>1258.4299999999998</v>
      </c>
    </row>
    <row r="3446" spans="1:19" x14ac:dyDescent="0.25">
      <c r="A3446" t="s">
        <v>944</v>
      </c>
      <c r="B3446" t="s">
        <v>6</v>
      </c>
      <c r="C3446">
        <v>2747.8</v>
      </c>
      <c r="D3446">
        <v>42.56</v>
      </c>
      <c r="E3446">
        <v>507.98</v>
      </c>
      <c r="F3446">
        <v>1221.1500000000001</v>
      </c>
      <c r="G3446">
        <v>6.62</v>
      </c>
      <c r="H3446">
        <v>1.29</v>
      </c>
      <c r="I3446">
        <v>3.81</v>
      </c>
      <c r="J3446">
        <v>0.01</v>
      </c>
      <c r="K3446">
        <v>90.03</v>
      </c>
      <c r="L3446">
        <v>886.3</v>
      </c>
      <c r="M3446">
        <v>591.97</v>
      </c>
      <c r="N3446">
        <v>-1319</v>
      </c>
      <c r="O3446">
        <v>-590</v>
      </c>
      <c r="P3446">
        <v>1410</v>
      </c>
      <c r="Q3446">
        <f>Tabel1[[#This Row],[Biomass]]+Tabel1[[#This Row],[Hydro Power]]+Tabel1[[#This Row],[Other Renewable]]+Tabel1[[#This Row],[Solar Power]]+Tabel1[[#This Row],[Onshore Wind Power]]+Tabel1[[#This Row],[Offshore Wind Power]]</f>
        <v>1525.94</v>
      </c>
      <c r="R3446">
        <f>Tabel1[[#This Row],[Fossil Gas]]+Tabel1[[#This Row],[Fossil Hard Coal]]+Tabel1[[#This Row],[Fossil Oil]]</f>
        <v>1735.75</v>
      </c>
      <c r="S3446">
        <f>Tabel1[[#This Row],[Renewables]]+Tabel1[[#This Row],[Fossils]]</f>
        <v>3261.69</v>
      </c>
    </row>
    <row r="3447" spans="1:19" x14ac:dyDescent="0.25">
      <c r="A3447" t="s">
        <v>944</v>
      </c>
      <c r="B3447" t="s">
        <v>5</v>
      </c>
      <c r="C3447">
        <v>2126.0500000000002</v>
      </c>
      <c r="D3447">
        <v>27.09</v>
      </c>
      <c r="E3447">
        <v>500.72</v>
      </c>
      <c r="F3447">
        <v>575.46</v>
      </c>
      <c r="G3447">
        <v>26.91</v>
      </c>
      <c r="J3447">
        <v>0</v>
      </c>
      <c r="K3447">
        <v>50.54</v>
      </c>
      <c r="L3447">
        <v>63.48</v>
      </c>
      <c r="M3447">
        <v>18.149999999999999</v>
      </c>
      <c r="N3447">
        <v>-395</v>
      </c>
      <c r="O3447">
        <v>590</v>
      </c>
      <c r="P3447">
        <v>682</v>
      </c>
      <c r="Q3447">
        <f>Tabel1[[#This Row],[Biomass]]+Tabel1[[#This Row],[Hydro Power]]+Tabel1[[#This Row],[Other Renewable]]+Tabel1[[#This Row],[Solar Power]]+Tabel1[[#This Row],[Onshore Wind Power]]+Tabel1[[#This Row],[Offshore Wind Power]]</f>
        <v>108.72</v>
      </c>
      <c r="R3447">
        <f>Tabel1[[#This Row],[Fossil Gas]]+Tabel1[[#This Row],[Fossil Hard Coal]]+Tabel1[[#This Row],[Fossil Oil]]</f>
        <v>1103.0900000000001</v>
      </c>
      <c r="S3447">
        <f>Tabel1[[#This Row],[Renewables]]+Tabel1[[#This Row],[Fossils]]</f>
        <v>1211.8100000000002</v>
      </c>
    </row>
    <row r="3448" spans="1:19" x14ac:dyDescent="0.25">
      <c r="A3448" t="s">
        <v>943</v>
      </c>
      <c r="B3448" t="s">
        <v>6</v>
      </c>
      <c r="C3448">
        <v>2491.17</v>
      </c>
      <c r="D3448">
        <v>42.09</v>
      </c>
      <c r="E3448">
        <v>480.31</v>
      </c>
      <c r="F3448">
        <v>1115.0899999999999</v>
      </c>
      <c r="G3448">
        <v>5.33</v>
      </c>
      <c r="H3448">
        <v>1.29</v>
      </c>
      <c r="I3448">
        <v>3.67</v>
      </c>
      <c r="J3448">
        <v>0</v>
      </c>
      <c r="K3448">
        <v>87.33</v>
      </c>
      <c r="L3448">
        <v>1006.98</v>
      </c>
      <c r="M3448">
        <v>648.01</v>
      </c>
      <c r="N3448">
        <v>-1319</v>
      </c>
      <c r="O3448">
        <v>-590</v>
      </c>
      <c r="P3448">
        <v>1163</v>
      </c>
      <c r="Q3448">
        <f>Tabel1[[#This Row],[Biomass]]+Tabel1[[#This Row],[Hydro Power]]+Tabel1[[#This Row],[Other Renewable]]+Tabel1[[#This Row],[Solar Power]]+Tabel1[[#This Row],[Onshore Wind Power]]+Tabel1[[#This Row],[Offshore Wind Power]]</f>
        <v>1702.04</v>
      </c>
      <c r="R3448">
        <f>Tabel1[[#This Row],[Fossil Gas]]+Tabel1[[#This Row],[Fossil Hard Coal]]+Tabel1[[#This Row],[Fossil Oil]]</f>
        <v>1600.7299999999998</v>
      </c>
      <c r="S3448">
        <f>Tabel1[[#This Row],[Renewables]]+Tabel1[[#This Row],[Fossils]]</f>
        <v>3302.7699999999995</v>
      </c>
    </row>
    <row r="3449" spans="1:19" x14ac:dyDescent="0.25">
      <c r="A3449" t="s">
        <v>943</v>
      </c>
      <c r="B3449" t="s">
        <v>5</v>
      </c>
      <c r="C3449">
        <v>1966.99</v>
      </c>
      <c r="D3449">
        <v>27.59</v>
      </c>
      <c r="E3449">
        <v>595.41999999999996</v>
      </c>
      <c r="F3449">
        <v>435.6</v>
      </c>
      <c r="G3449">
        <v>26.38</v>
      </c>
      <c r="J3449">
        <v>0</v>
      </c>
      <c r="K3449">
        <v>50.6</v>
      </c>
      <c r="L3449">
        <v>71.38</v>
      </c>
      <c r="M3449">
        <v>35.590000000000003</v>
      </c>
      <c r="N3449">
        <v>-267</v>
      </c>
      <c r="O3449">
        <v>590</v>
      </c>
      <c r="P3449">
        <v>417</v>
      </c>
      <c r="Q3449">
        <f>Tabel1[[#This Row],[Biomass]]+Tabel1[[#This Row],[Hydro Power]]+Tabel1[[#This Row],[Other Renewable]]+Tabel1[[#This Row],[Solar Power]]+Tabel1[[#This Row],[Onshore Wind Power]]+Tabel1[[#This Row],[Offshore Wind Power]]</f>
        <v>134.56</v>
      </c>
      <c r="R3449">
        <f>Tabel1[[#This Row],[Fossil Gas]]+Tabel1[[#This Row],[Fossil Hard Coal]]+Tabel1[[#This Row],[Fossil Oil]]</f>
        <v>1057.4000000000001</v>
      </c>
      <c r="S3449">
        <f>Tabel1[[#This Row],[Renewables]]+Tabel1[[#This Row],[Fossils]]</f>
        <v>1191.96</v>
      </c>
    </row>
    <row r="3450" spans="1:19" x14ac:dyDescent="0.25">
      <c r="A3450" t="s">
        <v>942</v>
      </c>
      <c r="B3450" t="s">
        <v>6</v>
      </c>
      <c r="C3450">
        <v>2304.52</v>
      </c>
      <c r="D3450">
        <v>42.66</v>
      </c>
      <c r="E3450">
        <v>451.06</v>
      </c>
      <c r="F3450">
        <v>1057.97</v>
      </c>
      <c r="G3450">
        <v>4.7</v>
      </c>
      <c r="H3450">
        <v>1.29</v>
      </c>
      <c r="I3450">
        <v>3.55</v>
      </c>
      <c r="J3450">
        <v>0.01</v>
      </c>
      <c r="K3450">
        <v>87.88</v>
      </c>
      <c r="L3450">
        <v>1156.04</v>
      </c>
      <c r="M3450">
        <v>702.03</v>
      </c>
      <c r="N3450">
        <v>-1302</v>
      </c>
      <c r="O3450">
        <v>-589</v>
      </c>
      <c r="P3450">
        <v>827</v>
      </c>
      <c r="Q3450">
        <f>Tabel1[[#This Row],[Biomass]]+Tabel1[[#This Row],[Hydro Power]]+Tabel1[[#This Row],[Other Renewable]]+Tabel1[[#This Row],[Solar Power]]+Tabel1[[#This Row],[Onshore Wind Power]]+Tabel1[[#This Row],[Offshore Wind Power]]</f>
        <v>1905.58</v>
      </c>
      <c r="R3450">
        <f>Tabel1[[#This Row],[Fossil Gas]]+Tabel1[[#This Row],[Fossil Hard Coal]]+Tabel1[[#This Row],[Fossil Oil]]</f>
        <v>1513.73</v>
      </c>
      <c r="S3450">
        <f>Tabel1[[#This Row],[Renewables]]+Tabel1[[#This Row],[Fossils]]</f>
        <v>3419.31</v>
      </c>
    </row>
    <row r="3451" spans="1:19" x14ac:dyDescent="0.25">
      <c r="A3451" t="s">
        <v>942</v>
      </c>
      <c r="B3451" t="s">
        <v>5</v>
      </c>
      <c r="C3451">
        <v>1852.9</v>
      </c>
      <c r="D3451">
        <v>30.03</v>
      </c>
      <c r="E3451">
        <v>540.4</v>
      </c>
      <c r="F3451">
        <v>389.8</v>
      </c>
      <c r="G3451">
        <v>25.45</v>
      </c>
      <c r="J3451">
        <v>0</v>
      </c>
      <c r="K3451">
        <v>49.22</v>
      </c>
      <c r="L3451">
        <v>82.34</v>
      </c>
      <c r="M3451">
        <v>41.95</v>
      </c>
      <c r="N3451">
        <v>-133</v>
      </c>
      <c r="O3451">
        <v>589</v>
      </c>
      <c r="P3451">
        <v>254</v>
      </c>
      <c r="Q3451">
        <f>Tabel1[[#This Row],[Biomass]]+Tabel1[[#This Row],[Hydro Power]]+Tabel1[[#This Row],[Other Renewable]]+Tabel1[[#This Row],[Solar Power]]+Tabel1[[#This Row],[Onshore Wind Power]]+Tabel1[[#This Row],[Offshore Wind Power]]</f>
        <v>154.32</v>
      </c>
      <c r="R3451">
        <f>Tabel1[[#This Row],[Fossil Gas]]+Tabel1[[#This Row],[Fossil Hard Coal]]+Tabel1[[#This Row],[Fossil Oil]]</f>
        <v>955.65000000000009</v>
      </c>
      <c r="S3451">
        <f>Tabel1[[#This Row],[Renewables]]+Tabel1[[#This Row],[Fossils]]</f>
        <v>1109.97</v>
      </c>
    </row>
    <row r="3452" spans="1:19" x14ac:dyDescent="0.25">
      <c r="A3452" t="s">
        <v>941</v>
      </c>
      <c r="B3452" t="s">
        <v>6</v>
      </c>
      <c r="C3452">
        <v>2179.69</v>
      </c>
      <c r="D3452">
        <v>42.94</v>
      </c>
      <c r="E3452">
        <v>444.89</v>
      </c>
      <c r="F3452">
        <v>1104.8</v>
      </c>
      <c r="G3452">
        <v>5.48</v>
      </c>
      <c r="H3452">
        <v>1.29</v>
      </c>
      <c r="I3452">
        <v>3.57</v>
      </c>
      <c r="J3452">
        <v>0</v>
      </c>
      <c r="K3452">
        <v>87.25</v>
      </c>
      <c r="L3452">
        <v>1256.8900000000001</v>
      </c>
      <c r="M3452">
        <v>726.71</v>
      </c>
      <c r="N3452">
        <v>-985</v>
      </c>
      <c r="O3452">
        <v>-589</v>
      </c>
      <c r="P3452">
        <v>158</v>
      </c>
      <c r="Q3452">
        <f>Tabel1[[#This Row],[Biomass]]+Tabel1[[#This Row],[Hydro Power]]+Tabel1[[#This Row],[Other Renewable]]+Tabel1[[#This Row],[Solar Power]]+Tabel1[[#This Row],[Onshore Wind Power]]+Tabel1[[#This Row],[Offshore Wind Power]]</f>
        <v>2031.4</v>
      </c>
      <c r="R3452">
        <f>Tabel1[[#This Row],[Fossil Gas]]+Tabel1[[#This Row],[Fossil Hard Coal]]+Tabel1[[#This Row],[Fossil Oil]]</f>
        <v>1555.17</v>
      </c>
      <c r="S3452">
        <f>Tabel1[[#This Row],[Renewables]]+Tabel1[[#This Row],[Fossils]]</f>
        <v>3586.57</v>
      </c>
    </row>
    <row r="3453" spans="1:19" x14ac:dyDescent="0.25">
      <c r="A3453" t="s">
        <v>941</v>
      </c>
      <c r="B3453" t="s">
        <v>5</v>
      </c>
      <c r="C3453">
        <v>1771.49</v>
      </c>
      <c r="D3453">
        <v>27.97</v>
      </c>
      <c r="E3453">
        <v>505.92</v>
      </c>
      <c r="F3453">
        <v>308.61</v>
      </c>
      <c r="G3453">
        <v>25.26</v>
      </c>
      <c r="J3453">
        <v>0</v>
      </c>
      <c r="K3453">
        <v>48.23</v>
      </c>
      <c r="L3453">
        <v>82.88</v>
      </c>
      <c r="M3453">
        <v>43.55</v>
      </c>
      <c r="N3453">
        <v>419</v>
      </c>
      <c r="O3453">
        <v>589</v>
      </c>
      <c r="P3453">
        <v>-264</v>
      </c>
      <c r="Q3453">
        <f>Tabel1[[#This Row],[Biomass]]+Tabel1[[#This Row],[Hydro Power]]+Tabel1[[#This Row],[Other Renewable]]+Tabel1[[#This Row],[Solar Power]]+Tabel1[[#This Row],[Onshore Wind Power]]+Tabel1[[#This Row],[Offshore Wind Power]]</f>
        <v>154.39999999999998</v>
      </c>
      <c r="R3453">
        <f>Tabel1[[#This Row],[Fossil Gas]]+Tabel1[[#This Row],[Fossil Hard Coal]]+Tabel1[[#This Row],[Fossil Oil]]</f>
        <v>839.79</v>
      </c>
      <c r="S3453">
        <f>Tabel1[[#This Row],[Renewables]]+Tabel1[[#This Row],[Fossils]]</f>
        <v>994.18999999999994</v>
      </c>
    </row>
    <row r="3454" spans="1:19" x14ac:dyDescent="0.25">
      <c r="A3454" t="s">
        <v>940</v>
      </c>
      <c r="B3454" t="s">
        <v>6</v>
      </c>
      <c r="C3454">
        <v>2062.11</v>
      </c>
      <c r="D3454">
        <v>43.05</v>
      </c>
      <c r="E3454">
        <v>395.69</v>
      </c>
      <c r="F3454">
        <v>1072.25</v>
      </c>
      <c r="G3454">
        <v>7.56</v>
      </c>
      <c r="H3454">
        <v>1.29</v>
      </c>
      <c r="I3454">
        <v>3.78</v>
      </c>
      <c r="J3454">
        <v>0</v>
      </c>
      <c r="K3454">
        <v>87.98</v>
      </c>
      <c r="L3454">
        <v>1297.19</v>
      </c>
      <c r="M3454">
        <v>729.69</v>
      </c>
      <c r="N3454">
        <v>-1123</v>
      </c>
      <c r="O3454">
        <v>-358</v>
      </c>
      <c r="P3454">
        <v>-3</v>
      </c>
      <c r="Q3454">
        <f>Tabel1[[#This Row],[Biomass]]+Tabel1[[#This Row],[Hydro Power]]+Tabel1[[#This Row],[Other Renewable]]+Tabel1[[#This Row],[Solar Power]]+Tabel1[[#This Row],[Onshore Wind Power]]+Tabel1[[#This Row],[Offshore Wind Power]]</f>
        <v>2075</v>
      </c>
      <c r="R3454">
        <f>Tabel1[[#This Row],[Fossil Gas]]+Tabel1[[#This Row],[Fossil Hard Coal]]+Tabel1[[#This Row],[Fossil Oil]]</f>
        <v>1475.5</v>
      </c>
      <c r="S3454">
        <f>Tabel1[[#This Row],[Renewables]]+Tabel1[[#This Row],[Fossils]]</f>
        <v>3550.5</v>
      </c>
    </row>
    <row r="3455" spans="1:19" x14ac:dyDescent="0.25">
      <c r="A3455" t="s">
        <v>940</v>
      </c>
      <c r="B3455" t="s">
        <v>5</v>
      </c>
      <c r="C3455">
        <v>1678.1</v>
      </c>
      <c r="D3455">
        <v>28.53</v>
      </c>
      <c r="E3455">
        <v>469.56</v>
      </c>
      <c r="F3455">
        <v>315.11</v>
      </c>
      <c r="G3455">
        <v>25.28</v>
      </c>
      <c r="J3455">
        <v>0</v>
      </c>
      <c r="K3455">
        <v>47.76</v>
      </c>
      <c r="L3455">
        <v>93.77</v>
      </c>
      <c r="M3455">
        <v>48.13</v>
      </c>
      <c r="N3455">
        <v>595</v>
      </c>
      <c r="O3455">
        <v>358</v>
      </c>
      <c r="P3455">
        <v>-289</v>
      </c>
      <c r="Q3455">
        <f>Tabel1[[#This Row],[Biomass]]+Tabel1[[#This Row],[Hydro Power]]+Tabel1[[#This Row],[Other Renewable]]+Tabel1[[#This Row],[Solar Power]]+Tabel1[[#This Row],[Onshore Wind Power]]+Tabel1[[#This Row],[Offshore Wind Power]]</f>
        <v>170.43</v>
      </c>
      <c r="R3455">
        <f>Tabel1[[#This Row],[Fossil Gas]]+Tabel1[[#This Row],[Fossil Hard Coal]]+Tabel1[[#This Row],[Fossil Oil]]</f>
        <v>809.95</v>
      </c>
      <c r="S3455">
        <f>Tabel1[[#This Row],[Renewables]]+Tabel1[[#This Row],[Fossils]]</f>
        <v>980.38000000000011</v>
      </c>
    </row>
    <row r="3456" spans="1:19" x14ac:dyDescent="0.25">
      <c r="A3456" t="s">
        <v>939</v>
      </c>
      <c r="B3456" t="s">
        <v>6</v>
      </c>
      <c r="C3456">
        <v>1943.82</v>
      </c>
      <c r="D3456">
        <v>42.48</v>
      </c>
      <c r="E3456">
        <v>377.73</v>
      </c>
      <c r="F3456">
        <v>840.83</v>
      </c>
      <c r="G3456">
        <v>7.03</v>
      </c>
      <c r="H3456">
        <v>1.29</v>
      </c>
      <c r="I3456">
        <v>3.71</v>
      </c>
      <c r="J3456">
        <v>0</v>
      </c>
      <c r="K3456">
        <v>86.89</v>
      </c>
      <c r="L3456">
        <v>1363.88</v>
      </c>
      <c r="M3456">
        <v>718.05</v>
      </c>
      <c r="N3456">
        <v>9</v>
      </c>
      <c r="O3456">
        <v>-584</v>
      </c>
      <c r="P3456">
        <v>-836</v>
      </c>
      <c r="Q3456">
        <f>Tabel1[[#This Row],[Biomass]]+Tabel1[[#This Row],[Hydro Power]]+Tabel1[[#This Row],[Other Renewable]]+Tabel1[[#This Row],[Solar Power]]+Tabel1[[#This Row],[Onshore Wind Power]]+Tabel1[[#This Row],[Offshore Wind Power]]</f>
        <v>2129.41</v>
      </c>
      <c r="R3456">
        <f>Tabel1[[#This Row],[Fossil Gas]]+Tabel1[[#This Row],[Fossil Hard Coal]]+Tabel1[[#This Row],[Fossil Oil]]</f>
        <v>1225.5899999999999</v>
      </c>
      <c r="S3456">
        <f>Tabel1[[#This Row],[Renewables]]+Tabel1[[#This Row],[Fossils]]</f>
        <v>3355</v>
      </c>
    </row>
    <row r="3457" spans="1:19" x14ac:dyDescent="0.25">
      <c r="A3457" t="s">
        <v>939</v>
      </c>
      <c r="B3457" t="s">
        <v>5</v>
      </c>
      <c r="C3457">
        <v>1576.94</v>
      </c>
      <c r="D3457">
        <v>26.13</v>
      </c>
      <c r="E3457">
        <v>469.62</v>
      </c>
      <c r="F3457">
        <v>316.38</v>
      </c>
      <c r="G3457">
        <v>25.13</v>
      </c>
      <c r="J3457">
        <v>0</v>
      </c>
      <c r="K3457">
        <v>48.21</v>
      </c>
      <c r="L3457">
        <v>102.76</v>
      </c>
      <c r="M3457">
        <v>73.41</v>
      </c>
      <c r="N3457">
        <v>538</v>
      </c>
      <c r="O3457">
        <v>584</v>
      </c>
      <c r="P3457">
        <v>-592</v>
      </c>
      <c r="Q3457">
        <f>Tabel1[[#This Row],[Biomass]]+Tabel1[[#This Row],[Hydro Power]]+Tabel1[[#This Row],[Other Renewable]]+Tabel1[[#This Row],[Solar Power]]+Tabel1[[#This Row],[Onshore Wind Power]]+Tabel1[[#This Row],[Offshore Wind Power]]</f>
        <v>202.3</v>
      </c>
      <c r="R3457">
        <f>Tabel1[[#This Row],[Fossil Gas]]+Tabel1[[#This Row],[Fossil Hard Coal]]+Tabel1[[#This Row],[Fossil Oil]]</f>
        <v>811.13</v>
      </c>
      <c r="S3457">
        <f>Tabel1[[#This Row],[Renewables]]+Tabel1[[#This Row],[Fossils]]</f>
        <v>1013.4300000000001</v>
      </c>
    </row>
    <row r="3458" spans="1:19" x14ac:dyDescent="0.25">
      <c r="A3458" t="s">
        <v>938</v>
      </c>
      <c r="B3458" t="s">
        <v>6</v>
      </c>
      <c r="C3458">
        <v>1864.55</v>
      </c>
      <c r="D3458">
        <v>43.37</v>
      </c>
      <c r="E3458">
        <v>248.81</v>
      </c>
      <c r="F3458">
        <v>797.5</v>
      </c>
      <c r="G3458">
        <v>5.21</v>
      </c>
      <c r="H3458">
        <v>1.29</v>
      </c>
      <c r="I3458">
        <v>3.47</v>
      </c>
      <c r="J3458">
        <v>0</v>
      </c>
      <c r="K3458">
        <v>84.79</v>
      </c>
      <c r="L3458">
        <v>1526.58</v>
      </c>
      <c r="M3458">
        <v>718.74</v>
      </c>
      <c r="N3458">
        <v>134</v>
      </c>
      <c r="O3458">
        <v>-590</v>
      </c>
      <c r="P3458">
        <v>-1004</v>
      </c>
      <c r="Q3458">
        <f>Tabel1[[#This Row],[Biomass]]+Tabel1[[#This Row],[Hydro Power]]+Tabel1[[#This Row],[Other Renewable]]+Tabel1[[#This Row],[Solar Power]]+Tabel1[[#This Row],[Onshore Wind Power]]+Tabel1[[#This Row],[Offshore Wind Power]]</f>
        <v>2293.4499999999998</v>
      </c>
      <c r="R3458">
        <f>Tabel1[[#This Row],[Fossil Gas]]+Tabel1[[#This Row],[Fossil Hard Coal]]+Tabel1[[#This Row],[Fossil Oil]]</f>
        <v>1051.52</v>
      </c>
      <c r="S3458">
        <f>Tabel1[[#This Row],[Renewables]]+Tabel1[[#This Row],[Fossils]]</f>
        <v>3344.97</v>
      </c>
    </row>
    <row r="3459" spans="1:19" x14ac:dyDescent="0.25">
      <c r="A3459" t="s">
        <v>938</v>
      </c>
      <c r="B3459" t="s">
        <v>5</v>
      </c>
      <c r="C3459">
        <v>1465.23</v>
      </c>
      <c r="D3459">
        <v>24.84</v>
      </c>
      <c r="E3459">
        <v>420.54</v>
      </c>
      <c r="F3459">
        <v>411.93</v>
      </c>
      <c r="G3459">
        <v>23.52</v>
      </c>
      <c r="J3459">
        <v>0</v>
      </c>
      <c r="K3459">
        <v>41.64</v>
      </c>
      <c r="L3459">
        <v>116.61</v>
      </c>
      <c r="M3459">
        <v>92.04</v>
      </c>
      <c r="N3459">
        <v>598</v>
      </c>
      <c r="O3459">
        <v>590</v>
      </c>
      <c r="P3459">
        <v>-838</v>
      </c>
      <c r="Q3459">
        <f>Tabel1[[#This Row],[Biomass]]+Tabel1[[#This Row],[Hydro Power]]+Tabel1[[#This Row],[Other Renewable]]+Tabel1[[#This Row],[Solar Power]]+Tabel1[[#This Row],[Onshore Wind Power]]+Tabel1[[#This Row],[Offshore Wind Power]]</f>
        <v>233.49</v>
      </c>
      <c r="R3459">
        <f>Tabel1[[#This Row],[Fossil Gas]]+Tabel1[[#This Row],[Fossil Hard Coal]]+Tabel1[[#This Row],[Fossil Oil]]</f>
        <v>855.99</v>
      </c>
      <c r="S3459">
        <f>Tabel1[[#This Row],[Renewables]]+Tabel1[[#This Row],[Fossils]]</f>
        <v>1089.48</v>
      </c>
    </row>
    <row r="3460" spans="1:19" x14ac:dyDescent="0.25">
      <c r="A3460" t="s">
        <v>937</v>
      </c>
      <c r="B3460" t="s">
        <v>6</v>
      </c>
      <c r="C3460">
        <v>1819.7</v>
      </c>
      <c r="D3460">
        <v>42.97</v>
      </c>
      <c r="E3460">
        <v>223.56</v>
      </c>
      <c r="F3460">
        <v>889.1</v>
      </c>
      <c r="G3460">
        <v>7.38</v>
      </c>
      <c r="H3460">
        <v>1.29</v>
      </c>
      <c r="I3460">
        <v>3.53</v>
      </c>
      <c r="J3460">
        <v>0</v>
      </c>
      <c r="K3460">
        <v>85.69</v>
      </c>
      <c r="L3460">
        <v>1650.75</v>
      </c>
      <c r="M3460">
        <v>717.42</v>
      </c>
      <c r="N3460">
        <v>390</v>
      </c>
      <c r="O3460">
        <v>-590</v>
      </c>
      <c r="P3460">
        <v>-1498</v>
      </c>
      <c r="Q3460">
        <f>Tabel1[[#This Row],[Biomass]]+Tabel1[[#This Row],[Hydro Power]]+Tabel1[[#This Row],[Other Renewable]]+Tabel1[[#This Row],[Solar Power]]+Tabel1[[#This Row],[Onshore Wind Power]]+Tabel1[[#This Row],[Offshore Wind Power]]</f>
        <v>2415.96</v>
      </c>
      <c r="R3460">
        <f>Tabel1[[#This Row],[Fossil Gas]]+Tabel1[[#This Row],[Fossil Hard Coal]]+Tabel1[[#This Row],[Fossil Oil]]</f>
        <v>1120.0400000000002</v>
      </c>
      <c r="S3460">
        <f>Tabel1[[#This Row],[Renewables]]+Tabel1[[#This Row],[Fossils]]</f>
        <v>3536</v>
      </c>
    </row>
    <row r="3461" spans="1:19" x14ac:dyDescent="0.25">
      <c r="A3461" t="s">
        <v>937</v>
      </c>
      <c r="B3461" t="s">
        <v>5</v>
      </c>
      <c r="C3461">
        <v>1397.29</v>
      </c>
      <c r="D3461">
        <v>23.79</v>
      </c>
      <c r="E3461">
        <v>401.13</v>
      </c>
      <c r="F3461">
        <v>434.67</v>
      </c>
      <c r="G3461">
        <v>20.45</v>
      </c>
      <c r="J3461">
        <v>0</v>
      </c>
      <c r="K3461">
        <v>39.11</v>
      </c>
      <c r="L3461">
        <v>128.09</v>
      </c>
      <c r="M3461">
        <v>129.71</v>
      </c>
      <c r="N3461">
        <v>598</v>
      </c>
      <c r="O3461">
        <v>590</v>
      </c>
      <c r="P3461">
        <v>-947</v>
      </c>
      <c r="Q3461">
        <f>Tabel1[[#This Row],[Biomass]]+Tabel1[[#This Row],[Hydro Power]]+Tabel1[[#This Row],[Other Renewable]]+Tabel1[[#This Row],[Solar Power]]+Tabel1[[#This Row],[Onshore Wind Power]]+Tabel1[[#This Row],[Offshore Wind Power]]</f>
        <v>281.59000000000003</v>
      </c>
      <c r="R3461">
        <f>Tabel1[[#This Row],[Fossil Gas]]+Tabel1[[#This Row],[Fossil Hard Coal]]+Tabel1[[#This Row],[Fossil Oil]]</f>
        <v>856.25</v>
      </c>
      <c r="S3461">
        <f>Tabel1[[#This Row],[Renewables]]+Tabel1[[#This Row],[Fossils]]</f>
        <v>1137.8400000000001</v>
      </c>
    </row>
    <row r="3462" spans="1:19" x14ac:dyDescent="0.25">
      <c r="A3462" t="s">
        <v>936</v>
      </c>
      <c r="B3462" t="s">
        <v>6</v>
      </c>
      <c r="C3462">
        <v>1806.91</v>
      </c>
      <c r="D3462">
        <v>42.69</v>
      </c>
      <c r="E3462">
        <v>212.54</v>
      </c>
      <c r="F3462">
        <v>744.81</v>
      </c>
      <c r="G3462">
        <v>5.4</v>
      </c>
      <c r="H3462">
        <v>1.29</v>
      </c>
      <c r="I3462">
        <v>3.68</v>
      </c>
      <c r="J3462">
        <v>0</v>
      </c>
      <c r="K3462">
        <v>84.52</v>
      </c>
      <c r="L3462">
        <v>1776.02</v>
      </c>
      <c r="M3462">
        <v>740.89</v>
      </c>
      <c r="N3462">
        <v>487</v>
      </c>
      <c r="O3462">
        <v>-586</v>
      </c>
      <c r="P3462">
        <v>-1608</v>
      </c>
      <c r="Q3462">
        <f>Tabel1[[#This Row],[Biomass]]+Tabel1[[#This Row],[Hydro Power]]+Tabel1[[#This Row],[Other Renewable]]+Tabel1[[#This Row],[Solar Power]]+Tabel1[[#This Row],[Onshore Wind Power]]+Tabel1[[#This Row],[Offshore Wind Power]]</f>
        <v>2564.5700000000002</v>
      </c>
      <c r="R3462">
        <f>Tabel1[[#This Row],[Fossil Gas]]+Tabel1[[#This Row],[Fossil Hard Coal]]+Tabel1[[#This Row],[Fossil Oil]]</f>
        <v>962.74999999999989</v>
      </c>
      <c r="S3462">
        <f>Tabel1[[#This Row],[Renewables]]+Tabel1[[#This Row],[Fossils]]</f>
        <v>3527.32</v>
      </c>
    </row>
    <row r="3463" spans="1:19" x14ac:dyDescent="0.25">
      <c r="A3463" t="s">
        <v>936</v>
      </c>
      <c r="B3463" t="s">
        <v>5</v>
      </c>
      <c r="C3463">
        <v>1366.17</v>
      </c>
      <c r="D3463">
        <v>23.78</v>
      </c>
      <c r="E3463">
        <v>391.53</v>
      </c>
      <c r="F3463">
        <v>435.89</v>
      </c>
      <c r="G3463">
        <v>19.72</v>
      </c>
      <c r="J3463">
        <v>0</v>
      </c>
      <c r="K3463">
        <v>39.06</v>
      </c>
      <c r="L3463">
        <v>151.74</v>
      </c>
      <c r="M3463">
        <v>123.48</v>
      </c>
      <c r="N3463">
        <v>536</v>
      </c>
      <c r="O3463">
        <v>586</v>
      </c>
      <c r="P3463">
        <v>-917</v>
      </c>
      <c r="Q3463">
        <f>Tabel1[[#This Row],[Biomass]]+Tabel1[[#This Row],[Hydro Power]]+Tabel1[[#This Row],[Other Renewable]]+Tabel1[[#This Row],[Solar Power]]+Tabel1[[#This Row],[Onshore Wind Power]]+Tabel1[[#This Row],[Offshore Wind Power]]</f>
        <v>299</v>
      </c>
      <c r="R3463">
        <f>Tabel1[[#This Row],[Fossil Gas]]+Tabel1[[#This Row],[Fossil Hard Coal]]+Tabel1[[#This Row],[Fossil Oil]]</f>
        <v>847.14</v>
      </c>
      <c r="S3463">
        <f>Tabel1[[#This Row],[Renewables]]+Tabel1[[#This Row],[Fossils]]</f>
        <v>1146.1399999999999</v>
      </c>
    </row>
    <row r="3464" spans="1:19" x14ac:dyDescent="0.25">
      <c r="A3464" t="s">
        <v>935</v>
      </c>
      <c r="B3464" t="s">
        <v>6</v>
      </c>
      <c r="C3464">
        <v>1750.1</v>
      </c>
      <c r="D3464">
        <v>43.13</v>
      </c>
      <c r="E3464">
        <v>219.31</v>
      </c>
      <c r="F3464">
        <v>449.34</v>
      </c>
      <c r="G3464">
        <v>8.3800000000000008</v>
      </c>
      <c r="H3464">
        <v>1.29</v>
      </c>
      <c r="I3464">
        <v>3.59</v>
      </c>
      <c r="J3464">
        <v>0</v>
      </c>
      <c r="K3464">
        <v>86.14</v>
      </c>
      <c r="L3464">
        <v>1823.78</v>
      </c>
      <c r="M3464">
        <v>766.6</v>
      </c>
      <c r="N3464">
        <v>576</v>
      </c>
      <c r="O3464">
        <v>-522</v>
      </c>
      <c r="P3464">
        <v>-1497</v>
      </c>
      <c r="Q3464">
        <f>Tabel1[[#This Row],[Biomass]]+Tabel1[[#This Row],[Hydro Power]]+Tabel1[[#This Row],[Other Renewable]]+Tabel1[[#This Row],[Solar Power]]+Tabel1[[#This Row],[Onshore Wind Power]]+Tabel1[[#This Row],[Offshore Wind Power]]</f>
        <v>2638.39</v>
      </c>
      <c r="R3464">
        <f>Tabel1[[#This Row],[Fossil Gas]]+Tabel1[[#This Row],[Fossil Hard Coal]]+Tabel1[[#This Row],[Fossil Oil]]</f>
        <v>677.03</v>
      </c>
      <c r="S3464">
        <f>Tabel1[[#This Row],[Renewables]]+Tabel1[[#This Row],[Fossils]]</f>
        <v>3315.42</v>
      </c>
    </row>
    <row r="3465" spans="1:19" x14ac:dyDescent="0.25">
      <c r="A3465" t="s">
        <v>935</v>
      </c>
      <c r="B3465" t="s">
        <v>5</v>
      </c>
      <c r="C3465">
        <v>1362.85</v>
      </c>
      <c r="D3465">
        <v>22.12</v>
      </c>
      <c r="E3465">
        <v>387.14</v>
      </c>
      <c r="F3465">
        <v>440.9</v>
      </c>
      <c r="G3465">
        <v>14.12</v>
      </c>
      <c r="J3465">
        <v>0</v>
      </c>
      <c r="K3465">
        <v>39.07</v>
      </c>
      <c r="L3465">
        <v>183.61</v>
      </c>
      <c r="M3465">
        <v>162.91</v>
      </c>
      <c r="N3465">
        <v>504</v>
      </c>
      <c r="O3465">
        <v>522</v>
      </c>
      <c r="P3465">
        <v>-890</v>
      </c>
      <c r="Q3465">
        <f>Tabel1[[#This Row],[Biomass]]+Tabel1[[#This Row],[Hydro Power]]+Tabel1[[#This Row],[Other Renewable]]+Tabel1[[#This Row],[Solar Power]]+Tabel1[[#This Row],[Onshore Wind Power]]+Tabel1[[#This Row],[Offshore Wind Power]]</f>
        <v>368.64</v>
      </c>
      <c r="R3465">
        <f>Tabel1[[#This Row],[Fossil Gas]]+Tabel1[[#This Row],[Fossil Hard Coal]]+Tabel1[[#This Row],[Fossil Oil]]</f>
        <v>842.16</v>
      </c>
      <c r="S3465">
        <f>Tabel1[[#This Row],[Renewables]]+Tabel1[[#This Row],[Fossils]]</f>
        <v>1210.8</v>
      </c>
    </row>
    <row r="3466" spans="1:19" x14ac:dyDescent="0.25">
      <c r="A3466" t="s">
        <v>934</v>
      </c>
      <c r="B3466" t="s">
        <v>6</v>
      </c>
      <c r="C3466">
        <v>1760.34</v>
      </c>
      <c r="D3466">
        <v>43.95</v>
      </c>
      <c r="E3466">
        <v>223.86</v>
      </c>
      <c r="F3466">
        <v>333.52</v>
      </c>
      <c r="G3466">
        <v>7.69</v>
      </c>
      <c r="H3466">
        <v>1.29</v>
      </c>
      <c r="I3466">
        <v>3.84</v>
      </c>
      <c r="J3466">
        <v>0</v>
      </c>
      <c r="K3466">
        <v>85.48</v>
      </c>
      <c r="L3466">
        <v>1925.09</v>
      </c>
      <c r="M3466">
        <v>787.73</v>
      </c>
      <c r="N3466">
        <v>673</v>
      </c>
      <c r="O3466">
        <v>-490</v>
      </c>
      <c r="P3466">
        <v>-1614</v>
      </c>
      <c r="Q3466">
        <f>Tabel1[[#This Row],[Biomass]]+Tabel1[[#This Row],[Hydro Power]]+Tabel1[[#This Row],[Other Renewable]]+Tabel1[[#This Row],[Solar Power]]+Tabel1[[#This Row],[Onshore Wind Power]]+Tabel1[[#This Row],[Offshore Wind Power]]</f>
        <v>2761.8999999999996</v>
      </c>
      <c r="R3466">
        <f>Tabel1[[#This Row],[Fossil Gas]]+Tabel1[[#This Row],[Fossil Hard Coal]]+Tabel1[[#This Row],[Fossil Oil]]</f>
        <v>565.07000000000005</v>
      </c>
      <c r="S3466">
        <f>Tabel1[[#This Row],[Renewables]]+Tabel1[[#This Row],[Fossils]]</f>
        <v>3326.97</v>
      </c>
    </row>
    <row r="3467" spans="1:19" x14ac:dyDescent="0.25">
      <c r="A3467" t="s">
        <v>934</v>
      </c>
      <c r="B3467" t="s">
        <v>5</v>
      </c>
      <c r="C3467">
        <v>1343.41</v>
      </c>
      <c r="D3467">
        <v>22.56</v>
      </c>
      <c r="E3467">
        <v>387.76</v>
      </c>
      <c r="F3467">
        <v>484.73</v>
      </c>
      <c r="G3467">
        <v>9.17</v>
      </c>
      <c r="J3467">
        <v>0</v>
      </c>
      <c r="K3467">
        <v>39.1</v>
      </c>
      <c r="L3467">
        <v>222.58</v>
      </c>
      <c r="M3467">
        <v>190.34</v>
      </c>
      <c r="N3467">
        <v>425</v>
      </c>
      <c r="O3467">
        <v>490</v>
      </c>
      <c r="P3467">
        <v>-905</v>
      </c>
      <c r="Q3467">
        <f>Tabel1[[#This Row],[Biomass]]+Tabel1[[#This Row],[Hydro Power]]+Tabel1[[#This Row],[Other Renewable]]+Tabel1[[#This Row],[Solar Power]]+Tabel1[[#This Row],[Onshore Wind Power]]+Tabel1[[#This Row],[Offshore Wind Power]]</f>
        <v>435.48</v>
      </c>
      <c r="R3467">
        <f>Tabel1[[#This Row],[Fossil Gas]]+Tabel1[[#This Row],[Fossil Hard Coal]]+Tabel1[[#This Row],[Fossil Oil]]</f>
        <v>881.66</v>
      </c>
      <c r="S3467">
        <f>Tabel1[[#This Row],[Renewables]]+Tabel1[[#This Row],[Fossils]]</f>
        <v>1317.1399999999999</v>
      </c>
    </row>
    <row r="3468" spans="1:19" x14ac:dyDescent="0.25">
      <c r="A3468" t="s">
        <v>933</v>
      </c>
      <c r="B3468" t="s">
        <v>6</v>
      </c>
      <c r="C3468">
        <v>1821.13</v>
      </c>
      <c r="D3468">
        <v>42.26</v>
      </c>
      <c r="E3468">
        <v>214.63</v>
      </c>
      <c r="F3468">
        <v>312.70999999999998</v>
      </c>
      <c r="G3468">
        <v>4.3600000000000003</v>
      </c>
      <c r="H3468">
        <v>1.29</v>
      </c>
      <c r="I3468">
        <v>3.57</v>
      </c>
      <c r="J3468">
        <v>0.01</v>
      </c>
      <c r="K3468">
        <v>84.54</v>
      </c>
      <c r="L3468">
        <v>2181.71</v>
      </c>
      <c r="M3468">
        <v>790.11</v>
      </c>
      <c r="N3468">
        <v>1205</v>
      </c>
      <c r="O3468">
        <v>-582</v>
      </c>
      <c r="P3468">
        <v>-2189</v>
      </c>
      <c r="Q3468">
        <f>Tabel1[[#This Row],[Biomass]]+Tabel1[[#This Row],[Hydro Power]]+Tabel1[[#This Row],[Other Renewable]]+Tabel1[[#This Row],[Solar Power]]+Tabel1[[#This Row],[Onshore Wind Power]]+Tabel1[[#This Row],[Offshore Wind Power]]</f>
        <v>3018.9500000000003</v>
      </c>
      <c r="R3468">
        <f>Tabel1[[#This Row],[Fossil Gas]]+Tabel1[[#This Row],[Fossil Hard Coal]]+Tabel1[[#This Row],[Fossil Oil]]</f>
        <v>531.69999999999993</v>
      </c>
      <c r="S3468">
        <f>Tabel1[[#This Row],[Renewables]]+Tabel1[[#This Row],[Fossils]]</f>
        <v>3550.65</v>
      </c>
    </row>
    <row r="3469" spans="1:19" x14ac:dyDescent="0.25">
      <c r="A3469" t="s">
        <v>933</v>
      </c>
      <c r="B3469" t="s">
        <v>5</v>
      </c>
      <c r="C3469">
        <v>1348.07</v>
      </c>
      <c r="D3469">
        <v>24.19</v>
      </c>
      <c r="E3469">
        <v>396.66</v>
      </c>
      <c r="F3469">
        <v>509</v>
      </c>
      <c r="G3469">
        <v>12.12</v>
      </c>
      <c r="J3469">
        <v>0</v>
      </c>
      <c r="K3469">
        <v>40.65</v>
      </c>
      <c r="L3469">
        <v>246.75</v>
      </c>
      <c r="M3469">
        <v>189.15</v>
      </c>
      <c r="N3469">
        <v>595</v>
      </c>
      <c r="O3469">
        <v>582</v>
      </c>
      <c r="P3469">
        <v>-1219</v>
      </c>
      <c r="Q3469">
        <f>Tabel1[[#This Row],[Biomass]]+Tabel1[[#This Row],[Hydro Power]]+Tabel1[[#This Row],[Other Renewable]]+Tabel1[[#This Row],[Solar Power]]+Tabel1[[#This Row],[Onshore Wind Power]]+Tabel1[[#This Row],[Offshore Wind Power]]</f>
        <v>460.09000000000003</v>
      </c>
      <c r="R3469">
        <f>Tabel1[[#This Row],[Fossil Gas]]+Tabel1[[#This Row],[Fossil Hard Coal]]+Tabel1[[#This Row],[Fossil Oil]]</f>
        <v>917.78000000000009</v>
      </c>
      <c r="S3469">
        <f>Tabel1[[#This Row],[Renewables]]+Tabel1[[#This Row],[Fossils]]</f>
        <v>1377.8700000000001</v>
      </c>
    </row>
    <row r="3470" spans="1:19" x14ac:dyDescent="0.25">
      <c r="A3470" t="s">
        <v>932</v>
      </c>
      <c r="B3470" t="s">
        <v>6</v>
      </c>
      <c r="C3470">
        <v>1976.14</v>
      </c>
      <c r="D3470">
        <v>42.54</v>
      </c>
      <c r="E3470">
        <v>201.62</v>
      </c>
      <c r="F3470">
        <v>286.99</v>
      </c>
      <c r="G3470">
        <v>5.37</v>
      </c>
      <c r="H3470">
        <v>1.29</v>
      </c>
      <c r="I3470">
        <v>3.68</v>
      </c>
      <c r="J3470">
        <v>0.01</v>
      </c>
      <c r="K3470">
        <v>85.05</v>
      </c>
      <c r="L3470">
        <v>2368.0500000000002</v>
      </c>
      <c r="M3470">
        <v>413.74</v>
      </c>
      <c r="N3470">
        <v>1541</v>
      </c>
      <c r="O3470">
        <v>-590</v>
      </c>
      <c r="P3470">
        <v>-2159</v>
      </c>
      <c r="Q3470">
        <f>Tabel1[[#This Row],[Biomass]]+Tabel1[[#This Row],[Hydro Power]]+Tabel1[[#This Row],[Other Renewable]]+Tabel1[[#This Row],[Solar Power]]+Tabel1[[#This Row],[Onshore Wind Power]]+Tabel1[[#This Row],[Offshore Wind Power]]</f>
        <v>2829.3100000000004</v>
      </c>
      <c r="R3470">
        <f>Tabel1[[#This Row],[Fossil Gas]]+Tabel1[[#This Row],[Fossil Hard Coal]]+Tabel1[[#This Row],[Fossil Oil]]</f>
        <v>493.98</v>
      </c>
      <c r="S3470">
        <f>Tabel1[[#This Row],[Renewables]]+Tabel1[[#This Row],[Fossils]]</f>
        <v>3323.2900000000004</v>
      </c>
    </row>
    <row r="3471" spans="1:19" x14ac:dyDescent="0.25">
      <c r="A3471" t="s">
        <v>932</v>
      </c>
      <c r="B3471" t="s">
        <v>5</v>
      </c>
      <c r="C3471">
        <v>1384.62</v>
      </c>
      <c r="D3471">
        <v>24.93</v>
      </c>
      <c r="E3471">
        <v>395.81</v>
      </c>
      <c r="F3471">
        <v>492.14</v>
      </c>
      <c r="G3471">
        <v>11.89</v>
      </c>
      <c r="J3471">
        <v>0</v>
      </c>
      <c r="K3471">
        <v>40.83</v>
      </c>
      <c r="L3471">
        <v>291.27</v>
      </c>
      <c r="M3471">
        <v>333.27</v>
      </c>
      <c r="N3471">
        <v>600</v>
      </c>
      <c r="O3471">
        <v>590</v>
      </c>
      <c r="P3471">
        <v>-1359</v>
      </c>
      <c r="Q3471">
        <f>Tabel1[[#This Row],[Biomass]]+Tabel1[[#This Row],[Hydro Power]]+Tabel1[[#This Row],[Other Renewable]]+Tabel1[[#This Row],[Solar Power]]+Tabel1[[#This Row],[Onshore Wind Power]]+Tabel1[[#This Row],[Offshore Wind Power]]</f>
        <v>649.47</v>
      </c>
      <c r="R3471">
        <f>Tabel1[[#This Row],[Fossil Gas]]+Tabel1[[#This Row],[Fossil Hard Coal]]+Tabel1[[#This Row],[Fossil Oil]]</f>
        <v>899.84</v>
      </c>
      <c r="S3471">
        <f>Tabel1[[#This Row],[Renewables]]+Tabel1[[#This Row],[Fossils]]</f>
        <v>1549.31</v>
      </c>
    </row>
    <row r="3472" spans="1:19" x14ac:dyDescent="0.25">
      <c r="A3472" t="s">
        <v>931</v>
      </c>
      <c r="B3472" t="s">
        <v>6</v>
      </c>
      <c r="C3472">
        <v>2118.06</v>
      </c>
      <c r="D3472">
        <v>43.7</v>
      </c>
      <c r="E3472">
        <v>217.43</v>
      </c>
      <c r="F3472">
        <v>315.45</v>
      </c>
      <c r="G3472">
        <v>10.87</v>
      </c>
      <c r="H3472">
        <v>1.29</v>
      </c>
      <c r="I3472">
        <v>4.18</v>
      </c>
      <c r="J3472">
        <v>0.04</v>
      </c>
      <c r="K3472">
        <v>86.96</v>
      </c>
      <c r="L3472">
        <v>2471.89</v>
      </c>
      <c r="M3472">
        <v>410.04</v>
      </c>
      <c r="N3472">
        <v>1611</v>
      </c>
      <c r="O3472">
        <v>-590</v>
      </c>
      <c r="P3472">
        <v>-2227</v>
      </c>
      <c r="Q3472">
        <f>Tabel1[[#This Row],[Biomass]]+Tabel1[[#This Row],[Hydro Power]]+Tabel1[[#This Row],[Other Renewable]]+Tabel1[[#This Row],[Solar Power]]+Tabel1[[#This Row],[Onshore Wind Power]]+Tabel1[[#This Row],[Offshore Wind Power]]</f>
        <v>2931.14</v>
      </c>
      <c r="R3472">
        <f>Tabel1[[#This Row],[Fossil Gas]]+Tabel1[[#This Row],[Fossil Hard Coal]]+Tabel1[[#This Row],[Fossil Oil]]</f>
        <v>543.75</v>
      </c>
      <c r="S3472">
        <f>Tabel1[[#This Row],[Renewables]]+Tabel1[[#This Row],[Fossils]]</f>
        <v>3474.89</v>
      </c>
    </row>
    <row r="3473" spans="1:19" x14ac:dyDescent="0.25">
      <c r="A3473" t="s">
        <v>931</v>
      </c>
      <c r="B3473" t="s">
        <v>5</v>
      </c>
      <c r="C3473">
        <v>1460.86</v>
      </c>
      <c r="D3473">
        <v>27.94</v>
      </c>
      <c r="E3473">
        <v>394.81</v>
      </c>
      <c r="F3473">
        <v>468.12</v>
      </c>
      <c r="G3473">
        <v>11.91</v>
      </c>
      <c r="J3473">
        <v>0.09</v>
      </c>
      <c r="K3473">
        <v>40.39</v>
      </c>
      <c r="L3473">
        <v>334.33</v>
      </c>
      <c r="M3473">
        <v>360.86</v>
      </c>
      <c r="N3473">
        <v>600</v>
      </c>
      <c r="O3473">
        <v>590</v>
      </c>
      <c r="P3473">
        <v>-1333</v>
      </c>
      <c r="Q3473">
        <f>Tabel1[[#This Row],[Biomass]]+Tabel1[[#This Row],[Hydro Power]]+Tabel1[[#This Row],[Other Renewable]]+Tabel1[[#This Row],[Solar Power]]+Tabel1[[#This Row],[Onshore Wind Power]]+Tabel1[[#This Row],[Offshore Wind Power]]</f>
        <v>723.22</v>
      </c>
      <c r="R3473">
        <f>Tabel1[[#This Row],[Fossil Gas]]+Tabel1[[#This Row],[Fossil Hard Coal]]+Tabel1[[#This Row],[Fossil Oil]]</f>
        <v>874.84</v>
      </c>
      <c r="S3473">
        <f>Tabel1[[#This Row],[Renewables]]+Tabel1[[#This Row],[Fossils]]</f>
        <v>1598.06</v>
      </c>
    </row>
    <row r="3474" spans="1:19" x14ac:dyDescent="0.25">
      <c r="A3474" t="s">
        <v>930</v>
      </c>
      <c r="B3474" t="s">
        <v>6</v>
      </c>
      <c r="C3474">
        <v>2309.21</v>
      </c>
      <c r="D3474">
        <v>44.21</v>
      </c>
      <c r="E3474">
        <v>200.02</v>
      </c>
      <c r="F3474">
        <v>306.18</v>
      </c>
      <c r="G3474">
        <v>9.82</v>
      </c>
      <c r="H3474">
        <v>1.29</v>
      </c>
      <c r="I3474">
        <v>4.08</v>
      </c>
      <c r="J3474">
        <v>1.05</v>
      </c>
      <c r="K3474">
        <v>86.28</v>
      </c>
      <c r="L3474">
        <v>2502.7800000000002</v>
      </c>
      <c r="M3474">
        <v>789.79</v>
      </c>
      <c r="N3474">
        <v>1478</v>
      </c>
      <c r="O3474">
        <v>-590</v>
      </c>
      <c r="P3474">
        <v>-2274</v>
      </c>
      <c r="Q3474">
        <f>Tabel1[[#This Row],[Biomass]]+Tabel1[[#This Row],[Hydro Power]]+Tabel1[[#This Row],[Other Renewable]]+Tabel1[[#This Row],[Solar Power]]+Tabel1[[#This Row],[Onshore Wind Power]]+Tabel1[[#This Row],[Offshore Wind Power]]</f>
        <v>3343.2000000000003</v>
      </c>
      <c r="R3474">
        <f>Tabel1[[#This Row],[Fossil Gas]]+Tabel1[[#This Row],[Fossil Hard Coal]]+Tabel1[[#This Row],[Fossil Oil]]</f>
        <v>516.0200000000001</v>
      </c>
      <c r="S3474">
        <f>Tabel1[[#This Row],[Renewables]]+Tabel1[[#This Row],[Fossils]]</f>
        <v>3859.2200000000003</v>
      </c>
    </row>
    <row r="3475" spans="1:19" x14ac:dyDescent="0.25">
      <c r="A3475" t="s">
        <v>930</v>
      </c>
      <c r="B3475" t="s">
        <v>5</v>
      </c>
      <c r="C3475">
        <v>1559.41</v>
      </c>
      <c r="D3475">
        <v>29.79</v>
      </c>
      <c r="E3475">
        <v>396.46</v>
      </c>
      <c r="F3475">
        <v>492.72</v>
      </c>
      <c r="G3475">
        <v>15.93</v>
      </c>
      <c r="J3475">
        <v>3.35</v>
      </c>
      <c r="K3475">
        <v>40.659999999999997</v>
      </c>
      <c r="L3475">
        <v>363.35</v>
      </c>
      <c r="M3475">
        <v>372.82</v>
      </c>
      <c r="N3475">
        <v>600</v>
      </c>
      <c r="O3475">
        <v>590</v>
      </c>
      <c r="P3475">
        <v>-1310</v>
      </c>
      <c r="Q3475">
        <f>Tabel1[[#This Row],[Biomass]]+Tabel1[[#This Row],[Hydro Power]]+Tabel1[[#This Row],[Other Renewable]]+Tabel1[[#This Row],[Solar Power]]+Tabel1[[#This Row],[Onshore Wind Power]]+Tabel1[[#This Row],[Offshore Wind Power]]</f>
        <v>769.31</v>
      </c>
      <c r="R3475">
        <f>Tabel1[[#This Row],[Fossil Gas]]+Tabel1[[#This Row],[Fossil Hard Coal]]+Tabel1[[#This Row],[Fossil Oil]]</f>
        <v>905.11</v>
      </c>
      <c r="S3475">
        <f>Tabel1[[#This Row],[Renewables]]+Tabel1[[#This Row],[Fossils]]</f>
        <v>1674.42</v>
      </c>
    </row>
    <row r="3476" spans="1:19" x14ac:dyDescent="0.25">
      <c r="A3476" t="s">
        <v>929</v>
      </c>
      <c r="B3476" t="s">
        <v>6</v>
      </c>
      <c r="C3476">
        <v>2451.16</v>
      </c>
      <c r="D3476">
        <v>44.31</v>
      </c>
      <c r="E3476">
        <v>232.66</v>
      </c>
      <c r="F3476">
        <v>396.6</v>
      </c>
      <c r="G3476">
        <v>13.43</v>
      </c>
      <c r="H3476">
        <v>1.29</v>
      </c>
      <c r="I3476">
        <v>4.45</v>
      </c>
      <c r="J3476">
        <v>4.63</v>
      </c>
      <c r="K3476">
        <v>79.14</v>
      </c>
      <c r="L3476">
        <v>2502.59</v>
      </c>
      <c r="M3476">
        <v>793.77</v>
      </c>
      <c r="N3476">
        <v>1463</v>
      </c>
      <c r="O3476">
        <v>-590</v>
      </c>
      <c r="P3476">
        <v>-2274</v>
      </c>
      <c r="Q3476">
        <f>Tabel1[[#This Row],[Biomass]]+Tabel1[[#This Row],[Hydro Power]]+Tabel1[[#This Row],[Other Renewable]]+Tabel1[[#This Row],[Solar Power]]+Tabel1[[#This Row],[Onshore Wind Power]]+Tabel1[[#This Row],[Offshore Wind Power]]</f>
        <v>3351.04</v>
      </c>
      <c r="R3476">
        <f>Tabel1[[#This Row],[Fossil Gas]]+Tabel1[[#This Row],[Fossil Hard Coal]]+Tabel1[[#This Row],[Fossil Oil]]</f>
        <v>642.68999999999994</v>
      </c>
      <c r="S3476">
        <f>Tabel1[[#This Row],[Renewables]]+Tabel1[[#This Row],[Fossils]]</f>
        <v>3993.73</v>
      </c>
    </row>
    <row r="3477" spans="1:19" x14ac:dyDescent="0.25">
      <c r="A3477" t="s">
        <v>929</v>
      </c>
      <c r="B3477" t="s">
        <v>5</v>
      </c>
      <c r="C3477">
        <v>1637.33</v>
      </c>
      <c r="D3477">
        <v>29.87</v>
      </c>
      <c r="E3477">
        <v>398.92</v>
      </c>
      <c r="F3477">
        <v>505.64</v>
      </c>
      <c r="G3477">
        <v>24.1</v>
      </c>
      <c r="J3477">
        <v>12.47</v>
      </c>
      <c r="K3477">
        <v>41.28</v>
      </c>
      <c r="L3477">
        <v>376.76</v>
      </c>
      <c r="M3477">
        <v>373.38</v>
      </c>
      <c r="N3477">
        <v>600</v>
      </c>
      <c r="O3477">
        <v>590</v>
      </c>
      <c r="P3477">
        <v>-1270</v>
      </c>
      <c r="Q3477">
        <f>Tabel1[[#This Row],[Biomass]]+Tabel1[[#This Row],[Hydro Power]]+Tabel1[[#This Row],[Other Renewable]]+Tabel1[[#This Row],[Solar Power]]+Tabel1[[#This Row],[Onshore Wind Power]]+Tabel1[[#This Row],[Offshore Wind Power]]</f>
        <v>792.48</v>
      </c>
      <c r="R3477">
        <f>Tabel1[[#This Row],[Fossil Gas]]+Tabel1[[#This Row],[Fossil Hard Coal]]+Tabel1[[#This Row],[Fossil Oil]]</f>
        <v>928.66</v>
      </c>
      <c r="S3477">
        <f>Tabel1[[#This Row],[Renewables]]+Tabel1[[#This Row],[Fossils]]</f>
        <v>1721.1399999999999</v>
      </c>
    </row>
    <row r="3478" spans="1:19" x14ac:dyDescent="0.25">
      <c r="A3478" t="s">
        <v>928</v>
      </c>
      <c r="B3478" t="s">
        <v>6</v>
      </c>
      <c r="C3478">
        <v>2503.63</v>
      </c>
      <c r="D3478">
        <v>42.2</v>
      </c>
      <c r="E3478">
        <v>212.86</v>
      </c>
      <c r="F3478">
        <v>407.2</v>
      </c>
      <c r="G3478">
        <v>5.18</v>
      </c>
      <c r="H3478">
        <v>1.29</v>
      </c>
      <c r="I3478">
        <v>3.63</v>
      </c>
      <c r="J3478">
        <v>7.88</v>
      </c>
      <c r="K3478">
        <v>80.59</v>
      </c>
      <c r="L3478">
        <v>2542.37</v>
      </c>
      <c r="M3478">
        <v>791.76</v>
      </c>
      <c r="N3478">
        <v>1511</v>
      </c>
      <c r="O3478">
        <v>-590</v>
      </c>
      <c r="P3478">
        <v>-2273</v>
      </c>
      <c r="Q3478">
        <f>Tabel1[[#This Row],[Biomass]]+Tabel1[[#This Row],[Hydro Power]]+Tabel1[[#This Row],[Other Renewable]]+Tabel1[[#This Row],[Solar Power]]+Tabel1[[#This Row],[Onshore Wind Power]]+Tabel1[[#This Row],[Offshore Wind Power]]</f>
        <v>3389.13</v>
      </c>
      <c r="R3478">
        <f>Tabel1[[#This Row],[Fossil Gas]]+Tabel1[[#This Row],[Fossil Hard Coal]]+Tabel1[[#This Row],[Fossil Oil]]</f>
        <v>625.2399999999999</v>
      </c>
      <c r="S3478">
        <f>Tabel1[[#This Row],[Renewables]]+Tabel1[[#This Row],[Fossils]]</f>
        <v>4014.37</v>
      </c>
    </row>
    <row r="3479" spans="1:19" x14ac:dyDescent="0.25">
      <c r="A3479" t="s">
        <v>928</v>
      </c>
      <c r="B3479" t="s">
        <v>5</v>
      </c>
      <c r="C3479">
        <v>1701.5</v>
      </c>
      <c r="D3479">
        <v>29.4</v>
      </c>
      <c r="E3479">
        <v>404.86</v>
      </c>
      <c r="F3479">
        <v>515.95000000000005</v>
      </c>
      <c r="G3479">
        <v>24.75</v>
      </c>
      <c r="J3479">
        <v>18.940000000000001</v>
      </c>
      <c r="K3479">
        <v>41.11</v>
      </c>
      <c r="L3479">
        <v>370.87</v>
      </c>
      <c r="M3479">
        <v>370.76</v>
      </c>
      <c r="N3479">
        <v>600</v>
      </c>
      <c r="O3479">
        <v>590</v>
      </c>
      <c r="P3479">
        <v>-1215</v>
      </c>
      <c r="Q3479">
        <f>Tabel1[[#This Row],[Biomass]]+Tabel1[[#This Row],[Hydro Power]]+Tabel1[[#This Row],[Other Renewable]]+Tabel1[[#This Row],[Solar Power]]+Tabel1[[#This Row],[Onshore Wind Power]]+Tabel1[[#This Row],[Offshore Wind Power]]</f>
        <v>789.97</v>
      </c>
      <c r="R3479">
        <f>Tabel1[[#This Row],[Fossil Gas]]+Tabel1[[#This Row],[Fossil Hard Coal]]+Tabel1[[#This Row],[Fossil Oil]]</f>
        <v>945.56000000000006</v>
      </c>
      <c r="S3479">
        <f>Tabel1[[#This Row],[Renewables]]+Tabel1[[#This Row],[Fossils]]</f>
        <v>1735.5300000000002</v>
      </c>
    </row>
    <row r="3480" spans="1:19" x14ac:dyDescent="0.25">
      <c r="A3480" t="s">
        <v>927</v>
      </c>
      <c r="B3480" t="s">
        <v>6</v>
      </c>
      <c r="C3480">
        <v>2541.54</v>
      </c>
      <c r="D3480">
        <v>43.38</v>
      </c>
      <c r="E3480">
        <v>236.06</v>
      </c>
      <c r="F3480">
        <v>645.02</v>
      </c>
      <c r="G3480">
        <v>12.46</v>
      </c>
      <c r="H3480">
        <v>1.1299999999999999</v>
      </c>
      <c r="I3480">
        <v>4.3600000000000003</v>
      </c>
      <c r="J3480">
        <v>9.18</v>
      </c>
      <c r="K3480">
        <v>77.8</v>
      </c>
      <c r="L3480">
        <v>2568.0100000000002</v>
      </c>
      <c r="M3480">
        <v>790.15</v>
      </c>
      <c r="N3480">
        <v>1189</v>
      </c>
      <c r="O3480">
        <v>-590</v>
      </c>
      <c r="P3480">
        <v>-2274</v>
      </c>
      <c r="Q3480">
        <f>Tabel1[[#This Row],[Biomass]]+Tabel1[[#This Row],[Hydro Power]]+Tabel1[[#This Row],[Other Renewable]]+Tabel1[[#This Row],[Solar Power]]+Tabel1[[#This Row],[Onshore Wind Power]]+Tabel1[[#This Row],[Offshore Wind Power]]</f>
        <v>3416.2100000000005</v>
      </c>
      <c r="R3480">
        <f>Tabel1[[#This Row],[Fossil Gas]]+Tabel1[[#This Row],[Fossil Hard Coal]]+Tabel1[[#This Row],[Fossil Oil]]</f>
        <v>893.54</v>
      </c>
      <c r="S3480">
        <f>Tabel1[[#This Row],[Renewables]]+Tabel1[[#This Row],[Fossils]]</f>
        <v>4309.75</v>
      </c>
    </row>
    <row r="3481" spans="1:19" x14ac:dyDescent="0.25">
      <c r="A3481" t="s">
        <v>927</v>
      </c>
      <c r="B3481" t="s">
        <v>5</v>
      </c>
      <c r="C3481">
        <v>1725.91</v>
      </c>
      <c r="D3481">
        <v>26.96</v>
      </c>
      <c r="E3481">
        <v>408.87</v>
      </c>
      <c r="F3481">
        <v>527.64</v>
      </c>
      <c r="G3481">
        <v>24.94</v>
      </c>
      <c r="J3481">
        <v>23.13</v>
      </c>
      <c r="K3481">
        <v>41.34</v>
      </c>
      <c r="L3481">
        <v>371.51</v>
      </c>
      <c r="M3481">
        <v>366.55</v>
      </c>
      <c r="N3481">
        <v>600</v>
      </c>
      <c r="O3481">
        <v>590</v>
      </c>
      <c r="P3481">
        <v>-1201</v>
      </c>
      <c r="Q3481">
        <f>Tabel1[[#This Row],[Biomass]]+Tabel1[[#This Row],[Hydro Power]]+Tabel1[[#This Row],[Other Renewable]]+Tabel1[[#This Row],[Solar Power]]+Tabel1[[#This Row],[Onshore Wind Power]]+Tabel1[[#This Row],[Offshore Wind Power]]</f>
        <v>788.15000000000009</v>
      </c>
      <c r="R3481">
        <f>Tabel1[[#This Row],[Fossil Gas]]+Tabel1[[#This Row],[Fossil Hard Coal]]+Tabel1[[#This Row],[Fossil Oil]]</f>
        <v>961.45</v>
      </c>
      <c r="S3481">
        <f>Tabel1[[#This Row],[Renewables]]+Tabel1[[#This Row],[Fossils]]</f>
        <v>1749.6000000000001</v>
      </c>
    </row>
    <row r="3482" spans="1:19" x14ac:dyDescent="0.25">
      <c r="A3482" t="s">
        <v>926</v>
      </c>
      <c r="B3482" t="s">
        <v>6</v>
      </c>
      <c r="C3482">
        <v>2533.06</v>
      </c>
      <c r="D3482">
        <v>40.01</v>
      </c>
      <c r="E3482">
        <v>214.69</v>
      </c>
      <c r="F3482">
        <v>724.26</v>
      </c>
      <c r="G3482">
        <v>5.1100000000000003</v>
      </c>
      <c r="H3482">
        <v>1</v>
      </c>
      <c r="I3482">
        <v>3.64</v>
      </c>
      <c r="J3482">
        <v>11.46</v>
      </c>
      <c r="K3482">
        <v>75.39</v>
      </c>
      <c r="L3482">
        <v>2598</v>
      </c>
      <c r="M3482">
        <v>791.69</v>
      </c>
      <c r="N3482">
        <v>1092</v>
      </c>
      <c r="O3482">
        <v>-590</v>
      </c>
      <c r="P3482">
        <v>-2270</v>
      </c>
      <c r="Q3482">
        <f>Tabel1[[#This Row],[Biomass]]+Tabel1[[#This Row],[Hydro Power]]+Tabel1[[#This Row],[Other Renewable]]+Tabel1[[#This Row],[Solar Power]]+Tabel1[[#This Row],[Onshore Wind Power]]+Tabel1[[#This Row],[Offshore Wind Power]]</f>
        <v>3445.8</v>
      </c>
      <c r="R3482">
        <f>Tabel1[[#This Row],[Fossil Gas]]+Tabel1[[#This Row],[Fossil Hard Coal]]+Tabel1[[#This Row],[Fossil Oil]]</f>
        <v>944.06000000000006</v>
      </c>
      <c r="S3482">
        <f>Tabel1[[#This Row],[Renewables]]+Tabel1[[#This Row],[Fossils]]</f>
        <v>4389.8600000000006</v>
      </c>
    </row>
    <row r="3483" spans="1:19" x14ac:dyDescent="0.25">
      <c r="A3483" t="s">
        <v>926</v>
      </c>
      <c r="B3483" t="s">
        <v>5</v>
      </c>
      <c r="C3483">
        <v>1752.02</v>
      </c>
      <c r="D3483">
        <v>28.69</v>
      </c>
      <c r="E3483">
        <v>413.68</v>
      </c>
      <c r="F3483">
        <v>523.42999999999995</v>
      </c>
      <c r="G3483">
        <v>24.47</v>
      </c>
      <c r="J3483">
        <v>17.18</v>
      </c>
      <c r="K3483">
        <v>41.27</v>
      </c>
      <c r="L3483">
        <v>367.97</v>
      </c>
      <c r="M3483">
        <v>363.09</v>
      </c>
      <c r="N3483">
        <v>600</v>
      </c>
      <c r="O3483">
        <v>590</v>
      </c>
      <c r="P3483">
        <v>-1167</v>
      </c>
      <c r="Q3483">
        <f>Tabel1[[#This Row],[Biomass]]+Tabel1[[#This Row],[Hydro Power]]+Tabel1[[#This Row],[Other Renewable]]+Tabel1[[#This Row],[Solar Power]]+Tabel1[[#This Row],[Onshore Wind Power]]+Tabel1[[#This Row],[Offshore Wind Power]]</f>
        <v>776.93000000000006</v>
      </c>
      <c r="R3483">
        <f>Tabel1[[#This Row],[Fossil Gas]]+Tabel1[[#This Row],[Fossil Hard Coal]]+Tabel1[[#This Row],[Fossil Oil]]</f>
        <v>961.57999999999993</v>
      </c>
      <c r="S3483">
        <f>Tabel1[[#This Row],[Renewables]]+Tabel1[[#This Row],[Fossils]]</f>
        <v>1738.51</v>
      </c>
    </row>
    <row r="3484" spans="1:19" x14ac:dyDescent="0.25">
      <c r="A3484" t="s">
        <v>925</v>
      </c>
      <c r="B3484" t="s">
        <v>6</v>
      </c>
      <c r="C3484">
        <v>2440.83</v>
      </c>
      <c r="D3484">
        <v>39.18</v>
      </c>
      <c r="E3484">
        <v>219.56</v>
      </c>
      <c r="F3484">
        <v>610.24</v>
      </c>
      <c r="G3484">
        <v>5.8</v>
      </c>
      <c r="H3484">
        <v>1</v>
      </c>
      <c r="I3484">
        <v>3.56</v>
      </c>
      <c r="J3484">
        <v>15.48</v>
      </c>
      <c r="K3484">
        <v>75.94</v>
      </c>
      <c r="L3484">
        <v>2634.32</v>
      </c>
      <c r="M3484">
        <v>786.2</v>
      </c>
      <c r="N3484">
        <v>919</v>
      </c>
      <c r="O3484">
        <v>-590</v>
      </c>
      <c r="P3484">
        <v>-2126</v>
      </c>
      <c r="Q3484">
        <f>Tabel1[[#This Row],[Biomass]]+Tabel1[[#This Row],[Hydro Power]]+Tabel1[[#This Row],[Other Renewable]]+Tabel1[[#This Row],[Solar Power]]+Tabel1[[#This Row],[Onshore Wind Power]]+Tabel1[[#This Row],[Offshore Wind Power]]</f>
        <v>3479.74</v>
      </c>
      <c r="R3484">
        <f>Tabel1[[#This Row],[Fossil Gas]]+Tabel1[[#This Row],[Fossil Hard Coal]]+Tabel1[[#This Row],[Fossil Oil]]</f>
        <v>835.59999999999991</v>
      </c>
      <c r="S3484">
        <f>Tabel1[[#This Row],[Renewables]]+Tabel1[[#This Row],[Fossils]]</f>
        <v>4315.34</v>
      </c>
    </row>
    <row r="3485" spans="1:19" x14ac:dyDescent="0.25">
      <c r="A3485" t="s">
        <v>925</v>
      </c>
      <c r="B3485" t="s">
        <v>5</v>
      </c>
      <c r="C3485">
        <v>1768.02</v>
      </c>
      <c r="D3485">
        <v>29</v>
      </c>
      <c r="E3485">
        <v>412.74</v>
      </c>
      <c r="F3485">
        <v>484.62</v>
      </c>
      <c r="G3485">
        <v>22.8</v>
      </c>
      <c r="J3485">
        <v>9.49</v>
      </c>
      <c r="K3485">
        <v>40.19</v>
      </c>
      <c r="L3485">
        <v>373.27</v>
      </c>
      <c r="M3485">
        <v>366.38</v>
      </c>
      <c r="N3485">
        <v>600</v>
      </c>
      <c r="O3485">
        <v>590</v>
      </c>
      <c r="P3485">
        <v>-1113</v>
      </c>
      <c r="Q3485">
        <f>Tabel1[[#This Row],[Biomass]]+Tabel1[[#This Row],[Hydro Power]]+Tabel1[[#This Row],[Other Renewable]]+Tabel1[[#This Row],[Solar Power]]+Tabel1[[#This Row],[Onshore Wind Power]]+Tabel1[[#This Row],[Offshore Wind Power]]</f>
        <v>778.14</v>
      </c>
      <c r="R3485">
        <f>Tabel1[[#This Row],[Fossil Gas]]+Tabel1[[#This Row],[Fossil Hard Coal]]+Tabel1[[#This Row],[Fossil Oil]]</f>
        <v>920.16</v>
      </c>
      <c r="S3485">
        <f>Tabel1[[#This Row],[Renewables]]+Tabel1[[#This Row],[Fossils]]</f>
        <v>1698.3</v>
      </c>
    </row>
    <row r="3486" spans="1:19" x14ac:dyDescent="0.25">
      <c r="A3486" t="s">
        <v>924</v>
      </c>
      <c r="B3486" t="s">
        <v>6</v>
      </c>
      <c r="C3486">
        <v>2479.9299999999998</v>
      </c>
      <c r="D3486">
        <v>39.82</v>
      </c>
      <c r="E3486">
        <v>220.11</v>
      </c>
      <c r="F3486">
        <v>548.39</v>
      </c>
      <c r="G3486">
        <v>8.19</v>
      </c>
      <c r="H3486">
        <v>1</v>
      </c>
      <c r="I3486">
        <v>3.94</v>
      </c>
      <c r="J3486">
        <v>20.03</v>
      </c>
      <c r="K3486">
        <v>72.55</v>
      </c>
      <c r="L3486">
        <v>2772.77</v>
      </c>
      <c r="M3486">
        <v>711.63</v>
      </c>
      <c r="N3486">
        <v>834</v>
      </c>
      <c r="O3486">
        <v>-590</v>
      </c>
      <c r="P3486">
        <v>-1992</v>
      </c>
      <c r="Q3486">
        <f>Tabel1[[#This Row],[Biomass]]+Tabel1[[#This Row],[Hydro Power]]+Tabel1[[#This Row],[Other Renewable]]+Tabel1[[#This Row],[Solar Power]]+Tabel1[[#This Row],[Onshore Wind Power]]+Tabel1[[#This Row],[Offshore Wind Power]]</f>
        <v>3549.19</v>
      </c>
      <c r="R3486">
        <f>Tabel1[[#This Row],[Fossil Gas]]+Tabel1[[#This Row],[Fossil Hard Coal]]+Tabel1[[#This Row],[Fossil Oil]]</f>
        <v>776.69</v>
      </c>
      <c r="S3486">
        <f>Tabel1[[#This Row],[Renewables]]+Tabel1[[#This Row],[Fossils]]</f>
        <v>4325.88</v>
      </c>
    </row>
    <row r="3487" spans="1:19" x14ac:dyDescent="0.25">
      <c r="A3487" t="s">
        <v>924</v>
      </c>
      <c r="B3487" t="s">
        <v>5</v>
      </c>
      <c r="C3487">
        <v>1776.27</v>
      </c>
      <c r="D3487">
        <v>29.68</v>
      </c>
      <c r="E3487">
        <v>406.71</v>
      </c>
      <c r="F3487">
        <v>479.47</v>
      </c>
      <c r="G3487">
        <v>23.66</v>
      </c>
      <c r="J3487">
        <v>5.96</v>
      </c>
      <c r="K3487">
        <v>40.25</v>
      </c>
      <c r="L3487">
        <v>380.35</v>
      </c>
      <c r="M3487">
        <v>373.52</v>
      </c>
      <c r="N3487">
        <v>594</v>
      </c>
      <c r="O3487">
        <v>590</v>
      </c>
      <c r="P3487">
        <v>-1104</v>
      </c>
      <c r="Q3487">
        <f>Tabel1[[#This Row],[Biomass]]+Tabel1[[#This Row],[Hydro Power]]+Tabel1[[#This Row],[Other Renewable]]+Tabel1[[#This Row],[Solar Power]]+Tabel1[[#This Row],[Onshore Wind Power]]+Tabel1[[#This Row],[Offshore Wind Power]]</f>
        <v>789.51</v>
      </c>
      <c r="R3487">
        <f>Tabel1[[#This Row],[Fossil Gas]]+Tabel1[[#This Row],[Fossil Hard Coal]]+Tabel1[[#This Row],[Fossil Oil]]</f>
        <v>909.84</v>
      </c>
      <c r="S3487">
        <f>Tabel1[[#This Row],[Renewables]]+Tabel1[[#This Row],[Fossils]]</f>
        <v>1699.35</v>
      </c>
    </row>
    <row r="3488" spans="1:19" x14ac:dyDescent="0.25">
      <c r="A3488" t="s">
        <v>923</v>
      </c>
      <c r="B3488" t="s">
        <v>6</v>
      </c>
      <c r="C3488">
        <v>2490.09</v>
      </c>
      <c r="D3488">
        <v>39.89</v>
      </c>
      <c r="E3488">
        <v>213.89</v>
      </c>
      <c r="F3488">
        <v>624.67999999999995</v>
      </c>
      <c r="G3488">
        <v>6.89</v>
      </c>
      <c r="H3488">
        <v>1</v>
      </c>
      <c r="I3488">
        <v>3.93</v>
      </c>
      <c r="J3488">
        <v>15.02</v>
      </c>
      <c r="K3488">
        <v>69.66</v>
      </c>
      <c r="L3488">
        <v>2871.07</v>
      </c>
      <c r="M3488">
        <v>619.73</v>
      </c>
      <c r="N3488">
        <v>712</v>
      </c>
      <c r="O3488">
        <v>-590</v>
      </c>
      <c r="P3488">
        <v>-1918</v>
      </c>
      <c r="Q3488">
        <f>Tabel1[[#This Row],[Biomass]]+Tabel1[[#This Row],[Hydro Power]]+Tabel1[[#This Row],[Other Renewable]]+Tabel1[[#This Row],[Solar Power]]+Tabel1[[#This Row],[Onshore Wind Power]]+Tabel1[[#This Row],[Offshore Wind Power]]</f>
        <v>3550.6400000000003</v>
      </c>
      <c r="R3488">
        <f>Tabel1[[#This Row],[Fossil Gas]]+Tabel1[[#This Row],[Fossil Hard Coal]]+Tabel1[[#This Row],[Fossil Oil]]</f>
        <v>845.45999999999992</v>
      </c>
      <c r="S3488">
        <f>Tabel1[[#This Row],[Renewables]]+Tabel1[[#This Row],[Fossils]]</f>
        <v>4396.1000000000004</v>
      </c>
    </row>
    <row r="3489" spans="1:19" x14ac:dyDescent="0.25">
      <c r="A3489" t="s">
        <v>923</v>
      </c>
      <c r="B3489" t="s">
        <v>5</v>
      </c>
      <c r="C3489">
        <v>1769.61</v>
      </c>
      <c r="D3489">
        <v>29.04</v>
      </c>
      <c r="E3489">
        <v>400.78</v>
      </c>
      <c r="F3489">
        <v>473.46</v>
      </c>
      <c r="G3489">
        <v>23.55</v>
      </c>
      <c r="J3489">
        <v>4.3</v>
      </c>
      <c r="K3489">
        <v>41.87</v>
      </c>
      <c r="L3489">
        <v>384.52</v>
      </c>
      <c r="M3489">
        <v>372.86</v>
      </c>
      <c r="N3489">
        <v>350</v>
      </c>
      <c r="O3489">
        <v>590</v>
      </c>
      <c r="P3489">
        <v>-861</v>
      </c>
      <c r="Q3489">
        <f>Tabel1[[#This Row],[Biomass]]+Tabel1[[#This Row],[Hydro Power]]+Tabel1[[#This Row],[Other Renewable]]+Tabel1[[#This Row],[Solar Power]]+Tabel1[[#This Row],[Onshore Wind Power]]+Tabel1[[#This Row],[Offshore Wind Power]]</f>
        <v>790.72</v>
      </c>
      <c r="R3489">
        <f>Tabel1[[#This Row],[Fossil Gas]]+Tabel1[[#This Row],[Fossil Hard Coal]]+Tabel1[[#This Row],[Fossil Oil]]</f>
        <v>897.79</v>
      </c>
      <c r="S3489">
        <f>Tabel1[[#This Row],[Renewables]]+Tabel1[[#This Row],[Fossils]]</f>
        <v>1688.51</v>
      </c>
    </row>
    <row r="3490" spans="1:19" x14ac:dyDescent="0.25">
      <c r="A3490" t="s">
        <v>922</v>
      </c>
      <c r="B3490" t="s">
        <v>6</v>
      </c>
      <c r="C3490">
        <v>2534.0100000000002</v>
      </c>
      <c r="D3490">
        <v>35.909999999999997</v>
      </c>
      <c r="E3490">
        <v>210.61</v>
      </c>
      <c r="F3490">
        <v>640.72</v>
      </c>
      <c r="G3490">
        <v>5.56</v>
      </c>
      <c r="H3490">
        <v>1</v>
      </c>
      <c r="I3490">
        <v>3.8</v>
      </c>
      <c r="J3490">
        <v>5.0999999999999996</v>
      </c>
      <c r="K3490">
        <v>71.08</v>
      </c>
      <c r="L3490">
        <v>2915.59</v>
      </c>
      <c r="M3490">
        <v>609.84</v>
      </c>
      <c r="N3490">
        <v>1045</v>
      </c>
      <c r="O3490">
        <v>-590</v>
      </c>
      <c r="P3490">
        <v>-2239</v>
      </c>
      <c r="Q3490">
        <f>Tabel1[[#This Row],[Biomass]]+Tabel1[[#This Row],[Hydro Power]]+Tabel1[[#This Row],[Other Renewable]]+Tabel1[[#This Row],[Solar Power]]+Tabel1[[#This Row],[Onshore Wind Power]]+Tabel1[[#This Row],[Offshore Wind Power]]</f>
        <v>3571.2400000000002</v>
      </c>
      <c r="R3490">
        <f>Tabel1[[#This Row],[Fossil Gas]]+Tabel1[[#This Row],[Fossil Hard Coal]]+Tabel1[[#This Row],[Fossil Oil]]</f>
        <v>856.89</v>
      </c>
      <c r="S3490">
        <f>Tabel1[[#This Row],[Renewables]]+Tabel1[[#This Row],[Fossils]]</f>
        <v>4428.13</v>
      </c>
    </row>
    <row r="3491" spans="1:19" x14ac:dyDescent="0.25">
      <c r="A3491" t="s">
        <v>922</v>
      </c>
      <c r="B3491" t="s">
        <v>5</v>
      </c>
      <c r="C3491">
        <v>1828.11</v>
      </c>
      <c r="D3491">
        <v>27.9</v>
      </c>
      <c r="E3491">
        <v>405.61</v>
      </c>
      <c r="F3491">
        <v>485.36</v>
      </c>
      <c r="G3491">
        <v>23.26</v>
      </c>
      <c r="J3491">
        <v>1.71</v>
      </c>
      <c r="K3491">
        <v>42.68</v>
      </c>
      <c r="L3491">
        <v>391.33</v>
      </c>
      <c r="M3491">
        <v>359.62</v>
      </c>
      <c r="N3491">
        <v>546</v>
      </c>
      <c r="O3491">
        <v>590</v>
      </c>
      <c r="P3491">
        <v>-1011</v>
      </c>
      <c r="Q3491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491">
        <f>Tabel1[[#This Row],[Fossil Gas]]+Tabel1[[#This Row],[Fossil Hard Coal]]+Tabel1[[#This Row],[Fossil Oil]]</f>
        <v>914.23</v>
      </c>
      <c r="S3491">
        <f>Tabel1[[#This Row],[Renewables]]+Tabel1[[#This Row],[Fossils]]</f>
        <v>1694.79</v>
      </c>
    </row>
    <row r="3492" spans="1:19" x14ac:dyDescent="0.25">
      <c r="A3492" t="s">
        <v>921</v>
      </c>
      <c r="B3492" t="s">
        <v>6</v>
      </c>
      <c r="C3492">
        <v>2776.05</v>
      </c>
      <c r="D3492">
        <v>21.02</v>
      </c>
      <c r="E3492">
        <v>233.01</v>
      </c>
      <c r="F3492">
        <v>785.83</v>
      </c>
      <c r="G3492">
        <v>7.24</v>
      </c>
      <c r="H3492">
        <v>1</v>
      </c>
      <c r="I3492">
        <v>3.97</v>
      </c>
      <c r="J3492">
        <v>0.25</v>
      </c>
      <c r="K3492">
        <v>72.319999999999993</v>
      </c>
      <c r="L3492">
        <v>2807.76</v>
      </c>
      <c r="M3492">
        <v>570.33000000000004</v>
      </c>
      <c r="N3492">
        <v>1100</v>
      </c>
      <c r="O3492">
        <v>-574</v>
      </c>
      <c r="P3492">
        <v>-2128</v>
      </c>
      <c r="Q3492">
        <f>Tabel1[[#This Row],[Biomass]]+Tabel1[[#This Row],[Hydro Power]]+Tabel1[[#This Row],[Other Renewable]]+Tabel1[[#This Row],[Solar Power]]+Tabel1[[#This Row],[Onshore Wind Power]]+Tabel1[[#This Row],[Offshore Wind Power]]</f>
        <v>3404.33</v>
      </c>
      <c r="R3492">
        <f>Tabel1[[#This Row],[Fossil Gas]]+Tabel1[[#This Row],[Fossil Hard Coal]]+Tabel1[[#This Row],[Fossil Oil]]</f>
        <v>1026.08</v>
      </c>
      <c r="S3492">
        <f>Tabel1[[#This Row],[Renewables]]+Tabel1[[#This Row],[Fossils]]</f>
        <v>4430.41</v>
      </c>
    </row>
    <row r="3493" spans="1:19" x14ac:dyDescent="0.25">
      <c r="A3493" t="s">
        <v>921</v>
      </c>
      <c r="B3493" t="s">
        <v>5</v>
      </c>
      <c r="C3493">
        <v>1967.59</v>
      </c>
      <c r="D3493">
        <v>29.62</v>
      </c>
      <c r="E3493">
        <v>416.87</v>
      </c>
      <c r="F3493">
        <v>507.97</v>
      </c>
      <c r="G3493">
        <v>22.75</v>
      </c>
      <c r="J3493">
        <v>0.1</v>
      </c>
      <c r="K3493">
        <v>42.38</v>
      </c>
      <c r="L3493">
        <v>405.81</v>
      </c>
      <c r="M3493">
        <v>372.41</v>
      </c>
      <c r="N3493">
        <v>194</v>
      </c>
      <c r="O3493">
        <v>574</v>
      </c>
      <c r="P3493">
        <v>-567</v>
      </c>
      <c r="Q3493">
        <f>Tabel1[[#This Row],[Biomass]]+Tabel1[[#This Row],[Hydro Power]]+Tabel1[[#This Row],[Other Renewable]]+Tabel1[[#This Row],[Solar Power]]+Tabel1[[#This Row],[Onshore Wind Power]]+Tabel1[[#This Row],[Offshore Wind Power]]</f>
        <v>807.94</v>
      </c>
      <c r="R3493">
        <f>Tabel1[[#This Row],[Fossil Gas]]+Tabel1[[#This Row],[Fossil Hard Coal]]+Tabel1[[#This Row],[Fossil Oil]]</f>
        <v>947.59</v>
      </c>
      <c r="S3493">
        <f>Tabel1[[#This Row],[Renewables]]+Tabel1[[#This Row],[Fossils]]</f>
        <v>1755.5300000000002</v>
      </c>
    </row>
    <row r="3494" spans="1:19" x14ac:dyDescent="0.25">
      <c r="A3494" t="s">
        <v>920</v>
      </c>
      <c r="B3494" t="s">
        <v>6</v>
      </c>
      <c r="C3494">
        <v>2726.44</v>
      </c>
      <c r="D3494">
        <v>42.63</v>
      </c>
      <c r="E3494">
        <v>271.72000000000003</v>
      </c>
      <c r="F3494">
        <v>1140.04</v>
      </c>
      <c r="G3494">
        <v>7.42</v>
      </c>
      <c r="H3494">
        <v>0.99</v>
      </c>
      <c r="I3494">
        <v>3.98</v>
      </c>
      <c r="J3494">
        <v>0.01</v>
      </c>
      <c r="K3494">
        <v>83.3</v>
      </c>
      <c r="L3494">
        <v>2802.83</v>
      </c>
      <c r="M3494">
        <v>555.34</v>
      </c>
      <c r="N3494">
        <v>146</v>
      </c>
      <c r="O3494">
        <v>-445</v>
      </c>
      <c r="P3494">
        <v>-1782</v>
      </c>
      <c r="Q3494">
        <f>Tabel1[[#This Row],[Biomass]]+Tabel1[[#This Row],[Hydro Power]]+Tabel1[[#This Row],[Other Renewable]]+Tabel1[[#This Row],[Solar Power]]+Tabel1[[#This Row],[Onshore Wind Power]]+Tabel1[[#This Row],[Offshore Wind Power]]</f>
        <v>3405.78</v>
      </c>
      <c r="R3494">
        <f>Tabel1[[#This Row],[Fossil Gas]]+Tabel1[[#This Row],[Fossil Hard Coal]]+Tabel1[[#This Row],[Fossil Oil]]</f>
        <v>1419.18</v>
      </c>
      <c r="S3494">
        <f>Tabel1[[#This Row],[Renewables]]+Tabel1[[#This Row],[Fossils]]</f>
        <v>4824.96</v>
      </c>
    </row>
    <row r="3495" spans="1:19" x14ac:dyDescent="0.25">
      <c r="A3495" t="s">
        <v>920</v>
      </c>
      <c r="B3495" t="s">
        <v>5</v>
      </c>
      <c r="C3495">
        <v>1964.3</v>
      </c>
      <c r="D3495">
        <v>28.69</v>
      </c>
      <c r="E3495">
        <v>421.28</v>
      </c>
      <c r="F3495">
        <v>499.96</v>
      </c>
      <c r="G3495">
        <v>24.31</v>
      </c>
      <c r="J3495">
        <v>0</v>
      </c>
      <c r="K3495">
        <v>40.06</v>
      </c>
      <c r="L3495">
        <v>407.76</v>
      </c>
      <c r="M3495">
        <v>372.85</v>
      </c>
      <c r="N3495">
        <v>-368</v>
      </c>
      <c r="O3495">
        <v>445</v>
      </c>
      <c r="P3495">
        <v>126</v>
      </c>
      <c r="Q3495">
        <f>Tabel1[[#This Row],[Biomass]]+Tabel1[[#This Row],[Hydro Power]]+Tabel1[[#This Row],[Other Renewable]]+Tabel1[[#This Row],[Solar Power]]+Tabel1[[#This Row],[Onshore Wind Power]]+Tabel1[[#This Row],[Offshore Wind Power]]</f>
        <v>809.3</v>
      </c>
      <c r="R3495">
        <f>Tabel1[[#This Row],[Fossil Gas]]+Tabel1[[#This Row],[Fossil Hard Coal]]+Tabel1[[#This Row],[Fossil Oil]]</f>
        <v>945.55</v>
      </c>
      <c r="S3495">
        <f>Tabel1[[#This Row],[Renewables]]+Tabel1[[#This Row],[Fossils]]</f>
        <v>1754.85</v>
      </c>
    </row>
    <row r="3496" spans="1:19" x14ac:dyDescent="0.25">
      <c r="A3496" t="s">
        <v>919</v>
      </c>
      <c r="B3496" t="s">
        <v>6</v>
      </c>
      <c r="C3496">
        <v>2517.54</v>
      </c>
      <c r="D3496">
        <v>43.35</v>
      </c>
      <c r="E3496">
        <v>279.95999999999998</v>
      </c>
      <c r="F3496">
        <v>1285.57</v>
      </c>
      <c r="G3496">
        <v>8.49</v>
      </c>
      <c r="H3496">
        <v>0.99</v>
      </c>
      <c r="I3496">
        <v>4.08</v>
      </c>
      <c r="J3496">
        <v>0</v>
      </c>
      <c r="K3496">
        <v>87.14</v>
      </c>
      <c r="L3496">
        <v>2751.77</v>
      </c>
      <c r="M3496">
        <v>501.34</v>
      </c>
      <c r="N3496">
        <v>212</v>
      </c>
      <c r="O3496">
        <v>-582</v>
      </c>
      <c r="P3496">
        <v>-1980</v>
      </c>
      <c r="Q3496">
        <f>Tabel1[[#This Row],[Biomass]]+Tabel1[[#This Row],[Hydro Power]]+Tabel1[[#This Row],[Other Renewable]]+Tabel1[[#This Row],[Solar Power]]+Tabel1[[#This Row],[Onshore Wind Power]]+Tabel1[[#This Row],[Offshore Wind Power]]</f>
        <v>3301.53</v>
      </c>
      <c r="R3496">
        <f>Tabel1[[#This Row],[Fossil Gas]]+Tabel1[[#This Row],[Fossil Hard Coal]]+Tabel1[[#This Row],[Fossil Oil]]</f>
        <v>1574.02</v>
      </c>
      <c r="S3496">
        <f>Tabel1[[#This Row],[Renewables]]+Tabel1[[#This Row],[Fossils]]</f>
        <v>4875.55</v>
      </c>
    </row>
    <row r="3497" spans="1:19" x14ac:dyDescent="0.25">
      <c r="A3497" t="s">
        <v>919</v>
      </c>
      <c r="B3497" t="s">
        <v>5</v>
      </c>
      <c r="C3497">
        <v>1838.33</v>
      </c>
      <c r="D3497">
        <v>25.97</v>
      </c>
      <c r="E3497">
        <v>416.54</v>
      </c>
      <c r="F3497">
        <v>488.48</v>
      </c>
      <c r="G3497">
        <v>24.3</v>
      </c>
      <c r="J3497">
        <v>0</v>
      </c>
      <c r="K3497">
        <v>41.62</v>
      </c>
      <c r="L3497">
        <v>419.2</v>
      </c>
      <c r="M3497">
        <v>373.37</v>
      </c>
      <c r="N3497">
        <v>-537</v>
      </c>
      <c r="O3497">
        <v>582</v>
      </c>
      <c r="P3497">
        <v>40</v>
      </c>
      <c r="Q3497">
        <f>Tabel1[[#This Row],[Biomass]]+Tabel1[[#This Row],[Hydro Power]]+Tabel1[[#This Row],[Other Renewable]]+Tabel1[[#This Row],[Solar Power]]+Tabel1[[#This Row],[Onshore Wind Power]]+Tabel1[[#This Row],[Offshore Wind Power]]</f>
        <v>818.54</v>
      </c>
      <c r="R3497">
        <f>Tabel1[[#This Row],[Fossil Gas]]+Tabel1[[#This Row],[Fossil Hard Coal]]+Tabel1[[#This Row],[Fossil Oil]]</f>
        <v>929.31999999999994</v>
      </c>
      <c r="S3497">
        <f>Tabel1[[#This Row],[Renewables]]+Tabel1[[#This Row],[Fossils]]</f>
        <v>1747.86</v>
      </c>
    </row>
    <row r="3498" spans="1:19" x14ac:dyDescent="0.25">
      <c r="A3498" t="s">
        <v>918</v>
      </c>
      <c r="B3498" t="s">
        <v>6</v>
      </c>
      <c r="C3498">
        <v>2367.86</v>
      </c>
      <c r="D3498">
        <v>43.67</v>
      </c>
      <c r="E3498">
        <v>274.24</v>
      </c>
      <c r="F3498">
        <v>1209.0899999999999</v>
      </c>
      <c r="G3498">
        <v>10.39</v>
      </c>
      <c r="H3498">
        <v>0.99</v>
      </c>
      <c r="I3498">
        <v>4.1500000000000004</v>
      </c>
      <c r="J3498">
        <v>0.01</v>
      </c>
      <c r="K3498">
        <v>88.28</v>
      </c>
      <c r="L3498">
        <v>2709.73</v>
      </c>
      <c r="M3498">
        <v>430.11</v>
      </c>
      <c r="N3498">
        <v>391</v>
      </c>
      <c r="O3498">
        <v>-590</v>
      </c>
      <c r="P3498">
        <v>-2115</v>
      </c>
      <c r="Q3498">
        <f>Tabel1[[#This Row],[Biomass]]+Tabel1[[#This Row],[Hydro Power]]+Tabel1[[#This Row],[Other Renewable]]+Tabel1[[#This Row],[Solar Power]]+Tabel1[[#This Row],[Onshore Wind Power]]+Tabel1[[#This Row],[Offshore Wind Power]]</f>
        <v>3188.6600000000003</v>
      </c>
      <c r="R3498">
        <f>Tabel1[[#This Row],[Fossil Gas]]+Tabel1[[#This Row],[Fossil Hard Coal]]+Tabel1[[#This Row],[Fossil Oil]]</f>
        <v>1493.72</v>
      </c>
      <c r="S3498">
        <f>Tabel1[[#This Row],[Renewables]]+Tabel1[[#This Row],[Fossils]]</f>
        <v>4682.38</v>
      </c>
    </row>
    <row r="3499" spans="1:19" x14ac:dyDescent="0.25">
      <c r="A3499" t="s">
        <v>918</v>
      </c>
      <c r="B3499" t="s">
        <v>5</v>
      </c>
      <c r="C3499">
        <v>1678.65</v>
      </c>
      <c r="D3499">
        <v>28.58</v>
      </c>
      <c r="E3499">
        <v>418.95</v>
      </c>
      <c r="F3499">
        <v>476.03</v>
      </c>
      <c r="G3499">
        <v>24.24</v>
      </c>
      <c r="J3499">
        <v>0</v>
      </c>
      <c r="K3499">
        <v>41.93</v>
      </c>
      <c r="L3499">
        <v>417.4</v>
      </c>
      <c r="M3499">
        <v>372.93</v>
      </c>
      <c r="N3499">
        <v>10</v>
      </c>
      <c r="O3499">
        <v>590</v>
      </c>
      <c r="P3499">
        <v>-660</v>
      </c>
      <c r="Q3499">
        <f>Tabel1[[#This Row],[Biomass]]+Tabel1[[#This Row],[Hydro Power]]+Tabel1[[#This Row],[Other Renewable]]+Tabel1[[#This Row],[Solar Power]]+Tabel1[[#This Row],[Onshore Wind Power]]+Tabel1[[#This Row],[Offshore Wind Power]]</f>
        <v>818.91</v>
      </c>
      <c r="R3499">
        <f>Tabel1[[#This Row],[Fossil Gas]]+Tabel1[[#This Row],[Fossil Hard Coal]]+Tabel1[[#This Row],[Fossil Oil]]</f>
        <v>919.22</v>
      </c>
      <c r="S3499">
        <f>Tabel1[[#This Row],[Renewables]]+Tabel1[[#This Row],[Fossils]]</f>
        <v>1738.13</v>
      </c>
    </row>
    <row r="3500" spans="1:19" x14ac:dyDescent="0.25">
      <c r="A3500" t="s">
        <v>917</v>
      </c>
      <c r="B3500" t="s">
        <v>6</v>
      </c>
      <c r="C3500">
        <v>2243.19</v>
      </c>
      <c r="D3500">
        <v>38.43</v>
      </c>
      <c r="E3500">
        <v>227.62</v>
      </c>
      <c r="F3500">
        <v>869.21</v>
      </c>
      <c r="G3500">
        <v>4.2</v>
      </c>
      <c r="H3500">
        <v>0.99</v>
      </c>
      <c r="I3500">
        <v>3.53</v>
      </c>
      <c r="J3500">
        <v>0</v>
      </c>
      <c r="K3500">
        <v>81.93</v>
      </c>
      <c r="L3500">
        <v>2651.72</v>
      </c>
      <c r="M3500">
        <v>469.95</v>
      </c>
      <c r="N3500">
        <v>699</v>
      </c>
      <c r="O3500">
        <v>-590</v>
      </c>
      <c r="P3500">
        <v>-2057</v>
      </c>
      <c r="Q3500">
        <f>Tabel1[[#This Row],[Biomass]]+Tabel1[[#This Row],[Hydro Power]]+Tabel1[[#This Row],[Other Renewable]]+Tabel1[[#This Row],[Solar Power]]+Tabel1[[#This Row],[Onshore Wind Power]]+Tabel1[[#This Row],[Offshore Wind Power]]</f>
        <v>3164.6199999999994</v>
      </c>
      <c r="R3500">
        <f>Tabel1[[#This Row],[Fossil Gas]]+Tabel1[[#This Row],[Fossil Hard Coal]]+Tabel1[[#This Row],[Fossil Oil]]</f>
        <v>1101.03</v>
      </c>
      <c r="S3500">
        <f>Tabel1[[#This Row],[Renewables]]+Tabel1[[#This Row],[Fossils]]</f>
        <v>4265.6499999999996</v>
      </c>
    </row>
    <row r="3501" spans="1:19" x14ac:dyDescent="0.25">
      <c r="A3501" t="s">
        <v>917</v>
      </c>
      <c r="B3501" t="s">
        <v>5</v>
      </c>
      <c r="C3501">
        <v>1568.34</v>
      </c>
      <c r="D3501">
        <v>27.46</v>
      </c>
      <c r="E3501">
        <v>396.39</v>
      </c>
      <c r="F3501">
        <v>463.84</v>
      </c>
      <c r="G3501">
        <v>20.03</v>
      </c>
      <c r="J3501">
        <v>0</v>
      </c>
      <c r="K3501">
        <v>41.25</v>
      </c>
      <c r="L3501">
        <v>407.97</v>
      </c>
      <c r="M3501">
        <v>373.51</v>
      </c>
      <c r="N3501">
        <v>261</v>
      </c>
      <c r="O3501">
        <v>590</v>
      </c>
      <c r="P3501">
        <v>-976</v>
      </c>
      <c r="Q3501">
        <f>Tabel1[[#This Row],[Biomass]]+Tabel1[[#This Row],[Hydro Power]]+Tabel1[[#This Row],[Other Renewable]]+Tabel1[[#This Row],[Solar Power]]+Tabel1[[#This Row],[Onshore Wind Power]]+Tabel1[[#This Row],[Offshore Wind Power]]</f>
        <v>808.94</v>
      </c>
      <c r="R3501">
        <f>Tabel1[[#This Row],[Fossil Gas]]+Tabel1[[#This Row],[Fossil Hard Coal]]+Tabel1[[#This Row],[Fossil Oil]]</f>
        <v>880.26</v>
      </c>
      <c r="S3501">
        <f>Tabel1[[#This Row],[Renewables]]+Tabel1[[#This Row],[Fossils]]</f>
        <v>1689.2</v>
      </c>
    </row>
    <row r="3502" spans="1:19" x14ac:dyDescent="0.25">
      <c r="A3502" t="s">
        <v>916</v>
      </c>
      <c r="B3502" t="s">
        <v>6</v>
      </c>
      <c r="C3502">
        <v>2231.91</v>
      </c>
      <c r="D3502">
        <v>18.59</v>
      </c>
      <c r="E3502">
        <v>217.44</v>
      </c>
      <c r="F3502">
        <v>661.64</v>
      </c>
      <c r="G3502">
        <v>7.02</v>
      </c>
      <c r="H3502">
        <v>0.99</v>
      </c>
      <c r="I3502">
        <v>3.79</v>
      </c>
      <c r="J3502">
        <v>0</v>
      </c>
      <c r="K3502">
        <v>71.75</v>
      </c>
      <c r="L3502">
        <v>2623.43</v>
      </c>
      <c r="M3502">
        <v>546.02</v>
      </c>
      <c r="N3502">
        <v>767</v>
      </c>
      <c r="O3502">
        <v>-590</v>
      </c>
      <c r="P3502">
        <v>-1873</v>
      </c>
      <c r="Q3502">
        <f>Tabel1[[#This Row],[Biomass]]+Tabel1[[#This Row],[Hydro Power]]+Tabel1[[#This Row],[Other Renewable]]+Tabel1[[#This Row],[Solar Power]]+Tabel1[[#This Row],[Onshore Wind Power]]+Tabel1[[#This Row],[Offshore Wind Power]]</f>
        <v>3192.8199999999997</v>
      </c>
      <c r="R3502">
        <f>Tabel1[[#This Row],[Fossil Gas]]+Tabel1[[#This Row],[Fossil Hard Coal]]+Tabel1[[#This Row],[Fossil Oil]]</f>
        <v>886.09999999999991</v>
      </c>
      <c r="S3502">
        <f>Tabel1[[#This Row],[Renewables]]+Tabel1[[#This Row],[Fossils]]</f>
        <v>4078.9199999999996</v>
      </c>
    </row>
    <row r="3503" spans="1:19" x14ac:dyDescent="0.25">
      <c r="A3503" t="s">
        <v>916</v>
      </c>
      <c r="B3503" t="s">
        <v>5</v>
      </c>
      <c r="C3503">
        <v>1423.24</v>
      </c>
      <c r="D3503">
        <v>28.21</v>
      </c>
      <c r="E3503">
        <v>381.21</v>
      </c>
      <c r="F3503">
        <v>461.14</v>
      </c>
      <c r="G3503">
        <v>19.77</v>
      </c>
      <c r="J3503">
        <v>0</v>
      </c>
      <c r="K3503">
        <v>42.61</v>
      </c>
      <c r="L3503">
        <v>414.22</v>
      </c>
      <c r="M3503">
        <v>373.63</v>
      </c>
      <c r="N3503">
        <v>9</v>
      </c>
      <c r="O3503">
        <v>590</v>
      </c>
      <c r="P3503">
        <v>-861</v>
      </c>
      <c r="Q350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3503">
        <f>Tabel1[[#This Row],[Fossil Gas]]+Tabel1[[#This Row],[Fossil Hard Coal]]+Tabel1[[#This Row],[Fossil Oil]]</f>
        <v>862.11999999999989</v>
      </c>
      <c r="S3503">
        <f>Tabel1[[#This Row],[Renewables]]+Tabel1[[#This Row],[Fossils]]</f>
        <v>1678.1799999999998</v>
      </c>
    </row>
    <row r="3504" spans="1:19" x14ac:dyDescent="0.25">
      <c r="A3504" t="s">
        <v>915</v>
      </c>
      <c r="B3504" t="s">
        <v>6</v>
      </c>
      <c r="C3504">
        <v>2096.7199999999998</v>
      </c>
      <c r="D3504">
        <v>23.06</v>
      </c>
      <c r="E3504">
        <v>201.49</v>
      </c>
      <c r="F3504">
        <v>654.80999999999995</v>
      </c>
      <c r="G3504">
        <v>4.16</v>
      </c>
      <c r="H3504">
        <v>0.99</v>
      </c>
      <c r="I3504">
        <v>3.38</v>
      </c>
      <c r="J3504">
        <v>0</v>
      </c>
      <c r="K3504">
        <v>70.709999999999994</v>
      </c>
      <c r="L3504">
        <v>2676.17</v>
      </c>
      <c r="M3504">
        <v>562.73</v>
      </c>
      <c r="N3504">
        <v>681</v>
      </c>
      <c r="O3504">
        <v>-590</v>
      </c>
      <c r="P3504">
        <v>-1990</v>
      </c>
      <c r="Q3504">
        <f>Tabel1[[#This Row],[Biomass]]+Tabel1[[#This Row],[Hydro Power]]+Tabel1[[#This Row],[Other Renewable]]+Tabel1[[#This Row],[Solar Power]]+Tabel1[[#This Row],[Onshore Wind Power]]+Tabel1[[#This Row],[Offshore Wind Power]]</f>
        <v>3266.33</v>
      </c>
      <c r="R3504">
        <f>Tabel1[[#This Row],[Fossil Gas]]+Tabel1[[#This Row],[Fossil Hard Coal]]+Tabel1[[#This Row],[Fossil Oil]]</f>
        <v>860.45999999999992</v>
      </c>
      <c r="S3504">
        <f>Tabel1[[#This Row],[Renewables]]+Tabel1[[#This Row],[Fossils]]</f>
        <v>4126.79</v>
      </c>
    </row>
    <row r="3505" spans="1:19" x14ac:dyDescent="0.25">
      <c r="A3505" t="s">
        <v>915</v>
      </c>
      <c r="B3505" t="s">
        <v>5</v>
      </c>
      <c r="C3505">
        <v>1319.18</v>
      </c>
      <c r="D3505">
        <v>28.94</v>
      </c>
      <c r="E3505">
        <v>383.8</v>
      </c>
      <c r="F3505">
        <v>452.4</v>
      </c>
      <c r="G3505">
        <v>19.86</v>
      </c>
      <c r="J3505">
        <v>0</v>
      </c>
      <c r="K3505">
        <v>42.99</v>
      </c>
      <c r="L3505">
        <v>419.86</v>
      </c>
      <c r="M3505">
        <v>372.4</v>
      </c>
      <c r="N3505">
        <v>5</v>
      </c>
      <c r="O3505">
        <v>590</v>
      </c>
      <c r="P3505">
        <v>-958</v>
      </c>
      <c r="Q3505">
        <f>Tabel1[[#This Row],[Biomass]]+Tabel1[[#This Row],[Hydro Power]]+Tabel1[[#This Row],[Other Renewable]]+Tabel1[[#This Row],[Solar Power]]+Tabel1[[#This Row],[Onshore Wind Power]]+Tabel1[[#This Row],[Offshore Wind Power]]</f>
        <v>821.2</v>
      </c>
      <c r="R3505">
        <f>Tabel1[[#This Row],[Fossil Gas]]+Tabel1[[#This Row],[Fossil Hard Coal]]+Tabel1[[#This Row],[Fossil Oil]]</f>
        <v>856.06000000000006</v>
      </c>
      <c r="S3505">
        <f>Tabel1[[#This Row],[Renewables]]+Tabel1[[#This Row],[Fossils]]</f>
        <v>1677.2600000000002</v>
      </c>
    </row>
    <row r="3506" spans="1:19" x14ac:dyDescent="0.25">
      <c r="A3506" t="s">
        <v>914</v>
      </c>
      <c r="B3506" t="s">
        <v>6</v>
      </c>
      <c r="C3506">
        <v>1989.37</v>
      </c>
      <c r="D3506">
        <v>39.42</v>
      </c>
      <c r="E3506">
        <v>218.94</v>
      </c>
      <c r="F3506">
        <v>693</v>
      </c>
      <c r="G3506">
        <v>7.78</v>
      </c>
      <c r="H3506">
        <v>0.99</v>
      </c>
      <c r="I3506">
        <v>3.74</v>
      </c>
      <c r="J3506">
        <v>0</v>
      </c>
      <c r="K3506">
        <v>73.099999999999994</v>
      </c>
      <c r="L3506">
        <v>2713.9</v>
      </c>
      <c r="M3506">
        <v>602.58000000000004</v>
      </c>
      <c r="N3506">
        <v>596</v>
      </c>
      <c r="O3506">
        <v>-590</v>
      </c>
      <c r="P3506">
        <v>-2268</v>
      </c>
      <c r="Q3506">
        <f>Tabel1[[#This Row],[Biomass]]+Tabel1[[#This Row],[Hydro Power]]+Tabel1[[#This Row],[Other Renewable]]+Tabel1[[#This Row],[Solar Power]]+Tabel1[[#This Row],[Onshore Wind Power]]+Tabel1[[#This Row],[Offshore Wind Power]]</f>
        <v>3360.63</v>
      </c>
      <c r="R3506">
        <f>Tabel1[[#This Row],[Fossil Gas]]+Tabel1[[#This Row],[Fossil Hard Coal]]+Tabel1[[#This Row],[Fossil Oil]]</f>
        <v>919.72</v>
      </c>
      <c r="S3506">
        <f>Tabel1[[#This Row],[Renewables]]+Tabel1[[#This Row],[Fossils]]</f>
        <v>4280.3500000000004</v>
      </c>
    </row>
    <row r="3507" spans="1:19" x14ac:dyDescent="0.25">
      <c r="A3507" t="s">
        <v>914</v>
      </c>
      <c r="B3507" t="s">
        <v>5</v>
      </c>
      <c r="C3507">
        <v>1235.21</v>
      </c>
      <c r="D3507">
        <v>29</v>
      </c>
      <c r="E3507">
        <v>368.41</v>
      </c>
      <c r="F3507">
        <v>457.02</v>
      </c>
      <c r="G3507">
        <v>14.97</v>
      </c>
      <c r="J3507">
        <v>0</v>
      </c>
      <c r="K3507">
        <v>40.4</v>
      </c>
      <c r="L3507">
        <v>417.76</v>
      </c>
      <c r="M3507">
        <v>373.63</v>
      </c>
      <c r="N3507">
        <v>124</v>
      </c>
      <c r="O3507">
        <v>590</v>
      </c>
      <c r="P3507">
        <v>-1143</v>
      </c>
      <c r="Q3507">
        <f>Tabel1[[#This Row],[Biomass]]+Tabel1[[#This Row],[Hydro Power]]+Tabel1[[#This Row],[Other Renewable]]+Tabel1[[#This Row],[Solar Power]]+Tabel1[[#This Row],[Onshore Wind Power]]+Tabel1[[#This Row],[Offshore Wind Power]]</f>
        <v>820.39</v>
      </c>
      <c r="R3507">
        <f>Tabel1[[#This Row],[Fossil Gas]]+Tabel1[[#This Row],[Fossil Hard Coal]]+Tabel1[[#This Row],[Fossil Oil]]</f>
        <v>840.40000000000009</v>
      </c>
      <c r="S3507">
        <f>Tabel1[[#This Row],[Renewables]]+Tabel1[[#This Row],[Fossils]]</f>
        <v>1660.79</v>
      </c>
    </row>
    <row r="3508" spans="1:19" x14ac:dyDescent="0.25">
      <c r="A3508" t="s">
        <v>913</v>
      </c>
      <c r="B3508" t="s">
        <v>6</v>
      </c>
      <c r="C3508">
        <v>1970.73</v>
      </c>
      <c r="D3508">
        <v>37.770000000000003</v>
      </c>
      <c r="E3508">
        <v>211.98</v>
      </c>
      <c r="F3508">
        <v>680.7</v>
      </c>
      <c r="G3508">
        <v>5.73</v>
      </c>
      <c r="H3508">
        <v>0.99</v>
      </c>
      <c r="I3508">
        <v>3.38</v>
      </c>
      <c r="J3508">
        <v>0</v>
      </c>
      <c r="K3508">
        <v>69.23</v>
      </c>
      <c r="L3508">
        <v>2732.92</v>
      </c>
      <c r="M3508">
        <v>701.47</v>
      </c>
      <c r="N3508">
        <v>549</v>
      </c>
      <c r="O3508">
        <v>-590</v>
      </c>
      <c r="P3508">
        <v>-2273</v>
      </c>
      <c r="Q3508">
        <f>Tabel1[[#This Row],[Biomass]]+Tabel1[[#This Row],[Hydro Power]]+Tabel1[[#This Row],[Other Renewable]]+Tabel1[[#This Row],[Solar Power]]+Tabel1[[#This Row],[Onshore Wind Power]]+Tabel1[[#This Row],[Offshore Wind Power]]</f>
        <v>3476.5299999999997</v>
      </c>
      <c r="R3508">
        <f>Tabel1[[#This Row],[Fossil Gas]]+Tabel1[[#This Row],[Fossil Hard Coal]]+Tabel1[[#This Row],[Fossil Oil]]</f>
        <v>898.41000000000008</v>
      </c>
      <c r="S3508">
        <f>Tabel1[[#This Row],[Renewables]]+Tabel1[[#This Row],[Fossils]]</f>
        <v>4374.9399999999996</v>
      </c>
    </row>
    <row r="3509" spans="1:19" x14ac:dyDescent="0.25">
      <c r="A3509" t="s">
        <v>913</v>
      </c>
      <c r="B3509" t="s">
        <v>5</v>
      </c>
      <c r="C3509">
        <v>1176.8399999999999</v>
      </c>
      <c r="D3509">
        <v>29.62</v>
      </c>
      <c r="E3509">
        <v>354.23</v>
      </c>
      <c r="F3509">
        <v>460.72</v>
      </c>
      <c r="G3509">
        <v>8.64</v>
      </c>
      <c r="J3509">
        <v>0</v>
      </c>
      <c r="K3509">
        <v>40.33</v>
      </c>
      <c r="L3509">
        <v>418.11</v>
      </c>
      <c r="M3509">
        <v>373.73</v>
      </c>
      <c r="N3509">
        <v>55</v>
      </c>
      <c r="O3509">
        <v>590</v>
      </c>
      <c r="P3509">
        <v>-1119</v>
      </c>
      <c r="Q3509">
        <f>Tabel1[[#This Row],[Biomass]]+Tabel1[[#This Row],[Hydro Power]]+Tabel1[[#This Row],[Other Renewable]]+Tabel1[[#This Row],[Solar Power]]+Tabel1[[#This Row],[Onshore Wind Power]]+Tabel1[[#This Row],[Offshore Wind Power]]</f>
        <v>821.46</v>
      </c>
      <c r="R3509">
        <f>Tabel1[[#This Row],[Fossil Gas]]+Tabel1[[#This Row],[Fossil Hard Coal]]+Tabel1[[#This Row],[Fossil Oil]]</f>
        <v>823.59</v>
      </c>
      <c r="S3509">
        <f>Tabel1[[#This Row],[Renewables]]+Tabel1[[#This Row],[Fossils]]</f>
        <v>1645.0500000000002</v>
      </c>
    </row>
    <row r="3510" spans="1:19" x14ac:dyDescent="0.25">
      <c r="A3510" t="s">
        <v>912</v>
      </c>
      <c r="B3510" t="s">
        <v>6</v>
      </c>
      <c r="C3510">
        <v>1975.82</v>
      </c>
      <c r="D3510">
        <v>18.61</v>
      </c>
      <c r="E3510">
        <v>215.66</v>
      </c>
      <c r="F3510">
        <v>545.11</v>
      </c>
      <c r="G3510">
        <v>8.18</v>
      </c>
      <c r="H3510">
        <v>0.99</v>
      </c>
      <c r="I3510">
        <v>3.7</v>
      </c>
      <c r="J3510">
        <v>0</v>
      </c>
      <c r="K3510">
        <v>68.900000000000006</v>
      </c>
      <c r="L3510">
        <v>2742.95</v>
      </c>
      <c r="M3510">
        <v>753.49</v>
      </c>
      <c r="N3510">
        <v>709</v>
      </c>
      <c r="O3510">
        <v>-590</v>
      </c>
      <c r="P3510">
        <v>-2274</v>
      </c>
      <c r="Q3510">
        <f>Tabel1[[#This Row],[Biomass]]+Tabel1[[#This Row],[Hydro Power]]+Tabel1[[#This Row],[Other Renewable]]+Tabel1[[#This Row],[Solar Power]]+Tabel1[[#This Row],[Onshore Wind Power]]+Tabel1[[#This Row],[Offshore Wind Power]]</f>
        <v>3519.74</v>
      </c>
      <c r="R3510">
        <f>Tabel1[[#This Row],[Fossil Gas]]+Tabel1[[#This Row],[Fossil Hard Coal]]+Tabel1[[#This Row],[Fossil Oil]]</f>
        <v>768.94999999999993</v>
      </c>
      <c r="S3510">
        <f>Tabel1[[#This Row],[Renewables]]+Tabel1[[#This Row],[Fossils]]</f>
        <v>4288.6899999999996</v>
      </c>
    </row>
    <row r="3511" spans="1:19" x14ac:dyDescent="0.25">
      <c r="A3511" t="s">
        <v>912</v>
      </c>
      <c r="B3511" t="s">
        <v>5</v>
      </c>
      <c r="C3511">
        <v>1138.3399999999999</v>
      </c>
      <c r="D3511">
        <v>28.82</v>
      </c>
      <c r="E3511">
        <v>351.44</v>
      </c>
      <c r="F3511">
        <v>457.67</v>
      </c>
      <c r="G3511">
        <v>8.6300000000000008</v>
      </c>
      <c r="J3511">
        <v>0</v>
      </c>
      <c r="K3511">
        <v>42.61</v>
      </c>
      <c r="L3511">
        <v>413.84</v>
      </c>
      <c r="M3511">
        <v>373.7</v>
      </c>
      <c r="N3511">
        <v>-45</v>
      </c>
      <c r="O3511">
        <v>590</v>
      </c>
      <c r="P3511">
        <v>-1047</v>
      </c>
      <c r="Q3511">
        <f>Tabel1[[#This Row],[Biomass]]+Tabel1[[#This Row],[Hydro Power]]+Tabel1[[#This Row],[Other Renewable]]+Tabel1[[#This Row],[Solar Power]]+Tabel1[[#This Row],[Onshore Wind Power]]+Tabel1[[#This Row],[Offshore Wind Power]]</f>
        <v>816.3599999999999</v>
      </c>
      <c r="R3511">
        <f>Tabel1[[#This Row],[Fossil Gas]]+Tabel1[[#This Row],[Fossil Hard Coal]]+Tabel1[[#This Row],[Fossil Oil]]</f>
        <v>817.74</v>
      </c>
      <c r="S3511">
        <f>Tabel1[[#This Row],[Renewables]]+Tabel1[[#This Row],[Fossils]]</f>
        <v>1634.1</v>
      </c>
    </row>
    <row r="3512" spans="1:19" x14ac:dyDescent="0.25">
      <c r="A3512" t="s">
        <v>911</v>
      </c>
      <c r="B3512" t="s">
        <v>6</v>
      </c>
      <c r="C3512">
        <v>1959.02</v>
      </c>
      <c r="D3512">
        <v>34.19</v>
      </c>
      <c r="E3512">
        <v>210.7</v>
      </c>
      <c r="F3512">
        <v>565.41999999999996</v>
      </c>
      <c r="G3512">
        <v>4.66</v>
      </c>
      <c r="H3512">
        <v>0.99</v>
      </c>
      <c r="I3512">
        <v>3.24</v>
      </c>
      <c r="J3512">
        <v>0</v>
      </c>
      <c r="K3512">
        <v>67.41</v>
      </c>
      <c r="L3512">
        <v>2684.54</v>
      </c>
      <c r="M3512">
        <v>753.91</v>
      </c>
      <c r="N3512">
        <v>645</v>
      </c>
      <c r="O3512">
        <v>-590</v>
      </c>
      <c r="P3512">
        <v>-2273</v>
      </c>
      <c r="Q3512">
        <f>Tabel1[[#This Row],[Biomass]]+Tabel1[[#This Row],[Hydro Power]]+Tabel1[[#This Row],[Other Renewable]]+Tabel1[[#This Row],[Solar Power]]+Tabel1[[#This Row],[Onshore Wind Power]]+Tabel1[[#This Row],[Offshore Wind Power]]</f>
        <v>3476.87</v>
      </c>
      <c r="R3512">
        <f>Tabel1[[#This Row],[Fossil Gas]]+Tabel1[[#This Row],[Fossil Hard Coal]]+Tabel1[[#This Row],[Fossil Oil]]</f>
        <v>780.77999999999986</v>
      </c>
      <c r="S3512">
        <f>Tabel1[[#This Row],[Renewables]]+Tabel1[[#This Row],[Fossils]]</f>
        <v>4257.6499999999996</v>
      </c>
    </row>
    <row r="3513" spans="1:19" x14ac:dyDescent="0.25">
      <c r="A3513" t="s">
        <v>911</v>
      </c>
      <c r="B3513" t="s">
        <v>5</v>
      </c>
      <c r="C3513">
        <v>1154.4000000000001</v>
      </c>
      <c r="D3513">
        <v>27.32</v>
      </c>
      <c r="E3513">
        <v>353.97</v>
      </c>
      <c r="F3513">
        <v>443.83</v>
      </c>
      <c r="G3513">
        <v>8.64</v>
      </c>
      <c r="J3513">
        <v>0</v>
      </c>
      <c r="K3513">
        <v>43.29</v>
      </c>
      <c r="L3513">
        <v>415.47</v>
      </c>
      <c r="M3513">
        <v>373.51</v>
      </c>
      <c r="N3513">
        <v>22</v>
      </c>
      <c r="O3513">
        <v>590</v>
      </c>
      <c r="P3513">
        <v>-1086</v>
      </c>
      <c r="Q3513">
        <f>Tabel1[[#This Row],[Biomass]]+Tabel1[[#This Row],[Hydro Power]]+Tabel1[[#This Row],[Other Renewable]]+Tabel1[[#This Row],[Solar Power]]+Tabel1[[#This Row],[Onshore Wind Power]]+Tabel1[[#This Row],[Offshore Wind Power]]</f>
        <v>816.3</v>
      </c>
      <c r="R3513">
        <f>Tabel1[[#This Row],[Fossil Gas]]+Tabel1[[#This Row],[Fossil Hard Coal]]+Tabel1[[#This Row],[Fossil Oil]]</f>
        <v>806.43999999999994</v>
      </c>
      <c r="S3513">
        <f>Tabel1[[#This Row],[Renewables]]+Tabel1[[#This Row],[Fossils]]</f>
        <v>1622.7399999999998</v>
      </c>
    </row>
    <row r="3514" spans="1:19" x14ac:dyDescent="0.25">
      <c r="A3514" t="s">
        <v>910</v>
      </c>
      <c r="B3514" t="s">
        <v>6</v>
      </c>
      <c r="C3514">
        <v>1991.75</v>
      </c>
      <c r="D3514">
        <v>42.64</v>
      </c>
      <c r="E3514">
        <v>207.58</v>
      </c>
      <c r="F3514">
        <v>617.64</v>
      </c>
      <c r="G3514">
        <v>4.55</v>
      </c>
      <c r="H3514">
        <v>0.99</v>
      </c>
      <c r="I3514">
        <v>3.57</v>
      </c>
      <c r="J3514">
        <v>0</v>
      </c>
      <c r="K3514">
        <v>67.44</v>
      </c>
      <c r="L3514">
        <v>2595.4499999999998</v>
      </c>
      <c r="M3514">
        <v>754.35</v>
      </c>
      <c r="N3514">
        <v>665</v>
      </c>
      <c r="O3514">
        <v>-590</v>
      </c>
      <c r="P3514">
        <v>-2273</v>
      </c>
      <c r="Q3514">
        <f>Tabel1[[#This Row],[Biomass]]+Tabel1[[#This Row],[Hydro Power]]+Tabel1[[#This Row],[Other Renewable]]+Tabel1[[#This Row],[Solar Power]]+Tabel1[[#This Row],[Onshore Wind Power]]+Tabel1[[#This Row],[Offshore Wind Power]]</f>
        <v>3396.9999999999995</v>
      </c>
      <c r="R3514">
        <f>Tabel1[[#This Row],[Fossil Gas]]+Tabel1[[#This Row],[Fossil Hard Coal]]+Tabel1[[#This Row],[Fossil Oil]]</f>
        <v>829.77</v>
      </c>
      <c r="S3514">
        <f>Tabel1[[#This Row],[Renewables]]+Tabel1[[#This Row],[Fossils]]</f>
        <v>4226.7699999999995</v>
      </c>
    </row>
    <row r="3515" spans="1:19" x14ac:dyDescent="0.25">
      <c r="A3515" t="s">
        <v>910</v>
      </c>
      <c r="B3515" t="s">
        <v>5</v>
      </c>
      <c r="C3515">
        <v>1192.01</v>
      </c>
      <c r="D3515">
        <v>28.45</v>
      </c>
      <c r="E3515">
        <v>352.28</v>
      </c>
      <c r="F3515">
        <v>444.24</v>
      </c>
      <c r="G3515">
        <v>8.68</v>
      </c>
      <c r="J3515">
        <v>0</v>
      </c>
      <c r="K3515">
        <v>43.57</v>
      </c>
      <c r="L3515">
        <v>405.88</v>
      </c>
      <c r="M3515">
        <v>369.14</v>
      </c>
      <c r="N3515">
        <v>-46</v>
      </c>
      <c r="O3515">
        <v>590</v>
      </c>
      <c r="P3515">
        <v>-966</v>
      </c>
      <c r="Q3515">
        <f>Tabel1[[#This Row],[Biomass]]+Tabel1[[#This Row],[Hydro Power]]+Tabel1[[#This Row],[Other Renewable]]+Tabel1[[#This Row],[Solar Power]]+Tabel1[[#This Row],[Onshore Wind Power]]+Tabel1[[#This Row],[Offshore Wind Power]]</f>
        <v>803.47</v>
      </c>
      <c r="R3515">
        <f>Tabel1[[#This Row],[Fossil Gas]]+Tabel1[[#This Row],[Fossil Hard Coal]]+Tabel1[[#This Row],[Fossil Oil]]</f>
        <v>805.19999999999993</v>
      </c>
      <c r="S3515">
        <f>Tabel1[[#This Row],[Renewables]]+Tabel1[[#This Row],[Fossils]]</f>
        <v>1608.67</v>
      </c>
    </row>
    <row r="3516" spans="1:19" x14ac:dyDescent="0.25">
      <c r="A3516" t="s">
        <v>909</v>
      </c>
      <c r="B3516" t="s">
        <v>6</v>
      </c>
      <c r="C3516">
        <v>2051.11</v>
      </c>
      <c r="D3516">
        <v>43.89</v>
      </c>
      <c r="E3516">
        <v>268.33</v>
      </c>
      <c r="F3516">
        <v>817.17</v>
      </c>
      <c r="G3516">
        <v>11.2</v>
      </c>
      <c r="H3516">
        <v>0.99</v>
      </c>
      <c r="I3516">
        <v>4.17</v>
      </c>
      <c r="J3516">
        <v>0</v>
      </c>
      <c r="K3516">
        <v>76.33</v>
      </c>
      <c r="L3516">
        <v>2474.9299999999998</v>
      </c>
      <c r="M3516">
        <v>755.5</v>
      </c>
      <c r="N3516">
        <v>528</v>
      </c>
      <c r="O3516">
        <v>-586</v>
      </c>
      <c r="P3516">
        <v>-2247</v>
      </c>
      <c r="Q3516">
        <f>Tabel1[[#This Row],[Biomass]]+Tabel1[[#This Row],[Hydro Power]]+Tabel1[[#This Row],[Other Renewable]]+Tabel1[[#This Row],[Solar Power]]+Tabel1[[#This Row],[Onshore Wind Power]]+Tabel1[[#This Row],[Offshore Wind Power]]</f>
        <v>3279.48</v>
      </c>
      <c r="R3516">
        <f>Tabel1[[#This Row],[Fossil Gas]]+Tabel1[[#This Row],[Fossil Hard Coal]]+Tabel1[[#This Row],[Fossil Oil]]</f>
        <v>1096.7</v>
      </c>
      <c r="S3516">
        <f>Tabel1[[#This Row],[Renewables]]+Tabel1[[#This Row],[Fossils]]</f>
        <v>4376.18</v>
      </c>
    </row>
    <row r="3517" spans="1:19" x14ac:dyDescent="0.25">
      <c r="A3517" t="s">
        <v>909</v>
      </c>
      <c r="B3517" t="s">
        <v>5</v>
      </c>
      <c r="C3517">
        <v>1295.06</v>
      </c>
      <c r="D3517">
        <v>27.55</v>
      </c>
      <c r="E3517">
        <v>365.67</v>
      </c>
      <c r="F3517">
        <v>447.1</v>
      </c>
      <c r="G3517">
        <v>8.89</v>
      </c>
      <c r="J3517">
        <v>0</v>
      </c>
      <c r="K3517">
        <v>43.43</v>
      </c>
      <c r="L3517">
        <v>393.53</v>
      </c>
      <c r="M3517">
        <v>366.98</v>
      </c>
      <c r="N3517">
        <v>311</v>
      </c>
      <c r="O3517">
        <v>586</v>
      </c>
      <c r="P3517">
        <v>-1221</v>
      </c>
      <c r="Q3517">
        <f>Tabel1[[#This Row],[Biomass]]+Tabel1[[#This Row],[Hydro Power]]+Tabel1[[#This Row],[Other Renewable]]+Tabel1[[#This Row],[Solar Power]]+Tabel1[[#This Row],[Onshore Wind Power]]+Tabel1[[#This Row],[Offshore Wind Power]]</f>
        <v>788.06</v>
      </c>
      <c r="R3517">
        <f>Tabel1[[#This Row],[Fossil Gas]]+Tabel1[[#This Row],[Fossil Hard Coal]]+Tabel1[[#This Row],[Fossil Oil]]</f>
        <v>821.66</v>
      </c>
      <c r="S3517">
        <f>Tabel1[[#This Row],[Renewables]]+Tabel1[[#This Row],[Fossils]]</f>
        <v>1609.7199999999998</v>
      </c>
    </row>
    <row r="3518" spans="1:19" x14ac:dyDescent="0.25">
      <c r="A3518" t="s">
        <v>908</v>
      </c>
      <c r="B3518" t="s">
        <v>6</v>
      </c>
      <c r="C3518">
        <v>2429.15</v>
      </c>
      <c r="D3518">
        <v>42.44</v>
      </c>
      <c r="E3518">
        <v>350.82</v>
      </c>
      <c r="F3518">
        <v>802.07</v>
      </c>
      <c r="G3518">
        <v>4.87</v>
      </c>
      <c r="H3518">
        <v>0.99</v>
      </c>
      <c r="I3518">
        <v>3.53</v>
      </c>
      <c r="J3518">
        <v>0</v>
      </c>
      <c r="K3518">
        <v>70.19</v>
      </c>
      <c r="L3518">
        <v>2422.08</v>
      </c>
      <c r="M3518">
        <v>757.29</v>
      </c>
      <c r="N3518">
        <v>457</v>
      </c>
      <c r="O3518">
        <v>-582</v>
      </c>
      <c r="P3518">
        <v>-1744</v>
      </c>
      <c r="Q3518">
        <f>Tabel1[[#This Row],[Biomass]]+Tabel1[[#This Row],[Hydro Power]]+Tabel1[[#This Row],[Other Renewable]]+Tabel1[[#This Row],[Solar Power]]+Tabel1[[#This Row],[Onshore Wind Power]]+Tabel1[[#This Row],[Offshore Wind Power]]</f>
        <v>3226.33</v>
      </c>
      <c r="R3518">
        <f>Tabel1[[#This Row],[Fossil Gas]]+Tabel1[[#This Row],[Fossil Hard Coal]]+Tabel1[[#This Row],[Fossil Oil]]</f>
        <v>1157.76</v>
      </c>
      <c r="S3518">
        <f>Tabel1[[#This Row],[Renewables]]+Tabel1[[#This Row],[Fossils]]</f>
        <v>4384.09</v>
      </c>
    </row>
    <row r="3519" spans="1:19" x14ac:dyDescent="0.25">
      <c r="A3519" t="s">
        <v>908</v>
      </c>
      <c r="B3519" t="s">
        <v>5</v>
      </c>
      <c r="C3519">
        <v>1517.16</v>
      </c>
      <c r="D3519">
        <v>29.65</v>
      </c>
      <c r="E3519">
        <v>398.44</v>
      </c>
      <c r="F3519">
        <v>471.82</v>
      </c>
      <c r="G3519">
        <v>19.88</v>
      </c>
      <c r="J3519">
        <v>0</v>
      </c>
      <c r="K3519">
        <v>47.92</v>
      </c>
      <c r="L3519">
        <v>403.51</v>
      </c>
      <c r="M3519">
        <v>373.09</v>
      </c>
      <c r="N3519">
        <v>-9</v>
      </c>
      <c r="O3519">
        <v>582</v>
      </c>
      <c r="P3519">
        <v>-768</v>
      </c>
      <c r="Q3519">
        <f>Tabel1[[#This Row],[Biomass]]+Tabel1[[#This Row],[Hydro Power]]+Tabel1[[#This Row],[Other Renewable]]+Tabel1[[#This Row],[Solar Power]]+Tabel1[[#This Row],[Onshore Wind Power]]+Tabel1[[#This Row],[Offshore Wind Power]]</f>
        <v>806.25</v>
      </c>
      <c r="R3519">
        <f>Tabel1[[#This Row],[Fossil Gas]]+Tabel1[[#This Row],[Fossil Hard Coal]]+Tabel1[[#This Row],[Fossil Oil]]</f>
        <v>890.14</v>
      </c>
      <c r="S3519">
        <f>Tabel1[[#This Row],[Renewables]]+Tabel1[[#This Row],[Fossils]]</f>
        <v>1696.3899999999999</v>
      </c>
    </row>
    <row r="3520" spans="1:19" x14ac:dyDescent="0.25">
      <c r="A3520" t="s">
        <v>907</v>
      </c>
      <c r="B3520" t="s">
        <v>6</v>
      </c>
      <c r="C3520">
        <v>2866.22</v>
      </c>
      <c r="D3520">
        <v>44.64</v>
      </c>
      <c r="E3520">
        <v>429.33</v>
      </c>
      <c r="F3520">
        <v>1005.57</v>
      </c>
      <c r="G3520">
        <v>12.68</v>
      </c>
      <c r="H3520">
        <v>0.99</v>
      </c>
      <c r="I3520">
        <v>4.4400000000000004</v>
      </c>
      <c r="J3520">
        <v>0.06</v>
      </c>
      <c r="K3520">
        <v>78.86</v>
      </c>
      <c r="L3520">
        <v>2491.81</v>
      </c>
      <c r="M3520">
        <v>758.44</v>
      </c>
      <c r="N3520">
        <v>-47</v>
      </c>
      <c r="O3520">
        <v>-590</v>
      </c>
      <c r="P3520">
        <v>-1213</v>
      </c>
      <c r="Q3520">
        <f>Tabel1[[#This Row],[Biomass]]+Tabel1[[#This Row],[Hydro Power]]+Tabel1[[#This Row],[Other Renewable]]+Tabel1[[#This Row],[Solar Power]]+Tabel1[[#This Row],[Onshore Wind Power]]+Tabel1[[#This Row],[Offshore Wind Power]]</f>
        <v>3300.38</v>
      </c>
      <c r="R3520">
        <f>Tabel1[[#This Row],[Fossil Gas]]+Tabel1[[#This Row],[Fossil Hard Coal]]+Tabel1[[#This Row],[Fossil Oil]]</f>
        <v>1447.5800000000002</v>
      </c>
      <c r="S3520">
        <f>Tabel1[[#This Row],[Renewables]]+Tabel1[[#This Row],[Fossils]]</f>
        <v>4747.96</v>
      </c>
    </row>
    <row r="3521" spans="1:19" x14ac:dyDescent="0.25">
      <c r="A3521" t="s">
        <v>907</v>
      </c>
      <c r="B3521" t="s">
        <v>5</v>
      </c>
      <c r="C3521">
        <v>1760.57</v>
      </c>
      <c r="D3521">
        <v>29.43</v>
      </c>
      <c r="E3521">
        <v>398.77</v>
      </c>
      <c r="F3521">
        <v>502.75</v>
      </c>
      <c r="G3521">
        <v>24.07</v>
      </c>
      <c r="J3521">
        <v>0.12</v>
      </c>
      <c r="K3521">
        <v>45.56</v>
      </c>
      <c r="L3521">
        <v>413.48</v>
      </c>
      <c r="M3521">
        <v>373.55</v>
      </c>
      <c r="N3521">
        <v>-496</v>
      </c>
      <c r="O3521">
        <v>590</v>
      </c>
      <c r="P3521">
        <v>-88</v>
      </c>
      <c r="Q3521">
        <f>Tabel1[[#This Row],[Biomass]]+Tabel1[[#This Row],[Hydro Power]]+Tabel1[[#This Row],[Other Renewable]]+Tabel1[[#This Row],[Solar Power]]+Tabel1[[#This Row],[Onshore Wind Power]]+Tabel1[[#This Row],[Offshore Wind Power]]</f>
        <v>816.58</v>
      </c>
      <c r="R3521">
        <f>Tabel1[[#This Row],[Fossil Gas]]+Tabel1[[#This Row],[Fossil Hard Coal]]+Tabel1[[#This Row],[Fossil Oil]]</f>
        <v>925.59</v>
      </c>
      <c r="S3521">
        <f>Tabel1[[#This Row],[Renewables]]+Tabel1[[#This Row],[Fossils]]</f>
        <v>1742.17</v>
      </c>
    </row>
    <row r="3522" spans="1:19" x14ac:dyDescent="0.25">
      <c r="A3522" t="s">
        <v>906</v>
      </c>
      <c r="B3522" t="s">
        <v>6</v>
      </c>
      <c r="C3522">
        <v>3111.37</v>
      </c>
      <c r="D3522">
        <v>27.88</v>
      </c>
      <c r="E3522">
        <v>453.12</v>
      </c>
      <c r="F3522">
        <v>760.02</v>
      </c>
      <c r="G3522">
        <v>10</v>
      </c>
      <c r="H3522">
        <v>1.23</v>
      </c>
      <c r="I3522">
        <v>4.1100000000000003</v>
      </c>
      <c r="J3522">
        <v>8.1</v>
      </c>
      <c r="K3522">
        <v>72.7</v>
      </c>
      <c r="L3522">
        <v>2505.62</v>
      </c>
      <c r="M3522">
        <v>762.27</v>
      </c>
      <c r="N3522">
        <v>360</v>
      </c>
      <c r="O3522">
        <v>-590</v>
      </c>
      <c r="P3522">
        <v>-1122</v>
      </c>
      <c r="Q3522">
        <f>Tabel1[[#This Row],[Biomass]]+Tabel1[[#This Row],[Hydro Power]]+Tabel1[[#This Row],[Other Renewable]]+Tabel1[[#This Row],[Solar Power]]+Tabel1[[#This Row],[Onshore Wind Power]]+Tabel1[[#This Row],[Offshore Wind Power]]</f>
        <v>3309.21</v>
      </c>
      <c r="R3522">
        <f>Tabel1[[#This Row],[Fossil Gas]]+Tabel1[[#This Row],[Fossil Hard Coal]]+Tabel1[[#This Row],[Fossil Oil]]</f>
        <v>1223.1399999999999</v>
      </c>
      <c r="S3522">
        <f>Tabel1[[#This Row],[Renewables]]+Tabel1[[#This Row],[Fossils]]</f>
        <v>4532.3500000000004</v>
      </c>
    </row>
    <row r="3523" spans="1:19" x14ac:dyDescent="0.25">
      <c r="A3523" t="s">
        <v>906</v>
      </c>
      <c r="B3523" t="s">
        <v>5</v>
      </c>
      <c r="C3523">
        <v>1868.53</v>
      </c>
      <c r="D3523">
        <v>30.94</v>
      </c>
      <c r="E3523">
        <v>384.22</v>
      </c>
      <c r="F3523">
        <v>538.12</v>
      </c>
      <c r="G3523">
        <v>25.02</v>
      </c>
      <c r="J3523">
        <v>6.2</v>
      </c>
      <c r="K3523">
        <v>45.85</v>
      </c>
      <c r="L3523">
        <v>411.04</v>
      </c>
      <c r="M3523">
        <v>373.42</v>
      </c>
      <c r="N3523">
        <v>-111</v>
      </c>
      <c r="O3523">
        <v>590</v>
      </c>
      <c r="P3523">
        <v>-386</v>
      </c>
      <c r="Q3523">
        <f>Tabel1[[#This Row],[Biomass]]+Tabel1[[#This Row],[Hydro Power]]+Tabel1[[#This Row],[Other Renewable]]+Tabel1[[#This Row],[Solar Power]]+Tabel1[[#This Row],[Onshore Wind Power]]+Tabel1[[#This Row],[Offshore Wind Power]]</f>
        <v>821.6</v>
      </c>
      <c r="R3523">
        <f>Tabel1[[#This Row],[Fossil Gas]]+Tabel1[[#This Row],[Fossil Hard Coal]]+Tabel1[[#This Row],[Fossil Oil]]</f>
        <v>947.36</v>
      </c>
      <c r="S3523">
        <f>Tabel1[[#This Row],[Renewables]]+Tabel1[[#This Row],[Fossils]]</f>
        <v>1768.96</v>
      </c>
    </row>
    <row r="3524" spans="1:19" x14ac:dyDescent="0.25">
      <c r="A3524" t="s">
        <v>905</v>
      </c>
      <c r="B3524" t="s">
        <v>6</v>
      </c>
      <c r="C3524">
        <v>3166.81</v>
      </c>
      <c r="D3524">
        <v>34.29</v>
      </c>
      <c r="E3524">
        <v>423.79</v>
      </c>
      <c r="F3524">
        <v>791.83</v>
      </c>
      <c r="G3524">
        <v>9.3800000000000008</v>
      </c>
      <c r="H3524">
        <v>1.3</v>
      </c>
      <c r="I3524">
        <v>3.99</v>
      </c>
      <c r="J3524">
        <v>37.83</v>
      </c>
      <c r="K3524">
        <v>71.7</v>
      </c>
      <c r="L3524">
        <v>2535.2600000000002</v>
      </c>
      <c r="M3524">
        <v>761.12</v>
      </c>
      <c r="N3524">
        <v>360</v>
      </c>
      <c r="O3524">
        <v>-590</v>
      </c>
      <c r="P3524">
        <v>-1130</v>
      </c>
      <c r="Q3524">
        <f>Tabel1[[#This Row],[Biomass]]+Tabel1[[#This Row],[Hydro Power]]+Tabel1[[#This Row],[Other Renewable]]+Tabel1[[#This Row],[Solar Power]]+Tabel1[[#This Row],[Onshore Wind Power]]+Tabel1[[#This Row],[Offshore Wind Power]]</f>
        <v>3373.79</v>
      </c>
      <c r="R3524">
        <f>Tabel1[[#This Row],[Fossil Gas]]+Tabel1[[#This Row],[Fossil Hard Coal]]+Tabel1[[#This Row],[Fossil Oil]]</f>
        <v>1225.0000000000002</v>
      </c>
      <c r="S3524">
        <f>Tabel1[[#This Row],[Renewables]]+Tabel1[[#This Row],[Fossils]]</f>
        <v>4598.79</v>
      </c>
    </row>
    <row r="3525" spans="1:19" x14ac:dyDescent="0.25">
      <c r="A3525" t="s">
        <v>905</v>
      </c>
      <c r="B3525" t="s">
        <v>5</v>
      </c>
      <c r="C3525">
        <v>1941.69</v>
      </c>
      <c r="D3525">
        <v>31</v>
      </c>
      <c r="E3525">
        <v>386.36</v>
      </c>
      <c r="F3525">
        <v>578.24</v>
      </c>
      <c r="G3525">
        <v>26.96</v>
      </c>
      <c r="J3525">
        <v>16.96</v>
      </c>
      <c r="K3525">
        <v>46.81</v>
      </c>
      <c r="L3525">
        <v>413.5</v>
      </c>
      <c r="M3525">
        <v>373.52</v>
      </c>
      <c r="N3525">
        <v>-562</v>
      </c>
      <c r="O3525">
        <v>590</v>
      </c>
      <c r="P3525">
        <v>89</v>
      </c>
      <c r="Q3525">
        <f>Tabel1[[#This Row],[Biomass]]+Tabel1[[#This Row],[Hydro Power]]+Tabel1[[#This Row],[Other Renewable]]+Tabel1[[#This Row],[Solar Power]]+Tabel1[[#This Row],[Onshore Wind Power]]+Tabel1[[#This Row],[Offshore Wind Power]]</f>
        <v>834.98</v>
      </c>
      <c r="R3525">
        <f>Tabel1[[#This Row],[Fossil Gas]]+Tabel1[[#This Row],[Fossil Hard Coal]]+Tabel1[[#This Row],[Fossil Oil]]</f>
        <v>991.56000000000006</v>
      </c>
      <c r="S3525">
        <f>Tabel1[[#This Row],[Renewables]]+Tabel1[[#This Row],[Fossils]]</f>
        <v>1826.54</v>
      </c>
    </row>
    <row r="3526" spans="1:19" x14ac:dyDescent="0.25">
      <c r="A3526" t="s">
        <v>904</v>
      </c>
      <c r="B3526" t="s">
        <v>6</v>
      </c>
      <c r="C3526">
        <v>3209.77</v>
      </c>
      <c r="D3526">
        <v>25.84</v>
      </c>
      <c r="E3526">
        <v>441.06</v>
      </c>
      <c r="F3526">
        <v>865.61</v>
      </c>
      <c r="G3526">
        <v>13.46</v>
      </c>
      <c r="H3526">
        <v>1.29</v>
      </c>
      <c r="I3526">
        <v>4.3499999999999996</v>
      </c>
      <c r="J3526">
        <v>74.760000000000005</v>
      </c>
      <c r="K3526">
        <v>78.72</v>
      </c>
      <c r="L3526">
        <v>2569.4899999999998</v>
      </c>
      <c r="M3526">
        <v>760.62</v>
      </c>
      <c r="N3526">
        <v>343</v>
      </c>
      <c r="O3526">
        <v>-586</v>
      </c>
      <c r="P3526">
        <v>-1141</v>
      </c>
      <c r="Q3526">
        <f>Tabel1[[#This Row],[Biomass]]+Tabel1[[#This Row],[Hydro Power]]+Tabel1[[#This Row],[Other Renewable]]+Tabel1[[#This Row],[Solar Power]]+Tabel1[[#This Row],[Onshore Wind Power]]+Tabel1[[#This Row],[Offshore Wind Power]]</f>
        <v>3436.3499999999995</v>
      </c>
      <c r="R3526">
        <f>Tabel1[[#This Row],[Fossil Gas]]+Tabel1[[#This Row],[Fossil Hard Coal]]+Tabel1[[#This Row],[Fossil Oil]]</f>
        <v>1320.13</v>
      </c>
      <c r="S3526">
        <f>Tabel1[[#This Row],[Renewables]]+Tabel1[[#This Row],[Fossils]]</f>
        <v>4756.4799999999996</v>
      </c>
    </row>
    <row r="3527" spans="1:19" x14ac:dyDescent="0.25">
      <c r="A3527" t="s">
        <v>904</v>
      </c>
      <c r="B3527" t="s">
        <v>5</v>
      </c>
      <c r="C3527">
        <v>1985.29</v>
      </c>
      <c r="D3527">
        <v>31</v>
      </c>
      <c r="E3527">
        <v>394.24</v>
      </c>
      <c r="F3527">
        <v>583.33000000000004</v>
      </c>
      <c r="G3527">
        <v>28.29</v>
      </c>
      <c r="J3527">
        <v>41.87</v>
      </c>
      <c r="K3527">
        <v>47.04</v>
      </c>
      <c r="L3527">
        <v>409.4</v>
      </c>
      <c r="M3527">
        <v>373.28</v>
      </c>
      <c r="N3527">
        <v>-585</v>
      </c>
      <c r="O3527">
        <v>586</v>
      </c>
      <c r="P3527">
        <v>150</v>
      </c>
      <c r="Q3527">
        <f>Tabel1[[#This Row],[Biomass]]+Tabel1[[#This Row],[Hydro Power]]+Tabel1[[#This Row],[Other Renewable]]+Tabel1[[#This Row],[Solar Power]]+Tabel1[[#This Row],[Onshore Wind Power]]+Tabel1[[#This Row],[Offshore Wind Power]]</f>
        <v>855.55</v>
      </c>
      <c r="R3527">
        <f>Tabel1[[#This Row],[Fossil Gas]]+Tabel1[[#This Row],[Fossil Hard Coal]]+Tabel1[[#This Row],[Fossil Oil]]</f>
        <v>1005.86</v>
      </c>
      <c r="S3527">
        <f>Tabel1[[#This Row],[Renewables]]+Tabel1[[#This Row],[Fossils]]</f>
        <v>1861.4099999999999</v>
      </c>
    </row>
    <row r="3528" spans="1:19" x14ac:dyDescent="0.25">
      <c r="A3528" t="s">
        <v>903</v>
      </c>
      <c r="B3528" t="s">
        <v>6</v>
      </c>
      <c r="C3528">
        <v>3121.19</v>
      </c>
      <c r="D3528">
        <v>32.22</v>
      </c>
      <c r="E3528">
        <v>474.52</v>
      </c>
      <c r="F3528">
        <v>840.1</v>
      </c>
      <c r="G3528">
        <v>18.41</v>
      </c>
      <c r="H3528">
        <v>1.29</v>
      </c>
      <c r="I3528">
        <v>5</v>
      </c>
      <c r="J3528">
        <v>105.58</v>
      </c>
      <c r="K3528">
        <v>82.9</v>
      </c>
      <c r="L3528">
        <v>2559.7600000000002</v>
      </c>
      <c r="M3528">
        <v>760.34</v>
      </c>
      <c r="N3528">
        <v>406</v>
      </c>
      <c r="O3528">
        <v>-588</v>
      </c>
      <c r="P3528">
        <v>-1324</v>
      </c>
      <c r="Q3528">
        <f>Tabel1[[#This Row],[Biomass]]+Tabel1[[#This Row],[Hydro Power]]+Tabel1[[#This Row],[Other Renewable]]+Tabel1[[#This Row],[Solar Power]]+Tabel1[[#This Row],[Onshore Wind Power]]+Tabel1[[#This Row],[Offshore Wind Power]]</f>
        <v>3464.1900000000005</v>
      </c>
      <c r="R3528">
        <f>Tabel1[[#This Row],[Fossil Gas]]+Tabel1[[#This Row],[Fossil Hard Coal]]+Tabel1[[#This Row],[Fossil Oil]]</f>
        <v>1333.03</v>
      </c>
      <c r="S3528">
        <f>Tabel1[[#This Row],[Renewables]]+Tabel1[[#This Row],[Fossils]]</f>
        <v>4797.22</v>
      </c>
    </row>
    <row r="3529" spans="1:19" x14ac:dyDescent="0.25">
      <c r="A3529" t="s">
        <v>903</v>
      </c>
      <c r="B3529" t="s">
        <v>5</v>
      </c>
      <c r="C3529">
        <v>1963.63</v>
      </c>
      <c r="D3529">
        <v>28.41</v>
      </c>
      <c r="E3529">
        <v>391.44</v>
      </c>
      <c r="F3529">
        <v>554.51</v>
      </c>
      <c r="G3529">
        <v>27.53</v>
      </c>
      <c r="J3529">
        <v>41.88</v>
      </c>
      <c r="K3529">
        <v>46.64</v>
      </c>
      <c r="L3529">
        <v>403.59</v>
      </c>
      <c r="M3529">
        <v>372.91</v>
      </c>
      <c r="N3529">
        <v>-585</v>
      </c>
      <c r="O3529">
        <v>588</v>
      </c>
      <c r="P3529">
        <v>166</v>
      </c>
      <c r="Q3529">
        <f>Tabel1[[#This Row],[Biomass]]+Tabel1[[#This Row],[Hydro Power]]+Tabel1[[#This Row],[Other Renewable]]+Tabel1[[#This Row],[Solar Power]]+Tabel1[[#This Row],[Onshore Wind Power]]+Tabel1[[#This Row],[Offshore Wind Power]]</f>
        <v>846.79</v>
      </c>
      <c r="R3529">
        <f>Tabel1[[#This Row],[Fossil Gas]]+Tabel1[[#This Row],[Fossil Hard Coal]]+Tabel1[[#This Row],[Fossil Oil]]</f>
        <v>973.48</v>
      </c>
      <c r="S3529">
        <f>Tabel1[[#This Row],[Renewables]]+Tabel1[[#This Row],[Fossils]]</f>
        <v>1820.27</v>
      </c>
    </row>
    <row r="3530" spans="1:19" x14ac:dyDescent="0.25">
      <c r="A3530" t="s">
        <v>902</v>
      </c>
      <c r="B3530" t="s">
        <v>6</v>
      </c>
      <c r="C3530">
        <v>3017.31</v>
      </c>
      <c r="D3530">
        <v>35.54</v>
      </c>
      <c r="E3530">
        <v>491.44</v>
      </c>
      <c r="F3530">
        <v>930.43</v>
      </c>
      <c r="G3530">
        <v>22.15</v>
      </c>
      <c r="H3530">
        <v>1.29</v>
      </c>
      <c r="I3530">
        <v>5.32</v>
      </c>
      <c r="J3530">
        <v>138.84</v>
      </c>
      <c r="K3530">
        <v>83.84</v>
      </c>
      <c r="L3530">
        <v>2513.71</v>
      </c>
      <c r="M3530">
        <v>731.19</v>
      </c>
      <c r="N3530">
        <v>521</v>
      </c>
      <c r="O3530">
        <v>-590</v>
      </c>
      <c r="P3530">
        <v>-1601</v>
      </c>
      <c r="Q3530">
        <f>Tabel1[[#This Row],[Biomass]]+Tabel1[[#This Row],[Hydro Power]]+Tabel1[[#This Row],[Other Renewable]]+Tabel1[[#This Row],[Solar Power]]+Tabel1[[#This Row],[Onshore Wind Power]]+Tabel1[[#This Row],[Offshore Wind Power]]</f>
        <v>3425.89</v>
      </c>
      <c r="R3530">
        <f>Tabel1[[#This Row],[Fossil Gas]]+Tabel1[[#This Row],[Fossil Hard Coal]]+Tabel1[[#This Row],[Fossil Oil]]</f>
        <v>1444.02</v>
      </c>
      <c r="S3530">
        <f>Tabel1[[#This Row],[Renewables]]+Tabel1[[#This Row],[Fossils]]</f>
        <v>4869.91</v>
      </c>
    </row>
    <row r="3531" spans="1:19" x14ac:dyDescent="0.25">
      <c r="A3531" t="s">
        <v>902</v>
      </c>
      <c r="B3531" t="s">
        <v>5</v>
      </c>
      <c r="C3531">
        <v>1938.78</v>
      </c>
      <c r="D3531">
        <v>30.23</v>
      </c>
      <c r="E3531">
        <v>392.9</v>
      </c>
      <c r="F3531">
        <v>572.14</v>
      </c>
      <c r="G3531">
        <v>28.2</v>
      </c>
      <c r="J3531">
        <v>37.54</v>
      </c>
      <c r="K3531">
        <v>54.17</v>
      </c>
      <c r="L3531">
        <v>402.32</v>
      </c>
      <c r="M3531">
        <v>373.58</v>
      </c>
      <c r="N3531">
        <v>-585</v>
      </c>
      <c r="O3531">
        <v>590</v>
      </c>
      <c r="P3531">
        <v>113</v>
      </c>
      <c r="Q3531">
        <f>Tabel1[[#This Row],[Biomass]]+Tabel1[[#This Row],[Hydro Power]]+Tabel1[[#This Row],[Other Renewable]]+Tabel1[[#This Row],[Solar Power]]+Tabel1[[#This Row],[Onshore Wind Power]]+Tabel1[[#This Row],[Offshore Wind Power]]</f>
        <v>843.67</v>
      </c>
      <c r="R3531">
        <f>Tabel1[[#This Row],[Fossil Gas]]+Tabel1[[#This Row],[Fossil Hard Coal]]+Tabel1[[#This Row],[Fossil Oil]]</f>
        <v>993.24</v>
      </c>
      <c r="S3531">
        <f>Tabel1[[#This Row],[Renewables]]+Tabel1[[#This Row],[Fossils]]</f>
        <v>1836.9099999999999</v>
      </c>
    </row>
    <row r="3532" spans="1:19" x14ac:dyDescent="0.25">
      <c r="A3532" t="s">
        <v>901</v>
      </c>
      <c r="B3532" t="s">
        <v>6</v>
      </c>
      <c r="C3532">
        <v>2983.85</v>
      </c>
      <c r="D3532">
        <v>27.49</v>
      </c>
      <c r="E3532">
        <v>498.59</v>
      </c>
      <c r="F3532">
        <v>894.34</v>
      </c>
      <c r="G3532">
        <v>25.91</v>
      </c>
      <c r="H3532">
        <v>1.29</v>
      </c>
      <c r="I3532">
        <v>5.63</v>
      </c>
      <c r="J3532">
        <v>165.74</v>
      </c>
      <c r="K3532">
        <v>81.650000000000006</v>
      </c>
      <c r="L3532">
        <v>2495.27</v>
      </c>
      <c r="M3532">
        <v>629.14</v>
      </c>
      <c r="N3532">
        <v>495</v>
      </c>
      <c r="O3532">
        <v>-590</v>
      </c>
      <c r="P3532">
        <v>-1418</v>
      </c>
      <c r="Q3532">
        <f>Tabel1[[#This Row],[Biomass]]+Tabel1[[#This Row],[Hydro Power]]+Tabel1[[#This Row],[Other Renewable]]+Tabel1[[#This Row],[Solar Power]]+Tabel1[[#This Row],[Onshore Wind Power]]+Tabel1[[#This Row],[Offshore Wind Power]]</f>
        <v>3324.56</v>
      </c>
      <c r="R3532">
        <f>Tabel1[[#This Row],[Fossil Gas]]+Tabel1[[#This Row],[Fossil Hard Coal]]+Tabel1[[#This Row],[Fossil Oil]]</f>
        <v>1418.8400000000001</v>
      </c>
      <c r="S3532">
        <f>Tabel1[[#This Row],[Renewables]]+Tabel1[[#This Row],[Fossils]]</f>
        <v>4743.3999999999996</v>
      </c>
    </row>
    <row r="3533" spans="1:19" x14ac:dyDescent="0.25">
      <c r="A3533" t="s">
        <v>901</v>
      </c>
      <c r="B3533" t="s">
        <v>5</v>
      </c>
      <c r="C3533">
        <v>1927.72</v>
      </c>
      <c r="D3533">
        <v>29.51</v>
      </c>
      <c r="E3533">
        <v>390.81</v>
      </c>
      <c r="F3533">
        <v>521.95000000000005</v>
      </c>
      <c r="G3533">
        <v>27.26</v>
      </c>
      <c r="J3533">
        <v>35.799999999999997</v>
      </c>
      <c r="K3533">
        <v>54.66</v>
      </c>
      <c r="L3533">
        <v>397.94</v>
      </c>
      <c r="M3533">
        <v>371.66</v>
      </c>
      <c r="N3533">
        <v>-585</v>
      </c>
      <c r="O3533">
        <v>590</v>
      </c>
      <c r="P3533">
        <v>163</v>
      </c>
      <c r="Q3533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3533">
        <f>Tabel1[[#This Row],[Fossil Gas]]+Tabel1[[#This Row],[Fossil Hard Coal]]+Tabel1[[#This Row],[Fossil Oil]]</f>
        <v>940.02</v>
      </c>
      <c r="S3533">
        <f>Tabel1[[#This Row],[Renewables]]+Tabel1[[#This Row],[Fossils]]</f>
        <v>1774.93</v>
      </c>
    </row>
    <row r="3534" spans="1:19" x14ac:dyDescent="0.25">
      <c r="A3534" t="s">
        <v>900</v>
      </c>
      <c r="B3534" t="s">
        <v>6</v>
      </c>
      <c r="C3534">
        <v>2985.4</v>
      </c>
      <c r="D3534">
        <v>35.36</v>
      </c>
      <c r="E3534">
        <v>479.82</v>
      </c>
      <c r="F3534">
        <v>936.73</v>
      </c>
      <c r="G3534">
        <v>21.88</v>
      </c>
      <c r="H3534">
        <v>1.3</v>
      </c>
      <c r="I3534">
        <v>4.95</v>
      </c>
      <c r="J3534">
        <v>154.59</v>
      </c>
      <c r="K3534">
        <v>79.67</v>
      </c>
      <c r="L3534">
        <v>2509.02</v>
      </c>
      <c r="M3534">
        <v>658.26</v>
      </c>
      <c r="N3534">
        <v>419</v>
      </c>
      <c r="O3534">
        <v>-590</v>
      </c>
      <c r="P3534">
        <v>-1353</v>
      </c>
      <c r="Q3534">
        <f>Tabel1[[#This Row],[Biomass]]+Tabel1[[#This Row],[Hydro Power]]+Tabel1[[#This Row],[Other Renewable]]+Tabel1[[#This Row],[Solar Power]]+Tabel1[[#This Row],[Onshore Wind Power]]+Tabel1[[#This Row],[Offshore Wind Power]]</f>
        <v>3363.4799999999996</v>
      </c>
      <c r="R3534">
        <f>Tabel1[[#This Row],[Fossil Gas]]+Tabel1[[#This Row],[Fossil Hard Coal]]+Tabel1[[#This Row],[Fossil Oil]]</f>
        <v>1438.43</v>
      </c>
      <c r="S3534">
        <f>Tabel1[[#This Row],[Renewables]]+Tabel1[[#This Row],[Fossils]]</f>
        <v>4801.91</v>
      </c>
    </row>
    <row r="3535" spans="1:19" x14ac:dyDescent="0.25">
      <c r="A3535" t="s">
        <v>900</v>
      </c>
      <c r="B3535" t="s">
        <v>5</v>
      </c>
      <c r="C3535">
        <v>1924.62</v>
      </c>
      <c r="D3535">
        <v>30.4</v>
      </c>
      <c r="E3535">
        <v>390.91</v>
      </c>
      <c r="F3535">
        <v>534.15</v>
      </c>
      <c r="G3535">
        <v>27.22</v>
      </c>
      <c r="J3535">
        <v>34.56</v>
      </c>
      <c r="K3535">
        <v>54.08</v>
      </c>
      <c r="L3535">
        <v>372.89</v>
      </c>
      <c r="M3535">
        <v>367.25</v>
      </c>
      <c r="N3535">
        <v>-585</v>
      </c>
      <c r="O3535">
        <v>590</v>
      </c>
      <c r="P3535">
        <v>175</v>
      </c>
      <c r="Q3535">
        <f>Tabel1[[#This Row],[Biomass]]+Tabel1[[#This Row],[Hydro Power]]+Tabel1[[#This Row],[Other Renewable]]+Tabel1[[#This Row],[Solar Power]]+Tabel1[[#This Row],[Onshore Wind Power]]+Tabel1[[#This Row],[Offshore Wind Power]]</f>
        <v>805.1</v>
      </c>
      <c r="R3535">
        <f>Tabel1[[#This Row],[Fossil Gas]]+Tabel1[[#This Row],[Fossil Hard Coal]]+Tabel1[[#This Row],[Fossil Oil]]</f>
        <v>952.28</v>
      </c>
      <c r="S3535">
        <f>Tabel1[[#This Row],[Renewables]]+Tabel1[[#This Row],[Fossils]]</f>
        <v>1757.38</v>
      </c>
    </row>
    <row r="3536" spans="1:19" x14ac:dyDescent="0.25">
      <c r="A3536" t="s">
        <v>899</v>
      </c>
      <c r="B3536" t="s">
        <v>6</v>
      </c>
      <c r="C3536">
        <v>2862.62</v>
      </c>
      <c r="D3536">
        <v>15.54</v>
      </c>
      <c r="E3536">
        <v>439.65</v>
      </c>
      <c r="F3536">
        <v>759.3</v>
      </c>
      <c r="G3536">
        <v>20.04</v>
      </c>
      <c r="H3536">
        <v>1.3</v>
      </c>
      <c r="I3536">
        <v>5.0199999999999996</v>
      </c>
      <c r="J3536">
        <v>91.9</v>
      </c>
      <c r="K3536">
        <v>77.209999999999994</v>
      </c>
      <c r="L3536">
        <v>2200.2600000000002</v>
      </c>
      <c r="M3536">
        <v>730.73</v>
      </c>
      <c r="N3536">
        <v>508</v>
      </c>
      <c r="O3536">
        <v>-590</v>
      </c>
      <c r="P3536">
        <v>-991</v>
      </c>
      <c r="Q3536">
        <f>Tabel1[[#This Row],[Biomass]]+Tabel1[[#This Row],[Hydro Power]]+Tabel1[[#This Row],[Other Renewable]]+Tabel1[[#This Row],[Solar Power]]+Tabel1[[#This Row],[Onshore Wind Power]]+Tabel1[[#This Row],[Offshore Wind Power]]</f>
        <v>3044.7500000000005</v>
      </c>
      <c r="R3536">
        <f>Tabel1[[#This Row],[Fossil Gas]]+Tabel1[[#This Row],[Fossil Hard Coal]]+Tabel1[[#This Row],[Fossil Oil]]</f>
        <v>1218.9899999999998</v>
      </c>
      <c r="S3536">
        <f>Tabel1[[#This Row],[Renewables]]+Tabel1[[#This Row],[Fossils]]</f>
        <v>4263.74</v>
      </c>
    </row>
    <row r="3537" spans="1:19" x14ac:dyDescent="0.25">
      <c r="A3537" t="s">
        <v>899</v>
      </c>
      <c r="B3537" t="s">
        <v>5</v>
      </c>
      <c r="C3537">
        <v>1882.29</v>
      </c>
      <c r="D3537">
        <v>28.9</v>
      </c>
      <c r="E3537">
        <v>386.69</v>
      </c>
      <c r="F3537">
        <v>514</v>
      </c>
      <c r="G3537">
        <v>25.59</v>
      </c>
      <c r="J3537">
        <v>26.15</v>
      </c>
      <c r="K3537">
        <v>53.59</v>
      </c>
      <c r="L3537">
        <v>325.08999999999997</v>
      </c>
      <c r="M3537">
        <v>346.31</v>
      </c>
      <c r="N3537">
        <v>-585</v>
      </c>
      <c r="O3537">
        <v>590</v>
      </c>
      <c r="P3537">
        <v>229</v>
      </c>
      <c r="Q3537">
        <f>Tabel1[[#This Row],[Biomass]]+Tabel1[[#This Row],[Hydro Power]]+Tabel1[[#This Row],[Other Renewable]]+Tabel1[[#This Row],[Solar Power]]+Tabel1[[#This Row],[Onshore Wind Power]]+Tabel1[[#This Row],[Offshore Wind Power]]</f>
        <v>726.45</v>
      </c>
      <c r="R3537">
        <f>Tabel1[[#This Row],[Fossil Gas]]+Tabel1[[#This Row],[Fossil Hard Coal]]+Tabel1[[#This Row],[Fossil Oil]]</f>
        <v>926.28000000000009</v>
      </c>
      <c r="S3537">
        <f>Tabel1[[#This Row],[Renewables]]+Tabel1[[#This Row],[Fossils]]</f>
        <v>1652.73</v>
      </c>
    </row>
    <row r="3538" spans="1:19" x14ac:dyDescent="0.25">
      <c r="A3538" t="s">
        <v>898</v>
      </c>
      <c r="B3538" t="s">
        <v>6</v>
      </c>
      <c r="C3538">
        <v>2805.96</v>
      </c>
      <c r="D3538">
        <v>13.55</v>
      </c>
      <c r="E3538">
        <v>439.13</v>
      </c>
      <c r="F3538">
        <v>703.53</v>
      </c>
      <c r="G3538">
        <v>10.76</v>
      </c>
      <c r="H3538">
        <v>1.3</v>
      </c>
      <c r="I3538">
        <v>3.97</v>
      </c>
      <c r="J3538">
        <v>24.39</v>
      </c>
      <c r="K3538">
        <v>73.03</v>
      </c>
      <c r="L3538">
        <v>1996.17</v>
      </c>
      <c r="M3538">
        <v>710.16</v>
      </c>
      <c r="N3538">
        <v>154</v>
      </c>
      <c r="O3538">
        <v>-580</v>
      </c>
      <c r="P3538">
        <v>-437</v>
      </c>
      <c r="Q3538">
        <f>Tabel1[[#This Row],[Biomass]]+Tabel1[[#This Row],[Hydro Power]]+Tabel1[[#This Row],[Other Renewable]]+Tabel1[[#This Row],[Solar Power]]+Tabel1[[#This Row],[Onshore Wind Power]]+Tabel1[[#This Row],[Offshore Wind Power]]</f>
        <v>2749.54</v>
      </c>
      <c r="R3538">
        <f>Tabel1[[#This Row],[Fossil Gas]]+Tabel1[[#This Row],[Fossil Hard Coal]]+Tabel1[[#This Row],[Fossil Oil]]</f>
        <v>1153.4199999999998</v>
      </c>
      <c r="S3538">
        <f>Tabel1[[#This Row],[Renewables]]+Tabel1[[#This Row],[Fossils]]</f>
        <v>3902.96</v>
      </c>
    </row>
    <row r="3539" spans="1:19" x14ac:dyDescent="0.25">
      <c r="A3539" t="s">
        <v>898</v>
      </c>
      <c r="B3539" t="s">
        <v>5</v>
      </c>
      <c r="C3539">
        <v>1918.44</v>
      </c>
      <c r="D3539">
        <v>30.11</v>
      </c>
      <c r="E3539">
        <v>385.09</v>
      </c>
      <c r="F3539">
        <v>541.35</v>
      </c>
      <c r="G3539">
        <v>25.03</v>
      </c>
      <c r="J3539">
        <v>10.78</v>
      </c>
      <c r="K3539">
        <v>53.52</v>
      </c>
      <c r="L3539">
        <v>319.49</v>
      </c>
      <c r="M3539">
        <v>323.5</v>
      </c>
      <c r="N3539">
        <v>-584</v>
      </c>
      <c r="O3539">
        <v>580</v>
      </c>
      <c r="P3539">
        <v>276</v>
      </c>
      <c r="Q3539">
        <f>Tabel1[[#This Row],[Biomass]]+Tabel1[[#This Row],[Hydro Power]]+Tabel1[[#This Row],[Other Renewable]]+Tabel1[[#This Row],[Solar Power]]+Tabel1[[#This Row],[Onshore Wind Power]]+Tabel1[[#This Row],[Offshore Wind Power]]</f>
        <v>683.88</v>
      </c>
      <c r="R3539">
        <f>Tabel1[[#This Row],[Fossil Gas]]+Tabel1[[#This Row],[Fossil Hard Coal]]+Tabel1[[#This Row],[Fossil Oil]]</f>
        <v>951.47</v>
      </c>
      <c r="S3539">
        <f>Tabel1[[#This Row],[Renewables]]+Tabel1[[#This Row],[Fossils]]</f>
        <v>1635.35</v>
      </c>
    </row>
    <row r="3540" spans="1:19" x14ac:dyDescent="0.25">
      <c r="A3540" t="s">
        <v>897</v>
      </c>
      <c r="B3540" t="s">
        <v>6</v>
      </c>
      <c r="C3540">
        <v>3095</v>
      </c>
      <c r="D3540">
        <v>13.4</v>
      </c>
      <c r="E3540">
        <v>408.51</v>
      </c>
      <c r="F3540">
        <v>766.94</v>
      </c>
      <c r="G3540">
        <v>10.81</v>
      </c>
      <c r="H3540">
        <v>1.29</v>
      </c>
      <c r="I3540">
        <v>4.09</v>
      </c>
      <c r="J3540">
        <v>0.79</v>
      </c>
      <c r="K3540">
        <v>74.19</v>
      </c>
      <c r="L3540">
        <v>1811.2</v>
      </c>
      <c r="M3540">
        <v>666.87</v>
      </c>
      <c r="N3540">
        <v>16</v>
      </c>
      <c r="O3540">
        <v>-587</v>
      </c>
      <c r="P3540">
        <v>203</v>
      </c>
      <c r="Q3540">
        <f>Tabel1[[#This Row],[Biomass]]+Tabel1[[#This Row],[Hydro Power]]+Tabel1[[#This Row],[Other Renewable]]+Tabel1[[#This Row],[Solar Power]]+Tabel1[[#This Row],[Onshore Wind Power]]+Tabel1[[#This Row],[Offshore Wind Power]]</f>
        <v>2497.64</v>
      </c>
      <c r="R3540">
        <f>Tabel1[[#This Row],[Fossil Gas]]+Tabel1[[#This Row],[Fossil Hard Coal]]+Tabel1[[#This Row],[Fossil Oil]]</f>
        <v>1186.26</v>
      </c>
      <c r="S3540">
        <f>Tabel1[[#This Row],[Renewables]]+Tabel1[[#This Row],[Fossils]]</f>
        <v>3683.8999999999996</v>
      </c>
    </row>
    <row r="3541" spans="1:19" x14ac:dyDescent="0.25">
      <c r="A3541" t="s">
        <v>897</v>
      </c>
      <c r="B3541" t="s">
        <v>5</v>
      </c>
      <c r="C3541">
        <v>2091.2199999999998</v>
      </c>
      <c r="D3541">
        <v>30.07</v>
      </c>
      <c r="E3541">
        <v>380.54</v>
      </c>
      <c r="F3541">
        <v>560.32000000000005</v>
      </c>
      <c r="G3541">
        <v>23.46</v>
      </c>
      <c r="J3541">
        <v>0.28999999999999998</v>
      </c>
      <c r="K3541">
        <v>52.94</v>
      </c>
      <c r="L3541">
        <v>329.38</v>
      </c>
      <c r="M3541">
        <v>326.39</v>
      </c>
      <c r="N3541">
        <v>-556</v>
      </c>
      <c r="O3541">
        <v>587</v>
      </c>
      <c r="P3541">
        <v>389</v>
      </c>
      <c r="Q3541">
        <f>Tabel1[[#This Row],[Biomass]]+Tabel1[[#This Row],[Hydro Power]]+Tabel1[[#This Row],[Other Renewable]]+Tabel1[[#This Row],[Solar Power]]+Tabel1[[#This Row],[Onshore Wind Power]]+Tabel1[[#This Row],[Offshore Wind Power]]</f>
        <v>686.13</v>
      </c>
      <c r="R3541">
        <f>Tabel1[[#This Row],[Fossil Gas]]+Tabel1[[#This Row],[Fossil Hard Coal]]+Tabel1[[#This Row],[Fossil Oil]]</f>
        <v>964.32000000000016</v>
      </c>
      <c r="S3541">
        <f>Tabel1[[#This Row],[Renewables]]+Tabel1[[#This Row],[Fossils]]</f>
        <v>1650.4500000000003</v>
      </c>
    </row>
    <row r="3542" spans="1:19" x14ac:dyDescent="0.25">
      <c r="A3542" t="s">
        <v>896</v>
      </c>
      <c r="B3542" t="s">
        <v>6</v>
      </c>
      <c r="C3542">
        <v>3104.2</v>
      </c>
      <c r="D3542">
        <v>12.75</v>
      </c>
      <c r="E3542">
        <v>393.05</v>
      </c>
      <c r="F3542">
        <v>741.52</v>
      </c>
      <c r="G3542">
        <v>5.86</v>
      </c>
      <c r="H3542">
        <v>1.29</v>
      </c>
      <c r="I3542">
        <v>3.48</v>
      </c>
      <c r="J3542">
        <v>0.01</v>
      </c>
      <c r="K3542">
        <v>71.75</v>
      </c>
      <c r="L3542">
        <v>1678.82</v>
      </c>
      <c r="M3542">
        <v>679.29</v>
      </c>
      <c r="N3542">
        <v>-162</v>
      </c>
      <c r="O3542">
        <v>-590</v>
      </c>
      <c r="P3542">
        <v>568</v>
      </c>
      <c r="Q3542">
        <f>Tabel1[[#This Row],[Biomass]]+Tabel1[[#This Row],[Hydro Power]]+Tabel1[[#This Row],[Other Renewable]]+Tabel1[[#This Row],[Solar Power]]+Tabel1[[#This Row],[Onshore Wind Power]]+Tabel1[[#This Row],[Offshore Wind Power]]</f>
        <v>2375.64</v>
      </c>
      <c r="R3542">
        <f>Tabel1[[#This Row],[Fossil Gas]]+Tabel1[[#This Row],[Fossil Hard Coal]]+Tabel1[[#This Row],[Fossil Oil]]</f>
        <v>1140.4299999999998</v>
      </c>
      <c r="S3542">
        <f>Tabel1[[#This Row],[Renewables]]+Tabel1[[#This Row],[Fossils]]</f>
        <v>3516.0699999999997</v>
      </c>
    </row>
    <row r="3543" spans="1:19" x14ac:dyDescent="0.25">
      <c r="A3543" t="s">
        <v>896</v>
      </c>
      <c r="B3543" t="s">
        <v>5</v>
      </c>
      <c r="C3543">
        <v>2137.61</v>
      </c>
      <c r="D3543">
        <v>29.37</v>
      </c>
      <c r="E3543">
        <v>374.75</v>
      </c>
      <c r="F3543">
        <v>564.19000000000005</v>
      </c>
      <c r="G3543">
        <v>14.77</v>
      </c>
      <c r="J3543">
        <v>0</v>
      </c>
      <c r="K3543">
        <v>52.74</v>
      </c>
      <c r="L3543">
        <v>313.57</v>
      </c>
      <c r="M3543">
        <v>336.14</v>
      </c>
      <c r="N3543">
        <v>-584</v>
      </c>
      <c r="O3543">
        <v>590</v>
      </c>
      <c r="P3543">
        <v>478</v>
      </c>
      <c r="Q3543">
        <f>Tabel1[[#This Row],[Biomass]]+Tabel1[[#This Row],[Hydro Power]]+Tabel1[[#This Row],[Other Renewable]]+Tabel1[[#This Row],[Solar Power]]+Tabel1[[#This Row],[Onshore Wind Power]]+Tabel1[[#This Row],[Offshore Wind Power]]</f>
        <v>679.07999999999993</v>
      </c>
      <c r="R3543">
        <f>Tabel1[[#This Row],[Fossil Gas]]+Tabel1[[#This Row],[Fossil Hard Coal]]+Tabel1[[#This Row],[Fossil Oil]]</f>
        <v>953.71</v>
      </c>
      <c r="S3543">
        <f>Tabel1[[#This Row],[Renewables]]+Tabel1[[#This Row],[Fossils]]</f>
        <v>1632.79</v>
      </c>
    </row>
    <row r="3544" spans="1:19" x14ac:dyDescent="0.25">
      <c r="A3544" t="s">
        <v>895</v>
      </c>
      <c r="B3544" t="s">
        <v>6</v>
      </c>
      <c r="C3544">
        <v>2879.27</v>
      </c>
      <c r="D3544">
        <v>13.98</v>
      </c>
      <c r="E3544">
        <v>413.09</v>
      </c>
      <c r="F3544">
        <v>700.88</v>
      </c>
      <c r="G3544">
        <v>11.55</v>
      </c>
      <c r="H3544">
        <v>1.29</v>
      </c>
      <c r="I3544">
        <v>3.93</v>
      </c>
      <c r="J3544">
        <v>0.01</v>
      </c>
      <c r="K3544">
        <v>74.540000000000006</v>
      </c>
      <c r="L3544">
        <v>1400.65</v>
      </c>
      <c r="M3544">
        <v>682.25</v>
      </c>
      <c r="N3544">
        <v>-83</v>
      </c>
      <c r="O3544">
        <v>-590</v>
      </c>
      <c r="P3544">
        <v>533</v>
      </c>
      <c r="Q3544">
        <f>Tabel1[[#This Row],[Biomass]]+Tabel1[[#This Row],[Hydro Power]]+Tabel1[[#This Row],[Other Renewable]]+Tabel1[[#This Row],[Solar Power]]+Tabel1[[#This Row],[Onshore Wind Power]]+Tabel1[[#This Row],[Offshore Wind Power]]</f>
        <v>2102.11</v>
      </c>
      <c r="R3544">
        <f>Tabel1[[#This Row],[Fossil Gas]]+Tabel1[[#This Row],[Fossil Hard Coal]]+Tabel1[[#This Row],[Fossil Oil]]</f>
        <v>1125.52</v>
      </c>
      <c r="S3544">
        <f>Tabel1[[#This Row],[Renewables]]+Tabel1[[#This Row],[Fossils]]</f>
        <v>3227.63</v>
      </c>
    </row>
    <row r="3545" spans="1:19" x14ac:dyDescent="0.25">
      <c r="A3545" t="s">
        <v>895</v>
      </c>
      <c r="B3545" t="s">
        <v>5</v>
      </c>
      <c r="C3545">
        <v>1987.78</v>
      </c>
      <c r="D3545">
        <v>27.37</v>
      </c>
      <c r="E3545">
        <v>374.64</v>
      </c>
      <c r="F3545">
        <v>592.11</v>
      </c>
      <c r="G3545">
        <v>13.56</v>
      </c>
      <c r="J3545">
        <v>0</v>
      </c>
      <c r="K3545">
        <v>53.17</v>
      </c>
      <c r="L3545">
        <v>299.83</v>
      </c>
      <c r="M3545">
        <v>353.92</v>
      </c>
      <c r="N3545">
        <v>-585</v>
      </c>
      <c r="O3545">
        <v>590</v>
      </c>
      <c r="P3545">
        <v>299</v>
      </c>
      <c r="Q3545">
        <f>Tabel1[[#This Row],[Biomass]]+Tabel1[[#This Row],[Hydro Power]]+Tabel1[[#This Row],[Other Renewable]]+Tabel1[[#This Row],[Solar Power]]+Tabel1[[#This Row],[Onshore Wind Power]]+Tabel1[[#This Row],[Offshore Wind Power]]</f>
        <v>681.12</v>
      </c>
      <c r="R3545">
        <f>Tabel1[[#This Row],[Fossil Gas]]+Tabel1[[#This Row],[Fossil Hard Coal]]+Tabel1[[#This Row],[Fossil Oil]]</f>
        <v>980.31</v>
      </c>
      <c r="S3545">
        <f>Tabel1[[#This Row],[Renewables]]+Tabel1[[#This Row],[Fossils]]</f>
        <v>1661.4299999999998</v>
      </c>
    </row>
    <row r="3546" spans="1:19" x14ac:dyDescent="0.25">
      <c r="A3546" t="s">
        <v>894</v>
      </c>
      <c r="B3546" t="s">
        <v>6</v>
      </c>
      <c r="C3546">
        <v>2670.43</v>
      </c>
      <c r="D3546">
        <v>14.3</v>
      </c>
      <c r="E3546">
        <v>409.01</v>
      </c>
      <c r="F3546">
        <v>752.65</v>
      </c>
      <c r="G3546">
        <v>13.44</v>
      </c>
      <c r="H3546">
        <v>1.29</v>
      </c>
      <c r="I3546">
        <v>4.16</v>
      </c>
      <c r="J3546">
        <v>0</v>
      </c>
      <c r="K3546">
        <v>74.11</v>
      </c>
      <c r="L3546">
        <v>1151.1400000000001</v>
      </c>
      <c r="M3546">
        <v>656.49</v>
      </c>
      <c r="N3546">
        <v>-71</v>
      </c>
      <c r="O3546">
        <v>-590</v>
      </c>
      <c r="P3546">
        <v>556</v>
      </c>
      <c r="Q3546">
        <f>Tabel1[[#This Row],[Biomass]]+Tabel1[[#This Row],[Hydro Power]]+Tabel1[[#This Row],[Other Renewable]]+Tabel1[[#This Row],[Solar Power]]+Tabel1[[#This Row],[Onshore Wind Power]]+Tabel1[[#This Row],[Offshore Wind Power]]</f>
        <v>1827.38</v>
      </c>
      <c r="R3546">
        <f>Tabel1[[#This Row],[Fossil Gas]]+Tabel1[[#This Row],[Fossil Hard Coal]]+Tabel1[[#This Row],[Fossil Oil]]</f>
        <v>1175.0999999999999</v>
      </c>
      <c r="S3546">
        <f>Tabel1[[#This Row],[Renewables]]+Tabel1[[#This Row],[Fossils]]</f>
        <v>3002.48</v>
      </c>
    </row>
    <row r="3547" spans="1:19" x14ac:dyDescent="0.25">
      <c r="A3547" t="s">
        <v>894</v>
      </c>
      <c r="B3547" t="s">
        <v>5</v>
      </c>
      <c r="C3547">
        <v>1825.59</v>
      </c>
      <c r="D3547">
        <v>28.3</v>
      </c>
      <c r="E3547">
        <v>374.17</v>
      </c>
      <c r="F3547">
        <v>569.58000000000004</v>
      </c>
      <c r="G3547">
        <v>13.5</v>
      </c>
      <c r="J3547">
        <v>0</v>
      </c>
      <c r="K3547">
        <v>52.92</v>
      </c>
      <c r="L3547">
        <v>284.8</v>
      </c>
      <c r="M3547">
        <v>341.7</v>
      </c>
      <c r="N3547">
        <v>-585</v>
      </c>
      <c r="O3547">
        <v>590</v>
      </c>
      <c r="P3547">
        <v>187</v>
      </c>
      <c r="Q3547">
        <f>Tabel1[[#This Row],[Biomass]]+Tabel1[[#This Row],[Hydro Power]]+Tabel1[[#This Row],[Other Renewable]]+Tabel1[[#This Row],[Solar Power]]+Tabel1[[#This Row],[Onshore Wind Power]]+Tabel1[[#This Row],[Offshore Wind Power]]</f>
        <v>654.79999999999995</v>
      </c>
      <c r="R3547">
        <f>Tabel1[[#This Row],[Fossil Gas]]+Tabel1[[#This Row],[Fossil Hard Coal]]+Tabel1[[#This Row],[Fossil Oil]]</f>
        <v>957.25</v>
      </c>
      <c r="S3547">
        <f>Tabel1[[#This Row],[Renewables]]+Tabel1[[#This Row],[Fossils]]</f>
        <v>1612.05</v>
      </c>
    </row>
    <row r="3548" spans="1:19" x14ac:dyDescent="0.25">
      <c r="A3548" t="s">
        <v>893</v>
      </c>
      <c r="B3548" t="s">
        <v>6</v>
      </c>
      <c r="C3548">
        <v>2545.5100000000002</v>
      </c>
      <c r="D3548">
        <v>12.52</v>
      </c>
      <c r="E3548">
        <v>394.51</v>
      </c>
      <c r="F3548">
        <v>716.74</v>
      </c>
      <c r="G3548">
        <v>3.79</v>
      </c>
      <c r="H3548">
        <v>1.29</v>
      </c>
      <c r="I3548">
        <v>3.57</v>
      </c>
      <c r="J3548">
        <v>0</v>
      </c>
      <c r="K3548">
        <v>70.989999999999995</v>
      </c>
      <c r="L3548">
        <v>1047.81</v>
      </c>
      <c r="M3548">
        <v>660.11</v>
      </c>
      <c r="N3548">
        <v>-191</v>
      </c>
      <c r="O3548">
        <v>-581</v>
      </c>
      <c r="P3548">
        <v>667</v>
      </c>
      <c r="Q3548">
        <f>Tabel1[[#This Row],[Biomass]]+Tabel1[[#This Row],[Hydro Power]]+Tabel1[[#This Row],[Other Renewable]]+Tabel1[[#This Row],[Solar Power]]+Tabel1[[#This Row],[Onshore Wind Power]]+Tabel1[[#This Row],[Offshore Wind Power]]</f>
        <v>1725.3000000000002</v>
      </c>
      <c r="R3548">
        <f>Tabel1[[#This Row],[Fossil Gas]]+Tabel1[[#This Row],[Fossil Hard Coal]]+Tabel1[[#This Row],[Fossil Oil]]</f>
        <v>1115.04</v>
      </c>
      <c r="S3548">
        <f>Tabel1[[#This Row],[Renewables]]+Tabel1[[#This Row],[Fossils]]</f>
        <v>2840.34</v>
      </c>
    </row>
    <row r="3549" spans="1:19" x14ac:dyDescent="0.25">
      <c r="A3549" t="s">
        <v>893</v>
      </c>
      <c r="B3549" t="s">
        <v>5</v>
      </c>
      <c r="C3549">
        <v>1738.19</v>
      </c>
      <c r="D3549">
        <v>26.63</v>
      </c>
      <c r="E3549">
        <v>370.68</v>
      </c>
      <c r="F3549">
        <v>565.44000000000005</v>
      </c>
      <c r="G3549">
        <v>13.18</v>
      </c>
      <c r="J3549">
        <v>0</v>
      </c>
      <c r="K3549">
        <v>53.33</v>
      </c>
      <c r="L3549">
        <v>238.82</v>
      </c>
      <c r="M3549">
        <v>295.66000000000003</v>
      </c>
      <c r="N3549">
        <v>-585</v>
      </c>
      <c r="O3549">
        <v>581</v>
      </c>
      <c r="P3549">
        <v>208</v>
      </c>
      <c r="Q3549">
        <f>Tabel1[[#This Row],[Biomass]]+Tabel1[[#This Row],[Hydro Power]]+Tabel1[[#This Row],[Other Renewable]]+Tabel1[[#This Row],[Solar Power]]+Tabel1[[#This Row],[Onshore Wind Power]]+Tabel1[[#This Row],[Offshore Wind Power]]</f>
        <v>561.11</v>
      </c>
      <c r="R3549">
        <f>Tabel1[[#This Row],[Fossil Gas]]+Tabel1[[#This Row],[Fossil Hard Coal]]+Tabel1[[#This Row],[Fossil Oil]]</f>
        <v>949.30000000000007</v>
      </c>
      <c r="S3549">
        <f>Tabel1[[#This Row],[Renewables]]+Tabel1[[#This Row],[Fossils]]</f>
        <v>1510.41</v>
      </c>
    </row>
    <row r="3550" spans="1:19" x14ac:dyDescent="0.25">
      <c r="A3550" t="s">
        <v>892</v>
      </c>
      <c r="B3550" t="s">
        <v>6</v>
      </c>
      <c r="C3550">
        <v>2369.9899999999998</v>
      </c>
      <c r="D3550">
        <v>12.77</v>
      </c>
      <c r="E3550">
        <v>410.45</v>
      </c>
      <c r="F3550">
        <v>812.16</v>
      </c>
      <c r="G3550">
        <v>5.8</v>
      </c>
      <c r="H3550">
        <v>1.29</v>
      </c>
      <c r="I3550">
        <v>3.39</v>
      </c>
      <c r="J3550">
        <v>0</v>
      </c>
      <c r="K3550">
        <v>71.569999999999993</v>
      </c>
      <c r="L3550">
        <v>1094.3699999999999</v>
      </c>
      <c r="M3550">
        <v>589.76</v>
      </c>
      <c r="N3550">
        <v>-536</v>
      </c>
      <c r="O3550">
        <v>-541</v>
      </c>
      <c r="P3550">
        <v>690</v>
      </c>
      <c r="Q3550">
        <f>Tabel1[[#This Row],[Biomass]]+Tabel1[[#This Row],[Hydro Power]]+Tabel1[[#This Row],[Other Renewable]]+Tabel1[[#This Row],[Solar Power]]+Tabel1[[#This Row],[Onshore Wind Power]]+Tabel1[[#This Row],[Offshore Wind Power]]</f>
        <v>1701.58</v>
      </c>
      <c r="R3550">
        <f>Tabel1[[#This Row],[Fossil Gas]]+Tabel1[[#This Row],[Fossil Hard Coal]]+Tabel1[[#This Row],[Fossil Oil]]</f>
        <v>1228.4099999999999</v>
      </c>
      <c r="S3550">
        <f>Tabel1[[#This Row],[Renewables]]+Tabel1[[#This Row],[Fossils]]</f>
        <v>2929.99</v>
      </c>
    </row>
    <row r="3551" spans="1:19" x14ac:dyDescent="0.25">
      <c r="A3551" t="s">
        <v>892</v>
      </c>
      <c r="B3551" t="s">
        <v>5</v>
      </c>
      <c r="C3551">
        <v>1608.99</v>
      </c>
      <c r="D3551">
        <v>29.01</v>
      </c>
      <c r="E3551">
        <v>370.61</v>
      </c>
      <c r="F3551">
        <v>513.86</v>
      </c>
      <c r="G3551">
        <v>13.44</v>
      </c>
      <c r="J3551">
        <v>0</v>
      </c>
      <c r="K3551">
        <v>52.63</v>
      </c>
      <c r="L3551">
        <v>250.28</v>
      </c>
      <c r="M3551">
        <v>317.99</v>
      </c>
      <c r="N3551">
        <v>-567</v>
      </c>
      <c r="O3551">
        <v>541</v>
      </c>
      <c r="P3551">
        <v>126</v>
      </c>
      <c r="Q3551">
        <f>Tabel1[[#This Row],[Biomass]]+Tabel1[[#This Row],[Hydro Power]]+Tabel1[[#This Row],[Other Renewable]]+Tabel1[[#This Row],[Solar Power]]+Tabel1[[#This Row],[Onshore Wind Power]]+Tabel1[[#This Row],[Offshore Wind Power]]</f>
        <v>597.28</v>
      </c>
      <c r="R3551">
        <f>Tabel1[[#This Row],[Fossil Gas]]+Tabel1[[#This Row],[Fossil Hard Coal]]+Tabel1[[#This Row],[Fossil Oil]]</f>
        <v>897.91000000000008</v>
      </c>
      <c r="S3551">
        <f>Tabel1[[#This Row],[Renewables]]+Tabel1[[#This Row],[Fossils]]</f>
        <v>1495.19</v>
      </c>
    </row>
    <row r="3552" spans="1:19" x14ac:dyDescent="0.25">
      <c r="A3552" t="s">
        <v>891</v>
      </c>
      <c r="B3552" t="s">
        <v>6</v>
      </c>
      <c r="C3552">
        <v>2156.35</v>
      </c>
      <c r="D3552">
        <v>12.58</v>
      </c>
      <c r="E3552">
        <v>366.89</v>
      </c>
      <c r="F3552">
        <v>545.82000000000005</v>
      </c>
      <c r="G3552">
        <v>3.62</v>
      </c>
      <c r="H3552">
        <v>1.29</v>
      </c>
      <c r="I3552">
        <v>3.34</v>
      </c>
      <c r="J3552">
        <v>0</v>
      </c>
      <c r="K3552">
        <v>83.2</v>
      </c>
      <c r="L3552">
        <v>1008.1</v>
      </c>
      <c r="M3552">
        <v>629.41999999999996</v>
      </c>
      <c r="N3552">
        <v>-595</v>
      </c>
      <c r="O3552">
        <v>-37</v>
      </c>
      <c r="P3552">
        <v>490</v>
      </c>
      <c r="Q3552">
        <f>Tabel1[[#This Row],[Biomass]]+Tabel1[[#This Row],[Hydro Power]]+Tabel1[[#This Row],[Other Renewable]]+Tabel1[[#This Row],[Solar Power]]+Tabel1[[#This Row],[Onshore Wind Power]]+Tabel1[[#This Row],[Offshore Wind Power]]</f>
        <v>1654.73</v>
      </c>
      <c r="R3552">
        <f>Tabel1[[#This Row],[Fossil Gas]]+Tabel1[[#This Row],[Fossil Hard Coal]]+Tabel1[[#This Row],[Fossil Oil]]</f>
        <v>916.33</v>
      </c>
      <c r="S3552">
        <f>Tabel1[[#This Row],[Renewables]]+Tabel1[[#This Row],[Fossils]]</f>
        <v>2571.06</v>
      </c>
    </row>
    <row r="3553" spans="1:19" x14ac:dyDescent="0.25">
      <c r="A3553" t="s">
        <v>891</v>
      </c>
      <c r="B3553" t="s">
        <v>5</v>
      </c>
      <c r="C3553">
        <v>1463.22</v>
      </c>
      <c r="D3553">
        <v>29.71</v>
      </c>
      <c r="E3553">
        <v>383.52</v>
      </c>
      <c r="F3553">
        <v>514.36</v>
      </c>
      <c r="G3553">
        <v>13.47</v>
      </c>
      <c r="J3553">
        <v>0</v>
      </c>
      <c r="K3553">
        <v>52.26</v>
      </c>
      <c r="L3553">
        <v>249.76</v>
      </c>
      <c r="M3553">
        <v>274.69</v>
      </c>
      <c r="N3553">
        <v>-143</v>
      </c>
      <c r="O3553">
        <v>37</v>
      </c>
      <c r="P3553">
        <v>96</v>
      </c>
      <c r="Q3553">
        <f>Tabel1[[#This Row],[Biomass]]+Tabel1[[#This Row],[Hydro Power]]+Tabel1[[#This Row],[Other Renewable]]+Tabel1[[#This Row],[Solar Power]]+Tabel1[[#This Row],[Onshore Wind Power]]+Tabel1[[#This Row],[Offshore Wind Power]]</f>
        <v>554.16</v>
      </c>
      <c r="R3553">
        <f>Tabel1[[#This Row],[Fossil Gas]]+Tabel1[[#This Row],[Fossil Hard Coal]]+Tabel1[[#This Row],[Fossil Oil]]</f>
        <v>911.35</v>
      </c>
      <c r="S3553">
        <f>Tabel1[[#This Row],[Renewables]]+Tabel1[[#This Row],[Fossils]]</f>
        <v>1465.51</v>
      </c>
    </row>
    <row r="3554" spans="1:19" x14ac:dyDescent="0.25">
      <c r="A3554" t="s">
        <v>890</v>
      </c>
      <c r="B3554" t="s">
        <v>6</v>
      </c>
      <c r="C3554">
        <v>2081</v>
      </c>
      <c r="D3554">
        <v>18.25</v>
      </c>
      <c r="E3554">
        <v>353.12</v>
      </c>
      <c r="F3554">
        <v>576.83000000000004</v>
      </c>
      <c r="G3554">
        <v>3.73</v>
      </c>
      <c r="H3554">
        <v>1.29</v>
      </c>
      <c r="I3554">
        <v>2.7</v>
      </c>
      <c r="J3554">
        <v>0</v>
      </c>
      <c r="K3554">
        <v>92.32</v>
      </c>
      <c r="L3554">
        <v>1000.38</v>
      </c>
      <c r="M3554">
        <v>645.57000000000005</v>
      </c>
      <c r="N3554">
        <v>-759</v>
      </c>
      <c r="O3554">
        <v>-331</v>
      </c>
      <c r="P3554">
        <v>668</v>
      </c>
      <c r="Q3554">
        <f>Tabel1[[#This Row],[Biomass]]+Tabel1[[#This Row],[Hydro Power]]+Tabel1[[#This Row],[Other Renewable]]+Tabel1[[#This Row],[Solar Power]]+Tabel1[[#This Row],[Onshore Wind Power]]+Tabel1[[#This Row],[Offshore Wind Power]]</f>
        <v>1668.19</v>
      </c>
      <c r="R3554">
        <f>Tabel1[[#This Row],[Fossil Gas]]+Tabel1[[#This Row],[Fossil Hard Coal]]+Tabel1[[#This Row],[Fossil Oil]]</f>
        <v>933.68000000000006</v>
      </c>
      <c r="S3554">
        <f>Tabel1[[#This Row],[Renewables]]+Tabel1[[#This Row],[Fossils]]</f>
        <v>2601.87</v>
      </c>
    </row>
    <row r="3555" spans="1:19" x14ac:dyDescent="0.25">
      <c r="A3555" t="s">
        <v>890</v>
      </c>
      <c r="B3555" t="s">
        <v>5</v>
      </c>
      <c r="C3555">
        <v>1370.96</v>
      </c>
      <c r="D3555">
        <v>29.01</v>
      </c>
      <c r="E3555">
        <v>493.3</v>
      </c>
      <c r="F3555">
        <v>511.63</v>
      </c>
      <c r="G3555">
        <v>12.57</v>
      </c>
      <c r="J3555">
        <v>0</v>
      </c>
      <c r="K3555">
        <v>41.84</v>
      </c>
      <c r="L3555">
        <v>253.22</v>
      </c>
      <c r="M3555">
        <v>282.64</v>
      </c>
      <c r="N3555">
        <v>-462</v>
      </c>
      <c r="O3555">
        <v>331</v>
      </c>
      <c r="P3555">
        <v>-89</v>
      </c>
      <c r="Q3555">
        <f>Tabel1[[#This Row],[Biomass]]+Tabel1[[#This Row],[Hydro Power]]+Tabel1[[#This Row],[Other Renewable]]+Tabel1[[#This Row],[Solar Power]]+Tabel1[[#This Row],[Onshore Wind Power]]+Tabel1[[#This Row],[Offshore Wind Power]]</f>
        <v>564.87</v>
      </c>
      <c r="R3555">
        <f>Tabel1[[#This Row],[Fossil Gas]]+Tabel1[[#This Row],[Fossil Hard Coal]]+Tabel1[[#This Row],[Fossil Oil]]</f>
        <v>1017.5000000000001</v>
      </c>
      <c r="S3555">
        <f>Tabel1[[#This Row],[Renewables]]+Tabel1[[#This Row],[Fossils]]</f>
        <v>1582.3700000000001</v>
      </c>
    </row>
    <row r="3556" spans="1:19" x14ac:dyDescent="0.25">
      <c r="A3556" t="s">
        <v>889</v>
      </c>
      <c r="B3556" t="s">
        <v>6</v>
      </c>
      <c r="C3556">
        <v>2046.66</v>
      </c>
      <c r="D3556">
        <v>13.61</v>
      </c>
      <c r="E3556">
        <v>363.94</v>
      </c>
      <c r="F3556">
        <v>563.67999999999995</v>
      </c>
      <c r="G3556">
        <v>10.91</v>
      </c>
      <c r="H3556">
        <v>1.29</v>
      </c>
      <c r="I3556">
        <v>3.06</v>
      </c>
      <c r="J3556">
        <v>0</v>
      </c>
      <c r="K3556">
        <v>96.37</v>
      </c>
      <c r="L3556">
        <v>878.06</v>
      </c>
      <c r="M3556">
        <v>598.95000000000005</v>
      </c>
      <c r="N3556">
        <v>-468</v>
      </c>
      <c r="O3556">
        <v>-340</v>
      </c>
      <c r="P3556">
        <v>493</v>
      </c>
      <c r="Q3556">
        <f>Tabel1[[#This Row],[Biomass]]+Tabel1[[#This Row],[Hydro Power]]+Tabel1[[#This Row],[Other Renewable]]+Tabel1[[#This Row],[Solar Power]]+Tabel1[[#This Row],[Onshore Wind Power]]+Tabel1[[#This Row],[Offshore Wind Power]]</f>
        <v>1494.97</v>
      </c>
      <c r="R3556">
        <f>Tabel1[[#This Row],[Fossil Gas]]+Tabel1[[#This Row],[Fossil Hard Coal]]+Tabel1[[#This Row],[Fossil Oil]]</f>
        <v>938.52999999999986</v>
      </c>
      <c r="S3556">
        <f>Tabel1[[#This Row],[Renewables]]+Tabel1[[#This Row],[Fossils]]</f>
        <v>2433.5</v>
      </c>
    </row>
    <row r="3557" spans="1:19" x14ac:dyDescent="0.25">
      <c r="A3557" t="s">
        <v>889</v>
      </c>
      <c r="B3557" t="s">
        <v>5</v>
      </c>
      <c r="C3557">
        <v>1331.61</v>
      </c>
      <c r="D3557">
        <v>29.07</v>
      </c>
      <c r="E3557">
        <v>497.9</v>
      </c>
      <c r="F3557">
        <v>479.52</v>
      </c>
      <c r="G3557">
        <v>12.39</v>
      </c>
      <c r="J3557">
        <v>0</v>
      </c>
      <c r="K3557">
        <v>41.71</v>
      </c>
      <c r="L3557">
        <v>243.85</v>
      </c>
      <c r="M3557">
        <v>303.79000000000002</v>
      </c>
      <c r="N3557">
        <v>-511</v>
      </c>
      <c r="O3557">
        <v>340</v>
      </c>
      <c r="P3557">
        <v>-68</v>
      </c>
      <c r="Q3557">
        <f>Tabel1[[#This Row],[Biomass]]+Tabel1[[#This Row],[Hydro Power]]+Tabel1[[#This Row],[Other Renewable]]+Tabel1[[#This Row],[Solar Power]]+Tabel1[[#This Row],[Onshore Wind Power]]+Tabel1[[#This Row],[Offshore Wind Power]]</f>
        <v>576.71</v>
      </c>
      <c r="R3557">
        <f>Tabel1[[#This Row],[Fossil Gas]]+Tabel1[[#This Row],[Fossil Hard Coal]]+Tabel1[[#This Row],[Fossil Oil]]</f>
        <v>989.81</v>
      </c>
      <c r="S3557">
        <f>Tabel1[[#This Row],[Renewables]]+Tabel1[[#This Row],[Fossils]]</f>
        <v>1566.52</v>
      </c>
    </row>
    <row r="3558" spans="1:19" x14ac:dyDescent="0.25">
      <c r="A3558" t="s">
        <v>888</v>
      </c>
      <c r="B3558" t="s">
        <v>6</v>
      </c>
      <c r="C3558">
        <v>2005.37</v>
      </c>
      <c r="D3558">
        <v>24.98</v>
      </c>
      <c r="E3558">
        <v>348.03</v>
      </c>
      <c r="F3558">
        <v>637.39</v>
      </c>
      <c r="G3558">
        <v>7.07</v>
      </c>
      <c r="H3558">
        <v>1.29</v>
      </c>
      <c r="I3558">
        <v>2.87</v>
      </c>
      <c r="J3558">
        <v>0</v>
      </c>
      <c r="K3558">
        <v>94.47</v>
      </c>
      <c r="L3558">
        <v>782.89</v>
      </c>
      <c r="M3558">
        <v>453.14</v>
      </c>
      <c r="N3558">
        <v>-478</v>
      </c>
      <c r="O3558">
        <v>-443</v>
      </c>
      <c r="P3558">
        <v>674</v>
      </c>
      <c r="Q3558">
        <f>Tabel1[[#This Row],[Biomass]]+Tabel1[[#This Row],[Hydro Power]]+Tabel1[[#This Row],[Other Renewable]]+Tabel1[[#This Row],[Solar Power]]+Tabel1[[#This Row],[Onshore Wind Power]]+Tabel1[[#This Row],[Offshore Wind Power]]</f>
        <v>1265.17</v>
      </c>
      <c r="R3558">
        <f>Tabel1[[#This Row],[Fossil Gas]]+Tabel1[[#This Row],[Fossil Hard Coal]]+Tabel1[[#This Row],[Fossil Oil]]</f>
        <v>992.49</v>
      </c>
      <c r="S3558">
        <f>Tabel1[[#This Row],[Renewables]]+Tabel1[[#This Row],[Fossils]]</f>
        <v>2257.66</v>
      </c>
    </row>
    <row r="3559" spans="1:19" x14ac:dyDescent="0.25">
      <c r="A3559" t="s">
        <v>888</v>
      </c>
      <c r="B3559" t="s">
        <v>5</v>
      </c>
      <c r="C3559">
        <v>1328.73</v>
      </c>
      <c r="D3559">
        <v>29</v>
      </c>
      <c r="E3559">
        <v>498.27</v>
      </c>
      <c r="F3559">
        <v>479.87</v>
      </c>
      <c r="G3559">
        <v>12.49</v>
      </c>
      <c r="J3559">
        <v>0</v>
      </c>
      <c r="K3559">
        <v>41.01</v>
      </c>
      <c r="L3559">
        <v>217.1</v>
      </c>
      <c r="M3559">
        <v>261.51</v>
      </c>
      <c r="N3559">
        <v>-581</v>
      </c>
      <c r="O3559">
        <v>443</v>
      </c>
      <c r="P3559">
        <v>-35</v>
      </c>
      <c r="Q3559">
        <f>Tabel1[[#This Row],[Biomass]]+Tabel1[[#This Row],[Hydro Power]]+Tabel1[[#This Row],[Other Renewable]]+Tabel1[[#This Row],[Solar Power]]+Tabel1[[#This Row],[Onshore Wind Power]]+Tabel1[[#This Row],[Offshore Wind Power]]</f>
        <v>507.61</v>
      </c>
      <c r="R3559">
        <f>Tabel1[[#This Row],[Fossil Gas]]+Tabel1[[#This Row],[Fossil Hard Coal]]+Tabel1[[#This Row],[Fossil Oil]]</f>
        <v>990.63</v>
      </c>
      <c r="S3559">
        <f>Tabel1[[#This Row],[Renewables]]+Tabel1[[#This Row],[Fossils]]</f>
        <v>1498.24</v>
      </c>
    </row>
    <row r="3560" spans="1:19" x14ac:dyDescent="0.25">
      <c r="A3560" t="s">
        <v>887</v>
      </c>
      <c r="B3560" t="s">
        <v>6</v>
      </c>
      <c r="C3560">
        <v>1996.63</v>
      </c>
      <c r="D3560">
        <v>12.49</v>
      </c>
      <c r="E3560">
        <v>342.58</v>
      </c>
      <c r="F3560">
        <v>628.09</v>
      </c>
      <c r="G3560">
        <v>3.83</v>
      </c>
      <c r="H3560">
        <v>1.29</v>
      </c>
      <c r="I3560">
        <v>2.0699999999999998</v>
      </c>
      <c r="J3560">
        <v>0</v>
      </c>
      <c r="K3560">
        <v>92.95</v>
      </c>
      <c r="L3560">
        <v>738.27</v>
      </c>
      <c r="M3560">
        <v>451.05</v>
      </c>
      <c r="N3560">
        <v>-559</v>
      </c>
      <c r="O3560">
        <v>-332</v>
      </c>
      <c r="P3560">
        <v>857</v>
      </c>
      <c r="Q3560">
        <f>Tabel1[[#This Row],[Biomass]]+Tabel1[[#This Row],[Hydro Power]]+Tabel1[[#This Row],[Other Renewable]]+Tabel1[[#This Row],[Solar Power]]+Tabel1[[#This Row],[Onshore Wind Power]]+Tabel1[[#This Row],[Offshore Wind Power]]</f>
        <v>1205.17</v>
      </c>
      <c r="R3560">
        <f>Tabel1[[#This Row],[Fossil Gas]]+Tabel1[[#This Row],[Fossil Hard Coal]]+Tabel1[[#This Row],[Fossil Oil]]</f>
        <v>974.50000000000011</v>
      </c>
      <c r="S3560">
        <f>Tabel1[[#This Row],[Renewables]]+Tabel1[[#This Row],[Fossils]]</f>
        <v>2179.67</v>
      </c>
    </row>
    <row r="3561" spans="1:19" x14ac:dyDescent="0.25">
      <c r="A3561" t="s">
        <v>887</v>
      </c>
      <c r="B3561" t="s">
        <v>5</v>
      </c>
      <c r="C3561">
        <v>1335.61</v>
      </c>
      <c r="D3561">
        <v>28.81</v>
      </c>
      <c r="E3561">
        <v>492.92</v>
      </c>
      <c r="F3561">
        <v>485.2</v>
      </c>
      <c r="G3561">
        <v>12.41</v>
      </c>
      <c r="J3561">
        <v>0</v>
      </c>
      <c r="K3561">
        <v>41.47</v>
      </c>
      <c r="L3561">
        <v>194.1</v>
      </c>
      <c r="M3561">
        <v>195.66</v>
      </c>
      <c r="N3561">
        <v>-466</v>
      </c>
      <c r="O3561">
        <v>332</v>
      </c>
      <c r="P3561">
        <v>53</v>
      </c>
      <c r="Q3561">
        <f>Tabel1[[#This Row],[Biomass]]+Tabel1[[#This Row],[Hydro Power]]+Tabel1[[#This Row],[Other Renewable]]+Tabel1[[#This Row],[Solar Power]]+Tabel1[[#This Row],[Onshore Wind Power]]+Tabel1[[#This Row],[Offshore Wind Power]]</f>
        <v>418.57</v>
      </c>
      <c r="R3561">
        <f>Tabel1[[#This Row],[Fossil Gas]]+Tabel1[[#This Row],[Fossil Hard Coal]]+Tabel1[[#This Row],[Fossil Oil]]</f>
        <v>990.53</v>
      </c>
      <c r="S3561">
        <f>Tabel1[[#This Row],[Renewables]]+Tabel1[[#This Row],[Fossils]]</f>
        <v>1409.1</v>
      </c>
    </row>
    <row r="3562" spans="1:19" x14ac:dyDescent="0.25">
      <c r="A3562" t="s">
        <v>886</v>
      </c>
      <c r="B3562" t="s">
        <v>6</v>
      </c>
      <c r="C3562">
        <v>2079.84</v>
      </c>
      <c r="D3562">
        <v>12.39</v>
      </c>
      <c r="E3562">
        <v>344.54</v>
      </c>
      <c r="F3562">
        <v>682.08</v>
      </c>
      <c r="G3562">
        <v>3.94</v>
      </c>
      <c r="H3562">
        <v>1.29</v>
      </c>
      <c r="I3562">
        <v>2.48</v>
      </c>
      <c r="J3562">
        <v>0</v>
      </c>
      <c r="K3562">
        <v>87.65</v>
      </c>
      <c r="L3562">
        <v>603.63</v>
      </c>
      <c r="M3562">
        <v>403.41</v>
      </c>
      <c r="N3562">
        <v>-421</v>
      </c>
      <c r="O3562">
        <v>-363</v>
      </c>
      <c r="P3562">
        <v>913</v>
      </c>
      <c r="Q3562">
        <f>Tabel1[[#This Row],[Biomass]]+Tabel1[[#This Row],[Hydro Power]]+Tabel1[[#This Row],[Other Renewable]]+Tabel1[[#This Row],[Solar Power]]+Tabel1[[#This Row],[Onshore Wind Power]]+Tabel1[[#This Row],[Offshore Wind Power]]</f>
        <v>1023.2</v>
      </c>
      <c r="R3562">
        <f>Tabel1[[#This Row],[Fossil Gas]]+Tabel1[[#This Row],[Fossil Hard Coal]]+Tabel1[[#This Row],[Fossil Oil]]</f>
        <v>1030.5600000000002</v>
      </c>
      <c r="S3562">
        <f>Tabel1[[#This Row],[Renewables]]+Tabel1[[#This Row],[Fossils]]</f>
        <v>2053.7600000000002</v>
      </c>
    </row>
    <row r="3563" spans="1:19" x14ac:dyDescent="0.25">
      <c r="A3563" t="s">
        <v>886</v>
      </c>
      <c r="B3563" t="s">
        <v>5</v>
      </c>
      <c r="C3563">
        <v>1355.89</v>
      </c>
      <c r="D3563">
        <v>27.1</v>
      </c>
      <c r="E3563">
        <v>493.07</v>
      </c>
      <c r="F3563">
        <v>490.51</v>
      </c>
      <c r="G3563">
        <v>12.45</v>
      </c>
      <c r="J3563">
        <v>0</v>
      </c>
      <c r="K3563">
        <v>41.19</v>
      </c>
      <c r="L3563">
        <v>152.30000000000001</v>
      </c>
      <c r="M3563">
        <v>151.83000000000001</v>
      </c>
      <c r="N3563">
        <v>34</v>
      </c>
      <c r="O3563">
        <v>363</v>
      </c>
      <c r="P3563">
        <v>-378</v>
      </c>
      <c r="Q3563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3563">
        <f>Tabel1[[#This Row],[Fossil Gas]]+Tabel1[[#This Row],[Fossil Hard Coal]]+Tabel1[[#This Row],[Fossil Oil]]</f>
        <v>996.03</v>
      </c>
      <c r="S3563">
        <f>Tabel1[[#This Row],[Renewables]]+Tabel1[[#This Row],[Fossils]]</f>
        <v>1327.26</v>
      </c>
    </row>
    <row r="3564" spans="1:19" x14ac:dyDescent="0.25">
      <c r="A3564" t="s">
        <v>885</v>
      </c>
      <c r="B3564" t="s">
        <v>6</v>
      </c>
      <c r="C3564">
        <v>2214.88</v>
      </c>
      <c r="D3564">
        <v>12.67</v>
      </c>
      <c r="E3564">
        <v>366.4</v>
      </c>
      <c r="F3564">
        <v>915.4</v>
      </c>
      <c r="G3564">
        <v>6.03</v>
      </c>
      <c r="H3564">
        <v>1.29</v>
      </c>
      <c r="I3564">
        <v>2.76</v>
      </c>
      <c r="J3564">
        <v>0</v>
      </c>
      <c r="K3564">
        <v>86.11</v>
      </c>
      <c r="L3564">
        <v>580.73</v>
      </c>
      <c r="M3564">
        <v>419.97</v>
      </c>
      <c r="N3564">
        <v>-612</v>
      </c>
      <c r="O3564">
        <v>-539</v>
      </c>
      <c r="P3564">
        <v>1107</v>
      </c>
      <c r="Q3564">
        <f>Tabel1[[#This Row],[Biomass]]+Tabel1[[#This Row],[Hydro Power]]+Tabel1[[#This Row],[Other Renewable]]+Tabel1[[#This Row],[Solar Power]]+Tabel1[[#This Row],[Onshore Wind Power]]+Tabel1[[#This Row],[Offshore Wind Power]]</f>
        <v>1017.4200000000001</v>
      </c>
      <c r="R3564">
        <f>Tabel1[[#This Row],[Fossil Gas]]+Tabel1[[#This Row],[Fossil Hard Coal]]+Tabel1[[#This Row],[Fossil Oil]]</f>
        <v>1287.83</v>
      </c>
      <c r="S3564">
        <f>Tabel1[[#This Row],[Renewables]]+Tabel1[[#This Row],[Fossils]]</f>
        <v>2305.25</v>
      </c>
    </row>
    <row r="3565" spans="1:19" x14ac:dyDescent="0.25">
      <c r="A3565" t="s">
        <v>885</v>
      </c>
      <c r="B3565" t="s">
        <v>5</v>
      </c>
      <c r="C3565">
        <v>1468.13</v>
      </c>
      <c r="D3565">
        <v>27.08</v>
      </c>
      <c r="E3565">
        <v>484.78</v>
      </c>
      <c r="F3565">
        <v>502.07</v>
      </c>
      <c r="G3565">
        <v>12.49</v>
      </c>
      <c r="J3565">
        <v>0</v>
      </c>
      <c r="K3565">
        <v>41.72</v>
      </c>
      <c r="L3565">
        <v>130.88999999999999</v>
      </c>
      <c r="M3565">
        <v>119.23</v>
      </c>
      <c r="N3565">
        <v>-487</v>
      </c>
      <c r="O3565">
        <v>539</v>
      </c>
      <c r="P3565">
        <v>127</v>
      </c>
      <c r="Q3565">
        <f>Tabel1[[#This Row],[Biomass]]+Tabel1[[#This Row],[Hydro Power]]+Tabel1[[#This Row],[Other Renewable]]+Tabel1[[#This Row],[Solar Power]]+Tabel1[[#This Row],[Onshore Wind Power]]+Tabel1[[#This Row],[Offshore Wind Power]]</f>
        <v>277.2</v>
      </c>
      <c r="R3565">
        <f>Tabel1[[#This Row],[Fossil Gas]]+Tabel1[[#This Row],[Fossil Hard Coal]]+Tabel1[[#This Row],[Fossil Oil]]</f>
        <v>999.33999999999992</v>
      </c>
      <c r="S3565">
        <f>Tabel1[[#This Row],[Renewables]]+Tabel1[[#This Row],[Fossils]]</f>
        <v>1276.54</v>
      </c>
    </row>
    <row r="3566" spans="1:19" x14ac:dyDescent="0.25">
      <c r="A3566" t="s">
        <v>884</v>
      </c>
      <c r="B3566" t="s">
        <v>6</v>
      </c>
      <c r="C3566">
        <v>2541.1799999999998</v>
      </c>
      <c r="D3566">
        <v>12.45</v>
      </c>
      <c r="E3566">
        <v>410.01</v>
      </c>
      <c r="F3566">
        <v>936.05</v>
      </c>
      <c r="G3566">
        <v>4.47</v>
      </c>
      <c r="H3566">
        <v>1.29</v>
      </c>
      <c r="I3566">
        <v>3.31</v>
      </c>
      <c r="J3566">
        <v>0.01</v>
      </c>
      <c r="K3566">
        <v>85.31</v>
      </c>
      <c r="L3566">
        <v>638.24</v>
      </c>
      <c r="M3566">
        <v>250.29</v>
      </c>
      <c r="N3566">
        <v>-658</v>
      </c>
      <c r="O3566">
        <v>-569</v>
      </c>
      <c r="P3566">
        <v>1584</v>
      </c>
      <c r="Q3566">
        <f>Tabel1[[#This Row],[Biomass]]+Tabel1[[#This Row],[Hydro Power]]+Tabel1[[#This Row],[Other Renewable]]+Tabel1[[#This Row],[Solar Power]]+Tabel1[[#This Row],[Onshore Wind Power]]+Tabel1[[#This Row],[Offshore Wind Power]]</f>
        <v>905.58999999999992</v>
      </c>
      <c r="R3566">
        <f>Tabel1[[#This Row],[Fossil Gas]]+Tabel1[[#This Row],[Fossil Hard Coal]]+Tabel1[[#This Row],[Fossil Oil]]</f>
        <v>1350.53</v>
      </c>
      <c r="S3566">
        <f>Tabel1[[#This Row],[Renewables]]+Tabel1[[#This Row],[Fossils]]</f>
        <v>2256.12</v>
      </c>
    </row>
    <row r="3567" spans="1:19" x14ac:dyDescent="0.25">
      <c r="A3567" t="s">
        <v>884</v>
      </c>
      <c r="B3567" t="s">
        <v>5</v>
      </c>
      <c r="C3567">
        <v>1703.59</v>
      </c>
      <c r="D3567">
        <v>27.93</v>
      </c>
      <c r="E3567">
        <v>494.51</v>
      </c>
      <c r="F3567">
        <v>509.82</v>
      </c>
      <c r="G3567">
        <v>12.59</v>
      </c>
      <c r="J3567">
        <v>0</v>
      </c>
      <c r="K3567">
        <v>51.85</v>
      </c>
      <c r="L3567">
        <v>125.14</v>
      </c>
      <c r="M3567">
        <v>121.71</v>
      </c>
      <c r="N3567">
        <v>-583</v>
      </c>
      <c r="O3567">
        <v>569</v>
      </c>
      <c r="P3567">
        <v>392</v>
      </c>
      <c r="Q3567">
        <f>Tabel1[[#This Row],[Biomass]]+Tabel1[[#This Row],[Hydro Power]]+Tabel1[[#This Row],[Other Renewable]]+Tabel1[[#This Row],[Solar Power]]+Tabel1[[#This Row],[Onshore Wind Power]]+Tabel1[[#This Row],[Offshore Wind Power]]</f>
        <v>274.77999999999997</v>
      </c>
      <c r="R3567">
        <f>Tabel1[[#This Row],[Fossil Gas]]+Tabel1[[#This Row],[Fossil Hard Coal]]+Tabel1[[#This Row],[Fossil Oil]]</f>
        <v>1016.92</v>
      </c>
      <c r="S3567">
        <f>Tabel1[[#This Row],[Renewables]]+Tabel1[[#This Row],[Fossils]]</f>
        <v>1291.6999999999998</v>
      </c>
    </row>
    <row r="3568" spans="1:19" x14ac:dyDescent="0.25">
      <c r="A3568" t="s">
        <v>883</v>
      </c>
      <c r="B3568" t="s">
        <v>6</v>
      </c>
      <c r="C3568">
        <v>2966</v>
      </c>
      <c r="D3568">
        <v>13.55</v>
      </c>
      <c r="E3568">
        <v>459.85</v>
      </c>
      <c r="F3568">
        <v>1075.6199999999999</v>
      </c>
      <c r="G3568">
        <v>9.69</v>
      </c>
      <c r="H3568">
        <v>1.3</v>
      </c>
      <c r="I3568">
        <v>4.04</v>
      </c>
      <c r="J3568">
        <v>0.08</v>
      </c>
      <c r="K3568">
        <v>100.44</v>
      </c>
      <c r="L3568">
        <v>579.84</v>
      </c>
      <c r="M3568">
        <v>257.56</v>
      </c>
      <c r="N3568">
        <v>-549</v>
      </c>
      <c r="O3568">
        <v>-366</v>
      </c>
      <c r="P3568">
        <v>1445</v>
      </c>
      <c r="Q3568">
        <f>Tabel1[[#This Row],[Biomass]]+Tabel1[[#This Row],[Hydro Power]]+Tabel1[[#This Row],[Other Renewable]]+Tabel1[[#This Row],[Solar Power]]+Tabel1[[#This Row],[Onshore Wind Power]]+Tabel1[[#This Row],[Offshore Wind Power]]</f>
        <v>856.37000000000012</v>
      </c>
      <c r="R3568">
        <f>Tabel1[[#This Row],[Fossil Gas]]+Tabel1[[#This Row],[Fossil Hard Coal]]+Tabel1[[#This Row],[Fossil Oil]]</f>
        <v>1545.1599999999999</v>
      </c>
      <c r="S3568">
        <f>Tabel1[[#This Row],[Renewables]]+Tabel1[[#This Row],[Fossils]]</f>
        <v>2401.5299999999997</v>
      </c>
    </row>
    <row r="3569" spans="1:19" x14ac:dyDescent="0.25">
      <c r="A3569" t="s">
        <v>883</v>
      </c>
      <c r="B3569" t="s">
        <v>5</v>
      </c>
      <c r="C3569">
        <v>1944.78</v>
      </c>
      <c r="D3569">
        <v>19.239999999999998</v>
      </c>
      <c r="E3569">
        <v>530.89</v>
      </c>
      <c r="F3569">
        <v>544.45000000000005</v>
      </c>
      <c r="G3569">
        <v>14.51</v>
      </c>
      <c r="J3569">
        <v>0.25</v>
      </c>
      <c r="K3569">
        <v>53.61</v>
      </c>
      <c r="L3569">
        <v>124.18</v>
      </c>
      <c r="M3569">
        <v>126.28</v>
      </c>
      <c r="N3569">
        <v>-585</v>
      </c>
      <c r="O3569">
        <v>366</v>
      </c>
      <c r="P3569">
        <v>777</v>
      </c>
      <c r="Q3569">
        <f>Tabel1[[#This Row],[Biomass]]+Tabel1[[#This Row],[Hydro Power]]+Tabel1[[#This Row],[Other Renewable]]+Tabel1[[#This Row],[Solar Power]]+Tabel1[[#This Row],[Onshore Wind Power]]+Tabel1[[#This Row],[Offshore Wind Power]]</f>
        <v>269.95000000000005</v>
      </c>
      <c r="R3569">
        <f>Tabel1[[#This Row],[Fossil Gas]]+Tabel1[[#This Row],[Fossil Hard Coal]]+Tabel1[[#This Row],[Fossil Oil]]</f>
        <v>1089.8500000000001</v>
      </c>
      <c r="S3569">
        <f>Tabel1[[#This Row],[Renewables]]+Tabel1[[#This Row],[Fossils]]</f>
        <v>1359.8000000000002</v>
      </c>
    </row>
    <row r="3570" spans="1:19" x14ac:dyDescent="0.25">
      <c r="A3570" t="s">
        <v>882</v>
      </c>
      <c r="B3570" t="s">
        <v>6</v>
      </c>
      <c r="C3570">
        <v>3066.53</v>
      </c>
      <c r="D3570">
        <v>14.48</v>
      </c>
      <c r="E3570">
        <v>534.55999999999995</v>
      </c>
      <c r="F3570">
        <v>1285.54</v>
      </c>
      <c r="G3570">
        <v>14.92</v>
      </c>
      <c r="H3570">
        <v>1.3</v>
      </c>
      <c r="I3570">
        <v>4.55</v>
      </c>
      <c r="J3570">
        <v>7.25</v>
      </c>
      <c r="K3570">
        <v>107.74</v>
      </c>
      <c r="L3570">
        <v>552.98</v>
      </c>
      <c r="M3570">
        <v>266.86</v>
      </c>
      <c r="N3570">
        <v>-193</v>
      </c>
      <c r="O3570">
        <v>-567</v>
      </c>
      <c r="P3570">
        <v>1098</v>
      </c>
      <c r="Q3570">
        <f>Tabel1[[#This Row],[Biomass]]+Tabel1[[#This Row],[Hydro Power]]+Tabel1[[#This Row],[Other Renewable]]+Tabel1[[#This Row],[Solar Power]]+Tabel1[[#This Row],[Onshore Wind Power]]+Tabel1[[#This Row],[Offshore Wind Power]]</f>
        <v>847.42000000000007</v>
      </c>
      <c r="R3570">
        <f>Tabel1[[#This Row],[Fossil Gas]]+Tabel1[[#This Row],[Fossil Hard Coal]]+Tabel1[[#This Row],[Fossil Oil]]</f>
        <v>1835.02</v>
      </c>
      <c r="S3570">
        <f>Tabel1[[#This Row],[Renewables]]+Tabel1[[#This Row],[Fossils]]</f>
        <v>2682.44</v>
      </c>
    </row>
    <row r="3571" spans="1:19" x14ac:dyDescent="0.25">
      <c r="A3571" t="s">
        <v>882</v>
      </c>
      <c r="B3571" t="s">
        <v>5</v>
      </c>
      <c r="C3571">
        <v>2052.83</v>
      </c>
      <c r="D3571">
        <v>17.38</v>
      </c>
      <c r="E3571">
        <v>572.1</v>
      </c>
      <c r="F3571">
        <v>616.54</v>
      </c>
      <c r="G3571">
        <v>17.45</v>
      </c>
      <c r="J3571">
        <v>5.5</v>
      </c>
      <c r="K3571">
        <v>54.82</v>
      </c>
      <c r="L3571">
        <v>117.3</v>
      </c>
      <c r="M3571">
        <v>123.53</v>
      </c>
      <c r="N3571">
        <v>-579</v>
      </c>
      <c r="O3571">
        <v>567</v>
      </c>
      <c r="P3571">
        <v>565</v>
      </c>
      <c r="Q3571">
        <f>Tabel1[[#This Row],[Biomass]]+Tabel1[[#This Row],[Hydro Power]]+Tabel1[[#This Row],[Other Renewable]]+Tabel1[[#This Row],[Solar Power]]+Tabel1[[#This Row],[Onshore Wind Power]]+Tabel1[[#This Row],[Offshore Wind Power]]</f>
        <v>263.71000000000004</v>
      </c>
      <c r="R3571">
        <f>Tabel1[[#This Row],[Fossil Gas]]+Tabel1[[#This Row],[Fossil Hard Coal]]+Tabel1[[#This Row],[Fossil Oil]]</f>
        <v>1206.0899999999999</v>
      </c>
      <c r="S3571">
        <f>Tabel1[[#This Row],[Renewables]]+Tabel1[[#This Row],[Fossils]]</f>
        <v>1469.8</v>
      </c>
    </row>
    <row r="3572" spans="1:19" x14ac:dyDescent="0.25">
      <c r="A3572" t="s">
        <v>881</v>
      </c>
      <c r="B3572" t="s">
        <v>6</v>
      </c>
      <c r="C3572">
        <v>3089.83</v>
      </c>
      <c r="D3572">
        <v>14.66</v>
      </c>
      <c r="E3572">
        <v>525.03</v>
      </c>
      <c r="F3572">
        <v>1137.53</v>
      </c>
      <c r="G3572">
        <v>11.98</v>
      </c>
      <c r="H3572">
        <v>1.3</v>
      </c>
      <c r="I3572">
        <v>4.42</v>
      </c>
      <c r="J3572">
        <v>39.72</v>
      </c>
      <c r="K3572">
        <v>106.81</v>
      </c>
      <c r="L3572">
        <v>572.35</v>
      </c>
      <c r="M3572">
        <v>317.58</v>
      </c>
      <c r="N3572">
        <v>-195</v>
      </c>
      <c r="O3572">
        <v>-590</v>
      </c>
      <c r="P3572">
        <v>1253</v>
      </c>
      <c r="Q3572">
        <f>Tabel1[[#This Row],[Biomass]]+Tabel1[[#This Row],[Hydro Power]]+Tabel1[[#This Row],[Other Renewable]]+Tabel1[[#This Row],[Solar Power]]+Tabel1[[#This Row],[Onshore Wind Power]]+Tabel1[[#This Row],[Offshore Wind Power]]</f>
        <v>950.03</v>
      </c>
      <c r="R3572">
        <f>Tabel1[[#This Row],[Fossil Gas]]+Tabel1[[#This Row],[Fossil Hard Coal]]+Tabel1[[#This Row],[Fossil Oil]]</f>
        <v>1674.54</v>
      </c>
      <c r="S3572">
        <f>Tabel1[[#This Row],[Renewables]]+Tabel1[[#This Row],[Fossils]]</f>
        <v>2624.5699999999997</v>
      </c>
    </row>
    <row r="3573" spans="1:19" x14ac:dyDescent="0.25">
      <c r="A3573" t="s">
        <v>881</v>
      </c>
      <c r="B3573" t="s">
        <v>5</v>
      </c>
      <c r="C3573">
        <v>2105.9499999999998</v>
      </c>
      <c r="D3573">
        <v>17.989999999999998</v>
      </c>
      <c r="E3573">
        <v>591.13</v>
      </c>
      <c r="F3573">
        <v>603.57000000000005</v>
      </c>
      <c r="G3573">
        <v>19.600000000000001</v>
      </c>
      <c r="J3573">
        <v>16.84</v>
      </c>
      <c r="K3573">
        <v>55.83</v>
      </c>
      <c r="L3573">
        <v>122.53</v>
      </c>
      <c r="M3573">
        <v>133.37</v>
      </c>
      <c r="N3573">
        <v>-409</v>
      </c>
      <c r="O3573">
        <v>590</v>
      </c>
      <c r="P3573">
        <v>398</v>
      </c>
      <c r="Q3573">
        <f>Tabel1[[#This Row],[Biomass]]+Tabel1[[#This Row],[Hydro Power]]+Tabel1[[#This Row],[Other Renewable]]+Tabel1[[#This Row],[Solar Power]]+Tabel1[[#This Row],[Onshore Wind Power]]+Tabel1[[#This Row],[Offshore Wind Power]]</f>
        <v>290.73</v>
      </c>
      <c r="R3573">
        <f>Tabel1[[#This Row],[Fossil Gas]]+Tabel1[[#This Row],[Fossil Hard Coal]]+Tabel1[[#This Row],[Fossil Oil]]</f>
        <v>1214.3</v>
      </c>
      <c r="S3573">
        <f>Tabel1[[#This Row],[Renewables]]+Tabel1[[#This Row],[Fossils]]</f>
        <v>1505.03</v>
      </c>
    </row>
    <row r="3574" spans="1:19" x14ac:dyDescent="0.25">
      <c r="A3574" t="s">
        <v>880</v>
      </c>
      <c r="B3574" t="s">
        <v>6</v>
      </c>
      <c r="C3574">
        <v>3127.17</v>
      </c>
      <c r="D3574">
        <v>40.4</v>
      </c>
      <c r="E3574">
        <v>571.99</v>
      </c>
      <c r="F3574">
        <v>1274.24</v>
      </c>
      <c r="G3574">
        <v>22.36</v>
      </c>
      <c r="H3574">
        <v>1.3</v>
      </c>
      <c r="I3574">
        <v>5.95</v>
      </c>
      <c r="J3574">
        <v>91.22</v>
      </c>
      <c r="K3574">
        <v>101.08</v>
      </c>
      <c r="L3574">
        <v>528.87</v>
      </c>
      <c r="M3574">
        <v>326.18</v>
      </c>
      <c r="N3574">
        <v>-79</v>
      </c>
      <c r="O3574">
        <v>-590</v>
      </c>
      <c r="P3574">
        <v>977</v>
      </c>
      <c r="Q3574">
        <f>Tabel1[[#This Row],[Biomass]]+Tabel1[[#This Row],[Hydro Power]]+Tabel1[[#This Row],[Other Renewable]]+Tabel1[[#This Row],[Solar Power]]+Tabel1[[#This Row],[Onshore Wind Power]]+Tabel1[[#This Row],[Offshore Wind Power]]</f>
        <v>993.92000000000007</v>
      </c>
      <c r="R3574">
        <f>Tabel1[[#This Row],[Fossil Gas]]+Tabel1[[#This Row],[Fossil Hard Coal]]+Tabel1[[#This Row],[Fossil Oil]]</f>
        <v>1868.59</v>
      </c>
      <c r="S3574">
        <f>Tabel1[[#This Row],[Renewables]]+Tabel1[[#This Row],[Fossils]]</f>
        <v>2862.51</v>
      </c>
    </row>
    <row r="3575" spans="1:19" x14ac:dyDescent="0.25">
      <c r="A3575" t="s">
        <v>880</v>
      </c>
      <c r="B3575" t="s">
        <v>5</v>
      </c>
      <c r="C3575">
        <v>2152.0100000000002</v>
      </c>
      <c r="D3575">
        <v>17.46</v>
      </c>
      <c r="E3575">
        <v>604.96</v>
      </c>
      <c r="F3575">
        <v>613.98</v>
      </c>
      <c r="G3575">
        <v>22.97</v>
      </c>
      <c r="J3575">
        <v>30.42</v>
      </c>
      <c r="K3575">
        <v>58.12</v>
      </c>
      <c r="L3575">
        <v>103.39</v>
      </c>
      <c r="M3575">
        <v>110.53</v>
      </c>
      <c r="N3575">
        <v>-481</v>
      </c>
      <c r="O3575">
        <v>590</v>
      </c>
      <c r="P3575">
        <v>528</v>
      </c>
      <c r="Q3575">
        <f>Tabel1[[#This Row],[Biomass]]+Tabel1[[#This Row],[Hydro Power]]+Tabel1[[#This Row],[Other Renewable]]+Tabel1[[#This Row],[Solar Power]]+Tabel1[[#This Row],[Onshore Wind Power]]+Tabel1[[#This Row],[Offshore Wind Power]]</f>
        <v>261.8</v>
      </c>
      <c r="R3575">
        <f>Tabel1[[#This Row],[Fossil Gas]]+Tabel1[[#This Row],[Fossil Hard Coal]]+Tabel1[[#This Row],[Fossil Oil]]</f>
        <v>1241.9100000000001</v>
      </c>
      <c r="S3575">
        <f>Tabel1[[#This Row],[Renewables]]+Tabel1[[#This Row],[Fossils]]</f>
        <v>1503.71</v>
      </c>
    </row>
    <row r="3576" spans="1:19" x14ac:dyDescent="0.25">
      <c r="A3576" t="s">
        <v>879</v>
      </c>
      <c r="B3576" t="s">
        <v>6</v>
      </c>
      <c r="C3576">
        <v>3069.06</v>
      </c>
      <c r="D3576">
        <v>45.68</v>
      </c>
      <c r="E3576">
        <v>569.71</v>
      </c>
      <c r="F3576">
        <v>1285.45</v>
      </c>
      <c r="G3576">
        <v>20.76</v>
      </c>
      <c r="H3576">
        <v>1.3</v>
      </c>
      <c r="I3576">
        <v>5.21</v>
      </c>
      <c r="J3576">
        <v>134.25</v>
      </c>
      <c r="K3576">
        <v>106.64</v>
      </c>
      <c r="L3576">
        <v>590.86</v>
      </c>
      <c r="M3576">
        <v>366.31</v>
      </c>
      <c r="N3576">
        <v>-187</v>
      </c>
      <c r="O3576">
        <v>-590</v>
      </c>
      <c r="P3576">
        <v>939</v>
      </c>
      <c r="Q3576">
        <f>Tabel1[[#This Row],[Biomass]]+Tabel1[[#This Row],[Hydro Power]]+Tabel1[[#This Row],[Other Renewable]]+Tabel1[[#This Row],[Solar Power]]+Tabel1[[#This Row],[Onshore Wind Power]]+Tabel1[[#This Row],[Offshore Wind Power]]</f>
        <v>1143.6099999999999</v>
      </c>
      <c r="R3576">
        <f>Tabel1[[#This Row],[Fossil Gas]]+Tabel1[[#This Row],[Fossil Hard Coal]]+Tabel1[[#This Row],[Fossil Oil]]</f>
        <v>1875.92</v>
      </c>
      <c r="S3576">
        <f>Tabel1[[#This Row],[Renewables]]+Tabel1[[#This Row],[Fossils]]</f>
        <v>3019.5299999999997</v>
      </c>
    </row>
    <row r="3577" spans="1:19" x14ac:dyDescent="0.25">
      <c r="A3577" t="s">
        <v>879</v>
      </c>
      <c r="B3577" t="s">
        <v>5</v>
      </c>
      <c r="C3577">
        <v>2160.36</v>
      </c>
      <c r="D3577">
        <v>17.510000000000002</v>
      </c>
      <c r="E3577">
        <v>599.73</v>
      </c>
      <c r="F3577">
        <v>612.94000000000005</v>
      </c>
      <c r="G3577">
        <v>22.53</v>
      </c>
      <c r="J3577">
        <v>35.840000000000003</v>
      </c>
      <c r="K3577">
        <v>57.1</v>
      </c>
      <c r="L3577">
        <v>80.39</v>
      </c>
      <c r="M3577">
        <v>98.44</v>
      </c>
      <c r="N3577">
        <v>-526</v>
      </c>
      <c r="O3577">
        <v>590</v>
      </c>
      <c r="P3577">
        <v>624</v>
      </c>
      <c r="Q3577">
        <f>Tabel1[[#This Row],[Biomass]]+Tabel1[[#This Row],[Hydro Power]]+Tabel1[[#This Row],[Other Renewable]]+Tabel1[[#This Row],[Solar Power]]+Tabel1[[#This Row],[Onshore Wind Power]]+Tabel1[[#This Row],[Offshore Wind Power]]</f>
        <v>232.18</v>
      </c>
      <c r="R3577">
        <f>Tabel1[[#This Row],[Fossil Gas]]+Tabel1[[#This Row],[Fossil Hard Coal]]+Tabel1[[#This Row],[Fossil Oil]]</f>
        <v>1235.2</v>
      </c>
      <c r="S3577">
        <f>Tabel1[[#This Row],[Renewables]]+Tabel1[[#This Row],[Fossils]]</f>
        <v>1467.38</v>
      </c>
    </row>
    <row r="3578" spans="1:19" x14ac:dyDescent="0.25">
      <c r="A3578" t="s">
        <v>878</v>
      </c>
      <c r="B3578" t="s">
        <v>6</v>
      </c>
      <c r="C3578">
        <v>2985.78</v>
      </c>
      <c r="D3578">
        <v>44.22</v>
      </c>
      <c r="E3578">
        <v>520.45000000000005</v>
      </c>
      <c r="F3578">
        <v>1014.39</v>
      </c>
      <c r="G3578">
        <v>20.059999999999999</v>
      </c>
      <c r="H3578">
        <v>1.3</v>
      </c>
      <c r="I3578">
        <v>4.93</v>
      </c>
      <c r="J3578">
        <v>137.19</v>
      </c>
      <c r="K3578">
        <v>106.49</v>
      </c>
      <c r="L3578">
        <v>685.92</v>
      </c>
      <c r="M3578">
        <v>433.12</v>
      </c>
      <c r="N3578">
        <v>-200</v>
      </c>
      <c r="O3578">
        <v>-590</v>
      </c>
      <c r="P3578">
        <v>1006</v>
      </c>
      <c r="Q3578">
        <f>Tabel1[[#This Row],[Biomass]]+Tabel1[[#This Row],[Hydro Power]]+Tabel1[[#This Row],[Other Renewable]]+Tabel1[[#This Row],[Solar Power]]+Tabel1[[#This Row],[Onshore Wind Power]]+Tabel1[[#This Row],[Offshore Wind Power]]</f>
        <v>1306.6799999999998</v>
      </c>
      <c r="R3578">
        <f>Tabel1[[#This Row],[Fossil Gas]]+Tabel1[[#This Row],[Fossil Hard Coal]]+Tabel1[[#This Row],[Fossil Oil]]</f>
        <v>1554.9</v>
      </c>
      <c r="S3578">
        <f>Tabel1[[#This Row],[Renewables]]+Tabel1[[#This Row],[Fossils]]</f>
        <v>2861.58</v>
      </c>
    </row>
    <row r="3579" spans="1:19" x14ac:dyDescent="0.25">
      <c r="A3579" t="s">
        <v>878</v>
      </c>
      <c r="B3579" t="s">
        <v>5</v>
      </c>
      <c r="C3579">
        <v>2132.4299999999998</v>
      </c>
      <c r="D3579">
        <v>14.74</v>
      </c>
      <c r="E3579">
        <v>597.27</v>
      </c>
      <c r="F3579">
        <v>587.53</v>
      </c>
      <c r="G3579">
        <v>20.99</v>
      </c>
      <c r="J3579">
        <v>41.14</v>
      </c>
      <c r="K3579">
        <v>58.3</v>
      </c>
      <c r="L3579">
        <v>54.83</v>
      </c>
      <c r="M3579">
        <v>82.05</v>
      </c>
      <c r="N3579">
        <v>-513</v>
      </c>
      <c r="O3579">
        <v>590</v>
      </c>
      <c r="P3579">
        <v>653</v>
      </c>
      <c r="Q3579">
        <f>Tabel1[[#This Row],[Biomass]]+Tabel1[[#This Row],[Hydro Power]]+Tabel1[[#This Row],[Other Renewable]]+Tabel1[[#This Row],[Solar Power]]+Tabel1[[#This Row],[Onshore Wind Power]]+Tabel1[[#This Row],[Offshore Wind Power]]</f>
        <v>192.76</v>
      </c>
      <c r="R3579">
        <f>Tabel1[[#This Row],[Fossil Gas]]+Tabel1[[#This Row],[Fossil Hard Coal]]+Tabel1[[#This Row],[Fossil Oil]]</f>
        <v>1205.79</v>
      </c>
      <c r="S3579">
        <f>Tabel1[[#This Row],[Renewables]]+Tabel1[[#This Row],[Fossils]]</f>
        <v>1398.55</v>
      </c>
    </row>
    <row r="3580" spans="1:19" x14ac:dyDescent="0.25">
      <c r="A3580" t="s">
        <v>877</v>
      </c>
      <c r="B3580" t="s">
        <v>6</v>
      </c>
      <c r="C3580">
        <v>2996.45</v>
      </c>
      <c r="D3580">
        <v>45.1</v>
      </c>
      <c r="E3580">
        <v>519.42999999999995</v>
      </c>
      <c r="F3580">
        <v>997.69</v>
      </c>
      <c r="G3580">
        <v>19.98</v>
      </c>
      <c r="H3580">
        <v>1.3</v>
      </c>
      <c r="I3580">
        <v>4.75</v>
      </c>
      <c r="J3580">
        <v>122.6</v>
      </c>
      <c r="K3580">
        <v>107.38</v>
      </c>
      <c r="L3580">
        <v>751.68</v>
      </c>
      <c r="M3580">
        <v>384.23</v>
      </c>
      <c r="N3580">
        <v>-198</v>
      </c>
      <c r="O3580">
        <v>-590</v>
      </c>
      <c r="P3580">
        <v>1002</v>
      </c>
      <c r="Q3580">
        <f>Tabel1[[#This Row],[Biomass]]+Tabel1[[#This Row],[Hydro Power]]+Tabel1[[#This Row],[Other Renewable]]+Tabel1[[#This Row],[Solar Power]]+Tabel1[[#This Row],[Onshore Wind Power]]+Tabel1[[#This Row],[Offshore Wind Power]]</f>
        <v>1309.6599999999999</v>
      </c>
      <c r="R3580">
        <f>Tabel1[[#This Row],[Fossil Gas]]+Tabel1[[#This Row],[Fossil Hard Coal]]+Tabel1[[#This Row],[Fossil Oil]]</f>
        <v>1537.1</v>
      </c>
      <c r="S3580">
        <f>Tabel1[[#This Row],[Renewables]]+Tabel1[[#This Row],[Fossils]]</f>
        <v>2846.7599999999998</v>
      </c>
    </row>
    <row r="3581" spans="1:19" x14ac:dyDescent="0.25">
      <c r="A3581" t="s">
        <v>877</v>
      </c>
      <c r="B3581" t="s">
        <v>5</v>
      </c>
      <c r="C3581">
        <v>2111.9299999999998</v>
      </c>
      <c r="D3581">
        <v>16.32</v>
      </c>
      <c r="E3581">
        <v>599.08000000000004</v>
      </c>
      <c r="F3581">
        <v>522.57000000000005</v>
      </c>
      <c r="G3581">
        <v>21.06</v>
      </c>
      <c r="J3581">
        <v>42.41</v>
      </c>
      <c r="K3581">
        <v>58.33</v>
      </c>
      <c r="L3581">
        <v>47.43</v>
      </c>
      <c r="M3581">
        <v>99.79</v>
      </c>
      <c r="N3581">
        <v>-514</v>
      </c>
      <c r="O3581">
        <v>590</v>
      </c>
      <c r="P3581">
        <v>684</v>
      </c>
      <c r="Q3581">
        <f>Tabel1[[#This Row],[Biomass]]+Tabel1[[#This Row],[Hydro Power]]+Tabel1[[#This Row],[Other Renewable]]+Tabel1[[#This Row],[Solar Power]]+Tabel1[[#This Row],[Onshore Wind Power]]+Tabel1[[#This Row],[Offshore Wind Power]]</f>
        <v>205.95</v>
      </c>
      <c r="R3581">
        <f>Tabel1[[#This Row],[Fossil Gas]]+Tabel1[[#This Row],[Fossil Hard Coal]]+Tabel1[[#This Row],[Fossil Oil]]</f>
        <v>1142.71</v>
      </c>
      <c r="S3581">
        <f>Tabel1[[#This Row],[Renewables]]+Tabel1[[#This Row],[Fossils]]</f>
        <v>1348.66</v>
      </c>
    </row>
    <row r="3582" spans="1:19" x14ac:dyDescent="0.25">
      <c r="A3582" t="s">
        <v>876</v>
      </c>
      <c r="B3582" t="s">
        <v>6</v>
      </c>
      <c r="C3582">
        <v>2921.19</v>
      </c>
      <c r="D3582">
        <v>44.5</v>
      </c>
      <c r="E3582">
        <v>510.14</v>
      </c>
      <c r="F3582">
        <v>1038.83</v>
      </c>
      <c r="G3582">
        <v>16.93</v>
      </c>
      <c r="H3582">
        <v>1.3</v>
      </c>
      <c r="I3582">
        <v>4.47</v>
      </c>
      <c r="J3582">
        <v>98.9</v>
      </c>
      <c r="K3582">
        <v>106.27</v>
      </c>
      <c r="L3582">
        <v>703.31</v>
      </c>
      <c r="M3582">
        <v>340.58</v>
      </c>
      <c r="N3582">
        <v>-206</v>
      </c>
      <c r="O3582">
        <v>-590</v>
      </c>
      <c r="P3582">
        <v>1010</v>
      </c>
      <c r="Q3582">
        <f>Tabel1[[#This Row],[Biomass]]+Tabel1[[#This Row],[Hydro Power]]+Tabel1[[#This Row],[Other Renewable]]+Tabel1[[#This Row],[Solar Power]]+Tabel1[[#This Row],[Onshore Wind Power]]+Tabel1[[#This Row],[Offshore Wind Power]]</f>
        <v>1193.06</v>
      </c>
      <c r="R3582">
        <f>Tabel1[[#This Row],[Fossil Gas]]+Tabel1[[#This Row],[Fossil Hard Coal]]+Tabel1[[#This Row],[Fossil Oil]]</f>
        <v>1565.8999999999999</v>
      </c>
      <c r="S3582">
        <f>Tabel1[[#This Row],[Renewables]]+Tabel1[[#This Row],[Fossils]]</f>
        <v>2758.96</v>
      </c>
    </row>
    <row r="3583" spans="1:19" x14ac:dyDescent="0.25">
      <c r="A3583" t="s">
        <v>876</v>
      </c>
      <c r="B3583" t="s">
        <v>5</v>
      </c>
      <c r="C3583">
        <v>2067.87</v>
      </c>
      <c r="D3583">
        <v>14.78</v>
      </c>
      <c r="E3583">
        <v>591.91</v>
      </c>
      <c r="F3583">
        <v>565.54</v>
      </c>
      <c r="G3583">
        <v>20.309999999999999</v>
      </c>
      <c r="J3583">
        <v>37.42</v>
      </c>
      <c r="K3583">
        <v>58.51</v>
      </c>
      <c r="L3583">
        <v>49.05</v>
      </c>
      <c r="M3583">
        <v>95.52</v>
      </c>
      <c r="N3583">
        <v>-566</v>
      </c>
      <c r="O3583">
        <v>590</v>
      </c>
      <c r="P3583">
        <v>660</v>
      </c>
      <c r="Q3583">
        <f>Tabel1[[#This Row],[Biomass]]+Tabel1[[#This Row],[Hydro Power]]+Tabel1[[#This Row],[Other Renewable]]+Tabel1[[#This Row],[Solar Power]]+Tabel1[[#This Row],[Onshore Wind Power]]+Tabel1[[#This Row],[Offshore Wind Power]]</f>
        <v>196.76999999999998</v>
      </c>
      <c r="R3583">
        <f>Tabel1[[#This Row],[Fossil Gas]]+Tabel1[[#This Row],[Fossil Hard Coal]]+Tabel1[[#This Row],[Fossil Oil]]</f>
        <v>1177.7599999999998</v>
      </c>
      <c r="S3583">
        <f>Tabel1[[#This Row],[Renewables]]+Tabel1[[#This Row],[Fossils]]</f>
        <v>1374.5299999999997</v>
      </c>
    </row>
    <row r="3584" spans="1:19" x14ac:dyDescent="0.25">
      <c r="A3584" t="s">
        <v>875</v>
      </c>
      <c r="B3584" t="s">
        <v>6</v>
      </c>
      <c r="C3584">
        <v>2819.37</v>
      </c>
      <c r="D3584">
        <v>45.27</v>
      </c>
      <c r="E3584">
        <v>519.16999999999996</v>
      </c>
      <c r="F3584">
        <v>1074.0899999999999</v>
      </c>
      <c r="G3584">
        <v>18.46</v>
      </c>
      <c r="H3584">
        <v>1.3</v>
      </c>
      <c r="I3584">
        <v>5.0199999999999996</v>
      </c>
      <c r="J3584">
        <v>63.1</v>
      </c>
      <c r="K3584">
        <v>106.56</v>
      </c>
      <c r="L3584">
        <v>601.54</v>
      </c>
      <c r="M3584">
        <v>332.82</v>
      </c>
      <c r="N3584">
        <v>-194</v>
      </c>
      <c r="O3584">
        <v>-590</v>
      </c>
      <c r="P3584">
        <v>942</v>
      </c>
      <c r="Q3584">
        <f>Tabel1[[#This Row],[Biomass]]+Tabel1[[#This Row],[Hydro Power]]+Tabel1[[#This Row],[Other Renewable]]+Tabel1[[#This Row],[Solar Power]]+Tabel1[[#This Row],[Onshore Wind Power]]+Tabel1[[#This Row],[Offshore Wind Power]]</f>
        <v>1049.05</v>
      </c>
      <c r="R3584">
        <f>Tabel1[[#This Row],[Fossil Gas]]+Tabel1[[#This Row],[Fossil Hard Coal]]+Tabel1[[#This Row],[Fossil Oil]]</f>
        <v>1611.7199999999998</v>
      </c>
      <c r="S3584">
        <f>Tabel1[[#This Row],[Renewables]]+Tabel1[[#This Row],[Fossils]]</f>
        <v>2660.7699999999995</v>
      </c>
    </row>
    <row r="3585" spans="1:19" x14ac:dyDescent="0.25">
      <c r="A3585" t="s">
        <v>875</v>
      </c>
      <c r="B3585" t="s">
        <v>5</v>
      </c>
      <c r="C3585">
        <v>2014.85</v>
      </c>
      <c r="D3585">
        <v>13.27</v>
      </c>
      <c r="E3585">
        <v>583.95000000000005</v>
      </c>
      <c r="F3585">
        <v>569.27</v>
      </c>
      <c r="G3585">
        <v>17.91</v>
      </c>
      <c r="J3585">
        <v>25.56</v>
      </c>
      <c r="K3585">
        <v>57.32</v>
      </c>
      <c r="L3585">
        <v>41.07</v>
      </c>
      <c r="M3585">
        <v>82.05</v>
      </c>
      <c r="N3585">
        <v>-539</v>
      </c>
      <c r="O3585">
        <v>590</v>
      </c>
      <c r="P3585">
        <v>610</v>
      </c>
      <c r="Q3585">
        <f>Tabel1[[#This Row],[Biomass]]+Tabel1[[#This Row],[Hydro Power]]+Tabel1[[#This Row],[Other Renewable]]+Tabel1[[#This Row],[Solar Power]]+Tabel1[[#This Row],[Onshore Wind Power]]+Tabel1[[#This Row],[Offshore Wind Power]]</f>
        <v>161.94999999999999</v>
      </c>
      <c r="R3585">
        <f>Tabel1[[#This Row],[Fossil Gas]]+Tabel1[[#This Row],[Fossil Hard Coal]]+Tabel1[[#This Row],[Fossil Oil]]</f>
        <v>1171.1300000000001</v>
      </c>
      <c r="S3585">
        <f>Tabel1[[#This Row],[Renewables]]+Tabel1[[#This Row],[Fossils]]</f>
        <v>1333.0800000000002</v>
      </c>
    </row>
    <row r="3586" spans="1:19" x14ac:dyDescent="0.25">
      <c r="A3586" t="s">
        <v>874</v>
      </c>
      <c r="B3586" t="s">
        <v>6</v>
      </c>
      <c r="C3586">
        <v>2794.11</v>
      </c>
      <c r="D3586">
        <v>44.35</v>
      </c>
      <c r="E3586">
        <v>529.26</v>
      </c>
      <c r="F3586">
        <v>1244.97</v>
      </c>
      <c r="G3586">
        <v>17.11</v>
      </c>
      <c r="H3586">
        <v>1.3</v>
      </c>
      <c r="I3586">
        <v>4.57</v>
      </c>
      <c r="J3586">
        <v>24.07</v>
      </c>
      <c r="K3586">
        <v>105.51</v>
      </c>
      <c r="L3586">
        <v>540.66</v>
      </c>
      <c r="M3586">
        <v>343.98</v>
      </c>
      <c r="N3586">
        <v>-224</v>
      </c>
      <c r="O3586">
        <v>-583</v>
      </c>
      <c r="P3586">
        <v>801</v>
      </c>
      <c r="Q3586">
        <f>Tabel1[[#This Row],[Biomass]]+Tabel1[[#This Row],[Hydro Power]]+Tabel1[[#This Row],[Other Renewable]]+Tabel1[[#This Row],[Solar Power]]+Tabel1[[#This Row],[Onshore Wind Power]]+Tabel1[[#This Row],[Offshore Wind Power]]</f>
        <v>958.93</v>
      </c>
      <c r="R3586">
        <f>Tabel1[[#This Row],[Fossil Gas]]+Tabel1[[#This Row],[Fossil Hard Coal]]+Tabel1[[#This Row],[Fossil Oil]]</f>
        <v>1791.34</v>
      </c>
      <c r="S3586">
        <f>Tabel1[[#This Row],[Renewables]]+Tabel1[[#This Row],[Fossils]]</f>
        <v>2750.27</v>
      </c>
    </row>
    <row r="3587" spans="1:19" x14ac:dyDescent="0.25">
      <c r="A3587" t="s">
        <v>874</v>
      </c>
      <c r="B3587" t="s">
        <v>5</v>
      </c>
      <c r="C3587">
        <v>2035.69</v>
      </c>
      <c r="D3587">
        <v>16.600000000000001</v>
      </c>
      <c r="E3587">
        <v>581.4</v>
      </c>
      <c r="F3587">
        <v>589</v>
      </c>
      <c r="G3587">
        <v>16.72</v>
      </c>
      <c r="J3587">
        <v>7.5</v>
      </c>
      <c r="K3587">
        <v>55.14</v>
      </c>
      <c r="L3587">
        <v>39.56</v>
      </c>
      <c r="M3587">
        <v>73.400000000000006</v>
      </c>
      <c r="N3587">
        <v>-483</v>
      </c>
      <c r="O3587">
        <v>583</v>
      </c>
      <c r="P3587">
        <v>574</v>
      </c>
      <c r="Q3587">
        <f>Tabel1[[#This Row],[Biomass]]+Tabel1[[#This Row],[Hydro Power]]+Tabel1[[#This Row],[Other Renewable]]+Tabel1[[#This Row],[Solar Power]]+Tabel1[[#This Row],[Onshore Wind Power]]+Tabel1[[#This Row],[Offshore Wind Power]]</f>
        <v>137.06</v>
      </c>
      <c r="R3587">
        <f>Tabel1[[#This Row],[Fossil Gas]]+Tabel1[[#This Row],[Fossil Hard Coal]]+Tabel1[[#This Row],[Fossil Oil]]</f>
        <v>1187.1200000000001</v>
      </c>
      <c r="S3587">
        <f>Tabel1[[#This Row],[Renewables]]+Tabel1[[#This Row],[Fossils]]</f>
        <v>1324.18</v>
      </c>
    </row>
    <row r="3588" spans="1:19" x14ac:dyDescent="0.25">
      <c r="A3588" t="s">
        <v>873</v>
      </c>
      <c r="B3588" t="s">
        <v>6</v>
      </c>
      <c r="C3588">
        <v>3061.75</v>
      </c>
      <c r="D3588">
        <v>44.77</v>
      </c>
      <c r="E3588">
        <v>575.94000000000005</v>
      </c>
      <c r="F3588">
        <v>1439.52</v>
      </c>
      <c r="G3588">
        <v>17.399999999999999</v>
      </c>
      <c r="H3588">
        <v>1.3</v>
      </c>
      <c r="I3588">
        <v>4.88</v>
      </c>
      <c r="J3588">
        <v>1.24</v>
      </c>
      <c r="K3588">
        <v>104.25</v>
      </c>
      <c r="L3588">
        <v>558.58000000000004</v>
      </c>
      <c r="M3588">
        <v>340.45</v>
      </c>
      <c r="N3588">
        <v>-1196</v>
      </c>
      <c r="O3588">
        <v>-453</v>
      </c>
      <c r="P3588">
        <v>1652</v>
      </c>
      <c r="Q3588">
        <f>Tabel1[[#This Row],[Biomass]]+Tabel1[[#This Row],[Hydro Power]]+Tabel1[[#This Row],[Other Renewable]]+Tabel1[[#This Row],[Solar Power]]+Tabel1[[#This Row],[Onshore Wind Power]]+Tabel1[[#This Row],[Offshore Wind Power]]</f>
        <v>951.22</v>
      </c>
      <c r="R3588">
        <f>Tabel1[[#This Row],[Fossil Gas]]+Tabel1[[#This Row],[Fossil Hard Coal]]+Tabel1[[#This Row],[Fossil Oil]]</f>
        <v>2032.8600000000001</v>
      </c>
      <c r="S3588">
        <f>Tabel1[[#This Row],[Renewables]]+Tabel1[[#This Row],[Fossils]]</f>
        <v>2984.08</v>
      </c>
    </row>
    <row r="3589" spans="1:19" x14ac:dyDescent="0.25">
      <c r="A3589" t="s">
        <v>873</v>
      </c>
      <c r="B3589" t="s">
        <v>5</v>
      </c>
      <c r="C3589">
        <v>2240.42</v>
      </c>
      <c r="D3589">
        <v>17.28</v>
      </c>
      <c r="E3589">
        <v>593.87</v>
      </c>
      <c r="F3589">
        <v>641.82000000000005</v>
      </c>
      <c r="G3589">
        <v>18.04</v>
      </c>
      <c r="J3589">
        <v>0.3</v>
      </c>
      <c r="K3589">
        <v>52.53</v>
      </c>
      <c r="L3589">
        <v>38.369999999999997</v>
      </c>
      <c r="M3589">
        <v>61.22</v>
      </c>
      <c r="N3589">
        <v>-421</v>
      </c>
      <c r="O3589">
        <v>453</v>
      </c>
      <c r="P3589">
        <v>792</v>
      </c>
      <c r="Q3589">
        <f>Tabel1[[#This Row],[Biomass]]+Tabel1[[#This Row],[Hydro Power]]+Tabel1[[#This Row],[Other Renewable]]+Tabel1[[#This Row],[Solar Power]]+Tabel1[[#This Row],[Onshore Wind Power]]+Tabel1[[#This Row],[Offshore Wind Power]]</f>
        <v>117.17</v>
      </c>
      <c r="R3589">
        <f>Tabel1[[#This Row],[Fossil Gas]]+Tabel1[[#This Row],[Fossil Hard Coal]]+Tabel1[[#This Row],[Fossil Oil]]</f>
        <v>1253.73</v>
      </c>
      <c r="S3589">
        <f>Tabel1[[#This Row],[Renewables]]+Tabel1[[#This Row],[Fossils]]</f>
        <v>1370.9</v>
      </c>
    </row>
    <row r="3590" spans="1:19" x14ac:dyDescent="0.25">
      <c r="A3590" t="s">
        <v>872</v>
      </c>
      <c r="B3590" t="s">
        <v>6</v>
      </c>
      <c r="C3590">
        <v>3054.09</v>
      </c>
      <c r="D3590">
        <v>44.32</v>
      </c>
      <c r="E3590">
        <v>592.19000000000005</v>
      </c>
      <c r="F3590">
        <v>1499.45</v>
      </c>
      <c r="G3590">
        <v>15.68</v>
      </c>
      <c r="H3590">
        <v>1.29</v>
      </c>
      <c r="I3590">
        <v>4.76</v>
      </c>
      <c r="J3590">
        <v>0.01</v>
      </c>
      <c r="K3590">
        <v>107.71</v>
      </c>
      <c r="L3590">
        <v>617.04999999999995</v>
      </c>
      <c r="M3590">
        <v>284.3</v>
      </c>
      <c r="N3590">
        <v>-1171</v>
      </c>
      <c r="O3590">
        <v>-440</v>
      </c>
      <c r="P3590">
        <v>1531</v>
      </c>
      <c r="Q3590">
        <f>Tabel1[[#This Row],[Biomass]]+Tabel1[[#This Row],[Hydro Power]]+Tabel1[[#This Row],[Other Renewable]]+Tabel1[[#This Row],[Solar Power]]+Tabel1[[#This Row],[Onshore Wind Power]]+Tabel1[[#This Row],[Offshore Wind Power]]</f>
        <v>951.73</v>
      </c>
      <c r="R3590">
        <f>Tabel1[[#This Row],[Fossil Gas]]+Tabel1[[#This Row],[Fossil Hard Coal]]+Tabel1[[#This Row],[Fossil Oil]]</f>
        <v>2107.3200000000002</v>
      </c>
      <c r="S3590">
        <f>Tabel1[[#This Row],[Renewables]]+Tabel1[[#This Row],[Fossils]]</f>
        <v>3059.05</v>
      </c>
    </row>
    <row r="3591" spans="1:19" x14ac:dyDescent="0.25">
      <c r="A3591" t="s">
        <v>872</v>
      </c>
      <c r="B3591" t="s">
        <v>5</v>
      </c>
      <c r="C3591">
        <v>2246.7600000000002</v>
      </c>
      <c r="D3591">
        <v>17.96</v>
      </c>
      <c r="E3591">
        <v>647.07000000000005</v>
      </c>
      <c r="F3591">
        <v>639.66</v>
      </c>
      <c r="G3591">
        <v>18.399999999999999</v>
      </c>
      <c r="J3591">
        <v>0</v>
      </c>
      <c r="K3591">
        <v>54.55</v>
      </c>
      <c r="L3591">
        <v>38.869999999999997</v>
      </c>
      <c r="M3591">
        <v>52.45</v>
      </c>
      <c r="N3591">
        <v>-456</v>
      </c>
      <c r="O3591">
        <v>440</v>
      </c>
      <c r="P3591">
        <v>804</v>
      </c>
      <c r="Q3591">
        <f>Tabel1[[#This Row],[Biomass]]+Tabel1[[#This Row],[Hydro Power]]+Tabel1[[#This Row],[Other Renewable]]+Tabel1[[#This Row],[Solar Power]]+Tabel1[[#This Row],[Onshore Wind Power]]+Tabel1[[#This Row],[Offshore Wind Power]]</f>
        <v>109.28</v>
      </c>
      <c r="R3591">
        <f>Tabel1[[#This Row],[Fossil Gas]]+Tabel1[[#This Row],[Fossil Hard Coal]]+Tabel1[[#This Row],[Fossil Oil]]</f>
        <v>1305.1300000000001</v>
      </c>
      <c r="S3591">
        <f>Tabel1[[#This Row],[Renewables]]+Tabel1[[#This Row],[Fossils]]</f>
        <v>1414.41</v>
      </c>
    </row>
    <row r="3592" spans="1:19" x14ac:dyDescent="0.25">
      <c r="A3592" t="s">
        <v>871</v>
      </c>
      <c r="B3592" t="s">
        <v>6</v>
      </c>
      <c r="C3592">
        <v>2882.48</v>
      </c>
      <c r="D3592">
        <v>44.65</v>
      </c>
      <c r="E3592">
        <v>550.91999999999996</v>
      </c>
      <c r="F3592">
        <v>1405.91</v>
      </c>
      <c r="G3592">
        <v>9.94</v>
      </c>
      <c r="H3592">
        <v>1.29</v>
      </c>
      <c r="I3592">
        <v>4.18</v>
      </c>
      <c r="J3592">
        <v>0</v>
      </c>
      <c r="K3592">
        <v>104.78</v>
      </c>
      <c r="L3592">
        <v>694.68</v>
      </c>
      <c r="M3592">
        <v>328.19</v>
      </c>
      <c r="N3592">
        <v>-1182</v>
      </c>
      <c r="O3592">
        <v>-590</v>
      </c>
      <c r="P3592">
        <v>1580</v>
      </c>
      <c r="Q3592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592">
        <f>Tabel1[[#This Row],[Fossil Gas]]+Tabel1[[#This Row],[Fossil Hard Coal]]+Tabel1[[#This Row],[Fossil Oil]]</f>
        <v>1966.77</v>
      </c>
      <c r="S3592">
        <f>Tabel1[[#This Row],[Renewables]]+Tabel1[[#This Row],[Fossils]]</f>
        <v>3039.76</v>
      </c>
    </row>
    <row r="3593" spans="1:19" x14ac:dyDescent="0.25">
      <c r="A3593" t="s">
        <v>871</v>
      </c>
      <c r="B3593" t="s">
        <v>5</v>
      </c>
      <c r="C3593">
        <v>2142.38</v>
      </c>
      <c r="D3593">
        <v>16.760000000000002</v>
      </c>
      <c r="E3593">
        <v>622.97</v>
      </c>
      <c r="F3593">
        <v>576.77</v>
      </c>
      <c r="G3593">
        <v>18.18</v>
      </c>
      <c r="J3593">
        <v>0</v>
      </c>
      <c r="K3593">
        <v>53.98</v>
      </c>
      <c r="L3593">
        <v>43.84</v>
      </c>
      <c r="M3593">
        <v>43.8</v>
      </c>
      <c r="N3593">
        <v>-581</v>
      </c>
      <c r="O3593">
        <v>590</v>
      </c>
      <c r="P3593">
        <v>766</v>
      </c>
      <c r="Q3593">
        <f>Tabel1[[#This Row],[Biomass]]+Tabel1[[#This Row],[Hydro Power]]+Tabel1[[#This Row],[Other Renewable]]+Tabel1[[#This Row],[Solar Power]]+Tabel1[[#This Row],[Onshore Wind Power]]+Tabel1[[#This Row],[Offshore Wind Power]]</f>
        <v>104.4</v>
      </c>
      <c r="R3593">
        <f>Tabel1[[#This Row],[Fossil Gas]]+Tabel1[[#This Row],[Fossil Hard Coal]]+Tabel1[[#This Row],[Fossil Oil]]</f>
        <v>1217.92</v>
      </c>
      <c r="S3593">
        <f>Tabel1[[#This Row],[Renewables]]+Tabel1[[#This Row],[Fossils]]</f>
        <v>1322.3200000000002</v>
      </c>
    </row>
    <row r="3594" spans="1:19" x14ac:dyDescent="0.25">
      <c r="A3594" t="s">
        <v>870</v>
      </c>
      <c r="B3594" t="s">
        <v>6</v>
      </c>
      <c r="C3594">
        <v>2722.97</v>
      </c>
      <c r="D3594">
        <v>38.229999999999997</v>
      </c>
      <c r="E3594">
        <v>506.73</v>
      </c>
      <c r="F3594">
        <v>1166.68</v>
      </c>
      <c r="G3594">
        <v>6.8</v>
      </c>
      <c r="H3594">
        <v>1.29</v>
      </c>
      <c r="I3594">
        <v>3.61</v>
      </c>
      <c r="J3594">
        <v>0.01</v>
      </c>
      <c r="K3594">
        <v>98.29</v>
      </c>
      <c r="L3594">
        <v>715.74</v>
      </c>
      <c r="M3594">
        <v>414.63</v>
      </c>
      <c r="N3594">
        <v>-1160</v>
      </c>
      <c r="O3594">
        <v>-590</v>
      </c>
      <c r="P3594">
        <v>1572</v>
      </c>
      <c r="Q3594">
        <f>Tabel1[[#This Row],[Biomass]]+Tabel1[[#This Row],[Hydro Power]]+Tabel1[[#This Row],[Other Renewable]]+Tabel1[[#This Row],[Solar Power]]+Tabel1[[#This Row],[Onshore Wind Power]]+Tabel1[[#This Row],[Offshore Wind Power]]</f>
        <v>1173.51</v>
      </c>
      <c r="R3594">
        <f>Tabel1[[#This Row],[Fossil Gas]]+Tabel1[[#This Row],[Fossil Hard Coal]]+Tabel1[[#This Row],[Fossil Oil]]</f>
        <v>1680.21</v>
      </c>
      <c r="S3594">
        <f>Tabel1[[#This Row],[Renewables]]+Tabel1[[#This Row],[Fossils]]</f>
        <v>2853.7200000000003</v>
      </c>
    </row>
    <row r="3595" spans="1:19" x14ac:dyDescent="0.25">
      <c r="A3595" t="s">
        <v>870</v>
      </c>
      <c r="B3595" t="s">
        <v>5</v>
      </c>
      <c r="C3595">
        <v>1991.11</v>
      </c>
      <c r="D3595">
        <v>16.829999999999998</v>
      </c>
      <c r="E3595">
        <v>593.07000000000005</v>
      </c>
      <c r="F3595">
        <v>508.07</v>
      </c>
      <c r="G3595">
        <v>22.48</v>
      </c>
      <c r="J3595">
        <v>0</v>
      </c>
      <c r="K3595">
        <v>52.94</v>
      </c>
      <c r="L3595">
        <v>54.2</v>
      </c>
      <c r="M3595">
        <v>42.16</v>
      </c>
      <c r="N3595">
        <v>-556</v>
      </c>
      <c r="O3595">
        <v>590</v>
      </c>
      <c r="P3595">
        <v>678</v>
      </c>
      <c r="Q3595">
        <f>Tabel1[[#This Row],[Biomass]]+Tabel1[[#This Row],[Hydro Power]]+Tabel1[[#This Row],[Other Renewable]]+Tabel1[[#This Row],[Solar Power]]+Tabel1[[#This Row],[Onshore Wind Power]]+Tabel1[[#This Row],[Offshore Wind Power]]</f>
        <v>113.19</v>
      </c>
      <c r="R3595">
        <f>Tabel1[[#This Row],[Fossil Gas]]+Tabel1[[#This Row],[Fossil Hard Coal]]+Tabel1[[#This Row],[Fossil Oil]]</f>
        <v>1123.6200000000001</v>
      </c>
      <c r="S3595">
        <f>Tabel1[[#This Row],[Renewables]]+Tabel1[[#This Row],[Fossils]]</f>
        <v>1236.8100000000002</v>
      </c>
    </row>
    <row r="3596" spans="1:19" x14ac:dyDescent="0.25">
      <c r="A3596" t="s">
        <v>869</v>
      </c>
      <c r="B3596" t="s">
        <v>6</v>
      </c>
      <c r="C3596">
        <v>2534.2399999999998</v>
      </c>
      <c r="D3596">
        <v>42.1</v>
      </c>
      <c r="E3596">
        <v>466.88</v>
      </c>
      <c r="F3596">
        <v>1184.75</v>
      </c>
      <c r="G3596">
        <v>6.85</v>
      </c>
      <c r="H3596">
        <v>1.29</v>
      </c>
      <c r="I3596">
        <v>3.77</v>
      </c>
      <c r="J3596">
        <v>0</v>
      </c>
      <c r="K3596">
        <v>97.85</v>
      </c>
      <c r="L3596">
        <v>718.83</v>
      </c>
      <c r="M3596">
        <v>399.02</v>
      </c>
      <c r="N3596">
        <v>-1149</v>
      </c>
      <c r="O3596">
        <v>-587</v>
      </c>
      <c r="P3596">
        <v>1377</v>
      </c>
      <c r="Q3596">
        <f>Tabel1[[#This Row],[Biomass]]+Tabel1[[#This Row],[Hydro Power]]+Tabel1[[#This Row],[Other Renewable]]+Tabel1[[#This Row],[Solar Power]]+Tabel1[[#This Row],[Onshore Wind Power]]+Tabel1[[#This Row],[Offshore Wind Power]]</f>
        <v>1165.01</v>
      </c>
      <c r="R3596">
        <f>Tabel1[[#This Row],[Fossil Gas]]+Tabel1[[#This Row],[Fossil Hard Coal]]+Tabel1[[#This Row],[Fossil Oil]]</f>
        <v>1658.48</v>
      </c>
      <c r="S3596">
        <f>Tabel1[[#This Row],[Renewables]]+Tabel1[[#This Row],[Fossils]]</f>
        <v>2823.49</v>
      </c>
    </row>
    <row r="3597" spans="1:19" x14ac:dyDescent="0.25">
      <c r="A3597" t="s">
        <v>869</v>
      </c>
      <c r="B3597" t="s">
        <v>5</v>
      </c>
      <c r="C3597">
        <v>1832.32</v>
      </c>
      <c r="D3597">
        <v>14.78</v>
      </c>
      <c r="E3597">
        <v>531.88</v>
      </c>
      <c r="F3597">
        <v>546.04999999999995</v>
      </c>
      <c r="G3597">
        <v>24.46</v>
      </c>
      <c r="J3597">
        <v>0</v>
      </c>
      <c r="K3597">
        <v>52.11</v>
      </c>
      <c r="L3597">
        <v>65</v>
      </c>
      <c r="M3597">
        <v>46.96</v>
      </c>
      <c r="N3597">
        <v>-543</v>
      </c>
      <c r="O3597">
        <v>587</v>
      </c>
      <c r="P3597">
        <v>520</v>
      </c>
      <c r="Q3597">
        <f>Tabel1[[#This Row],[Biomass]]+Tabel1[[#This Row],[Hydro Power]]+Tabel1[[#This Row],[Other Renewable]]+Tabel1[[#This Row],[Solar Power]]+Tabel1[[#This Row],[Onshore Wind Power]]+Tabel1[[#This Row],[Offshore Wind Power]]</f>
        <v>126.74000000000001</v>
      </c>
      <c r="R3597">
        <f>Tabel1[[#This Row],[Fossil Gas]]+Tabel1[[#This Row],[Fossil Hard Coal]]+Tabel1[[#This Row],[Fossil Oil]]</f>
        <v>1102.3899999999999</v>
      </c>
      <c r="S3597">
        <f>Tabel1[[#This Row],[Renewables]]+Tabel1[[#This Row],[Fossils]]</f>
        <v>1229.1299999999999</v>
      </c>
    </row>
    <row r="3598" spans="1:19" x14ac:dyDescent="0.25">
      <c r="A3598" t="s">
        <v>868</v>
      </c>
      <c r="B3598" t="s">
        <v>6</v>
      </c>
      <c r="C3598">
        <v>2359.6799999999998</v>
      </c>
      <c r="D3598">
        <v>44.08</v>
      </c>
      <c r="E3598">
        <v>451.07</v>
      </c>
      <c r="F3598">
        <v>1194.97</v>
      </c>
      <c r="G3598">
        <v>12.2</v>
      </c>
      <c r="H3598">
        <v>1.29</v>
      </c>
      <c r="I3598">
        <v>3.96</v>
      </c>
      <c r="J3598">
        <v>0</v>
      </c>
      <c r="K3598">
        <v>101.55</v>
      </c>
      <c r="L3598">
        <v>722.07</v>
      </c>
      <c r="M3598">
        <v>354.16</v>
      </c>
      <c r="N3598">
        <v>-1001</v>
      </c>
      <c r="O3598">
        <v>-588</v>
      </c>
      <c r="P3598">
        <v>1089</v>
      </c>
      <c r="Q3598">
        <f>Tabel1[[#This Row],[Biomass]]+Tabel1[[#This Row],[Hydro Power]]+Tabel1[[#This Row],[Other Renewable]]+Tabel1[[#This Row],[Solar Power]]+Tabel1[[#This Row],[Onshore Wind Power]]+Tabel1[[#This Row],[Offshore Wind Power]]</f>
        <v>1125.5600000000002</v>
      </c>
      <c r="R3598">
        <f>Tabel1[[#This Row],[Fossil Gas]]+Tabel1[[#This Row],[Fossil Hard Coal]]+Tabel1[[#This Row],[Fossil Oil]]</f>
        <v>1658.24</v>
      </c>
      <c r="S3598">
        <f>Tabel1[[#This Row],[Renewables]]+Tabel1[[#This Row],[Fossils]]</f>
        <v>2783.8</v>
      </c>
    </row>
    <row r="3599" spans="1:19" x14ac:dyDescent="0.25">
      <c r="A3599" t="s">
        <v>868</v>
      </c>
      <c r="B3599" t="s">
        <v>5</v>
      </c>
      <c r="C3599">
        <v>1690.04</v>
      </c>
      <c r="D3599">
        <v>16</v>
      </c>
      <c r="E3599">
        <v>522.6</v>
      </c>
      <c r="F3599">
        <v>523.82000000000005</v>
      </c>
      <c r="G3599">
        <v>24.03</v>
      </c>
      <c r="J3599">
        <v>0</v>
      </c>
      <c r="K3599">
        <v>50.77</v>
      </c>
      <c r="L3599">
        <v>65.650000000000006</v>
      </c>
      <c r="M3599">
        <v>46.07</v>
      </c>
      <c r="N3599">
        <v>-483</v>
      </c>
      <c r="O3599">
        <v>588</v>
      </c>
      <c r="P3599">
        <v>348</v>
      </c>
      <c r="Q3599">
        <f>Tabel1[[#This Row],[Biomass]]+Tabel1[[#This Row],[Hydro Power]]+Tabel1[[#This Row],[Other Renewable]]+Tabel1[[#This Row],[Solar Power]]+Tabel1[[#This Row],[Onshore Wind Power]]+Tabel1[[#This Row],[Offshore Wind Power]]</f>
        <v>127.72</v>
      </c>
      <c r="R3599">
        <f>Tabel1[[#This Row],[Fossil Gas]]+Tabel1[[#This Row],[Fossil Hard Coal]]+Tabel1[[#This Row],[Fossil Oil]]</f>
        <v>1070.45</v>
      </c>
      <c r="S3599">
        <f>Tabel1[[#This Row],[Renewables]]+Tabel1[[#This Row],[Fossils]]</f>
        <v>1198.17</v>
      </c>
    </row>
    <row r="3600" spans="1:19" x14ac:dyDescent="0.25">
      <c r="A3600" t="s">
        <v>867</v>
      </c>
      <c r="B3600" t="s">
        <v>6</v>
      </c>
      <c r="C3600">
        <v>2194.61</v>
      </c>
      <c r="D3600">
        <v>43.05</v>
      </c>
      <c r="E3600">
        <v>424.12</v>
      </c>
      <c r="F3600">
        <v>1107.81</v>
      </c>
      <c r="G3600">
        <v>5.52</v>
      </c>
      <c r="H3600">
        <v>1.29</v>
      </c>
      <c r="I3600">
        <v>3.59</v>
      </c>
      <c r="J3600">
        <v>0</v>
      </c>
      <c r="K3600">
        <v>97.08</v>
      </c>
      <c r="L3600">
        <v>755.34</v>
      </c>
      <c r="M3600">
        <v>331.96</v>
      </c>
      <c r="N3600">
        <v>-1008</v>
      </c>
      <c r="O3600">
        <v>-590</v>
      </c>
      <c r="P3600">
        <v>1070</v>
      </c>
      <c r="Q3600">
        <f>Tabel1[[#This Row],[Biomass]]+Tabel1[[#This Row],[Hydro Power]]+Tabel1[[#This Row],[Other Renewable]]+Tabel1[[#This Row],[Solar Power]]+Tabel1[[#This Row],[Onshore Wind Power]]+Tabel1[[#This Row],[Offshore Wind Power]]</f>
        <v>1135.23</v>
      </c>
      <c r="R3600">
        <f>Tabel1[[#This Row],[Fossil Gas]]+Tabel1[[#This Row],[Fossil Hard Coal]]+Tabel1[[#This Row],[Fossil Oil]]</f>
        <v>1537.4499999999998</v>
      </c>
      <c r="S3600">
        <f>Tabel1[[#This Row],[Renewables]]+Tabel1[[#This Row],[Fossils]]</f>
        <v>2672.68</v>
      </c>
    </row>
    <row r="3601" spans="1:19" x14ac:dyDescent="0.25">
      <c r="A3601" t="s">
        <v>867</v>
      </c>
      <c r="B3601" t="s">
        <v>5</v>
      </c>
      <c r="C3601">
        <v>1567.09</v>
      </c>
      <c r="D3601">
        <v>15.98</v>
      </c>
      <c r="E3601">
        <v>502.32</v>
      </c>
      <c r="F3601">
        <v>496.26</v>
      </c>
      <c r="G3601">
        <v>23.3</v>
      </c>
      <c r="J3601">
        <v>0</v>
      </c>
      <c r="K3601">
        <v>48.91</v>
      </c>
      <c r="L3601">
        <v>56.06</v>
      </c>
      <c r="M3601">
        <v>37.880000000000003</v>
      </c>
      <c r="N3601">
        <v>-521</v>
      </c>
      <c r="O3601">
        <v>590</v>
      </c>
      <c r="P3601">
        <v>330</v>
      </c>
      <c r="Q3601">
        <f>Tabel1[[#This Row],[Biomass]]+Tabel1[[#This Row],[Hydro Power]]+Tabel1[[#This Row],[Other Renewable]]+Tabel1[[#This Row],[Solar Power]]+Tabel1[[#This Row],[Onshore Wind Power]]+Tabel1[[#This Row],[Offshore Wind Power]]</f>
        <v>109.92000000000002</v>
      </c>
      <c r="R3601">
        <f>Tabel1[[#This Row],[Fossil Gas]]+Tabel1[[#This Row],[Fossil Hard Coal]]+Tabel1[[#This Row],[Fossil Oil]]</f>
        <v>1021.8799999999999</v>
      </c>
      <c r="S3601">
        <f>Tabel1[[#This Row],[Renewables]]+Tabel1[[#This Row],[Fossils]]</f>
        <v>1131.8</v>
      </c>
    </row>
    <row r="3602" spans="1:19" x14ac:dyDescent="0.25">
      <c r="A3602" t="s">
        <v>866</v>
      </c>
      <c r="B3602" t="s">
        <v>6</v>
      </c>
      <c r="C3602">
        <v>2092.4699999999998</v>
      </c>
      <c r="D3602">
        <v>42.03</v>
      </c>
      <c r="E3602">
        <v>366.4</v>
      </c>
      <c r="F3602">
        <v>901.92</v>
      </c>
      <c r="G3602">
        <v>5.48</v>
      </c>
      <c r="H3602">
        <v>1.29</v>
      </c>
      <c r="I3602">
        <v>3.63</v>
      </c>
      <c r="J3602">
        <v>0</v>
      </c>
      <c r="K3602">
        <v>97.69</v>
      </c>
      <c r="L3602">
        <v>773</v>
      </c>
      <c r="M3602">
        <v>322.68</v>
      </c>
      <c r="N3602">
        <v>-1149</v>
      </c>
      <c r="O3602">
        <v>-590</v>
      </c>
      <c r="P3602">
        <v>1391</v>
      </c>
      <c r="Q3602">
        <f>Tabel1[[#This Row],[Biomass]]+Tabel1[[#This Row],[Hydro Power]]+Tabel1[[#This Row],[Other Renewable]]+Tabel1[[#This Row],[Solar Power]]+Tabel1[[#This Row],[Onshore Wind Power]]+Tabel1[[#This Row],[Offshore Wind Power]]</f>
        <v>1142.6300000000001</v>
      </c>
      <c r="R3602">
        <f>Tabel1[[#This Row],[Fossil Gas]]+Tabel1[[#This Row],[Fossil Hard Coal]]+Tabel1[[#This Row],[Fossil Oil]]</f>
        <v>1273.8</v>
      </c>
      <c r="S3602">
        <f>Tabel1[[#This Row],[Renewables]]+Tabel1[[#This Row],[Fossils]]</f>
        <v>2416.4300000000003</v>
      </c>
    </row>
    <row r="3603" spans="1:19" x14ac:dyDescent="0.25">
      <c r="A3603" t="s">
        <v>866</v>
      </c>
      <c r="B3603" t="s">
        <v>5</v>
      </c>
      <c r="C3603">
        <v>1481.37</v>
      </c>
      <c r="D3603">
        <v>16.37</v>
      </c>
      <c r="E3603">
        <v>501.87</v>
      </c>
      <c r="F3603">
        <v>500.66</v>
      </c>
      <c r="G3603">
        <v>23.17</v>
      </c>
      <c r="J3603">
        <v>0</v>
      </c>
      <c r="K3603">
        <v>39.22</v>
      </c>
      <c r="L3603">
        <v>43.63</v>
      </c>
      <c r="M3603">
        <v>27.86</v>
      </c>
      <c r="N3603">
        <v>-583</v>
      </c>
      <c r="O3603">
        <v>590</v>
      </c>
      <c r="P3603">
        <v>332</v>
      </c>
      <c r="Q3603">
        <f>Tabel1[[#This Row],[Biomass]]+Tabel1[[#This Row],[Hydro Power]]+Tabel1[[#This Row],[Other Renewable]]+Tabel1[[#This Row],[Solar Power]]+Tabel1[[#This Row],[Onshore Wind Power]]+Tabel1[[#This Row],[Offshore Wind Power]]</f>
        <v>87.86</v>
      </c>
      <c r="R3603">
        <f>Tabel1[[#This Row],[Fossil Gas]]+Tabel1[[#This Row],[Fossil Hard Coal]]+Tabel1[[#This Row],[Fossil Oil]]</f>
        <v>1025.7</v>
      </c>
      <c r="S3603">
        <f>Tabel1[[#This Row],[Renewables]]+Tabel1[[#This Row],[Fossils]]</f>
        <v>1113.56</v>
      </c>
    </row>
    <row r="3604" spans="1:19" x14ac:dyDescent="0.25">
      <c r="A3604" t="s">
        <v>865</v>
      </c>
      <c r="B3604" t="s">
        <v>6</v>
      </c>
      <c r="C3604">
        <v>2048.5700000000002</v>
      </c>
      <c r="D3604">
        <v>42.99</v>
      </c>
      <c r="E3604">
        <v>366.02</v>
      </c>
      <c r="F3604">
        <v>961.26</v>
      </c>
      <c r="G3604">
        <v>9.91</v>
      </c>
      <c r="H3604">
        <v>1.29</v>
      </c>
      <c r="I3604">
        <v>3.87</v>
      </c>
      <c r="J3604">
        <v>0</v>
      </c>
      <c r="K3604">
        <v>100.69</v>
      </c>
      <c r="L3604">
        <v>749.38</v>
      </c>
      <c r="M3604">
        <v>275.45999999999998</v>
      </c>
      <c r="N3604">
        <v>-1140</v>
      </c>
      <c r="O3604">
        <v>-572</v>
      </c>
      <c r="P3604">
        <v>1284</v>
      </c>
      <c r="Q3604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604">
        <f>Tabel1[[#This Row],[Fossil Gas]]+Tabel1[[#This Row],[Fossil Hard Coal]]+Tabel1[[#This Row],[Fossil Oil]]</f>
        <v>1337.19</v>
      </c>
      <c r="S3604">
        <f>Tabel1[[#This Row],[Renewables]]+Tabel1[[#This Row],[Fossils]]</f>
        <v>2410.1800000000003</v>
      </c>
    </row>
    <row r="3605" spans="1:19" x14ac:dyDescent="0.25">
      <c r="A3605" t="s">
        <v>865</v>
      </c>
      <c r="B3605" t="s">
        <v>5</v>
      </c>
      <c r="C3605">
        <v>1442</v>
      </c>
      <c r="D3605">
        <v>16.62</v>
      </c>
      <c r="E3605">
        <v>501.63</v>
      </c>
      <c r="F3605">
        <v>497.1</v>
      </c>
      <c r="G3605">
        <v>23.16</v>
      </c>
      <c r="J3605">
        <v>0</v>
      </c>
      <c r="K3605">
        <v>38.42</v>
      </c>
      <c r="L3605">
        <v>31.98</v>
      </c>
      <c r="M3605">
        <v>11.44</v>
      </c>
      <c r="N3605">
        <v>-585</v>
      </c>
      <c r="O3605">
        <v>572</v>
      </c>
      <c r="P3605">
        <v>345</v>
      </c>
      <c r="Q3605">
        <f>Tabel1[[#This Row],[Biomass]]+Tabel1[[#This Row],[Hydro Power]]+Tabel1[[#This Row],[Other Renewable]]+Tabel1[[#This Row],[Solar Power]]+Tabel1[[#This Row],[Onshore Wind Power]]+Tabel1[[#This Row],[Offshore Wind Power]]</f>
        <v>60.04</v>
      </c>
      <c r="R3605">
        <f>Tabel1[[#This Row],[Fossil Gas]]+Tabel1[[#This Row],[Fossil Hard Coal]]+Tabel1[[#This Row],[Fossil Oil]]</f>
        <v>1021.89</v>
      </c>
      <c r="S3605">
        <f>Tabel1[[#This Row],[Renewables]]+Tabel1[[#This Row],[Fossils]]</f>
        <v>1081.93</v>
      </c>
    </row>
    <row r="3606" spans="1:19" x14ac:dyDescent="0.25">
      <c r="A3606" t="s">
        <v>864</v>
      </c>
      <c r="B3606" t="s">
        <v>6</v>
      </c>
      <c r="C3606">
        <v>2024.65</v>
      </c>
      <c r="D3606">
        <v>43.15</v>
      </c>
      <c r="E3606">
        <v>355.3</v>
      </c>
      <c r="F3606">
        <v>915.51</v>
      </c>
      <c r="G3606">
        <v>7.15</v>
      </c>
      <c r="H3606">
        <v>1.29</v>
      </c>
      <c r="I3606">
        <v>3.91</v>
      </c>
      <c r="J3606">
        <v>0</v>
      </c>
      <c r="K3606">
        <v>99.97</v>
      </c>
      <c r="L3606">
        <v>682.91</v>
      </c>
      <c r="M3606">
        <v>286.01</v>
      </c>
      <c r="N3606">
        <v>-1144</v>
      </c>
      <c r="O3606">
        <v>-340</v>
      </c>
      <c r="P3606">
        <v>1141</v>
      </c>
      <c r="Q3606">
        <f>Tabel1[[#This Row],[Biomass]]+Tabel1[[#This Row],[Hydro Power]]+Tabel1[[#This Row],[Other Renewable]]+Tabel1[[#This Row],[Solar Power]]+Tabel1[[#This Row],[Onshore Wind Power]]+Tabel1[[#This Row],[Offshore Wind Power]]</f>
        <v>1017.27</v>
      </c>
      <c r="R3606">
        <f>Tabel1[[#This Row],[Fossil Gas]]+Tabel1[[#This Row],[Fossil Hard Coal]]+Tabel1[[#This Row],[Fossil Oil]]</f>
        <v>1277.96</v>
      </c>
      <c r="S3606">
        <f>Tabel1[[#This Row],[Renewables]]+Tabel1[[#This Row],[Fossils]]</f>
        <v>2295.23</v>
      </c>
    </row>
    <row r="3607" spans="1:19" x14ac:dyDescent="0.25">
      <c r="A3607" t="s">
        <v>864</v>
      </c>
      <c r="B3607" t="s">
        <v>5</v>
      </c>
      <c r="C3607">
        <v>1422.66</v>
      </c>
      <c r="D3607">
        <v>16.12</v>
      </c>
      <c r="E3607">
        <v>500.27</v>
      </c>
      <c r="F3607">
        <v>505.8</v>
      </c>
      <c r="G3607">
        <v>25.63</v>
      </c>
      <c r="J3607">
        <v>0</v>
      </c>
      <c r="K3607">
        <v>38.58</v>
      </c>
      <c r="L3607">
        <v>22.67</v>
      </c>
      <c r="M3607">
        <v>2.04</v>
      </c>
      <c r="N3607">
        <v>-585</v>
      </c>
      <c r="O3607">
        <v>340</v>
      </c>
      <c r="P3607">
        <v>568</v>
      </c>
      <c r="Q3607">
        <f>Tabel1[[#This Row],[Biomass]]+Tabel1[[#This Row],[Hydro Power]]+Tabel1[[#This Row],[Other Renewable]]+Tabel1[[#This Row],[Solar Power]]+Tabel1[[#This Row],[Onshore Wind Power]]+Tabel1[[#This Row],[Offshore Wind Power]]</f>
        <v>40.830000000000005</v>
      </c>
      <c r="R3607">
        <f>Tabel1[[#This Row],[Fossil Gas]]+Tabel1[[#This Row],[Fossil Hard Coal]]+Tabel1[[#This Row],[Fossil Oil]]</f>
        <v>1031.7</v>
      </c>
      <c r="S3607">
        <f>Tabel1[[#This Row],[Renewables]]+Tabel1[[#This Row],[Fossils]]</f>
        <v>1072.53</v>
      </c>
    </row>
    <row r="3608" spans="1:19" x14ac:dyDescent="0.25">
      <c r="A3608" t="s">
        <v>863</v>
      </c>
      <c r="B3608" t="s">
        <v>6</v>
      </c>
      <c r="C3608">
        <v>2030.13</v>
      </c>
      <c r="D3608">
        <v>43.67</v>
      </c>
      <c r="E3608">
        <v>375.48</v>
      </c>
      <c r="F3608">
        <v>941.99</v>
      </c>
      <c r="G3608">
        <v>13.37</v>
      </c>
      <c r="H3608">
        <v>1.29</v>
      </c>
      <c r="I3608">
        <v>4.53</v>
      </c>
      <c r="J3608">
        <v>0</v>
      </c>
      <c r="K3608">
        <v>101.23</v>
      </c>
      <c r="L3608">
        <v>589.62</v>
      </c>
      <c r="M3608">
        <v>243.67</v>
      </c>
      <c r="N3608">
        <v>-1143</v>
      </c>
      <c r="O3608">
        <v>-425</v>
      </c>
      <c r="P3608">
        <v>1310</v>
      </c>
      <c r="Q3608">
        <f>Tabel1[[#This Row],[Biomass]]+Tabel1[[#This Row],[Hydro Power]]+Tabel1[[#This Row],[Other Renewable]]+Tabel1[[#This Row],[Solar Power]]+Tabel1[[#This Row],[Onshore Wind Power]]+Tabel1[[#This Row],[Offshore Wind Power]]</f>
        <v>882.78</v>
      </c>
      <c r="R3608">
        <f>Tabel1[[#This Row],[Fossil Gas]]+Tabel1[[#This Row],[Fossil Hard Coal]]+Tabel1[[#This Row],[Fossil Oil]]</f>
        <v>1330.84</v>
      </c>
      <c r="S3608">
        <f>Tabel1[[#This Row],[Renewables]]+Tabel1[[#This Row],[Fossils]]</f>
        <v>2213.62</v>
      </c>
    </row>
    <row r="3609" spans="1:19" x14ac:dyDescent="0.25">
      <c r="A3609" t="s">
        <v>863</v>
      </c>
      <c r="B3609" t="s">
        <v>5</v>
      </c>
      <c r="C3609">
        <v>1432.74</v>
      </c>
      <c r="D3609">
        <v>20.63</v>
      </c>
      <c r="E3609">
        <v>500.45</v>
      </c>
      <c r="F3609">
        <v>496.47</v>
      </c>
      <c r="G3609">
        <v>28.02</v>
      </c>
      <c r="J3609">
        <v>0</v>
      </c>
      <c r="K3609">
        <v>38.42</v>
      </c>
      <c r="L3609">
        <v>25.13</v>
      </c>
      <c r="M3609">
        <v>1.84</v>
      </c>
      <c r="N3609">
        <v>-585</v>
      </c>
      <c r="O3609">
        <v>425</v>
      </c>
      <c r="P3609">
        <v>492</v>
      </c>
      <c r="Q3609">
        <f>Tabel1[[#This Row],[Biomass]]+Tabel1[[#This Row],[Hydro Power]]+Tabel1[[#This Row],[Other Renewable]]+Tabel1[[#This Row],[Solar Power]]+Tabel1[[#This Row],[Onshore Wind Power]]+Tabel1[[#This Row],[Offshore Wind Power]]</f>
        <v>47.6</v>
      </c>
      <c r="R3609">
        <f>Tabel1[[#This Row],[Fossil Gas]]+Tabel1[[#This Row],[Fossil Hard Coal]]+Tabel1[[#This Row],[Fossil Oil]]</f>
        <v>1024.94</v>
      </c>
      <c r="S3609">
        <f>Tabel1[[#This Row],[Renewables]]+Tabel1[[#This Row],[Fossils]]</f>
        <v>1072.54</v>
      </c>
    </row>
    <row r="3610" spans="1:19" x14ac:dyDescent="0.25">
      <c r="A3610" t="s">
        <v>862</v>
      </c>
      <c r="B3610" t="s">
        <v>6</v>
      </c>
      <c r="C3610">
        <v>2098</v>
      </c>
      <c r="D3610">
        <v>43.44</v>
      </c>
      <c r="E3610">
        <v>371.3</v>
      </c>
      <c r="F3610">
        <v>943.49</v>
      </c>
      <c r="G3610">
        <v>10.61</v>
      </c>
      <c r="H3610">
        <v>1.29</v>
      </c>
      <c r="I3610">
        <v>4.25</v>
      </c>
      <c r="J3610">
        <v>0</v>
      </c>
      <c r="K3610">
        <v>101.37</v>
      </c>
      <c r="L3610">
        <v>556.64</v>
      </c>
      <c r="M3610">
        <v>211.67</v>
      </c>
      <c r="N3610">
        <v>-1125</v>
      </c>
      <c r="O3610">
        <v>-490</v>
      </c>
      <c r="P3610">
        <v>1495</v>
      </c>
      <c r="Q3610">
        <f>Tabel1[[#This Row],[Biomass]]+Tabel1[[#This Row],[Hydro Power]]+Tabel1[[#This Row],[Other Renewable]]+Tabel1[[#This Row],[Solar Power]]+Tabel1[[#This Row],[Onshore Wind Power]]+Tabel1[[#This Row],[Offshore Wind Power]]</f>
        <v>817.29</v>
      </c>
      <c r="R3610">
        <f>Tabel1[[#This Row],[Fossil Gas]]+Tabel1[[#This Row],[Fossil Hard Coal]]+Tabel1[[#This Row],[Fossil Oil]]</f>
        <v>1325.3999999999999</v>
      </c>
      <c r="S3610">
        <f>Tabel1[[#This Row],[Renewables]]+Tabel1[[#This Row],[Fossils]]</f>
        <v>2142.6899999999996</v>
      </c>
    </row>
    <row r="3611" spans="1:19" x14ac:dyDescent="0.25">
      <c r="A3611" t="s">
        <v>862</v>
      </c>
      <c r="B3611" t="s">
        <v>5</v>
      </c>
      <c r="C3611">
        <v>1461.71</v>
      </c>
      <c r="D3611">
        <v>26.59</v>
      </c>
      <c r="E3611">
        <v>498.4</v>
      </c>
      <c r="F3611">
        <v>502.45</v>
      </c>
      <c r="G3611">
        <v>28.62</v>
      </c>
      <c r="J3611">
        <v>0</v>
      </c>
      <c r="K3611">
        <v>46.98</v>
      </c>
      <c r="L3611">
        <v>26.74</v>
      </c>
      <c r="M3611">
        <v>0.56000000000000005</v>
      </c>
      <c r="N3611">
        <v>-585</v>
      </c>
      <c r="O3611">
        <v>490</v>
      </c>
      <c r="P3611">
        <v>438</v>
      </c>
      <c r="Q3611">
        <f>Tabel1[[#This Row],[Biomass]]+Tabel1[[#This Row],[Hydro Power]]+Tabel1[[#This Row],[Other Renewable]]+Tabel1[[#This Row],[Solar Power]]+Tabel1[[#This Row],[Onshore Wind Power]]+Tabel1[[#This Row],[Offshore Wind Power]]</f>
        <v>53.89</v>
      </c>
      <c r="R3611">
        <f>Tabel1[[#This Row],[Fossil Gas]]+Tabel1[[#This Row],[Fossil Hard Coal]]+Tabel1[[#This Row],[Fossil Oil]]</f>
        <v>1029.4699999999998</v>
      </c>
      <c r="S3611">
        <f>Tabel1[[#This Row],[Renewables]]+Tabel1[[#This Row],[Fossils]]</f>
        <v>1083.3599999999999</v>
      </c>
    </row>
    <row r="3612" spans="1:19" x14ac:dyDescent="0.25">
      <c r="A3612" t="s">
        <v>861</v>
      </c>
      <c r="B3612" t="s">
        <v>6</v>
      </c>
      <c r="C3612">
        <v>2239.38</v>
      </c>
      <c r="D3612">
        <v>42.87</v>
      </c>
      <c r="E3612">
        <v>388.36</v>
      </c>
      <c r="F3612">
        <v>1032.07</v>
      </c>
      <c r="G3612">
        <v>9.15</v>
      </c>
      <c r="H3612">
        <v>1.29</v>
      </c>
      <c r="I3612">
        <v>3.78</v>
      </c>
      <c r="J3612">
        <v>0.01</v>
      </c>
      <c r="K3612">
        <v>100.36</v>
      </c>
      <c r="L3612">
        <v>594.20000000000005</v>
      </c>
      <c r="M3612">
        <v>206.14</v>
      </c>
      <c r="N3612">
        <v>-1119</v>
      </c>
      <c r="O3612">
        <v>-444</v>
      </c>
      <c r="P3612">
        <v>1449</v>
      </c>
      <c r="Q3612">
        <f>Tabel1[[#This Row],[Biomass]]+Tabel1[[#This Row],[Hydro Power]]+Tabel1[[#This Row],[Other Renewable]]+Tabel1[[#This Row],[Solar Power]]+Tabel1[[#This Row],[Onshore Wind Power]]+Tabel1[[#This Row],[Offshore Wind Power]]</f>
        <v>848.29000000000008</v>
      </c>
      <c r="R3612">
        <f>Tabel1[[#This Row],[Fossil Gas]]+Tabel1[[#This Row],[Fossil Hard Coal]]+Tabel1[[#This Row],[Fossil Oil]]</f>
        <v>1429.58</v>
      </c>
      <c r="S3612">
        <f>Tabel1[[#This Row],[Renewables]]+Tabel1[[#This Row],[Fossils]]</f>
        <v>2277.87</v>
      </c>
    </row>
    <row r="3613" spans="1:19" x14ac:dyDescent="0.25">
      <c r="A3613" t="s">
        <v>861</v>
      </c>
      <c r="B3613" t="s">
        <v>5</v>
      </c>
      <c r="C3613">
        <v>1564.14</v>
      </c>
      <c r="D3613">
        <v>25.77</v>
      </c>
      <c r="E3613">
        <v>495.89</v>
      </c>
      <c r="F3613">
        <v>499.17</v>
      </c>
      <c r="G3613">
        <v>28.22</v>
      </c>
      <c r="J3613">
        <v>0</v>
      </c>
      <c r="K3613">
        <v>47.74</v>
      </c>
      <c r="L3613">
        <v>26.22</v>
      </c>
      <c r="M3613">
        <v>10.64</v>
      </c>
      <c r="N3613">
        <v>-585</v>
      </c>
      <c r="O3613">
        <v>444</v>
      </c>
      <c r="P3613">
        <v>582</v>
      </c>
      <c r="Q3613">
        <f>Tabel1[[#This Row],[Biomass]]+Tabel1[[#This Row],[Hydro Power]]+Tabel1[[#This Row],[Other Renewable]]+Tabel1[[#This Row],[Solar Power]]+Tabel1[[#This Row],[Onshore Wind Power]]+Tabel1[[#This Row],[Offshore Wind Power]]</f>
        <v>62.629999999999995</v>
      </c>
      <c r="R3613">
        <f>Tabel1[[#This Row],[Fossil Gas]]+Tabel1[[#This Row],[Fossil Hard Coal]]+Tabel1[[#This Row],[Fossil Oil]]</f>
        <v>1023.28</v>
      </c>
      <c r="S3613">
        <f>Tabel1[[#This Row],[Renewables]]+Tabel1[[#This Row],[Fossils]]</f>
        <v>1085.9099999999999</v>
      </c>
    </row>
    <row r="3614" spans="1:19" x14ac:dyDescent="0.25">
      <c r="A3614" t="s">
        <v>860</v>
      </c>
      <c r="B3614" t="s">
        <v>6</v>
      </c>
      <c r="C3614">
        <v>2579</v>
      </c>
      <c r="D3614">
        <v>44.48</v>
      </c>
      <c r="E3614">
        <v>477.92</v>
      </c>
      <c r="F3614">
        <v>1135.31</v>
      </c>
      <c r="G3614">
        <v>12.74</v>
      </c>
      <c r="H3614">
        <v>1.29</v>
      </c>
      <c r="I3614">
        <v>4.45</v>
      </c>
      <c r="J3614">
        <v>0</v>
      </c>
      <c r="K3614">
        <v>117.3</v>
      </c>
      <c r="L3614">
        <v>635.15</v>
      </c>
      <c r="M3614">
        <v>234.09</v>
      </c>
      <c r="N3614">
        <v>-1147</v>
      </c>
      <c r="O3614">
        <v>-585</v>
      </c>
      <c r="P3614">
        <v>1671</v>
      </c>
      <c r="Q3614">
        <f>Tabel1[[#This Row],[Biomass]]+Tabel1[[#This Row],[Hydro Power]]+Tabel1[[#This Row],[Other Renewable]]+Tabel1[[#This Row],[Solar Power]]+Tabel1[[#This Row],[Onshore Wind Power]]+Tabel1[[#This Row],[Offshore Wind Power]]</f>
        <v>919.46</v>
      </c>
      <c r="R3614">
        <f>Tabel1[[#This Row],[Fossil Gas]]+Tabel1[[#This Row],[Fossil Hard Coal]]+Tabel1[[#This Row],[Fossil Oil]]</f>
        <v>1625.97</v>
      </c>
      <c r="S3614">
        <f>Tabel1[[#This Row],[Renewables]]+Tabel1[[#This Row],[Fossils]]</f>
        <v>2545.4300000000003</v>
      </c>
    </row>
    <row r="3615" spans="1:19" x14ac:dyDescent="0.25">
      <c r="A3615" t="s">
        <v>860</v>
      </c>
      <c r="B3615" t="s">
        <v>5</v>
      </c>
      <c r="C3615">
        <v>1764.98</v>
      </c>
      <c r="D3615">
        <v>26.74</v>
      </c>
      <c r="E3615">
        <v>512.36</v>
      </c>
      <c r="F3615">
        <v>575.19000000000005</v>
      </c>
      <c r="G3615">
        <v>29.43</v>
      </c>
      <c r="J3615">
        <v>0</v>
      </c>
      <c r="K3615">
        <v>53.19</v>
      </c>
      <c r="L3615">
        <v>35.799999999999997</v>
      </c>
      <c r="M3615">
        <v>13.35</v>
      </c>
      <c r="N3615">
        <v>-574</v>
      </c>
      <c r="O3615">
        <v>585</v>
      </c>
      <c r="P3615">
        <v>519</v>
      </c>
      <c r="Q3615">
        <f>Tabel1[[#This Row],[Biomass]]+Tabel1[[#This Row],[Hydro Power]]+Tabel1[[#This Row],[Other Renewable]]+Tabel1[[#This Row],[Solar Power]]+Tabel1[[#This Row],[Onshore Wind Power]]+Tabel1[[#This Row],[Offshore Wind Power]]</f>
        <v>75.889999999999986</v>
      </c>
      <c r="R3615">
        <f>Tabel1[[#This Row],[Fossil Gas]]+Tabel1[[#This Row],[Fossil Hard Coal]]+Tabel1[[#This Row],[Fossil Oil]]</f>
        <v>1116.9800000000002</v>
      </c>
      <c r="S3615">
        <f>Tabel1[[#This Row],[Renewables]]+Tabel1[[#This Row],[Fossils]]</f>
        <v>1192.8700000000003</v>
      </c>
    </row>
    <row r="3616" spans="1:19" x14ac:dyDescent="0.25">
      <c r="A3616" t="s">
        <v>859</v>
      </c>
      <c r="B3616" t="s">
        <v>6</v>
      </c>
      <c r="C3616">
        <v>2937.84</v>
      </c>
      <c r="D3616">
        <v>43.36</v>
      </c>
      <c r="E3616">
        <v>595.20000000000005</v>
      </c>
      <c r="F3616">
        <v>1327.97</v>
      </c>
      <c r="G3616">
        <v>12.75</v>
      </c>
      <c r="H3616">
        <v>1.3</v>
      </c>
      <c r="I3616">
        <v>4.4800000000000004</v>
      </c>
      <c r="J3616">
        <v>0.36</v>
      </c>
      <c r="K3616">
        <v>129.12</v>
      </c>
      <c r="L3616">
        <v>691.92</v>
      </c>
      <c r="M3616">
        <v>271.99</v>
      </c>
      <c r="N3616">
        <v>-905</v>
      </c>
      <c r="O3616">
        <v>-580</v>
      </c>
      <c r="P3616">
        <v>1375</v>
      </c>
      <c r="Q3616">
        <f>Tabel1[[#This Row],[Biomass]]+Tabel1[[#This Row],[Hydro Power]]+Tabel1[[#This Row],[Other Renewable]]+Tabel1[[#This Row],[Solar Power]]+Tabel1[[#This Row],[Onshore Wind Power]]+Tabel1[[#This Row],[Offshore Wind Power]]</f>
        <v>1013.41</v>
      </c>
      <c r="R3616">
        <f>Tabel1[[#This Row],[Fossil Gas]]+Tabel1[[#This Row],[Fossil Hard Coal]]+Tabel1[[#This Row],[Fossil Oil]]</f>
        <v>1935.92</v>
      </c>
      <c r="S3616">
        <f>Tabel1[[#This Row],[Renewables]]+Tabel1[[#This Row],[Fossils]]</f>
        <v>2949.33</v>
      </c>
    </row>
    <row r="3617" spans="1:19" x14ac:dyDescent="0.25">
      <c r="A3617" t="s">
        <v>859</v>
      </c>
      <c r="B3617" t="s">
        <v>5</v>
      </c>
      <c r="C3617">
        <v>2006.91</v>
      </c>
      <c r="D3617">
        <v>25.84</v>
      </c>
      <c r="E3617">
        <v>576.80999999999995</v>
      </c>
      <c r="F3617">
        <v>614.55999999999995</v>
      </c>
      <c r="G3617">
        <v>34.6</v>
      </c>
      <c r="J3617">
        <v>0.37</v>
      </c>
      <c r="K3617">
        <v>56.19</v>
      </c>
      <c r="L3617">
        <v>44.95</v>
      </c>
      <c r="M3617">
        <v>4.66</v>
      </c>
      <c r="N3617">
        <v>-569</v>
      </c>
      <c r="O3617">
        <v>580</v>
      </c>
      <c r="P3617">
        <v>650</v>
      </c>
      <c r="Q3617">
        <f>Tabel1[[#This Row],[Biomass]]+Tabel1[[#This Row],[Hydro Power]]+Tabel1[[#This Row],[Other Renewable]]+Tabel1[[#This Row],[Solar Power]]+Tabel1[[#This Row],[Onshore Wind Power]]+Tabel1[[#This Row],[Offshore Wind Power]]</f>
        <v>75.819999999999993</v>
      </c>
      <c r="R3617">
        <f>Tabel1[[#This Row],[Fossil Gas]]+Tabel1[[#This Row],[Fossil Hard Coal]]+Tabel1[[#This Row],[Fossil Oil]]</f>
        <v>1225.9699999999998</v>
      </c>
      <c r="S3617">
        <f>Tabel1[[#This Row],[Renewables]]+Tabel1[[#This Row],[Fossils]]</f>
        <v>1301.7899999999997</v>
      </c>
    </row>
    <row r="3618" spans="1:19" x14ac:dyDescent="0.25">
      <c r="A3618" t="s">
        <v>858</v>
      </c>
      <c r="B3618" t="s">
        <v>6</v>
      </c>
      <c r="C3618">
        <v>3033.49</v>
      </c>
      <c r="D3618">
        <v>42.49</v>
      </c>
      <c r="E3618">
        <v>578.29999999999995</v>
      </c>
      <c r="F3618">
        <v>1162.97</v>
      </c>
      <c r="G3618">
        <v>12.08</v>
      </c>
      <c r="H3618">
        <v>1.3</v>
      </c>
      <c r="I3618">
        <v>4.28</v>
      </c>
      <c r="J3618">
        <v>20.64</v>
      </c>
      <c r="K3618">
        <v>128.96</v>
      </c>
      <c r="L3618">
        <v>736.81</v>
      </c>
      <c r="M3618">
        <v>336.24</v>
      </c>
      <c r="N3618">
        <v>-224</v>
      </c>
      <c r="O3618">
        <v>-568</v>
      </c>
      <c r="P3618">
        <v>864</v>
      </c>
      <c r="Q3618">
        <f>Tabel1[[#This Row],[Biomass]]+Tabel1[[#This Row],[Hydro Power]]+Tabel1[[#This Row],[Other Renewable]]+Tabel1[[#This Row],[Solar Power]]+Tabel1[[#This Row],[Onshore Wind Power]]+Tabel1[[#This Row],[Offshore Wind Power]]</f>
        <v>1141.76</v>
      </c>
      <c r="R3618">
        <f>Tabel1[[#This Row],[Fossil Gas]]+Tabel1[[#This Row],[Fossil Hard Coal]]+Tabel1[[#This Row],[Fossil Oil]]</f>
        <v>1753.35</v>
      </c>
      <c r="S3618">
        <f>Tabel1[[#This Row],[Renewables]]+Tabel1[[#This Row],[Fossils]]</f>
        <v>2895.1099999999997</v>
      </c>
    </row>
    <row r="3619" spans="1:19" x14ac:dyDescent="0.25">
      <c r="A3619" t="s">
        <v>858</v>
      </c>
      <c r="B3619" t="s">
        <v>5</v>
      </c>
      <c r="C3619">
        <v>2101.9299999999998</v>
      </c>
      <c r="D3619">
        <v>28.25</v>
      </c>
      <c r="E3619">
        <v>599.30999999999995</v>
      </c>
      <c r="F3619">
        <v>594.57000000000005</v>
      </c>
      <c r="G3619">
        <v>34.29</v>
      </c>
      <c r="J3619">
        <v>13.09</v>
      </c>
      <c r="K3619">
        <v>55.92</v>
      </c>
      <c r="L3619">
        <v>42.5</v>
      </c>
      <c r="M3619">
        <v>9.09</v>
      </c>
      <c r="N3619">
        <v>-364</v>
      </c>
      <c r="O3619">
        <v>568</v>
      </c>
      <c r="P3619">
        <v>545</v>
      </c>
      <c r="Q3619">
        <f>Tabel1[[#This Row],[Biomass]]+Tabel1[[#This Row],[Hydro Power]]+Tabel1[[#This Row],[Other Renewable]]+Tabel1[[#This Row],[Solar Power]]+Tabel1[[#This Row],[Onshore Wind Power]]+Tabel1[[#This Row],[Offshore Wind Power]]</f>
        <v>92.93</v>
      </c>
      <c r="R3619">
        <f>Tabel1[[#This Row],[Fossil Gas]]+Tabel1[[#This Row],[Fossil Hard Coal]]+Tabel1[[#This Row],[Fossil Oil]]</f>
        <v>1228.17</v>
      </c>
      <c r="S3619">
        <f>Tabel1[[#This Row],[Renewables]]+Tabel1[[#This Row],[Fossils]]</f>
        <v>1321.1000000000001</v>
      </c>
    </row>
    <row r="3620" spans="1:19" x14ac:dyDescent="0.25">
      <c r="A3620" t="s">
        <v>857</v>
      </c>
      <c r="B3620" t="s">
        <v>6</v>
      </c>
      <c r="C3620">
        <v>3019.45</v>
      </c>
      <c r="D3620">
        <v>44.41</v>
      </c>
      <c r="E3620">
        <v>582.47</v>
      </c>
      <c r="F3620">
        <v>1103.22</v>
      </c>
      <c r="G3620">
        <v>19.399999999999999</v>
      </c>
      <c r="H3620">
        <v>1.3</v>
      </c>
      <c r="I3620">
        <v>4.82</v>
      </c>
      <c r="J3620">
        <v>102.07</v>
      </c>
      <c r="K3620">
        <v>132.06</v>
      </c>
      <c r="L3620">
        <v>673.07</v>
      </c>
      <c r="M3620">
        <v>388.05</v>
      </c>
      <c r="N3620">
        <v>-166</v>
      </c>
      <c r="O3620">
        <v>-585</v>
      </c>
      <c r="P3620">
        <v>867</v>
      </c>
      <c r="Q3620">
        <f>Tabel1[[#This Row],[Biomass]]+Tabel1[[#This Row],[Hydro Power]]+Tabel1[[#This Row],[Other Renewable]]+Tabel1[[#This Row],[Solar Power]]+Tabel1[[#This Row],[Onshore Wind Power]]+Tabel1[[#This Row],[Offshore Wind Power]]</f>
        <v>1213.72</v>
      </c>
      <c r="R3620">
        <f>Tabel1[[#This Row],[Fossil Gas]]+Tabel1[[#This Row],[Fossil Hard Coal]]+Tabel1[[#This Row],[Fossil Oil]]</f>
        <v>1705.0900000000001</v>
      </c>
      <c r="S3620">
        <f>Tabel1[[#This Row],[Renewables]]+Tabel1[[#This Row],[Fossils]]</f>
        <v>2918.8100000000004</v>
      </c>
    </row>
    <row r="3621" spans="1:19" x14ac:dyDescent="0.25">
      <c r="A3621" t="s">
        <v>857</v>
      </c>
      <c r="B3621" t="s">
        <v>5</v>
      </c>
      <c r="C3621">
        <v>2121.6999999999998</v>
      </c>
      <c r="D3621">
        <v>28.82</v>
      </c>
      <c r="E3621">
        <v>614.78</v>
      </c>
      <c r="F3621">
        <v>615.08000000000004</v>
      </c>
      <c r="G3621">
        <v>38.159999999999997</v>
      </c>
      <c r="J3621">
        <v>53.26</v>
      </c>
      <c r="K3621">
        <v>56.33</v>
      </c>
      <c r="L3621">
        <v>45.49</v>
      </c>
      <c r="M3621">
        <v>8.8000000000000007</v>
      </c>
      <c r="N3621">
        <v>-52</v>
      </c>
      <c r="O3621">
        <v>585</v>
      </c>
      <c r="P3621">
        <v>198</v>
      </c>
      <c r="Q3621">
        <f>Tabel1[[#This Row],[Biomass]]+Tabel1[[#This Row],[Hydro Power]]+Tabel1[[#This Row],[Other Renewable]]+Tabel1[[#This Row],[Solar Power]]+Tabel1[[#This Row],[Onshore Wind Power]]+Tabel1[[#This Row],[Offshore Wind Power]]</f>
        <v>136.37</v>
      </c>
      <c r="R3621">
        <f>Tabel1[[#This Row],[Fossil Gas]]+Tabel1[[#This Row],[Fossil Hard Coal]]+Tabel1[[#This Row],[Fossil Oil]]</f>
        <v>1268.0200000000002</v>
      </c>
      <c r="S3621">
        <f>Tabel1[[#This Row],[Renewables]]+Tabel1[[#This Row],[Fossils]]</f>
        <v>1404.3900000000003</v>
      </c>
    </row>
    <row r="3622" spans="1:19" x14ac:dyDescent="0.25">
      <c r="A3622" t="s">
        <v>856</v>
      </c>
      <c r="B3622" t="s">
        <v>6</v>
      </c>
      <c r="C3622">
        <v>3037.55</v>
      </c>
      <c r="D3622">
        <v>47.71</v>
      </c>
      <c r="E3622">
        <v>611.82000000000005</v>
      </c>
      <c r="F3622">
        <v>1170.93</v>
      </c>
      <c r="G3622">
        <v>29.94</v>
      </c>
      <c r="H3622">
        <v>1.29</v>
      </c>
      <c r="I3622">
        <v>5.95</v>
      </c>
      <c r="J3622">
        <v>210.98</v>
      </c>
      <c r="K3622">
        <v>154.13999999999999</v>
      </c>
      <c r="L3622">
        <v>678.32</v>
      </c>
      <c r="M3622">
        <v>408.85</v>
      </c>
      <c r="N3622">
        <v>-212</v>
      </c>
      <c r="O3622">
        <v>-547</v>
      </c>
      <c r="P3622">
        <v>758</v>
      </c>
      <c r="Q3622">
        <f>Tabel1[[#This Row],[Biomass]]+Tabel1[[#This Row],[Hydro Power]]+Tabel1[[#This Row],[Other Renewable]]+Tabel1[[#This Row],[Solar Power]]+Tabel1[[#This Row],[Onshore Wind Power]]+Tabel1[[#This Row],[Offshore Wind Power]]</f>
        <v>1353.1</v>
      </c>
      <c r="R3622">
        <f>Tabel1[[#This Row],[Fossil Gas]]+Tabel1[[#This Row],[Fossil Hard Coal]]+Tabel1[[#This Row],[Fossil Oil]]</f>
        <v>1812.69</v>
      </c>
      <c r="S3622">
        <f>Tabel1[[#This Row],[Renewables]]+Tabel1[[#This Row],[Fossils]]</f>
        <v>3165.79</v>
      </c>
    </row>
    <row r="3623" spans="1:19" x14ac:dyDescent="0.25">
      <c r="A3623" t="s">
        <v>856</v>
      </c>
      <c r="B3623" t="s">
        <v>5</v>
      </c>
      <c r="C3623">
        <v>2119.17</v>
      </c>
      <c r="D3623">
        <v>29.94</v>
      </c>
      <c r="E3623">
        <v>619.76</v>
      </c>
      <c r="F3623">
        <v>599.99</v>
      </c>
      <c r="G3623">
        <v>41.48</v>
      </c>
      <c r="J3623">
        <v>98.91</v>
      </c>
      <c r="K3623">
        <v>55.93</v>
      </c>
      <c r="L3623">
        <v>53.25</v>
      </c>
      <c r="M3623">
        <v>18.7</v>
      </c>
      <c r="N3623">
        <v>44</v>
      </c>
      <c r="O3623">
        <v>547</v>
      </c>
      <c r="P3623">
        <v>121</v>
      </c>
      <c r="Q3623">
        <f>Tabel1[[#This Row],[Biomass]]+Tabel1[[#This Row],[Hydro Power]]+Tabel1[[#This Row],[Other Renewable]]+Tabel1[[#This Row],[Solar Power]]+Tabel1[[#This Row],[Onshore Wind Power]]+Tabel1[[#This Row],[Offshore Wind Power]]</f>
        <v>200.79999999999998</v>
      </c>
      <c r="R3623">
        <f>Tabel1[[#This Row],[Fossil Gas]]+Tabel1[[#This Row],[Fossil Hard Coal]]+Tabel1[[#This Row],[Fossil Oil]]</f>
        <v>1261.23</v>
      </c>
      <c r="S3623">
        <f>Tabel1[[#This Row],[Renewables]]+Tabel1[[#This Row],[Fossils]]</f>
        <v>1462.03</v>
      </c>
    </row>
    <row r="3624" spans="1:19" x14ac:dyDescent="0.25">
      <c r="A3624" t="s">
        <v>855</v>
      </c>
      <c r="B3624" t="s">
        <v>6</v>
      </c>
      <c r="C3624">
        <v>2977.36</v>
      </c>
      <c r="D3624">
        <v>46.94</v>
      </c>
      <c r="E3624">
        <v>579.19000000000005</v>
      </c>
      <c r="F3624">
        <v>1062.6199999999999</v>
      </c>
      <c r="G3624">
        <v>36.47</v>
      </c>
      <c r="H3624">
        <v>1.29</v>
      </c>
      <c r="I3624">
        <v>6.02</v>
      </c>
      <c r="J3624">
        <v>282.42</v>
      </c>
      <c r="K3624">
        <v>143.01</v>
      </c>
      <c r="L3624">
        <v>902.94</v>
      </c>
      <c r="M3624">
        <v>447.59</v>
      </c>
      <c r="N3624">
        <v>-204</v>
      </c>
      <c r="O3624">
        <v>-585</v>
      </c>
      <c r="P3624">
        <v>648</v>
      </c>
      <c r="Q3624">
        <f>Tabel1[[#This Row],[Biomass]]+Tabel1[[#This Row],[Hydro Power]]+Tabel1[[#This Row],[Other Renewable]]+Tabel1[[#This Row],[Solar Power]]+Tabel1[[#This Row],[Onshore Wind Power]]+Tabel1[[#This Row],[Offshore Wind Power]]</f>
        <v>1687.2</v>
      </c>
      <c r="R3624">
        <f>Tabel1[[#This Row],[Fossil Gas]]+Tabel1[[#This Row],[Fossil Hard Coal]]+Tabel1[[#This Row],[Fossil Oil]]</f>
        <v>1678.28</v>
      </c>
      <c r="S3624">
        <f>Tabel1[[#This Row],[Renewables]]+Tabel1[[#This Row],[Fossils]]</f>
        <v>3365.48</v>
      </c>
    </row>
    <row r="3625" spans="1:19" x14ac:dyDescent="0.25">
      <c r="A3625" t="s">
        <v>855</v>
      </c>
      <c r="B3625" t="s">
        <v>5</v>
      </c>
      <c r="C3625">
        <v>2046.86</v>
      </c>
      <c r="D3625">
        <v>28.17</v>
      </c>
      <c r="E3625">
        <v>604.05999999999995</v>
      </c>
      <c r="F3625">
        <v>619.95000000000005</v>
      </c>
      <c r="G3625">
        <v>37.6</v>
      </c>
      <c r="J3625">
        <v>126.83</v>
      </c>
      <c r="K3625">
        <v>54.86</v>
      </c>
      <c r="L3625">
        <v>72.650000000000006</v>
      </c>
      <c r="M3625">
        <v>23.93</v>
      </c>
      <c r="N3625">
        <v>-287</v>
      </c>
      <c r="O3625">
        <v>585</v>
      </c>
      <c r="P3625">
        <v>321</v>
      </c>
      <c r="Q3625">
        <f>Tabel1[[#This Row],[Biomass]]+Tabel1[[#This Row],[Hydro Power]]+Tabel1[[#This Row],[Other Renewable]]+Tabel1[[#This Row],[Solar Power]]+Tabel1[[#This Row],[Onshore Wind Power]]+Tabel1[[#This Row],[Offshore Wind Power]]</f>
        <v>251.58</v>
      </c>
      <c r="R3625">
        <f>Tabel1[[#This Row],[Fossil Gas]]+Tabel1[[#This Row],[Fossil Hard Coal]]+Tabel1[[#This Row],[Fossil Oil]]</f>
        <v>1261.6099999999999</v>
      </c>
      <c r="S3625">
        <f>Tabel1[[#This Row],[Renewables]]+Tabel1[[#This Row],[Fossils]]</f>
        <v>1513.1899999999998</v>
      </c>
    </row>
    <row r="3626" spans="1:19" x14ac:dyDescent="0.25">
      <c r="A3626" t="s">
        <v>854</v>
      </c>
      <c r="B3626" t="s">
        <v>6</v>
      </c>
      <c r="C3626">
        <v>2881.98</v>
      </c>
      <c r="D3626">
        <v>49.13</v>
      </c>
      <c r="E3626">
        <v>553.26</v>
      </c>
      <c r="F3626">
        <v>941.19</v>
      </c>
      <c r="G3626">
        <v>38.729999999999997</v>
      </c>
      <c r="H3626">
        <v>1.29</v>
      </c>
      <c r="I3626">
        <v>5.9</v>
      </c>
      <c r="J3626">
        <v>309.10000000000002</v>
      </c>
      <c r="K3626">
        <v>120.6</v>
      </c>
      <c r="L3626">
        <v>1370.7</v>
      </c>
      <c r="M3626">
        <v>478.29</v>
      </c>
      <c r="N3626">
        <v>-197</v>
      </c>
      <c r="O3626">
        <v>-590</v>
      </c>
      <c r="P3626">
        <v>266</v>
      </c>
      <c r="Q3626">
        <f>Tabel1[[#This Row],[Biomass]]+Tabel1[[#This Row],[Hydro Power]]+Tabel1[[#This Row],[Other Renewable]]+Tabel1[[#This Row],[Solar Power]]+Tabel1[[#This Row],[Onshore Wind Power]]+Tabel1[[#This Row],[Offshore Wind Power]]</f>
        <v>2214.4100000000003</v>
      </c>
      <c r="R3626">
        <f>Tabel1[[#This Row],[Fossil Gas]]+Tabel1[[#This Row],[Fossil Hard Coal]]+Tabel1[[#This Row],[Fossil Oil]]</f>
        <v>1533.18</v>
      </c>
      <c r="S3626">
        <f>Tabel1[[#This Row],[Renewables]]+Tabel1[[#This Row],[Fossils]]</f>
        <v>3747.59</v>
      </c>
    </row>
    <row r="3627" spans="1:19" x14ac:dyDescent="0.25">
      <c r="A3627" t="s">
        <v>854</v>
      </c>
      <c r="B3627" t="s">
        <v>5</v>
      </c>
      <c r="C3627">
        <v>1996.56</v>
      </c>
      <c r="D3627">
        <v>30.29</v>
      </c>
      <c r="E3627">
        <v>600.76</v>
      </c>
      <c r="F3627">
        <v>624.03</v>
      </c>
      <c r="G3627">
        <v>38.35</v>
      </c>
      <c r="J3627">
        <v>136.16999999999999</v>
      </c>
      <c r="K3627">
        <v>58.02</v>
      </c>
      <c r="L3627">
        <v>87.57</v>
      </c>
      <c r="M3627">
        <v>46.19</v>
      </c>
      <c r="N3627">
        <v>-417</v>
      </c>
      <c r="O3627">
        <v>590</v>
      </c>
      <c r="P3627">
        <v>353</v>
      </c>
      <c r="Q3627">
        <f>Tabel1[[#This Row],[Biomass]]+Tabel1[[#This Row],[Hydro Power]]+Tabel1[[#This Row],[Other Renewable]]+Tabel1[[#This Row],[Solar Power]]+Tabel1[[#This Row],[Onshore Wind Power]]+Tabel1[[#This Row],[Offshore Wind Power]]</f>
        <v>300.21999999999997</v>
      </c>
      <c r="R3627">
        <f>Tabel1[[#This Row],[Fossil Gas]]+Tabel1[[#This Row],[Fossil Hard Coal]]+Tabel1[[#This Row],[Fossil Oil]]</f>
        <v>1263.1399999999999</v>
      </c>
      <c r="S3627">
        <f>Tabel1[[#This Row],[Renewables]]+Tabel1[[#This Row],[Fossils]]</f>
        <v>1563.36</v>
      </c>
    </row>
    <row r="3628" spans="1:19" x14ac:dyDescent="0.25">
      <c r="A3628" t="s">
        <v>853</v>
      </c>
      <c r="B3628" t="s">
        <v>6</v>
      </c>
      <c r="C3628">
        <v>2916.13</v>
      </c>
      <c r="D3628">
        <v>49.61</v>
      </c>
      <c r="E3628">
        <v>540.76</v>
      </c>
      <c r="F3628">
        <v>887.08</v>
      </c>
      <c r="G3628">
        <v>37.04</v>
      </c>
      <c r="H3628">
        <v>1.29</v>
      </c>
      <c r="I3628">
        <v>5.56</v>
      </c>
      <c r="J3628">
        <v>294.88</v>
      </c>
      <c r="K3628">
        <v>100.71</v>
      </c>
      <c r="L3628">
        <v>1713.4</v>
      </c>
      <c r="M3628">
        <v>482.12</v>
      </c>
      <c r="N3628">
        <v>75</v>
      </c>
      <c r="O3628">
        <v>-590</v>
      </c>
      <c r="P3628">
        <v>-232</v>
      </c>
      <c r="Q3628">
        <f>Tabel1[[#This Row],[Biomass]]+Tabel1[[#This Row],[Hydro Power]]+Tabel1[[#This Row],[Other Renewable]]+Tabel1[[#This Row],[Solar Power]]+Tabel1[[#This Row],[Onshore Wind Power]]+Tabel1[[#This Row],[Offshore Wind Power]]</f>
        <v>2546.86</v>
      </c>
      <c r="R3628">
        <f>Tabel1[[#This Row],[Fossil Gas]]+Tabel1[[#This Row],[Fossil Hard Coal]]+Tabel1[[#This Row],[Fossil Oil]]</f>
        <v>1464.88</v>
      </c>
      <c r="S3628">
        <f>Tabel1[[#This Row],[Renewables]]+Tabel1[[#This Row],[Fossils]]</f>
        <v>4011.7400000000002</v>
      </c>
    </row>
    <row r="3629" spans="1:19" x14ac:dyDescent="0.25">
      <c r="A3629" t="s">
        <v>853</v>
      </c>
      <c r="B3629" t="s">
        <v>5</v>
      </c>
      <c r="C3629">
        <v>1967.98</v>
      </c>
      <c r="D3629">
        <v>29.85</v>
      </c>
      <c r="E3629">
        <v>595.15</v>
      </c>
      <c r="F3629">
        <v>593.70000000000005</v>
      </c>
      <c r="G3629">
        <v>37.04</v>
      </c>
      <c r="J3629">
        <v>126.4</v>
      </c>
      <c r="K3629">
        <v>58.67</v>
      </c>
      <c r="L3629">
        <v>93.42</v>
      </c>
      <c r="M3629">
        <v>40.56</v>
      </c>
      <c r="N3629">
        <v>-246</v>
      </c>
      <c r="O3629">
        <v>590</v>
      </c>
      <c r="P3629">
        <v>189</v>
      </c>
      <c r="Q3629">
        <f>Tabel1[[#This Row],[Biomass]]+Tabel1[[#This Row],[Hydro Power]]+Tabel1[[#This Row],[Other Renewable]]+Tabel1[[#This Row],[Solar Power]]+Tabel1[[#This Row],[Onshore Wind Power]]+Tabel1[[#This Row],[Offshore Wind Power]]</f>
        <v>290.23</v>
      </c>
      <c r="R3629">
        <f>Tabel1[[#This Row],[Fossil Gas]]+Tabel1[[#This Row],[Fossil Hard Coal]]+Tabel1[[#This Row],[Fossil Oil]]</f>
        <v>1225.8899999999999</v>
      </c>
      <c r="S3629">
        <f>Tabel1[[#This Row],[Renewables]]+Tabel1[[#This Row],[Fossils]]</f>
        <v>1516.12</v>
      </c>
    </row>
    <row r="3630" spans="1:19" x14ac:dyDescent="0.25">
      <c r="A3630" t="s">
        <v>852</v>
      </c>
      <c r="B3630" t="s">
        <v>6</v>
      </c>
      <c r="C3630">
        <v>2855.68</v>
      </c>
      <c r="D3630">
        <v>49.13</v>
      </c>
      <c r="E3630">
        <v>516.17999999999995</v>
      </c>
      <c r="F3630">
        <v>880.97</v>
      </c>
      <c r="G3630">
        <v>32.1</v>
      </c>
      <c r="H3630">
        <v>1.29</v>
      </c>
      <c r="I3630">
        <v>4.96</v>
      </c>
      <c r="J3630">
        <v>238.82</v>
      </c>
      <c r="K3630">
        <v>112.32</v>
      </c>
      <c r="L3630">
        <v>1836.56</v>
      </c>
      <c r="M3630">
        <v>515.45000000000005</v>
      </c>
      <c r="N3630">
        <v>105</v>
      </c>
      <c r="O3630">
        <v>-590</v>
      </c>
      <c r="P3630">
        <v>-521</v>
      </c>
      <c r="Q3630">
        <f>Tabel1[[#This Row],[Biomass]]+Tabel1[[#This Row],[Hydro Power]]+Tabel1[[#This Row],[Other Renewable]]+Tabel1[[#This Row],[Solar Power]]+Tabel1[[#This Row],[Onshore Wind Power]]+Tabel1[[#This Row],[Offshore Wind Power]]</f>
        <v>2646.21</v>
      </c>
      <c r="R3630">
        <f>Tabel1[[#This Row],[Fossil Gas]]+Tabel1[[#This Row],[Fossil Hard Coal]]+Tabel1[[#This Row],[Fossil Oil]]</f>
        <v>1429.25</v>
      </c>
      <c r="S3630">
        <f>Tabel1[[#This Row],[Renewables]]+Tabel1[[#This Row],[Fossils]]</f>
        <v>4075.46</v>
      </c>
    </row>
    <row r="3631" spans="1:19" x14ac:dyDescent="0.25">
      <c r="A3631" t="s">
        <v>852</v>
      </c>
      <c r="B3631" t="s">
        <v>5</v>
      </c>
      <c r="C3631">
        <v>1939.21</v>
      </c>
      <c r="D3631">
        <v>29.74</v>
      </c>
      <c r="E3631">
        <v>586.24</v>
      </c>
      <c r="F3631">
        <v>590.09</v>
      </c>
      <c r="G3631">
        <v>33.67</v>
      </c>
      <c r="J3631">
        <v>99.6</v>
      </c>
      <c r="K3631">
        <v>57.77</v>
      </c>
      <c r="L3631">
        <v>97.5</v>
      </c>
      <c r="M3631">
        <v>34.99</v>
      </c>
      <c r="N3631">
        <v>-336</v>
      </c>
      <c r="O3631">
        <v>590</v>
      </c>
      <c r="P3631">
        <v>269</v>
      </c>
      <c r="Q3631">
        <f>Tabel1[[#This Row],[Biomass]]+Tabel1[[#This Row],[Hydro Power]]+Tabel1[[#This Row],[Other Renewable]]+Tabel1[[#This Row],[Solar Power]]+Tabel1[[#This Row],[Onshore Wind Power]]+Tabel1[[#This Row],[Offshore Wind Power]]</f>
        <v>261.83</v>
      </c>
      <c r="R3631">
        <f>Tabel1[[#This Row],[Fossil Gas]]+Tabel1[[#This Row],[Fossil Hard Coal]]+Tabel1[[#This Row],[Fossil Oil]]</f>
        <v>1210</v>
      </c>
      <c r="S3631">
        <f>Tabel1[[#This Row],[Renewables]]+Tabel1[[#This Row],[Fossils]]</f>
        <v>1471.83</v>
      </c>
    </row>
    <row r="3632" spans="1:19" x14ac:dyDescent="0.25">
      <c r="A3632" t="s">
        <v>851</v>
      </c>
      <c r="B3632" t="s">
        <v>6</v>
      </c>
      <c r="C3632">
        <v>2732.25</v>
      </c>
      <c r="D3632">
        <v>45.35</v>
      </c>
      <c r="E3632">
        <v>485.36</v>
      </c>
      <c r="F3632">
        <v>838.61</v>
      </c>
      <c r="G3632">
        <v>21.81</v>
      </c>
      <c r="H3632">
        <v>1.3</v>
      </c>
      <c r="I3632">
        <v>4.2699999999999996</v>
      </c>
      <c r="J3632">
        <v>128.91999999999999</v>
      </c>
      <c r="K3632">
        <v>142.43</v>
      </c>
      <c r="L3632">
        <v>1692.41</v>
      </c>
      <c r="M3632">
        <v>594.63</v>
      </c>
      <c r="N3632">
        <v>183</v>
      </c>
      <c r="O3632">
        <v>-590</v>
      </c>
      <c r="P3632">
        <v>-605</v>
      </c>
      <c r="Q3632">
        <f>Tabel1[[#This Row],[Biomass]]+Tabel1[[#This Row],[Hydro Power]]+Tabel1[[#This Row],[Other Renewable]]+Tabel1[[#This Row],[Solar Power]]+Tabel1[[#This Row],[Onshore Wind Power]]+Tabel1[[#This Row],[Offshore Wind Power]]</f>
        <v>2466.88</v>
      </c>
      <c r="R3632">
        <f>Tabel1[[#This Row],[Fossil Gas]]+Tabel1[[#This Row],[Fossil Hard Coal]]+Tabel1[[#This Row],[Fossil Oil]]</f>
        <v>1345.78</v>
      </c>
      <c r="S3632">
        <f>Tabel1[[#This Row],[Renewables]]+Tabel1[[#This Row],[Fossils]]</f>
        <v>3812.66</v>
      </c>
    </row>
    <row r="3633" spans="1:19" x14ac:dyDescent="0.25">
      <c r="A3633" t="s">
        <v>851</v>
      </c>
      <c r="B3633" t="s">
        <v>5</v>
      </c>
      <c r="C3633">
        <v>1907.53</v>
      </c>
      <c r="D3633">
        <v>27.82</v>
      </c>
      <c r="E3633">
        <v>574.5</v>
      </c>
      <c r="F3633">
        <v>579.64</v>
      </c>
      <c r="G3633">
        <v>28.13</v>
      </c>
      <c r="J3633">
        <v>57.91</v>
      </c>
      <c r="K3633">
        <v>55.89</v>
      </c>
      <c r="L3633">
        <v>105.97</v>
      </c>
      <c r="M3633">
        <v>46.77</v>
      </c>
      <c r="N3633">
        <v>-531</v>
      </c>
      <c r="O3633">
        <v>590</v>
      </c>
      <c r="P3633">
        <v>445</v>
      </c>
      <c r="Q3633">
        <f>Tabel1[[#This Row],[Biomass]]+Tabel1[[#This Row],[Hydro Power]]+Tabel1[[#This Row],[Other Renewable]]+Tabel1[[#This Row],[Solar Power]]+Tabel1[[#This Row],[Onshore Wind Power]]+Tabel1[[#This Row],[Offshore Wind Power]]</f>
        <v>238.47</v>
      </c>
      <c r="R3633">
        <f>Tabel1[[#This Row],[Fossil Gas]]+Tabel1[[#This Row],[Fossil Hard Coal]]+Tabel1[[#This Row],[Fossil Oil]]</f>
        <v>1182.27</v>
      </c>
      <c r="S3633">
        <f>Tabel1[[#This Row],[Renewables]]+Tabel1[[#This Row],[Fossils]]</f>
        <v>1420.74</v>
      </c>
    </row>
    <row r="3634" spans="1:19" x14ac:dyDescent="0.25">
      <c r="A3634" t="s">
        <v>850</v>
      </c>
      <c r="B3634" t="s">
        <v>6</v>
      </c>
      <c r="C3634">
        <v>2742.82</v>
      </c>
      <c r="D3634">
        <v>45.14</v>
      </c>
      <c r="E3634">
        <v>480.57</v>
      </c>
      <c r="F3634">
        <v>853.27</v>
      </c>
      <c r="G3634">
        <v>18.73</v>
      </c>
      <c r="H3634">
        <v>1.3</v>
      </c>
      <c r="I3634">
        <v>3.58</v>
      </c>
      <c r="J3634">
        <v>29.03</v>
      </c>
      <c r="K3634">
        <v>109.07</v>
      </c>
      <c r="L3634">
        <v>1489.16</v>
      </c>
      <c r="M3634">
        <v>582.1</v>
      </c>
      <c r="N3634">
        <v>219</v>
      </c>
      <c r="O3634">
        <v>-585</v>
      </c>
      <c r="P3634">
        <v>-395</v>
      </c>
      <c r="Q3634">
        <f>Tabel1[[#This Row],[Biomass]]+Tabel1[[#This Row],[Hydro Power]]+Tabel1[[#This Row],[Other Renewable]]+Tabel1[[#This Row],[Solar Power]]+Tabel1[[#This Row],[Onshore Wind Power]]+Tabel1[[#This Row],[Offshore Wind Power]]</f>
        <v>2150.31</v>
      </c>
      <c r="R3634">
        <f>Tabel1[[#This Row],[Fossil Gas]]+Tabel1[[#This Row],[Fossil Hard Coal]]+Tabel1[[#This Row],[Fossil Oil]]</f>
        <v>1352.57</v>
      </c>
      <c r="S3634">
        <f>Tabel1[[#This Row],[Renewables]]+Tabel1[[#This Row],[Fossils]]</f>
        <v>3502.88</v>
      </c>
    </row>
    <row r="3635" spans="1:19" x14ac:dyDescent="0.25">
      <c r="A3635" t="s">
        <v>850</v>
      </c>
      <c r="B3635" t="s">
        <v>5</v>
      </c>
      <c r="C3635">
        <v>1922.71</v>
      </c>
      <c r="D3635">
        <v>27.77</v>
      </c>
      <c r="E3635">
        <v>561.17999999999995</v>
      </c>
      <c r="F3635">
        <v>586.46</v>
      </c>
      <c r="G3635">
        <v>22.6</v>
      </c>
      <c r="J3635">
        <v>15.93</v>
      </c>
      <c r="K3635">
        <v>53</v>
      </c>
      <c r="L3635">
        <v>118.02</v>
      </c>
      <c r="M3635">
        <v>65.72</v>
      </c>
      <c r="N3635">
        <v>-577</v>
      </c>
      <c r="O3635">
        <v>585</v>
      </c>
      <c r="P3635">
        <v>499</v>
      </c>
      <c r="Q3635">
        <f>Tabel1[[#This Row],[Biomass]]+Tabel1[[#This Row],[Hydro Power]]+Tabel1[[#This Row],[Other Renewable]]+Tabel1[[#This Row],[Solar Power]]+Tabel1[[#This Row],[Onshore Wind Power]]+Tabel1[[#This Row],[Offshore Wind Power]]</f>
        <v>227.44</v>
      </c>
      <c r="R3635">
        <f>Tabel1[[#This Row],[Fossil Gas]]+Tabel1[[#This Row],[Fossil Hard Coal]]+Tabel1[[#This Row],[Fossil Oil]]</f>
        <v>1170.2399999999998</v>
      </c>
      <c r="S3635">
        <f>Tabel1[[#This Row],[Renewables]]+Tabel1[[#This Row],[Fossils]]</f>
        <v>1397.6799999999998</v>
      </c>
    </row>
    <row r="3636" spans="1:19" x14ac:dyDescent="0.25">
      <c r="A3636" t="s">
        <v>849</v>
      </c>
      <c r="B3636" t="s">
        <v>6</v>
      </c>
      <c r="C3636">
        <v>2991.1</v>
      </c>
      <c r="D3636">
        <v>43.5</v>
      </c>
      <c r="E3636">
        <v>443.74</v>
      </c>
      <c r="F3636">
        <v>1002.85</v>
      </c>
      <c r="G3636">
        <v>8.14</v>
      </c>
      <c r="H3636">
        <v>1.3</v>
      </c>
      <c r="I3636">
        <v>2.99</v>
      </c>
      <c r="J3636">
        <v>1.82</v>
      </c>
      <c r="K3636">
        <v>103.97</v>
      </c>
      <c r="L3636">
        <v>1641.2</v>
      </c>
      <c r="M3636">
        <v>579.14</v>
      </c>
      <c r="N3636">
        <v>-95</v>
      </c>
      <c r="O3636">
        <v>-586</v>
      </c>
      <c r="P3636">
        <v>-60</v>
      </c>
      <c r="Q3636">
        <f>Tabel1[[#This Row],[Biomass]]+Tabel1[[#This Row],[Hydro Power]]+Tabel1[[#This Row],[Other Renewable]]+Tabel1[[#This Row],[Solar Power]]+Tabel1[[#This Row],[Onshore Wind Power]]+Tabel1[[#This Row],[Offshore Wind Power]]</f>
        <v>2269.9499999999998</v>
      </c>
      <c r="R3636">
        <f>Tabel1[[#This Row],[Fossil Gas]]+Tabel1[[#This Row],[Fossil Hard Coal]]+Tabel1[[#This Row],[Fossil Oil]]</f>
        <v>1454.7300000000002</v>
      </c>
      <c r="S3636">
        <f>Tabel1[[#This Row],[Renewables]]+Tabel1[[#This Row],[Fossils]]</f>
        <v>3724.6800000000003</v>
      </c>
    </row>
    <row r="3637" spans="1:19" x14ac:dyDescent="0.25">
      <c r="A3637" t="s">
        <v>849</v>
      </c>
      <c r="B3637" t="s">
        <v>5</v>
      </c>
      <c r="C3637">
        <v>2107.86</v>
      </c>
      <c r="D3637">
        <v>26.59</v>
      </c>
      <c r="E3637">
        <v>558.54999999999995</v>
      </c>
      <c r="F3637">
        <v>557.14</v>
      </c>
      <c r="G3637">
        <v>20.68</v>
      </c>
      <c r="J3637">
        <v>0.32</v>
      </c>
      <c r="K3637">
        <v>52.68</v>
      </c>
      <c r="L3637">
        <v>144.05000000000001</v>
      </c>
      <c r="M3637">
        <v>77.239999999999995</v>
      </c>
      <c r="N3637">
        <v>-329</v>
      </c>
      <c r="O3637">
        <v>586</v>
      </c>
      <c r="P3637">
        <v>439</v>
      </c>
      <c r="Q3637">
        <f>Tabel1[[#This Row],[Biomass]]+Tabel1[[#This Row],[Hydro Power]]+Tabel1[[#This Row],[Other Renewable]]+Tabel1[[#This Row],[Solar Power]]+Tabel1[[#This Row],[Onshore Wind Power]]+Tabel1[[#This Row],[Offshore Wind Power]]</f>
        <v>248.2</v>
      </c>
      <c r="R3637">
        <f>Tabel1[[#This Row],[Fossil Gas]]+Tabel1[[#This Row],[Fossil Hard Coal]]+Tabel1[[#This Row],[Fossil Oil]]</f>
        <v>1136.3700000000001</v>
      </c>
      <c r="S3637">
        <f>Tabel1[[#This Row],[Renewables]]+Tabel1[[#This Row],[Fossils]]</f>
        <v>1384.5700000000002</v>
      </c>
    </row>
    <row r="3638" spans="1:19" x14ac:dyDescent="0.25">
      <c r="A3638" t="s">
        <v>848</v>
      </c>
      <c r="B3638" t="s">
        <v>6</v>
      </c>
      <c r="C3638">
        <v>3009.21</v>
      </c>
      <c r="D3638">
        <v>44.1</v>
      </c>
      <c r="E3638">
        <v>482.89</v>
      </c>
      <c r="F3638">
        <v>1182.0999999999999</v>
      </c>
      <c r="G3638">
        <v>10.79</v>
      </c>
      <c r="H3638">
        <v>1.29</v>
      </c>
      <c r="I3638">
        <v>4.2699999999999996</v>
      </c>
      <c r="J3638">
        <v>0.01</v>
      </c>
      <c r="K3638">
        <v>104.72</v>
      </c>
      <c r="L3638">
        <v>2003.86</v>
      </c>
      <c r="M3638">
        <v>672.25</v>
      </c>
      <c r="N3638">
        <v>-785</v>
      </c>
      <c r="O3638">
        <v>-586</v>
      </c>
      <c r="P3638">
        <v>22</v>
      </c>
      <c r="Q3638">
        <f>Tabel1[[#This Row],[Biomass]]+Tabel1[[#This Row],[Hydro Power]]+Tabel1[[#This Row],[Other Renewable]]+Tabel1[[#This Row],[Solar Power]]+Tabel1[[#This Row],[Onshore Wind Power]]+Tabel1[[#This Row],[Offshore Wind Power]]</f>
        <v>2725.7799999999997</v>
      </c>
      <c r="R3638">
        <f>Tabel1[[#This Row],[Fossil Gas]]+Tabel1[[#This Row],[Fossil Hard Coal]]+Tabel1[[#This Row],[Fossil Oil]]</f>
        <v>1675.7799999999997</v>
      </c>
      <c r="S3638">
        <f>Tabel1[[#This Row],[Renewables]]+Tabel1[[#This Row],[Fossils]]</f>
        <v>4401.5599999999995</v>
      </c>
    </row>
    <row r="3639" spans="1:19" x14ac:dyDescent="0.25">
      <c r="A3639" t="s">
        <v>848</v>
      </c>
      <c r="B3639" t="s">
        <v>5</v>
      </c>
      <c r="C3639">
        <v>2147.17</v>
      </c>
      <c r="D3639">
        <v>22.34</v>
      </c>
      <c r="E3639">
        <v>561.69000000000005</v>
      </c>
      <c r="F3639">
        <v>624.47</v>
      </c>
      <c r="G3639">
        <v>21.23</v>
      </c>
      <c r="J3639">
        <v>0</v>
      </c>
      <c r="K3639">
        <v>52.85</v>
      </c>
      <c r="L3639">
        <v>179.9</v>
      </c>
      <c r="M3639">
        <v>102.72</v>
      </c>
      <c r="N3639">
        <v>-444</v>
      </c>
      <c r="O3639">
        <v>586</v>
      </c>
      <c r="P3639">
        <v>466</v>
      </c>
      <c r="Q3639">
        <f>Tabel1[[#This Row],[Biomass]]+Tabel1[[#This Row],[Hydro Power]]+Tabel1[[#This Row],[Other Renewable]]+Tabel1[[#This Row],[Solar Power]]+Tabel1[[#This Row],[Onshore Wind Power]]+Tabel1[[#This Row],[Offshore Wind Power]]</f>
        <v>304.96000000000004</v>
      </c>
      <c r="R3639">
        <f>Tabel1[[#This Row],[Fossil Gas]]+Tabel1[[#This Row],[Fossil Hard Coal]]+Tabel1[[#This Row],[Fossil Oil]]</f>
        <v>1207.3900000000001</v>
      </c>
      <c r="S3639">
        <f>Tabel1[[#This Row],[Renewables]]+Tabel1[[#This Row],[Fossils]]</f>
        <v>1512.3500000000001</v>
      </c>
    </row>
    <row r="3640" spans="1:19" x14ac:dyDescent="0.25">
      <c r="A3640" t="s">
        <v>847</v>
      </c>
      <c r="B3640" t="s">
        <v>6</v>
      </c>
      <c r="C3640">
        <v>2821.5</v>
      </c>
      <c r="D3640">
        <v>42.2</v>
      </c>
      <c r="E3640">
        <v>451.41</v>
      </c>
      <c r="F3640">
        <v>933.54</v>
      </c>
      <c r="G3640">
        <v>6.93</v>
      </c>
      <c r="H3640">
        <v>1.29</v>
      </c>
      <c r="I3640">
        <v>3.8</v>
      </c>
      <c r="J3640">
        <v>0.01</v>
      </c>
      <c r="K3640">
        <v>104.24</v>
      </c>
      <c r="L3640">
        <v>2265.41</v>
      </c>
      <c r="M3640">
        <v>757.69</v>
      </c>
      <c r="N3640">
        <v>-577</v>
      </c>
      <c r="O3640">
        <v>-590</v>
      </c>
      <c r="P3640">
        <v>-411</v>
      </c>
      <c r="Q3640">
        <f>Tabel1[[#This Row],[Biomass]]+Tabel1[[#This Row],[Hydro Power]]+Tabel1[[#This Row],[Other Renewable]]+Tabel1[[#This Row],[Solar Power]]+Tabel1[[#This Row],[Onshore Wind Power]]+Tabel1[[#This Row],[Offshore Wind Power]]</f>
        <v>3070.4</v>
      </c>
      <c r="R3640">
        <f>Tabel1[[#This Row],[Fossil Gas]]+Tabel1[[#This Row],[Fossil Hard Coal]]+Tabel1[[#This Row],[Fossil Oil]]</f>
        <v>1391.88</v>
      </c>
      <c r="S3640">
        <f>Tabel1[[#This Row],[Renewables]]+Tabel1[[#This Row],[Fossils]]</f>
        <v>4462.2800000000007</v>
      </c>
    </row>
    <row r="3641" spans="1:19" x14ac:dyDescent="0.25">
      <c r="A3641" t="s">
        <v>847</v>
      </c>
      <c r="B3641" t="s">
        <v>5</v>
      </c>
      <c r="C3641">
        <v>2021.74</v>
      </c>
      <c r="D3641">
        <v>23.66</v>
      </c>
      <c r="E3641">
        <v>565.12</v>
      </c>
      <c r="F3641">
        <v>530.04999999999995</v>
      </c>
      <c r="G3641">
        <v>21.28</v>
      </c>
      <c r="J3641">
        <v>0</v>
      </c>
      <c r="K3641">
        <v>51.01</v>
      </c>
      <c r="L3641">
        <v>212.52</v>
      </c>
      <c r="M3641">
        <v>149.18</v>
      </c>
      <c r="N3641">
        <v>-581</v>
      </c>
      <c r="O3641">
        <v>590</v>
      </c>
      <c r="P3641">
        <v>487</v>
      </c>
      <c r="Q3641">
        <f>Tabel1[[#This Row],[Biomass]]+Tabel1[[#This Row],[Hydro Power]]+Tabel1[[#This Row],[Other Renewable]]+Tabel1[[#This Row],[Solar Power]]+Tabel1[[#This Row],[Onshore Wind Power]]+Tabel1[[#This Row],[Offshore Wind Power]]</f>
        <v>385.36</v>
      </c>
      <c r="R3641">
        <f>Tabel1[[#This Row],[Fossil Gas]]+Tabel1[[#This Row],[Fossil Hard Coal]]+Tabel1[[#This Row],[Fossil Oil]]</f>
        <v>1116.45</v>
      </c>
      <c r="S3641">
        <f>Tabel1[[#This Row],[Renewables]]+Tabel1[[#This Row],[Fossils]]</f>
        <v>1501.81</v>
      </c>
    </row>
    <row r="3642" spans="1:19" x14ac:dyDescent="0.25">
      <c r="A3642" t="s">
        <v>846</v>
      </c>
      <c r="B3642" t="s">
        <v>6</v>
      </c>
      <c r="C3642">
        <v>2637.91</v>
      </c>
      <c r="D3642">
        <v>38.04</v>
      </c>
      <c r="E3642">
        <v>431.43</v>
      </c>
      <c r="F3642">
        <v>796.3</v>
      </c>
      <c r="G3642">
        <v>7.43</v>
      </c>
      <c r="H3642">
        <v>1.29</v>
      </c>
      <c r="I3642">
        <v>3.68</v>
      </c>
      <c r="J3642">
        <v>0.01</v>
      </c>
      <c r="K3642">
        <v>104.51</v>
      </c>
      <c r="L3642">
        <v>2414.23</v>
      </c>
      <c r="M3642">
        <v>779.5</v>
      </c>
      <c r="N3642">
        <v>-341</v>
      </c>
      <c r="O3642">
        <v>-590</v>
      </c>
      <c r="P3642">
        <v>-846</v>
      </c>
      <c r="Q3642">
        <f>Tabel1[[#This Row],[Biomass]]+Tabel1[[#This Row],[Hydro Power]]+Tabel1[[#This Row],[Other Renewable]]+Tabel1[[#This Row],[Solar Power]]+Tabel1[[#This Row],[Onshore Wind Power]]+Tabel1[[#This Row],[Offshore Wind Power]]</f>
        <v>3236.75</v>
      </c>
      <c r="R3642">
        <f>Tabel1[[#This Row],[Fossil Gas]]+Tabel1[[#This Row],[Fossil Hard Coal]]+Tabel1[[#This Row],[Fossil Oil]]</f>
        <v>1235.1600000000001</v>
      </c>
      <c r="S3642">
        <f>Tabel1[[#This Row],[Renewables]]+Tabel1[[#This Row],[Fossils]]</f>
        <v>4471.91</v>
      </c>
    </row>
    <row r="3643" spans="1:19" x14ac:dyDescent="0.25">
      <c r="A3643" t="s">
        <v>846</v>
      </c>
      <c r="B3643" t="s">
        <v>5</v>
      </c>
      <c r="C3643">
        <v>1888.96</v>
      </c>
      <c r="D3643">
        <v>24.67</v>
      </c>
      <c r="E3643">
        <v>505.94</v>
      </c>
      <c r="F3643">
        <v>500.66</v>
      </c>
      <c r="G3643">
        <v>21.21</v>
      </c>
      <c r="J3643">
        <v>0</v>
      </c>
      <c r="K3643">
        <v>50.18</v>
      </c>
      <c r="L3643">
        <v>260.24</v>
      </c>
      <c r="M3643">
        <v>199.9</v>
      </c>
      <c r="N3643">
        <v>-578</v>
      </c>
      <c r="O3643">
        <v>590</v>
      </c>
      <c r="P3643">
        <v>342</v>
      </c>
      <c r="Q3643">
        <f>Tabel1[[#This Row],[Biomass]]+Tabel1[[#This Row],[Hydro Power]]+Tabel1[[#This Row],[Other Renewable]]+Tabel1[[#This Row],[Solar Power]]+Tabel1[[#This Row],[Onshore Wind Power]]+Tabel1[[#This Row],[Offshore Wind Power]]</f>
        <v>484.81000000000006</v>
      </c>
      <c r="R3643">
        <f>Tabel1[[#This Row],[Fossil Gas]]+Tabel1[[#This Row],[Fossil Hard Coal]]+Tabel1[[#This Row],[Fossil Oil]]</f>
        <v>1027.81</v>
      </c>
      <c r="S3643">
        <f>Tabel1[[#This Row],[Renewables]]+Tabel1[[#This Row],[Fossils]]</f>
        <v>1512.62</v>
      </c>
    </row>
    <row r="3644" spans="1:19" x14ac:dyDescent="0.25">
      <c r="A3644" t="s">
        <v>845</v>
      </c>
      <c r="B3644" t="s">
        <v>6</v>
      </c>
      <c r="C3644">
        <v>2534.8000000000002</v>
      </c>
      <c r="D3644">
        <v>18.98</v>
      </c>
      <c r="E3644">
        <v>409.39</v>
      </c>
      <c r="F3644">
        <v>580.91999999999996</v>
      </c>
      <c r="G3644">
        <v>5.36</v>
      </c>
      <c r="H3644">
        <v>1.29</v>
      </c>
      <c r="I3644">
        <v>3.61</v>
      </c>
      <c r="J3644">
        <v>0</v>
      </c>
      <c r="K3644">
        <v>89.93</v>
      </c>
      <c r="L3644">
        <v>2575.39</v>
      </c>
      <c r="M3644">
        <v>777.84</v>
      </c>
      <c r="N3644">
        <v>187</v>
      </c>
      <c r="O3644">
        <v>-585</v>
      </c>
      <c r="P3644">
        <v>-1284</v>
      </c>
      <c r="Q3644">
        <f>Tabel1[[#This Row],[Biomass]]+Tabel1[[#This Row],[Hydro Power]]+Tabel1[[#This Row],[Other Renewable]]+Tabel1[[#This Row],[Solar Power]]+Tabel1[[#This Row],[Onshore Wind Power]]+Tabel1[[#This Row],[Offshore Wind Power]]</f>
        <v>3377.11</v>
      </c>
      <c r="R3644">
        <f>Tabel1[[#This Row],[Fossil Gas]]+Tabel1[[#This Row],[Fossil Hard Coal]]+Tabel1[[#This Row],[Fossil Oil]]</f>
        <v>995.67</v>
      </c>
      <c r="S3644">
        <f>Tabel1[[#This Row],[Renewables]]+Tabel1[[#This Row],[Fossils]]</f>
        <v>4372.78</v>
      </c>
    </row>
    <row r="3645" spans="1:19" x14ac:dyDescent="0.25">
      <c r="A3645" t="s">
        <v>845</v>
      </c>
      <c r="B3645" t="s">
        <v>5</v>
      </c>
      <c r="C3645">
        <v>1733.92</v>
      </c>
      <c r="D3645">
        <v>23.35</v>
      </c>
      <c r="E3645">
        <v>437.15</v>
      </c>
      <c r="F3645">
        <v>506.83</v>
      </c>
      <c r="G3645">
        <v>20.04</v>
      </c>
      <c r="J3645">
        <v>0</v>
      </c>
      <c r="K3645">
        <v>42.38</v>
      </c>
      <c r="L3645">
        <v>294.5</v>
      </c>
      <c r="M3645">
        <v>283.39</v>
      </c>
      <c r="N3645">
        <v>-286</v>
      </c>
      <c r="O3645">
        <v>585</v>
      </c>
      <c r="P3645">
        <v>-140</v>
      </c>
      <c r="Q3645">
        <f>Tabel1[[#This Row],[Biomass]]+Tabel1[[#This Row],[Hydro Power]]+Tabel1[[#This Row],[Other Renewable]]+Tabel1[[#This Row],[Solar Power]]+Tabel1[[#This Row],[Onshore Wind Power]]+Tabel1[[#This Row],[Offshore Wind Power]]</f>
        <v>601.24</v>
      </c>
      <c r="R3645">
        <f>Tabel1[[#This Row],[Fossil Gas]]+Tabel1[[#This Row],[Fossil Hard Coal]]+Tabel1[[#This Row],[Fossil Oil]]</f>
        <v>964.02</v>
      </c>
      <c r="S3645">
        <f>Tabel1[[#This Row],[Renewables]]+Tabel1[[#This Row],[Fossils]]</f>
        <v>1565.26</v>
      </c>
    </row>
    <row r="3646" spans="1:19" x14ac:dyDescent="0.25">
      <c r="A3646" t="s">
        <v>844</v>
      </c>
      <c r="B3646" t="s">
        <v>6</v>
      </c>
      <c r="C3646">
        <v>2383.4699999999998</v>
      </c>
      <c r="D3646">
        <v>28.01</v>
      </c>
      <c r="E3646">
        <v>367.3</v>
      </c>
      <c r="F3646">
        <v>550.66</v>
      </c>
      <c r="G3646">
        <v>5.88</v>
      </c>
      <c r="H3646">
        <v>1.29</v>
      </c>
      <c r="I3646">
        <v>3.54</v>
      </c>
      <c r="J3646">
        <v>0</v>
      </c>
      <c r="K3646">
        <v>86.1</v>
      </c>
      <c r="L3646">
        <v>2605.02</v>
      </c>
      <c r="M3646">
        <v>759.17</v>
      </c>
      <c r="N3646">
        <v>297</v>
      </c>
      <c r="O3646">
        <v>-513</v>
      </c>
      <c r="P3646">
        <v>-1653</v>
      </c>
      <c r="Q3646">
        <f>Tabel1[[#This Row],[Biomass]]+Tabel1[[#This Row],[Hydro Power]]+Tabel1[[#This Row],[Other Renewable]]+Tabel1[[#This Row],[Solar Power]]+Tabel1[[#This Row],[Onshore Wind Power]]+Tabel1[[#This Row],[Offshore Wind Power]]</f>
        <v>3397.03</v>
      </c>
      <c r="R3646">
        <f>Tabel1[[#This Row],[Fossil Gas]]+Tabel1[[#This Row],[Fossil Hard Coal]]+Tabel1[[#This Row],[Fossil Oil]]</f>
        <v>923.84</v>
      </c>
      <c r="S3646">
        <f>Tabel1[[#This Row],[Renewables]]+Tabel1[[#This Row],[Fossils]]</f>
        <v>4320.87</v>
      </c>
    </row>
    <row r="3647" spans="1:19" x14ac:dyDescent="0.25">
      <c r="A3647" t="s">
        <v>844</v>
      </c>
      <c r="B3647" t="s">
        <v>5</v>
      </c>
      <c r="C3647">
        <v>1617.5</v>
      </c>
      <c r="D3647">
        <v>26.11</v>
      </c>
      <c r="E3647">
        <v>430.3</v>
      </c>
      <c r="F3647">
        <v>476.98</v>
      </c>
      <c r="G3647">
        <v>20.29</v>
      </c>
      <c r="J3647">
        <v>0</v>
      </c>
      <c r="K3647">
        <v>39.31</v>
      </c>
      <c r="L3647">
        <v>310.08</v>
      </c>
      <c r="M3647">
        <v>269.73</v>
      </c>
      <c r="N3647">
        <v>92</v>
      </c>
      <c r="O3647">
        <v>513</v>
      </c>
      <c r="P3647">
        <v>-529</v>
      </c>
      <c r="Q3647">
        <f>Tabel1[[#This Row],[Biomass]]+Tabel1[[#This Row],[Hydro Power]]+Tabel1[[#This Row],[Other Renewable]]+Tabel1[[#This Row],[Solar Power]]+Tabel1[[#This Row],[Onshore Wind Power]]+Tabel1[[#This Row],[Offshore Wind Power]]</f>
        <v>605.92000000000007</v>
      </c>
      <c r="R3647">
        <f>Tabel1[[#This Row],[Fossil Gas]]+Tabel1[[#This Row],[Fossil Hard Coal]]+Tabel1[[#This Row],[Fossil Oil]]</f>
        <v>927.56999999999994</v>
      </c>
      <c r="S3647">
        <f>Tabel1[[#This Row],[Renewables]]+Tabel1[[#This Row],[Fossils]]</f>
        <v>1533.49</v>
      </c>
    </row>
    <row r="3648" spans="1:19" x14ac:dyDescent="0.25">
      <c r="A3648" t="s">
        <v>843</v>
      </c>
      <c r="B3648" t="s">
        <v>6</v>
      </c>
      <c r="C3648">
        <v>2239.87</v>
      </c>
      <c r="D3648">
        <v>39.01</v>
      </c>
      <c r="E3648">
        <v>345.73</v>
      </c>
      <c r="F3648">
        <v>607.82000000000005</v>
      </c>
      <c r="G3648">
        <v>4.82</v>
      </c>
      <c r="H3648">
        <v>1.29</v>
      </c>
      <c r="I3648">
        <v>3.55</v>
      </c>
      <c r="J3648">
        <v>0</v>
      </c>
      <c r="K3648">
        <v>97.07</v>
      </c>
      <c r="L3648">
        <v>2618.15</v>
      </c>
      <c r="M3648">
        <v>773.17</v>
      </c>
      <c r="N3648">
        <v>729</v>
      </c>
      <c r="O3648">
        <v>-584</v>
      </c>
      <c r="P3648">
        <v>-2208</v>
      </c>
      <c r="Q3648">
        <f>Tabel1[[#This Row],[Biomass]]+Tabel1[[#This Row],[Hydro Power]]+Tabel1[[#This Row],[Other Renewable]]+Tabel1[[#This Row],[Solar Power]]+Tabel1[[#This Row],[Onshore Wind Power]]+Tabel1[[#This Row],[Offshore Wind Power]]</f>
        <v>3435.17</v>
      </c>
      <c r="R3648">
        <f>Tabel1[[#This Row],[Fossil Gas]]+Tabel1[[#This Row],[Fossil Hard Coal]]+Tabel1[[#This Row],[Fossil Oil]]</f>
        <v>958.37000000000012</v>
      </c>
      <c r="S3648">
        <f>Tabel1[[#This Row],[Renewables]]+Tabel1[[#This Row],[Fossils]]</f>
        <v>4393.54</v>
      </c>
    </row>
    <row r="3649" spans="1:19" x14ac:dyDescent="0.25">
      <c r="A3649" t="s">
        <v>843</v>
      </c>
      <c r="B3649" t="s">
        <v>5</v>
      </c>
      <c r="C3649">
        <v>1500.55</v>
      </c>
      <c r="D3649">
        <v>26.41</v>
      </c>
      <c r="E3649">
        <v>447.22</v>
      </c>
      <c r="F3649">
        <v>539.30999999999995</v>
      </c>
      <c r="G3649">
        <v>21.13</v>
      </c>
      <c r="J3649">
        <v>0</v>
      </c>
      <c r="K3649">
        <v>42.19</v>
      </c>
      <c r="L3649">
        <v>317.76</v>
      </c>
      <c r="M3649">
        <v>277.19</v>
      </c>
      <c r="N3649">
        <v>566</v>
      </c>
      <c r="O3649">
        <v>584</v>
      </c>
      <c r="P3649">
        <v>-1288</v>
      </c>
      <c r="Q3649">
        <f>Tabel1[[#This Row],[Biomass]]+Tabel1[[#This Row],[Hydro Power]]+Tabel1[[#This Row],[Other Renewable]]+Tabel1[[#This Row],[Solar Power]]+Tabel1[[#This Row],[Onshore Wind Power]]+Tabel1[[#This Row],[Offshore Wind Power]]</f>
        <v>621.36</v>
      </c>
      <c r="R3649">
        <f>Tabel1[[#This Row],[Fossil Gas]]+Tabel1[[#This Row],[Fossil Hard Coal]]+Tabel1[[#This Row],[Fossil Oil]]</f>
        <v>1007.66</v>
      </c>
      <c r="S3649">
        <f>Tabel1[[#This Row],[Renewables]]+Tabel1[[#This Row],[Fossils]]</f>
        <v>1629.02</v>
      </c>
    </row>
    <row r="3650" spans="1:19" x14ac:dyDescent="0.25">
      <c r="A3650" t="s">
        <v>842</v>
      </c>
      <c r="B3650" t="s">
        <v>6</v>
      </c>
      <c r="C3650">
        <v>2161.65</v>
      </c>
      <c r="D3650">
        <v>41.4</v>
      </c>
      <c r="E3650">
        <v>282.95</v>
      </c>
      <c r="F3650">
        <v>558.1</v>
      </c>
      <c r="G3650">
        <v>7.03</v>
      </c>
      <c r="H3650">
        <v>1.29</v>
      </c>
      <c r="I3650">
        <v>3.56</v>
      </c>
      <c r="J3650">
        <v>0</v>
      </c>
      <c r="K3650">
        <v>101.33</v>
      </c>
      <c r="L3650">
        <v>2644.07</v>
      </c>
      <c r="M3650">
        <v>772.8</v>
      </c>
      <c r="N3650">
        <v>513</v>
      </c>
      <c r="O3650">
        <v>-590</v>
      </c>
      <c r="P3650">
        <v>-2033</v>
      </c>
      <c r="Q3650">
        <f>Tabel1[[#This Row],[Biomass]]+Tabel1[[#This Row],[Hydro Power]]+Tabel1[[#This Row],[Other Renewable]]+Tabel1[[#This Row],[Solar Power]]+Tabel1[[#This Row],[Onshore Wind Power]]+Tabel1[[#This Row],[Offshore Wind Power]]</f>
        <v>3463.12</v>
      </c>
      <c r="R3650">
        <f>Tabel1[[#This Row],[Fossil Gas]]+Tabel1[[#This Row],[Fossil Hard Coal]]+Tabel1[[#This Row],[Fossil Oil]]</f>
        <v>848.07999999999993</v>
      </c>
      <c r="S3650">
        <f>Tabel1[[#This Row],[Renewables]]+Tabel1[[#This Row],[Fossils]]</f>
        <v>4311.2</v>
      </c>
    </row>
    <row r="3651" spans="1:19" x14ac:dyDescent="0.25">
      <c r="A3651" t="s">
        <v>842</v>
      </c>
      <c r="B3651" t="s">
        <v>5</v>
      </c>
      <c r="C3651">
        <v>1385.37</v>
      </c>
      <c r="D3651">
        <v>28.15</v>
      </c>
      <c r="E3651">
        <v>489.59</v>
      </c>
      <c r="F3651">
        <v>497.44</v>
      </c>
      <c r="G3651">
        <v>21.52</v>
      </c>
      <c r="J3651">
        <v>0</v>
      </c>
      <c r="K3651">
        <v>41.04</v>
      </c>
      <c r="L3651">
        <v>311.79000000000002</v>
      </c>
      <c r="M3651">
        <v>264.75</v>
      </c>
      <c r="N3651">
        <v>303</v>
      </c>
      <c r="O3651">
        <v>590</v>
      </c>
      <c r="P3651">
        <v>-1131</v>
      </c>
      <c r="Q3651">
        <f>Tabel1[[#This Row],[Biomass]]+Tabel1[[#This Row],[Hydro Power]]+Tabel1[[#This Row],[Other Renewable]]+Tabel1[[#This Row],[Solar Power]]+Tabel1[[#This Row],[Onshore Wind Power]]+Tabel1[[#This Row],[Offshore Wind Power]]</f>
        <v>604.69000000000005</v>
      </c>
      <c r="R3651">
        <f>Tabel1[[#This Row],[Fossil Gas]]+Tabel1[[#This Row],[Fossil Hard Coal]]+Tabel1[[#This Row],[Fossil Oil]]</f>
        <v>1008.55</v>
      </c>
      <c r="S3651">
        <f>Tabel1[[#This Row],[Renewables]]+Tabel1[[#This Row],[Fossils]]</f>
        <v>1613.24</v>
      </c>
    </row>
    <row r="3652" spans="1:19" x14ac:dyDescent="0.25">
      <c r="A3652" t="s">
        <v>841</v>
      </c>
      <c r="B3652" t="s">
        <v>6</v>
      </c>
      <c r="C3652">
        <v>2137.1</v>
      </c>
      <c r="D3652">
        <v>37.479999999999997</v>
      </c>
      <c r="E3652">
        <v>279.08999999999997</v>
      </c>
      <c r="F3652">
        <v>515.15</v>
      </c>
      <c r="G3652">
        <v>5.01</v>
      </c>
      <c r="H3652">
        <v>1.29</v>
      </c>
      <c r="I3652">
        <v>3.43</v>
      </c>
      <c r="J3652">
        <v>0</v>
      </c>
      <c r="K3652">
        <v>98.75</v>
      </c>
      <c r="L3652">
        <v>2669.7</v>
      </c>
      <c r="M3652">
        <v>755.45</v>
      </c>
      <c r="N3652">
        <v>482</v>
      </c>
      <c r="O3652">
        <v>-590</v>
      </c>
      <c r="P3652">
        <v>-1983</v>
      </c>
      <c r="Q3652">
        <f>Tabel1[[#This Row],[Biomass]]+Tabel1[[#This Row],[Hydro Power]]+Tabel1[[#This Row],[Other Renewable]]+Tabel1[[#This Row],[Solar Power]]+Tabel1[[#This Row],[Onshore Wind Power]]+Tabel1[[#This Row],[Offshore Wind Power]]</f>
        <v>3467.3499999999995</v>
      </c>
      <c r="R3652">
        <f>Tabel1[[#This Row],[Fossil Gas]]+Tabel1[[#This Row],[Fossil Hard Coal]]+Tabel1[[#This Row],[Fossil Oil]]</f>
        <v>799.25</v>
      </c>
      <c r="S3652">
        <f>Tabel1[[#This Row],[Renewables]]+Tabel1[[#This Row],[Fossils]]</f>
        <v>4266.5999999999995</v>
      </c>
    </row>
    <row r="3653" spans="1:19" x14ac:dyDescent="0.25">
      <c r="A3653" t="s">
        <v>841</v>
      </c>
      <c r="B3653" t="s">
        <v>5</v>
      </c>
      <c r="C3653">
        <v>1336.35</v>
      </c>
      <c r="D3653">
        <v>27.6</v>
      </c>
      <c r="E3653">
        <v>489.42</v>
      </c>
      <c r="F3653">
        <v>489.83</v>
      </c>
      <c r="G3653">
        <v>19.7</v>
      </c>
      <c r="J3653">
        <v>0</v>
      </c>
      <c r="K3653">
        <v>39.51</v>
      </c>
      <c r="L3653">
        <v>314.49</v>
      </c>
      <c r="M3653">
        <v>255.89</v>
      </c>
      <c r="N3653">
        <v>87</v>
      </c>
      <c r="O3653">
        <v>590</v>
      </c>
      <c r="P3653">
        <v>-945</v>
      </c>
      <c r="Q3653">
        <f>Tabel1[[#This Row],[Biomass]]+Tabel1[[#This Row],[Hydro Power]]+Tabel1[[#This Row],[Other Renewable]]+Tabel1[[#This Row],[Solar Power]]+Tabel1[[#This Row],[Onshore Wind Power]]+Tabel1[[#This Row],[Offshore Wind Power]]</f>
        <v>597.98</v>
      </c>
      <c r="R3653">
        <f>Tabel1[[#This Row],[Fossil Gas]]+Tabel1[[#This Row],[Fossil Hard Coal]]+Tabel1[[#This Row],[Fossil Oil]]</f>
        <v>998.95</v>
      </c>
      <c r="S3653">
        <f>Tabel1[[#This Row],[Renewables]]+Tabel1[[#This Row],[Fossils]]</f>
        <v>1596.93</v>
      </c>
    </row>
    <row r="3654" spans="1:19" x14ac:dyDescent="0.25">
      <c r="A3654" t="s">
        <v>840</v>
      </c>
      <c r="B3654" t="s">
        <v>6</v>
      </c>
      <c r="C3654">
        <v>2122.2399999999998</v>
      </c>
      <c r="D3654">
        <v>18.22</v>
      </c>
      <c r="E3654">
        <v>275.67</v>
      </c>
      <c r="F3654">
        <v>466.29</v>
      </c>
      <c r="G3654">
        <v>4.91</v>
      </c>
      <c r="H3654">
        <v>1.29</v>
      </c>
      <c r="I3654">
        <v>3.47</v>
      </c>
      <c r="J3654">
        <v>0</v>
      </c>
      <c r="K3654">
        <v>89.32</v>
      </c>
      <c r="L3654">
        <v>2534.98</v>
      </c>
      <c r="M3654">
        <v>749.8</v>
      </c>
      <c r="N3654">
        <v>788</v>
      </c>
      <c r="O3654">
        <v>-590</v>
      </c>
      <c r="P3654">
        <v>-1958</v>
      </c>
      <c r="Q3654">
        <f>Tabel1[[#This Row],[Biomass]]+Tabel1[[#This Row],[Hydro Power]]+Tabel1[[#This Row],[Other Renewable]]+Tabel1[[#This Row],[Solar Power]]+Tabel1[[#This Row],[Onshore Wind Power]]+Tabel1[[#This Row],[Offshore Wind Power]]</f>
        <v>3307.76</v>
      </c>
      <c r="R3654">
        <f>Tabel1[[#This Row],[Fossil Gas]]+Tabel1[[#This Row],[Fossil Hard Coal]]+Tabel1[[#This Row],[Fossil Oil]]</f>
        <v>746.87</v>
      </c>
      <c r="S3654">
        <f>Tabel1[[#This Row],[Renewables]]+Tabel1[[#This Row],[Fossils]]</f>
        <v>4054.63</v>
      </c>
    </row>
    <row r="3655" spans="1:19" x14ac:dyDescent="0.25">
      <c r="A3655" t="s">
        <v>840</v>
      </c>
      <c r="B3655" t="s">
        <v>5</v>
      </c>
      <c r="C3655">
        <v>1310.75</v>
      </c>
      <c r="D3655">
        <v>27.95</v>
      </c>
      <c r="E3655">
        <v>483.78</v>
      </c>
      <c r="F3655">
        <v>476.76</v>
      </c>
      <c r="G3655">
        <v>18.72</v>
      </c>
      <c r="J3655">
        <v>0</v>
      </c>
      <c r="K3655">
        <v>38.590000000000003</v>
      </c>
      <c r="L3655">
        <v>321.87</v>
      </c>
      <c r="M3655">
        <v>263.82</v>
      </c>
      <c r="N3655">
        <v>-100</v>
      </c>
      <c r="O3655">
        <v>590</v>
      </c>
      <c r="P3655">
        <v>-779</v>
      </c>
      <c r="Q3655">
        <f>Tabel1[[#This Row],[Biomass]]+Tabel1[[#This Row],[Hydro Power]]+Tabel1[[#This Row],[Other Renewable]]+Tabel1[[#This Row],[Solar Power]]+Tabel1[[#This Row],[Onshore Wind Power]]+Tabel1[[#This Row],[Offshore Wind Power]]</f>
        <v>613.64</v>
      </c>
      <c r="R3655">
        <f>Tabel1[[#This Row],[Fossil Gas]]+Tabel1[[#This Row],[Fossil Hard Coal]]+Tabel1[[#This Row],[Fossil Oil]]</f>
        <v>979.26</v>
      </c>
      <c r="S3655">
        <f>Tabel1[[#This Row],[Renewables]]+Tabel1[[#This Row],[Fossils]]</f>
        <v>1592.9</v>
      </c>
    </row>
    <row r="3656" spans="1:19" x14ac:dyDescent="0.25">
      <c r="A3656" t="s">
        <v>839</v>
      </c>
      <c r="B3656" t="s">
        <v>6</v>
      </c>
      <c r="C3656">
        <v>2141.48</v>
      </c>
      <c r="D3656">
        <v>20.68</v>
      </c>
      <c r="E3656">
        <v>263.75</v>
      </c>
      <c r="F3656">
        <v>480.92</v>
      </c>
      <c r="G3656">
        <v>3.89</v>
      </c>
      <c r="H3656">
        <v>1.29</v>
      </c>
      <c r="I3656">
        <v>3.08</v>
      </c>
      <c r="J3656">
        <v>0</v>
      </c>
      <c r="K3656">
        <v>83.42</v>
      </c>
      <c r="L3656">
        <v>2547.94</v>
      </c>
      <c r="M3656">
        <v>751.53</v>
      </c>
      <c r="N3656">
        <v>804</v>
      </c>
      <c r="O3656">
        <v>-590</v>
      </c>
      <c r="P3656">
        <v>-1960</v>
      </c>
      <c r="Q3656">
        <f>Tabel1[[#This Row],[Biomass]]+Tabel1[[#This Row],[Hydro Power]]+Tabel1[[#This Row],[Other Renewable]]+Tabel1[[#This Row],[Solar Power]]+Tabel1[[#This Row],[Onshore Wind Power]]+Tabel1[[#This Row],[Offshore Wind Power]]</f>
        <v>3324.5200000000004</v>
      </c>
      <c r="R3656">
        <f>Tabel1[[#This Row],[Fossil Gas]]+Tabel1[[#This Row],[Fossil Hard Coal]]+Tabel1[[#This Row],[Fossil Oil]]</f>
        <v>748.56000000000006</v>
      </c>
      <c r="S3656">
        <f>Tabel1[[#This Row],[Renewables]]+Tabel1[[#This Row],[Fossils]]</f>
        <v>4073.0800000000004</v>
      </c>
    </row>
    <row r="3657" spans="1:19" x14ac:dyDescent="0.25">
      <c r="A3657" t="s">
        <v>839</v>
      </c>
      <c r="B3657" t="s">
        <v>5</v>
      </c>
      <c r="C3657">
        <v>1315.16</v>
      </c>
      <c r="D3657">
        <v>26.27</v>
      </c>
      <c r="E3657">
        <v>475.97</v>
      </c>
      <c r="F3657">
        <v>453.13</v>
      </c>
      <c r="G3657">
        <v>17.100000000000001</v>
      </c>
      <c r="J3657">
        <v>0</v>
      </c>
      <c r="K3657">
        <v>38.11</v>
      </c>
      <c r="L3657">
        <v>333.97</v>
      </c>
      <c r="M3657">
        <v>303.58999999999997</v>
      </c>
      <c r="N3657">
        <v>-92</v>
      </c>
      <c r="O3657">
        <v>590</v>
      </c>
      <c r="P3657">
        <v>-799</v>
      </c>
      <c r="Q3657">
        <f>Tabel1[[#This Row],[Biomass]]+Tabel1[[#This Row],[Hydro Power]]+Tabel1[[#This Row],[Other Renewable]]+Tabel1[[#This Row],[Solar Power]]+Tabel1[[#This Row],[Onshore Wind Power]]+Tabel1[[#This Row],[Offshore Wind Power]]</f>
        <v>663.82999999999993</v>
      </c>
      <c r="R3657">
        <f>Tabel1[[#This Row],[Fossil Gas]]+Tabel1[[#This Row],[Fossil Hard Coal]]+Tabel1[[#This Row],[Fossil Oil]]</f>
        <v>946.2</v>
      </c>
      <c r="S3657">
        <f>Tabel1[[#This Row],[Renewables]]+Tabel1[[#This Row],[Fossils]]</f>
        <v>1610.03</v>
      </c>
    </row>
    <row r="3658" spans="1:19" x14ac:dyDescent="0.25">
      <c r="A3658" t="s">
        <v>838</v>
      </c>
      <c r="B3658" t="s">
        <v>6</v>
      </c>
      <c r="C3658">
        <v>2166.0100000000002</v>
      </c>
      <c r="D3658">
        <v>22.83</v>
      </c>
      <c r="E3658">
        <v>260.97000000000003</v>
      </c>
      <c r="F3658">
        <v>461.71</v>
      </c>
      <c r="G3658">
        <v>3.82</v>
      </c>
      <c r="H3658">
        <v>1.29</v>
      </c>
      <c r="I3658">
        <v>3.44</v>
      </c>
      <c r="J3658">
        <v>0</v>
      </c>
      <c r="K3658">
        <v>83.49</v>
      </c>
      <c r="L3658">
        <v>2647.03</v>
      </c>
      <c r="M3658">
        <v>749.58</v>
      </c>
      <c r="N3658">
        <v>758</v>
      </c>
      <c r="O3658">
        <v>-589</v>
      </c>
      <c r="P3658">
        <v>-2012</v>
      </c>
      <c r="Q3658">
        <f>Tabel1[[#This Row],[Biomass]]+Tabel1[[#This Row],[Hydro Power]]+Tabel1[[#This Row],[Other Renewable]]+Tabel1[[#This Row],[Solar Power]]+Tabel1[[#This Row],[Onshore Wind Power]]+Tabel1[[#This Row],[Offshore Wind Power]]</f>
        <v>3424.17</v>
      </c>
      <c r="R3658">
        <f>Tabel1[[#This Row],[Fossil Gas]]+Tabel1[[#This Row],[Fossil Hard Coal]]+Tabel1[[#This Row],[Fossil Oil]]</f>
        <v>726.50000000000011</v>
      </c>
      <c r="S3658">
        <f>Tabel1[[#This Row],[Renewables]]+Tabel1[[#This Row],[Fossils]]</f>
        <v>4150.67</v>
      </c>
    </row>
    <row r="3659" spans="1:19" x14ac:dyDescent="0.25">
      <c r="A3659" t="s">
        <v>838</v>
      </c>
      <c r="B3659" t="s">
        <v>5</v>
      </c>
      <c r="C3659">
        <v>1336.5</v>
      </c>
      <c r="D3659">
        <v>27.39</v>
      </c>
      <c r="E3659">
        <v>478.4</v>
      </c>
      <c r="F3659">
        <v>452.18</v>
      </c>
      <c r="G3659">
        <v>17.760000000000002</v>
      </c>
      <c r="J3659">
        <v>0</v>
      </c>
      <c r="K3659">
        <v>38.5</v>
      </c>
      <c r="L3659">
        <v>346.72</v>
      </c>
      <c r="M3659">
        <v>311.73</v>
      </c>
      <c r="N3659">
        <v>174</v>
      </c>
      <c r="O3659">
        <v>589</v>
      </c>
      <c r="P3659">
        <v>-1066</v>
      </c>
      <c r="Q3659">
        <f>Tabel1[[#This Row],[Biomass]]+Tabel1[[#This Row],[Hydro Power]]+Tabel1[[#This Row],[Other Renewable]]+Tabel1[[#This Row],[Solar Power]]+Tabel1[[#This Row],[Onshore Wind Power]]+Tabel1[[#This Row],[Offshore Wind Power]]</f>
        <v>685.84</v>
      </c>
      <c r="R3659">
        <f>Tabel1[[#This Row],[Fossil Gas]]+Tabel1[[#This Row],[Fossil Hard Coal]]+Tabel1[[#This Row],[Fossil Oil]]</f>
        <v>948.33999999999992</v>
      </c>
      <c r="S3659">
        <f>Tabel1[[#This Row],[Renewables]]+Tabel1[[#This Row],[Fossils]]</f>
        <v>1634.1799999999998</v>
      </c>
    </row>
    <row r="3660" spans="1:19" x14ac:dyDescent="0.25">
      <c r="A3660" t="s">
        <v>837</v>
      </c>
      <c r="B3660" t="s">
        <v>6</v>
      </c>
      <c r="C3660">
        <v>2283.02</v>
      </c>
      <c r="D3660">
        <v>23.32</v>
      </c>
      <c r="E3660">
        <v>279.60000000000002</v>
      </c>
      <c r="F3660">
        <v>517.6</v>
      </c>
      <c r="G3660">
        <v>4.26</v>
      </c>
      <c r="H3660">
        <v>1.29</v>
      </c>
      <c r="I3660">
        <v>3.39</v>
      </c>
      <c r="J3660">
        <v>0</v>
      </c>
      <c r="K3660">
        <v>83.73</v>
      </c>
      <c r="L3660">
        <v>2647.9</v>
      </c>
      <c r="M3660">
        <v>751.65</v>
      </c>
      <c r="N3660">
        <v>830</v>
      </c>
      <c r="O3660">
        <v>-585</v>
      </c>
      <c r="P3660">
        <v>-2133</v>
      </c>
      <c r="Q3660">
        <f>Tabel1[[#This Row],[Biomass]]+Tabel1[[#This Row],[Hydro Power]]+Tabel1[[#This Row],[Other Renewable]]+Tabel1[[#This Row],[Solar Power]]+Tabel1[[#This Row],[Onshore Wind Power]]+Tabel1[[#This Row],[Offshore Wind Power]]</f>
        <v>3427.55</v>
      </c>
      <c r="R3660">
        <f>Tabel1[[#This Row],[Fossil Gas]]+Tabel1[[#This Row],[Fossil Hard Coal]]+Tabel1[[#This Row],[Fossil Oil]]</f>
        <v>801.46</v>
      </c>
      <c r="S3660">
        <f>Tabel1[[#This Row],[Renewables]]+Tabel1[[#This Row],[Fossils]]</f>
        <v>4229.01</v>
      </c>
    </row>
    <row r="3661" spans="1:19" x14ac:dyDescent="0.25">
      <c r="A3661" t="s">
        <v>837</v>
      </c>
      <c r="B3661" t="s">
        <v>5</v>
      </c>
      <c r="C3661">
        <v>1434.8</v>
      </c>
      <c r="D3661">
        <v>26.74</v>
      </c>
      <c r="E3661">
        <v>483.99</v>
      </c>
      <c r="F3661">
        <v>481.97</v>
      </c>
      <c r="G3661">
        <v>19.03</v>
      </c>
      <c r="J3661">
        <v>0</v>
      </c>
      <c r="K3661">
        <v>38.74</v>
      </c>
      <c r="L3661">
        <v>368.88</v>
      </c>
      <c r="M3661">
        <v>337.94</v>
      </c>
      <c r="N3661">
        <v>432</v>
      </c>
      <c r="O3661">
        <v>585</v>
      </c>
      <c r="P3661">
        <v>-1307</v>
      </c>
      <c r="Q3661">
        <f>Tabel1[[#This Row],[Biomass]]+Tabel1[[#This Row],[Hydro Power]]+Tabel1[[#This Row],[Other Renewable]]+Tabel1[[#This Row],[Solar Power]]+Tabel1[[#This Row],[Onshore Wind Power]]+Tabel1[[#This Row],[Offshore Wind Power]]</f>
        <v>733.56</v>
      </c>
      <c r="R3661">
        <f>Tabel1[[#This Row],[Fossil Gas]]+Tabel1[[#This Row],[Fossil Hard Coal]]+Tabel1[[#This Row],[Fossil Oil]]</f>
        <v>984.99</v>
      </c>
      <c r="S3661">
        <f>Tabel1[[#This Row],[Renewables]]+Tabel1[[#This Row],[Fossils]]</f>
        <v>1718.55</v>
      </c>
    </row>
    <row r="3662" spans="1:19" x14ac:dyDescent="0.25">
      <c r="A3662" t="s">
        <v>836</v>
      </c>
      <c r="B3662" t="s">
        <v>6</v>
      </c>
      <c r="C3662">
        <v>2617.9699999999998</v>
      </c>
      <c r="D3662">
        <v>24.6</v>
      </c>
      <c r="E3662">
        <v>392.48</v>
      </c>
      <c r="F3662">
        <v>621.44000000000005</v>
      </c>
      <c r="G3662">
        <v>4.82</v>
      </c>
      <c r="H3662">
        <v>1.29</v>
      </c>
      <c r="I3662">
        <v>3.67</v>
      </c>
      <c r="J3662">
        <v>0</v>
      </c>
      <c r="K3662">
        <v>88.4</v>
      </c>
      <c r="L3662">
        <v>2709.29</v>
      </c>
      <c r="M3662">
        <v>754.84</v>
      </c>
      <c r="N3662">
        <v>1005</v>
      </c>
      <c r="O3662">
        <v>-587</v>
      </c>
      <c r="P3662">
        <v>-2261</v>
      </c>
      <c r="Q3662">
        <f>Tabel1[[#This Row],[Biomass]]+Tabel1[[#This Row],[Hydro Power]]+Tabel1[[#This Row],[Other Renewable]]+Tabel1[[#This Row],[Solar Power]]+Tabel1[[#This Row],[Onshore Wind Power]]+Tabel1[[#This Row],[Offshore Wind Power]]</f>
        <v>3493.69</v>
      </c>
      <c r="R3662">
        <f>Tabel1[[#This Row],[Fossil Gas]]+Tabel1[[#This Row],[Fossil Hard Coal]]+Tabel1[[#This Row],[Fossil Oil]]</f>
        <v>1018.7400000000001</v>
      </c>
      <c r="S3662">
        <f>Tabel1[[#This Row],[Renewables]]+Tabel1[[#This Row],[Fossils]]</f>
        <v>4512.43</v>
      </c>
    </row>
    <row r="3663" spans="1:19" x14ac:dyDescent="0.25">
      <c r="A3663" t="s">
        <v>836</v>
      </c>
      <c r="B3663" t="s">
        <v>5</v>
      </c>
      <c r="C3663">
        <v>1630.52</v>
      </c>
      <c r="D3663">
        <v>27.29</v>
      </c>
      <c r="E3663">
        <v>486.31</v>
      </c>
      <c r="F3663">
        <v>493.22</v>
      </c>
      <c r="G3663">
        <v>19.57</v>
      </c>
      <c r="J3663">
        <v>0</v>
      </c>
      <c r="K3663">
        <v>42.72</v>
      </c>
      <c r="L3663">
        <v>354.45</v>
      </c>
      <c r="M3663">
        <v>363.73</v>
      </c>
      <c r="N3663">
        <v>-105</v>
      </c>
      <c r="O3663">
        <v>587</v>
      </c>
      <c r="P3663">
        <v>-608</v>
      </c>
      <c r="Q3663">
        <f>Tabel1[[#This Row],[Biomass]]+Tabel1[[#This Row],[Hydro Power]]+Tabel1[[#This Row],[Other Renewable]]+Tabel1[[#This Row],[Solar Power]]+Tabel1[[#This Row],[Onshore Wind Power]]+Tabel1[[#This Row],[Offshore Wind Power]]</f>
        <v>745.47</v>
      </c>
      <c r="R3663">
        <f>Tabel1[[#This Row],[Fossil Gas]]+Tabel1[[#This Row],[Fossil Hard Coal]]+Tabel1[[#This Row],[Fossil Oil]]</f>
        <v>999.1</v>
      </c>
      <c r="S3663">
        <f>Tabel1[[#This Row],[Renewables]]+Tabel1[[#This Row],[Fossils]]</f>
        <v>1744.5700000000002</v>
      </c>
    </row>
    <row r="3664" spans="1:19" x14ac:dyDescent="0.25">
      <c r="A3664" t="s">
        <v>835</v>
      </c>
      <c r="B3664" t="s">
        <v>6</v>
      </c>
      <c r="C3664">
        <v>2985.36</v>
      </c>
      <c r="D3664">
        <v>33.380000000000003</v>
      </c>
      <c r="E3664">
        <v>418.16</v>
      </c>
      <c r="F3664">
        <v>725.71</v>
      </c>
      <c r="G3664">
        <v>5.53</v>
      </c>
      <c r="H3664">
        <v>1.29</v>
      </c>
      <c r="I3664">
        <v>3.75</v>
      </c>
      <c r="J3664">
        <v>0.11</v>
      </c>
      <c r="K3664">
        <v>92.11</v>
      </c>
      <c r="L3664">
        <v>2809.21</v>
      </c>
      <c r="M3664">
        <v>770.39</v>
      </c>
      <c r="N3664">
        <v>864</v>
      </c>
      <c r="O3664">
        <v>-586</v>
      </c>
      <c r="P3664">
        <v>-2000</v>
      </c>
      <c r="Q3664">
        <f>Tabel1[[#This Row],[Biomass]]+Tabel1[[#This Row],[Hydro Power]]+Tabel1[[#This Row],[Other Renewable]]+Tabel1[[#This Row],[Solar Power]]+Tabel1[[#This Row],[Onshore Wind Power]]+Tabel1[[#This Row],[Offshore Wind Power]]</f>
        <v>3618.13</v>
      </c>
      <c r="R3664">
        <f>Tabel1[[#This Row],[Fossil Gas]]+Tabel1[[#This Row],[Fossil Hard Coal]]+Tabel1[[#This Row],[Fossil Oil]]</f>
        <v>1149.4000000000001</v>
      </c>
      <c r="S3664">
        <f>Tabel1[[#This Row],[Renewables]]+Tabel1[[#This Row],[Fossils]]</f>
        <v>4767.5300000000007</v>
      </c>
    </row>
    <row r="3665" spans="1:19" x14ac:dyDescent="0.25">
      <c r="A3665" t="s">
        <v>835</v>
      </c>
      <c r="B3665" t="s">
        <v>5</v>
      </c>
      <c r="C3665">
        <v>1864.99</v>
      </c>
      <c r="D3665">
        <v>28.78</v>
      </c>
      <c r="E3665">
        <v>487.78</v>
      </c>
      <c r="F3665">
        <v>487.11</v>
      </c>
      <c r="G3665">
        <v>19.64</v>
      </c>
      <c r="J3665">
        <v>0.51</v>
      </c>
      <c r="K3665">
        <v>43.14</v>
      </c>
      <c r="L3665">
        <v>346.66</v>
      </c>
      <c r="M3665">
        <v>357.31</v>
      </c>
      <c r="N3665">
        <v>-566</v>
      </c>
      <c r="O3665">
        <v>586</v>
      </c>
      <c r="P3665">
        <v>106</v>
      </c>
      <c r="Q3665">
        <f>Tabel1[[#This Row],[Biomass]]+Tabel1[[#This Row],[Hydro Power]]+Tabel1[[#This Row],[Other Renewable]]+Tabel1[[#This Row],[Solar Power]]+Tabel1[[#This Row],[Onshore Wind Power]]+Tabel1[[#This Row],[Offshore Wind Power]]</f>
        <v>733.26</v>
      </c>
      <c r="R3665">
        <f>Tabel1[[#This Row],[Fossil Gas]]+Tabel1[[#This Row],[Fossil Hard Coal]]+Tabel1[[#This Row],[Fossil Oil]]</f>
        <v>994.53</v>
      </c>
      <c r="S3665">
        <f>Tabel1[[#This Row],[Renewables]]+Tabel1[[#This Row],[Fossils]]</f>
        <v>1727.79</v>
      </c>
    </row>
    <row r="3666" spans="1:19" x14ac:dyDescent="0.25">
      <c r="A3666" t="s">
        <v>834</v>
      </c>
      <c r="B3666" t="s">
        <v>6</v>
      </c>
      <c r="C3666">
        <v>3104.18</v>
      </c>
      <c r="D3666">
        <v>17.66</v>
      </c>
      <c r="E3666">
        <v>419.85</v>
      </c>
      <c r="F3666">
        <v>654.42999999999995</v>
      </c>
      <c r="G3666">
        <v>5.49</v>
      </c>
      <c r="H3666">
        <v>1.37</v>
      </c>
      <c r="I3666">
        <v>3.74</v>
      </c>
      <c r="J3666">
        <v>4.8899999999999997</v>
      </c>
      <c r="K3666">
        <v>84.37</v>
      </c>
      <c r="L3666">
        <v>2809.4</v>
      </c>
      <c r="M3666">
        <v>765.18</v>
      </c>
      <c r="N3666">
        <v>588</v>
      </c>
      <c r="O3666">
        <v>-530</v>
      </c>
      <c r="P3666">
        <v>-1480</v>
      </c>
      <c r="Q3666">
        <f>Tabel1[[#This Row],[Biomass]]+Tabel1[[#This Row],[Hydro Power]]+Tabel1[[#This Row],[Other Renewable]]+Tabel1[[#This Row],[Solar Power]]+Tabel1[[#This Row],[Onshore Wind Power]]+Tabel1[[#This Row],[Offshore Wind Power]]</f>
        <v>3602.24</v>
      </c>
      <c r="R3666">
        <f>Tabel1[[#This Row],[Fossil Gas]]+Tabel1[[#This Row],[Fossil Hard Coal]]+Tabel1[[#This Row],[Fossil Oil]]</f>
        <v>1079.77</v>
      </c>
      <c r="S3666">
        <f>Tabel1[[#This Row],[Renewables]]+Tabel1[[#This Row],[Fossils]]</f>
        <v>4682.01</v>
      </c>
    </row>
    <row r="3667" spans="1:19" x14ac:dyDescent="0.25">
      <c r="A3667" t="s">
        <v>834</v>
      </c>
      <c r="B3667" t="s">
        <v>5</v>
      </c>
      <c r="C3667">
        <v>1976.3</v>
      </c>
      <c r="D3667">
        <v>28.98</v>
      </c>
      <c r="E3667">
        <v>491.19</v>
      </c>
      <c r="F3667">
        <v>486.87</v>
      </c>
      <c r="G3667">
        <v>21.38</v>
      </c>
      <c r="J3667">
        <v>13.34</v>
      </c>
      <c r="K3667">
        <v>42.13</v>
      </c>
      <c r="L3667">
        <v>373.7</v>
      </c>
      <c r="M3667">
        <v>351.5</v>
      </c>
      <c r="N3667">
        <v>-585</v>
      </c>
      <c r="O3667">
        <v>530</v>
      </c>
      <c r="P3667">
        <v>267</v>
      </c>
      <c r="Q3667">
        <f>Tabel1[[#This Row],[Biomass]]+Tabel1[[#This Row],[Hydro Power]]+Tabel1[[#This Row],[Other Renewable]]+Tabel1[[#This Row],[Solar Power]]+Tabel1[[#This Row],[Onshore Wind Power]]+Tabel1[[#This Row],[Offshore Wind Power]]</f>
        <v>767.52</v>
      </c>
      <c r="R3667">
        <f>Tabel1[[#This Row],[Fossil Gas]]+Tabel1[[#This Row],[Fossil Hard Coal]]+Tabel1[[#This Row],[Fossil Oil]]</f>
        <v>999.43999999999994</v>
      </c>
      <c r="S3667">
        <f>Tabel1[[#This Row],[Renewables]]+Tabel1[[#This Row],[Fossils]]</f>
        <v>1766.96</v>
      </c>
    </row>
    <row r="3668" spans="1:19" x14ac:dyDescent="0.25">
      <c r="A3668" t="s">
        <v>833</v>
      </c>
      <c r="B3668" t="s">
        <v>6</v>
      </c>
      <c r="C3668">
        <v>3109.8</v>
      </c>
      <c r="D3668">
        <v>19.21</v>
      </c>
      <c r="E3668">
        <v>442.89</v>
      </c>
      <c r="F3668">
        <v>723.93</v>
      </c>
      <c r="G3668">
        <v>12.94</v>
      </c>
      <c r="H3668">
        <v>1.4</v>
      </c>
      <c r="I3668">
        <v>4.28</v>
      </c>
      <c r="J3668">
        <v>24.92</v>
      </c>
      <c r="K3668">
        <v>92.56</v>
      </c>
      <c r="L3668">
        <v>2784.14</v>
      </c>
      <c r="M3668">
        <v>765.21</v>
      </c>
      <c r="N3668">
        <v>639</v>
      </c>
      <c r="O3668">
        <v>-582</v>
      </c>
      <c r="P3668">
        <v>-1626</v>
      </c>
      <c r="Q3668">
        <f>Tabel1[[#This Row],[Biomass]]+Tabel1[[#This Row],[Hydro Power]]+Tabel1[[#This Row],[Other Renewable]]+Tabel1[[#This Row],[Solar Power]]+Tabel1[[#This Row],[Onshore Wind Power]]+Tabel1[[#This Row],[Offshore Wind Power]]</f>
        <v>3599.16</v>
      </c>
      <c r="R3668">
        <f>Tabel1[[#This Row],[Fossil Gas]]+Tabel1[[#This Row],[Fossil Hard Coal]]+Tabel1[[#This Row],[Fossil Oil]]</f>
        <v>1179.76</v>
      </c>
      <c r="S3668">
        <f>Tabel1[[#This Row],[Renewables]]+Tabel1[[#This Row],[Fossils]]</f>
        <v>4778.92</v>
      </c>
    </row>
    <row r="3669" spans="1:19" x14ac:dyDescent="0.25">
      <c r="A3669" t="s">
        <v>833</v>
      </c>
      <c r="B3669" t="s">
        <v>5</v>
      </c>
      <c r="C3669">
        <v>2002.38</v>
      </c>
      <c r="D3669">
        <v>28.92</v>
      </c>
      <c r="E3669">
        <v>525.16</v>
      </c>
      <c r="F3669">
        <v>508.68</v>
      </c>
      <c r="G3669">
        <v>22.89</v>
      </c>
      <c r="J3669">
        <v>27.45</v>
      </c>
      <c r="K3669">
        <v>38.79</v>
      </c>
      <c r="L3669">
        <v>394.87</v>
      </c>
      <c r="M3669">
        <v>366.82</v>
      </c>
      <c r="N3669">
        <v>-585</v>
      </c>
      <c r="O3669">
        <v>582</v>
      </c>
      <c r="P3669">
        <v>149</v>
      </c>
      <c r="Q3669">
        <f>Tabel1[[#This Row],[Biomass]]+Tabel1[[#This Row],[Hydro Power]]+Tabel1[[#This Row],[Other Renewable]]+Tabel1[[#This Row],[Solar Power]]+Tabel1[[#This Row],[Onshore Wind Power]]+Tabel1[[#This Row],[Offshore Wind Power]]</f>
        <v>818.06</v>
      </c>
      <c r="R3669">
        <f>Tabel1[[#This Row],[Fossil Gas]]+Tabel1[[#This Row],[Fossil Hard Coal]]+Tabel1[[#This Row],[Fossil Oil]]</f>
        <v>1056.73</v>
      </c>
      <c r="S3669">
        <f>Tabel1[[#This Row],[Renewables]]+Tabel1[[#This Row],[Fossils]]</f>
        <v>1874.79</v>
      </c>
    </row>
    <row r="3670" spans="1:19" x14ac:dyDescent="0.25">
      <c r="A3670" t="s">
        <v>832</v>
      </c>
      <c r="B3670" t="s">
        <v>6</v>
      </c>
      <c r="C3670">
        <v>3109.8</v>
      </c>
      <c r="D3670">
        <v>31.8</v>
      </c>
      <c r="E3670">
        <v>470.64</v>
      </c>
      <c r="F3670">
        <v>985.7</v>
      </c>
      <c r="G3670">
        <v>16.27</v>
      </c>
      <c r="H3670">
        <v>1.4</v>
      </c>
      <c r="I3670">
        <v>4.7300000000000004</v>
      </c>
      <c r="J3670">
        <v>41.12</v>
      </c>
      <c r="K3670">
        <v>109.48</v>
      </c>
      <c r="L3670">
        <v>2765.55</v>
      </c>
      <c r="M3670">
        <v>774.64</v>
      </c>
      <c r="N3670">
        <v>671</v>
      </c>
      <c r="O3670">
        <v>-562</v>
      </c>
      <c r="P3670">
        <v>-2015</v>
      </c>
      <c r="Q3670">
        <f>Tabel1[[#This Row],[Biomass]]+Tabel1[[#This Row],[Hydro Power]]+Tabel1[[#This Row],[Other Renewable]]+Tabel1[[#This Row],[Solar Power]]+Tabel1[[#This Row],[Onshore Wind Power]]+Tabel1[[#This Row],[Offshore Wind Power]]</f>
        <v>3619.2400000000002</v>
      </c>
      <c r="R3670">
        <f>Tabel1[[#This Row],[Fossil Gas]]+Tabel1[[#This Row],[Fossil Hard Coal]]+Tabel1[[#This Row],[Fossil Oil]]</f>
        <v>1472.6100000000001</v>
      </c>
      <c r="S3670">
        <f>Tabel1[[#This Row],[Renewables]]+Tabel1[[#This Row],[Fossils]]</f>
        <v>5091.8500000000004</v>
      </c>
    </row>
    <row r="3671" spans="1:19" x14ac:dyDescent="0.25">
      <c r="A3671" t="s">
        <v>832</v>
      </c>
      <c r="B3671" t="s">
        <v>5</v>
      </c>
      <c r="C3671">
        <v>1976.61</v>
      </c>
      <c r="D3671">
        <v>29.11</v>
      </c>
      <c r="E3671">
        <v>564.82000000000005</v>
      </c>
      <c r="F3671">
        <v>522.52</v>
      </c>
      <c r="G3671">
        <v>25.98</v>
      </c>
      <c r="J3671">
        <v>47.12</v>
      </c>
      <c r="K3671">
        <v>27.28</v>
      </c>
      <c r="L3671">
        <v>410.39</v>
      </c>
      <c r="M3671">
        <v>371.56</v>
      </c>
      <c r="N3671">
        <v>-585</v>
      </c>
      <c r="O3671">
        <v>562</v>
      </c>
      <c r="P3671">
        <v>79</v>
      </c>
      <c r="Q3671">
        <f>Tabel1[[#This Row],[Biomass]]+Tabel1[[#This Row],[Hydro Power]]+Tabel1[[#This Row],[Other Renewable]]+Tabel1[[#This Row],[Solar Power]]+Tabel1[[#This Row],[Onshore Wind Power]]+Tabel1[[#This Row],[Offshore Wind Power]]</f>
        <v>858.18000000000006</v>
      </c>
      <c r="R3671">
        <f>Tabel1[[#This Row],[Fossil Gas]]+Tabel1[[#This Row],[Fossil Hard Coal]]+Tabel1[[#This Row],[Fossil Oil]]</f>
        <v>1113.3200000000002</v>
      </c>
      <c r="S3671">
        <f>Tabel1[[#This Row],[Renewables]]+Tabel1[[#This Row],[Fossils]]</f>
        <v>1971.5000000000002</v>
      </c>
    </row>
    <row r="3672" spans="1:19" x14ac:dyDescent="0.25">
      <c r="A3672" t="s">
        <v>831</v>
      </c>
      <c r="B3672" t="s">
        <v>6</v>
      </c>
      <c r="C3672">
        <v>3132.4</v>
      </c>
      <c r="D3672">
        <v>19.559999999999999</v>
      </c>
      <c r="E3672">
        <v>443.21</v>
      </c>
      <c r="F3672">
        <v>846.22</v>
      </c>
      <c r="G3672">
        <v>11.01</v>
      </c>
      <c r="H3672">
        <v>1.4</v>
      </c>
      <c r="I3672">
        <v>4.0999999999999996</v>
      </c>
      <c r="J3672">
        <v>49.22</v>
      </c>
      <c r="K3672">
        <v>94.34</v>
      </c>
      <c r="L3672">
        <v>2647.35</v>
      </c>
      <c r="M3672">
        <v>752.62</v>
      </c>
      <c r="N3672">
        <v>699</v>
      </c>
      <c r="O3672">
        <v>-580</v>
      </c>
      <c r="P3672">
        <v>-1568</v>
      </c>
      <c r="Q3672">
        <f>Tabel1[[#This Row],[Biomass]]+Tabel1[[#This Row],[Hydro Power]]+Tabel1[[#This Row],[Other Renewable]]+Tabel1[[#This Row],[Solar Power]]+Tabel1[[#This Row],[Onshore Wind Power]]+Tabel1[[#This Row],[Offshore Wind Power]]</f>
        <v>3474.25</v>
      </c>
      <c r="R3672">
        <f>Tabel1[[#This Row],[Fossil Gas]]+Tabel1[[#This Row],[Fossil Hard Coal]]+Tabel1[[#This Row],[Fossil Oil]]</f>
        <v>1300.44</v>
      </c>
      <c r="S3672">
        <f>Tabel1[[#This Row],[Renewables]]+Tabel1[[#This Row],[Fossils]]</f>
        <v>4774.6900000000005</v>
      </c>
    </row>
    <row r="3673" spans="1:19" x14ac:dyDescent="0.25">
      <c r="A3673" t="s">
        <v>831</v>
      </c>
      <c r="B3673" t="s">
        <v>5</v>
      </c>
      <c r="C3673">
        <v>1944.9</v>
      </c>
      <c r="D3673">
        <v>27.66</v>
      </c>
      <c r="E3673">
        <v>565.05999999999995</v>
      </c>
      <c r="F3673">
        <v>525.07000000000005</v>
      </c>
      <c r="G3673">
        <v>26.38</v>
      </c>
      <c r="J3673">
        <v>61.48</v>
      </c>
      <c r="K3673">
        <v>26.88</v>
      </c>
      <c r="L3673">
        <v>413.93</v>
      </c>
      <c r="M3673">
        <v>373.49</v>
      </c>
      <c r="N3673">
        <v>-585</v>
      </c>
      <c r="O3673">
        <v>580</v>
      </c>
      <c r="P3673">
        <v>33</v>
      </c>
      <c r="Q3673">
        <f>Tabel1[[#This Row],[Biomass]]+Tabel1[[#This Row],[Hydro Power]]+Tabel1[[#This Row],[Other Renewable]]+Tabel1[[#This Row],[Solar Power]]+Tabel1[[#This Row],[Onshore Wind Power]]+Tabel1[[#This Row],[Offshore Wind Power]]</f>
        <v>876.56</v>
      </c>
      <c r="R3673">
        <f>Tabel1[[#This Row],[Fossil Gas]]+Tabel1[[#This Row],[Fossil Hard Coal]]+Tabel1[[#This Row],[Fossil Oil]]</f>
        <v>1116.5100000000002</v>
      </c>
      <c r="S3673">
        <f>Tabel1[[#This Row],[Renewables]]+Tabel1[[#This Row],[Fossils]]</f>
        <v>1993.0700000000002</v>
      </c>
    </row>
    <row r="3674" spans="1:19" x14ac:dyDescent="0.25">
      <c r="A3674" t="s">
        <v>830</v>
      </c>
      <c r="B3674" t="s">
        <v>6</v>
      </c>
      <c r="C3674">
        <v>3012.21</v>
      </c>
      <c r="D3674">
        <v>20.78</v>
      </c>
      <c r="E3674">
        <v>413.75</v>
      </c>
      <c r="F3674">
        <v>836.17</v>
      </c>
      <c r="G3674">
        <v>16.510000000000002</v>
      </c>
      <c r="H3674">
        <v>1.39</v>
      </c>
      <c r="I3674">
        <v>4.8099999999999996</v>
      </c>
      <c r="J3674">
        <v>50.72</v>
      </c>
      <c r="K3674">
        <v>86.07</v>
      </c>
      <c r="L3674">
        <v>2450.52</v>
      </c>
      <c r="M3674">
        <v>755.51</v>
      </c>
      <c r="N3674">
        <v>760</v>
      </c>
      <c r="O3674">
        <v>-588</v>
      </c>
      <c r="P3674">
        <v>-1433</v>
      </c>
      <c r="Q3674">
        <f>Tabel1[[#This Row],[Biomass]]+Tabel1[[#This Row],[Hydro Power]]+Tabel1[[#This Row],[Other Renewable]]+Tabel1[[#This Row],[Solar Power]]+Tabel1[[#This Row],[Onshore Wind Power]]+Tabel1[[#This Row],[Offshore Wind Power]]</f>
        <v>3283.7299999999996</v>
      </c>
      <c r="R3674">
        <f>Tabel1[[#This Row],[Fossil Gas]]+Tabel1[[#This Row],[Fossil Hard Coal]]+Tabel1[[#This Row],[Fossil Oil]]</f>
        <v>1266.43</v>
      </c>
      <c r="S3674">
        <f>Tabel1[[#This Row],[Renewables]]+Tabel1[[#This Row],[Fossils]]</f>
        <v>4550.16</v>
      </c>
    </row>
    <row r="3675" spans="1:19" x14ac:dyDescent="0.25">
      <c r="A3675" t="s">
        <v>830</v>
      </c>
      <c r="B3675" t="s">
        <v>5</v>
      </c>
      <c r="C3675">
        <v>1924.29</v>
      </c>
      <c r="D3675">
        <v>28.56</v>
      </c>
      <c r="E3675">
        <v>541.13</v>
      </c>
      <c r="F3675">
        <v>535.55999999999995</v>
      </c>
      <c r="G3675">
        <v>26.4</v>
      </c>
      <c r="J3675">
        <v>57.77</v>
      </c>
      <c r="K3675">
        <v>27.44</v>
      </c>
      <c r="L3675">
        <v>398.62</v>
      </c>
      <c r="M3675">
        <v>373.58</v>
      </c>
      <c r="N3675">
        <v>-585</v>
      </c>
      <c r="O3675">
        <v>588</v>
      </c>
      <c r="P3675">
        <v>21</v>
      </c>
      <c r="Q3675">
        <f>Tabel1[[#This Row],[Biomass]]+Tabel1[[#This Row],[Hydro Power]]+Tabel1[[#This Row],[Other Renewable]]+Tabel1[[#This Row],[Solar Power]]+Tabel1[[#This Row],[Onshore Wind Power]]+Tabel1[[#This Row],[Offshore Wind Power]]</f>
        <v>858.53</v>
      </c>
      <c r="R3675">
        <f>Tabel1[[#This Row],[Fossil Gas]]+Tabel1[[#This Row],[Fossil Hard Coal]]+Tabel1[[#This Row],[Fossil Oil]]</f>
        <v>1103.0900000000001</v>
      </c>
      <c r="S3675">
        <f>Tabel1[[#This Row],[Renewables]]+Tabel1[[#This Row],[Fossils]]</f>
        <v>1961.6200000000001</v>
      </c>
    </row>
    <row r="3676" spans="1:19" x14ac:dyDescent="0.25">
      <c r="A3676" t="s">
        <v>829</v>
      </c>
      <c r="B3676" t="s">
        <v>6</v>
      </c>
      <c r="C3676">
        <v>3028.4</v>
      </c>
      <c r="D3676">
        <v>19.59</v>
      </c>
      <c r="E3676">
        <v>436.27</v>
      </c>
      <c r="F3676">
        <v>751.29</v>
      </c>
      <c r="G3676">
        <v>9.77</v>
      </c>
      <c r="H3676">
        <v>1.39</v>
      </c>
      <c r="I3676">
        <v>4.05</v>
      </c>
      <c r="J3676">
        <v>36.64</v>
      </c>
      <c r="K3676">
        <v>80.22</v>
      </c>
      <c r="L3676">
        <v>2390.83</v>
      </c>
      <c r="M3676">
        <v>754.72</v>
      </c>
      <c r="N3676">
        <v>679</v>
      </c>
      <c r="O3676">
        <v>-590</v>
      </c>
      <c r="P3676">
        <v>-1366</v>
      </c>
      <c r="Q3676">
        <f>Tabel1[[#This Row],[Biomass]]+Tabel1[[#This Row],[Hydro Power]]+Tabel1[[#This Row],[Other Renewable]]+Tabel1[[#This Row],[Solar Power]]+Tabel1[[#This Row],[Onshore Wind Power]]+Tabel1[[#This Row],[Offshore Wind Power]]</f>
        <v>3207.2200000000003</v>
      </c>
      <c r="R3676">
        <f>Tabel1[[#This Row],[Fossil Gas]]+Tabel1[[#This Row],[Fossil Hard Coal]]+Tabel1[[#This Row],[Fossil Oil]]</f>
        <v>1197.33</v>
      </c>
      <c r="S3676">
        <f>Tabel1[[#This Row],[Renewables]]+Tabel1[[#This Row],[Fossils]]</f>
        <v>4404.55</v>
      </c>
    </row>
    <row r="3677" spans="1:19" x14ac:dyDescent="0.25">
      <c r="A3677" t="s">
        <v>829</v>
      </c>
      <c r="B3677" t="s">
        <v>5</v>
      </c>
      <c r="C3677">
        <v>1902</v>
      </c>
      <c r="D3677">
        <v>29.17</v>
      </c>
      <c r="E3677">
        <v>422.95</v>
      </c>
      <c r="F3677">
        <v>545.08000000000004</v>
      </c>
      <c r="G3677">
        <v>25.41</v>
      </c>
      <c r="J3677">
        <v>53.97</v>
      </c>
      <c r="K3677">
        <v>26.78</v>
      </c>
      <c r="L3677">
        <v>391.28</v>
      </c>
      <c r="M3677">
        <v>373.46</v>
      </c>
      <c r="N3677">
        <v>-585</v>
      </c>
      <c r="O3677">
        <v>590</v>
      </c>
      <c r="P3677">
        <v>114</v>
      </c>
      <c r="Q3677">
        <f>Tabel1[[#This Row],[Biomass]]+Tabel1[[#This Row],[Hydro Power]]+Tabel1[[#This Row],[Other Renewable]]+Tabel1[[#This Row],[Solar Power]]+Tabel1[[#This Row],[Onshore Wind Power]]+Tabel1[[#This Row],[Offshore Wind Power]]</f>
        <v>847.87999999999988</v>
      </c>
      <c r="R3677">
        <f>Tabel1[[#This Row],[Fossil Gas]]+Tabel1[[#This Row],[Fossil Hard Coal]]+Tabel1[[#This Row],[Fossil Oil]]</f>
        <v>993.43999999999994</v>
      </c>
      <c r="S3677">
        <f>Tabel1[[#This Row],[Renewables]]+Tabel1[[#This Row],[Fossils]]</f>
        <v>1841.3199999999997</v>
      </c>
    </row>
    <row r="3678" spans="1:19" x14ac:dyDescent="0.25">
      <c r="A3678" t="s">
        <v>828</v>
      </c>
      <c r="B3678" t="s">
        <v>6</v>
      </c>
      <c r="C3678">
        <v>3013.77</v>
      </c>
      <c r="D3678">
        <v>19.14</v>
      </c>
      <c r="E3678">
        <v>428.9</v>
      </c>
      <c r="F3678">
        <v>736.65</v>
      </c>
      <c r="G3678">
        <v>7.81</v>
      </c>
      <c r="H3678">
        <v>1.39</v>
      </c>
      <c r="I3678">
        <v>3.51</v>
      </c>
      <c r="J3678">
        <v>22.77</v>
      </c>
      <c r="K3678">
        <v>79.430000000000007</v>
      </c>
      <c r="L3678">
        <v>2350.0100000000002</v>
      </c>
      <c r="M3678">
        <v>752.79</v>
      </c>
      <c r="N3678">
        <v>709</v>
      </c>
      <c r="O3678">
        <v>-590</v>
      </c>
      <c r="P3678">
        <v>-1370</v>
      </c>
      <c r="Q3678">
        <f>Tabel1[[#This Row],[Biomass]]+Tabel1[[#This Row],[Hydro Power]]+Tabel1[[#This Row],[Other Renewable]]+Tabel1[[#This Row],[Solar Power]]+Tabel1[[#This Row],[Onshore Wind Power]]+Tabel1[[#This Row],[Offshore Wind Power]]</f>
        <v>3149.61</v>
      </c>
      <c r="R3678">
        <f>Tabel1[[#This Row],[Fossil Gas]]+Tabel1[[#This Row],[Fossil Hard Coal]]+Tabel1[[#This Row],[Fossil Oil]]</f>
        <v>1173.3599999999999</v>
      </c>
      <c r="S3678">
        <f>Tabel1[[#This Row],[Renewables]]+Tabel1[[#This Row],[Fossils]]</f>
        <v>4322.97</v>
      </c>
    </row>
    <row r="3679" spans="1:19" x14ac:dyDescent="0.25">
      <c r="A3679" t="s">
        <v>828</v>
      </c>
      <c r="B3679" t="s">
        <v>5</v>
      </c>
      <c r="C3679">
        <v>1872.89</v>
      </c>
      <c r="D3679">
        <v>29.23</v>
      </c>
      <c r="E3679">
        <v>404.66</v>
      </c>
      <c r="F3679">
        <v>546.77</v>
      </c>
      <c r="G3679">
        <v>22.82</v>
      </c>
      <c r="J3679">
        <v>30.62</v>
      </c>
      <c r="K3679">
        <v>28.41</v>
      </c>
      <c r="L3679">
        <v>383.01</v>
      </c>
      <c r="M3679">
        <v>371.36</v>
      </c>
      <c r="N3679">
        <v>-585</v>
      </c>
      <c r="O3679">
        <v>590</v>
      </c>
      <c r="P3679">
        <v>114</v>
      </c>
      <c r="Q3679">
        <f>Tabel1[[#This Row],[Biomass]]+Tabel1[[#This Row],[Hydro Power]]+Tabel1[[#This Row],[Other Renewable]]+Tabel1[[#This Row],[Solar Power]]+Tabel1[[#This Row],[Onshore Wind Power]]+Tabel1[[#This Row],[Offshore Wind Power]]</f>
        <v>814.22</v>
      </c>
      <c r="R3679">
        <f>Tabel1[[#This Row],[Fossil Gas]]+Tabel1[[#This Row],[Fossil Hard Coal]]+Tabel1[[#This Row],[Fossil Oil]]</f>
        <v>974.25000000000011</v>
      </c>
      <c r="S3679">
        <f>Tabel1[[#This Row],[Renewables]]+Tabel1[[#This Row],[Fossils]]</f>
        <v>1788.4700000000003</v>
      </c>
    </row>
    <row r="3680" spans="1:19" x14ac:dyDescent="0.25">
      <c r="A3680" t="s">
        <v>827</v>
      </c>
      <c r="B3680" t="s">
        <v>6</v>
      </c>
      <c r="C3680">
        <v>2951.29</v>
      </c>
      <c r="D3680">
        <v>19.36</v>
      </c>
      <c r="E3680">
        <v>431.66</v>
      </c>
      <c r="F3680">
        <v>697.17</v>
      </c>
      <c r="G3680">
        <v>8.44</v>
      </c>
      <c r="H3680">
        <v>1.39</v>
      </c>
      <c r="I3680">
        <v>3.75</v>
      </c>
      <c r="J3680">
        <v>10.9</v>
      </c>
      <c r="K3680">
        <v>79.06</v>
      </c>
      <c r="L3680">
        <v>2303.38</v>
      </c>
      <c r="M3680">
        <v>748.39</v>
      </c>
      <c r="N3680">
        <v>741</v>
      </c>
      <c r="O3680">
        <v>-587</v>
      </c>
      <c r="P3680">
        <v>-1312</v>
      </c>
      <c r="Q3680">
        <f>Tabel1[[#This Row],[Biomass]]+Tabel1[[#This Row],[Hydro Power]]+Tabel1[[#This Row],[Other Renewable]]+Tabel1[[#This Row],[Solar Power]]+Tabel1[[#This Row],[Onshore Wind Power]]+Tabel1[[#This Row],[Offshore Wind Power]]</f>
        <v>3087.17</v>
      </c>
      <c r="R3680">
        <f>Tabel1[[#This Row],[Fossil Gas]]+Tabel1[[#This Row],[Fossil Hard Coal]]+Tabel1[[#This Row],[Fossil Oil]]</f>
        <v>1137.27</v>
      </c>
      <c r="S3680">
        <f>Tabel1[[#This Row],[Renewables]]+Tabel1[[#This Row],[Fossils]]</f>
        <v>4224.4400000000005</v>
      </c>
    </row>
    <row r="3681" spans="1:19" x14ac:dyDescent="0.25">
      <c r="A3681" t="s">
        <v>827</v>
      </c>
      <c r="B3681" t="s">
        <v>5</v>
      </c>
      <c r="C3681">
        <v>1839.59</v>
      </c>
      <c r="D3681">
        <v>28.6</v>
      </c>
      <c r="E3681">
        <v>403.86</v>
      </c>
      <c r="F3681">
        <v>544.62</v>
      </c>
      <c r="G3681">
        <v>22.06</v>
      </c>
      <c r="J3681">
        <v>19.100000000000001</v>
      </c>
      <c r="K3681">
        <v>34.799999999999997</v>
      </c>
      <c r="L3681">
        <v>366.56</v>
      </c>
      <c r="M3681">
        <v>370.94</v>
      </c>
      <c r="N3681">
        <v>-585</v>
      </c>
      <c r="O3681">
        <v>587</v>
      </c>
      <c r="P3681">
        <v>98</v>
      </c>
      <c r="Q3681">
        <f>Tabel1[[#This Row],[Biomass]]+Tabel1[[#This Row],[Hydro Power]]+Tabel1[[#This Row],[Other Renewable]]+Tabel1[[#This Row],[Solar Power]]+Tabel1[[#This Row],[Onshore Wind Power]]+Tabel1[[#This Row],[Offshore Wind Power]]</f>
        <v>785.2</v>
      </c>
      <c r="R3681">
        <f>Tabel1[[#This Row],[Fossil Gas]]+Tabel1[[#This Row],[Fossil Hard Coal]]+Tabel1[[#This Row],[Fossil Oil]]</f>
        <v>970.54</v>
      </c>
      <c r="S3681">
        <f>Tabel1[[#This Row],[Renewables]]+Tabel1[[#This Row],[Fossils]]</f>
        <v>1755.74</v>
      </c>
    </row>
    <row r="3682" spans="1:19" x14ac:dyDescent="0.25">
      <c r="A3682" t="s">
        <v>826</v>
      </c>
      <c r="B3682" t="s">
        <v>6</v>
      </c>
      <c r="C3682">
        <v>2940.47</v>
      </c>
      <c r="D3682">
        <v>19.41</v>
      </c>
      <c r="E3682">
        <v>389.58</v>
      </c>
      <c r="F3682">
        <v>655.97</v>
      </c>
      <c r="G3682">
        <v>7.5</v>
      </c>
      <c r="H3682">
        <v>1.39</v>
      </c>
      <c r="I3682">
        <v>3.49</v>
      </c>
      <c r="J3682">
        <v>2.48</v>
      </c>
      <c r="K3682">
        <v>71.34</v>
      </c>
      <c r="L3682">
        <v>2229.2800000000002</v>
      </c>
      <c r="M3682">
        <v>744.16</v>
      </c>
      <c r="N3682">
        <v>741</v>
      </c>
      <c r="O3682">
        <v>-586</v>
      </c>
      <c r="P3682">
        <v>-1021</v>
      </c>
      <c r="Q3682">
        <f>Tabel1[[#This Row],[Biomass]]+Tabel1[[#This Row],[Hydro Power]]+Tabel1[[#This Row],[Other Renewable]]+Tabel1[[#This Row],[Solar Power]]+Tabel1[[#This Row],[Onshore Wind Power]]+Tabel1[[#This Row],[Offshore Wind Power]]</f>
        <v>3000.21</v>
      </c>
      <c r="R3682">
        <f>Tabel1[[#This Row],[Fossil Gas]]+Tabel1[[#This Row],[Fossil Hard Coal]]+Tabel1[[#This Row],[Fossil Oil]]</f>
        <v>1053.05</v>
      </c>
      <c r="S3682">
        <f>Tabel1[[#This Row],[Renewables]]+Tabel1[[#This Row],[Fossils]]</f>
        <v>4053.26</v>
      </c>
    </row>
    <row r="3683" spans="1:19" x14ac:dyDescent="0.25">
      <c r="A3683" t="s">
        <v>826</v>
      </c>
      <c r="B3683" t="s">
        <v>5</v>
      </c>
      <c r="C3683">
        <v>1883.37</v>
      </c>
      <c r="D3683">
        <v>28.39</v>
      </c>
      <c r="E3683">
        <v>417.28</v>
      </c>
      <c r="F3683">
        <v>514.97</v>
      </c>
      <c r="G3683">
        <v>20.75</v>
      </c>
      <c r="J3683">
        <v>5.38</v>
      </c>
      <c r="K3683">
        <v>33.75</v>
      </c>
      <c r="L3683">
        <v>363.17</v>
      </c>
      <c r="M3683">
        <v>371.25</v>
      </c>
      <c r="N3683">
        <v>-585</v>
      </c>
      <c r="O3683">
        <v>586</v>
      </c>
      <c r="P3683">
        <v>164</v>
      </c>
      <c r="Q3683">
        <f>Tabel1[[#This Row],[Biomass]]+Tabel1[[#This Row],[Hydro Power]]+Tabel1[[#This Row],[Other Renewable]]+Tabel1[[#This Row],[Solar Power]]+Tabel1[[#This Row],[Onshore Wind Power]]+Tabel1[[#This Row],[Offshore Wind Power]]</f>
        <v>768.19</v>
      </c>
      <c r="R3683">
        <f>Tabel1[[#This Row],[Fossil Gas]]+Tabel1[[#This Row],[Fossil Hard Coal]]+Tabel1[[#This Row],[Fossil Oil]]</f>
        <v>953</v>
      </c>
      <c r="S3683">
        <f>Tabel1[[#This Row],[Renewables]]+Tabel1[[#This Row],[Fossils]]</f>
        <v>1721.19</v>
      </c>
    </row>
    <row r="3684" spans="1:19" x14ac:dyDescent="0.25">
      <c r="A3684" t="s">
        <v>825</v>
      </c>
      <c r="B3684" t="s">
        <v>6</v>
      </c>
      <c r="C3684">
        <v>3131.56</v>
      </c>
      <c r="D3684">
        <v>18.940000000000001</v>
      </c>
      <c r="E3684">
        <v>385.27</v>
      </c>
      <c r="F3684">
        <v>683.55</v>
      </c>
      <c r="G3684">
        <v>5.92</v>
      </c>
      <c r="H3684">
        <v>1.39</v>
      </c>
      <c r="I3684">
        <v>3.67</v>
      </c>
      <c r="J3684">
        <v>0.17</v>
      </c>
      <c r="K3684">
        <v>81.56</v>
      </c>
      <c r="L3684">
        <v>2058.2399999999998</v>
      </c>
      <c r="M3684">
        <v>724.52</v>
      </c>
      <c r="N3684">
        <v>677</v>
      </c>
      <c r="O3684">
        <v>-592</v>
      </c>
      <c r="P3684">
        <v>-615</v>
      </c>
      <c r="Q3684">
        <f>Tabel1[[#This Row],[Biomass]]+Tabel1[[#This Row],[Hydro Power]]+Tabel1[[#This Row],[Other Renewable]]+Tabel1[[#This Row],[Solar Power]]+Tabel1[[#This Row],[Onshore Wind Power]]+Tabel1[[#This Row],[Offshore Wind Power]]</f>
        <v>2806.93</v>
      </c>
      <c r="R3684">
        <f>Tabel1[[#This Row],[Fossil Gas]]+Tabel1[[#This Row],[Fossil Hard Coal]]+Tabel1[[#This Row],[Fossil Oil]]</f>
        <v>1074.74</v>
      </c>
      <c r="S3684">
        <f>Tabel1[[#This Row],[Renewables]]+Tabel1[[#This Row],[Fossils]]</f>
        <v>3881.67</v>
      </c>
    </row>
    <row r="3685" spans="1:19" x14ac:dyDescent="0.25">
      <c r="A3685" t="s">
        <v>825</v>
      </c>
      <c r="B3685" t="s">
        <v>5</v>
      </c>
      <c r="C3685">
        <v>2069.13</v>
      </c>
      <c r="D3685">
        <v>25.39</v>
      </c>
      <c r="E3685">
        <v>455.35</v>
      </c>
      <c r="F3685">
        <v>512.29999999999995</v>
      </c>
      <c r="G3685">
        <v>21.69</v>
      </c>
      <c r="J3685">
        <v>0.14000000000000001</v>
      </c>
      <c r="K3685">
        <v>40.6</v>
      </c>
      <c r="L3685">
        <v>347.13</v>
      </c>
      <c r="M3685">
        <v>369.8</v>
      </c>
      <c r="N3685">
        <v>-585</v>
      </c>
      <c r="O3685">
        <v>592</v>
      </c>
      <c r="P3685">
        <v>321</v>
      </c>
      <c r="Q3685">
        <f>Tabel1[[#This Row],[Biomass]]+Tabel1[[#This Row],[Hydro Power]]+Tabel1[[#This Row],[Other Renewable]]+Tabel1[[#This Row],[Solar Power]]+Tabel1[[#This Row],[Onshore Wind Power]]+Tabel1[[#This Row],[Offshore Wind Power]]</f>
        <v>742.46</v>
      </c>
      <c r="R3685">
        <f>Tabel1[[#This Row],[Fossil Gas]]+Tabel1[[#This Row],[Fossil Hard Coal]]+Tabel1[[#This Row],[Fossil Oil]]</f>
        <v>989.34</v>
      </c>
      <c r="S3685">
        <f>Tabel1[[#This Row],[Renewables]]+Tabel1[[#This Row],[Fossils]]</f>
        <v>1731.8000000000002</v>
      </c>
    </row>
    <row r="3686" spans="1:19" x14ac:dyDescent="0.25">
      <c r="A3686" t="s">
        <v>824</v>
      </c>
      <c r="B3686" t="s">
        <v>6</v>
      </c>
      <c r="C3686">
        <v>3053.95</v>
      </c>
      <c r="D3686">
        <v>35.340000000000003</v>
      </c>
      <c r="E3686">
        <v>428.47</v>
      </c>
      <c r="F3686">
        <v>959.97</v>
      </c>
      <c r="G3686">
        <v>7.42</v>
      </c>
      <c r="H3686">
        <v>1.38</v>
      </c>
      <c r="I3686">
        <v>3.68</v>
      </c>
      <c r="J3686">
        <v>0.01</v>
      </c>
      <c r="K3686">
        <v>98.38</v>
      </c>
      <c r="L3686">
        <v>2069.37</v>
      </c>
      <c r="M3686">
        <v>688.06</v>
      </c>
      <c r="N3686">
        <v>-468</v>
      </c>
      <c r="O3686">
        <v>-590</v>
      </c>
      <c r="P3686">
        <v>47</v>
      </c>
      <c r="Q3686">
        <f>Tabel1[[#This Row],[Biomass]]+Tabel1[[#This Row],[Hydro Power]]+Tabel1[[#This Row],[Other Renewable]]+Tabel1[[#This Row],[Solar Power]]+Tabel1[[#This Row],[Onshore Wind Power]]+Tabel1[[#This Row],[Offshore Wind Power]]</f>
        <v>2797.8399999999997</v>
      </c>
      <c r="R3686">
        <f>Tabel1[[#This Row],[Fossil Gas]]+Tabel1[[#This Row],[Fossil Hard Coal]]+Tabel1[[#This Row],[Fossil Oil]]</f>
        <v>1395.8600000000001</v>
      </c>
      <c r="S3686">
        <f>Tabel1[[#This Row],[Renewables]]+Tabel1[[#This Row],[Fossils]]</f>
        <v>4193.7</v>
      </c>
    </row>
    <row r="3687" spans="1:19" x14ac:dyDescent="0.25">
      <c r="A3687" t="s">
        <v>824</v>
      </c>
      <c r="B3687" t="s">
        <v>5</v>
      </c>
      <c r="C3687">
        <v>2064.39</v>
      </c>
      <c r="D3687">
        <v>25.49</v>
      </c>
      <c r="E3687">
        <v>455.26</v>
      </c>
      <c r="F3687">
        <v>502.01</v>
      </c>
      <c r="G3687">
        <v>21.85</v>
      </c>
      <c r="J3687">
        <v>0</v>
      </c>
      <c r="K3687">
        <v>44.15</v>
      </c>
      <c r="L3687">
        <v>343.01</v>
      </c>
      <c r="M3687">
        <v>355.48</v>
      </c>
      <c r="N3687">
        <v>-585</v>
      </c>
      <c r="O3687">
        <v>590</v>
      </c>
      <c r="P3687">
        <v>345</v>
      </c>
      <c r="Q3687">
        <f>Tabel1[[#This Row],[Biomass]]+Tabel1[[#This Row],[Hydro Power]]+Tabel1[[#This Row],[Other Renewable]]+Tabel1[[#This Row],[Solar Power]]+Tabel1[[#This Row],[Onshore Wind Power]]+Tabel1[[#This Row],[Offshore Wind Power]]</f>
        <v>723.98</v>
      </c>
      <c r="R3687">
        <f>Tabel1[[#This Row],[Fossil Gas]]+Tabel1[[#This Row],[Fossil Hard Coal]]+Tabel1[[#This Row],[Fossil Oil]]</f>
        <v>979.12</v>
      </c>
      <c r="S3687">
        <f>Tabel1[[#This Row],[Renewables]]+Tabel1[[#This Row],[Fossils]]</f>
        <v>1703.1</v>
      </c>
    </row>
    <row r="3688" spans="1:19" x14ac:dyDescent="0.25">
      <c r="A3688" t="s">
        <v>823</v>
      </c>
      <c r="B3688" t="s">
        <v>6</v>
      </c>
      <c r="C3688">
        <v>2845.26</v>
      </c>
      <c r="D3688">
        <v>42.45</v>
      </c>
      <c r="E3688">
        <v>421.35</v>
      </c>
      <c r="F3688">
        <v>869.74</v>
      </c>
      <c r="G3688">
        <v>5.93</v>
      </c>
      <c r="H3688">
        <v>1.38</v>
      </c>
      <c r="I3688">
        <v>3.6</v>
      </c>
      <c r="J3688">
        <v>0.01</v>
      </c>
      <c r="K3688">
        <v>100.91</v>
      </c>
      <c r="L3688">
        <v>1795.68</v>
      </c>
      <c r="M3688">
        <v>674.74</v>
      </c>
      <c r="N3688">
        <v>-533</v>
      </c>
      <c r="O3688">
        <v>-590</v>
      </c>
      <c r="P3688">
        <v>246</v>
      </c>
      <c r="Q3688">
        <f>Tabel1[[#This Row],[Biomass]]+Tabel1[[#This Row],[Hydro Power]]+Tabel1[[#This Row],[Other Renewable]]+Tabel1[[#This Row],[Solar Power]]+Tabel1[[#This Row],[Onshore Wind Power]]+Tabel1[[#This Row],[Offshore Wind Power]]</f>
        <v>2517.86</v>
      </c>
      <c r="R3688">
        <f>Tabel1[[#This Row],[Fossil Gas]]+Tabel1[[#This Row],[Fossil Hard Coal]]+Tabel1[[#This Row],[Fossil Oil]]</f>
        <v>1297.0200000000002</v>
      </c>
      <c r="S3688">
        <f>Tabel1[[#This Row],[Renewables]]+Tabel1[[#This Row],[Fossils]]</f>
        <v>3814.88</v>
      </c>
    </row>
    <row r="3689" spans="1:19" x14ac:dyDescent="0.25">
      <c r="A3689" t="s">
        <v>823</v>
      </c>
      <c r="B3689" t="s">
        <v>5</v>
      </c>
      <c r="C3689">
        <v>1928.92</v>
      </c>
      <c r="D3689">
        <v>27.58</v>
      </c>
      <c r="E3689">
        <v>459.49</v>
      </c>
      <c r="F3689">
        <v>480.05</v>
      </c>
      <c r="G3689">
        <v>21.81</v>
      </c>
      <c r="J3689">
        <v>0</v>
      </c>
      <c r="K3689">
        <v>41.82</v>
      </c>
      <c r="L3689">
        <v>320.60000000000002</v>
      </c>
      <c r="M3689">
        <v>353.53</v>
      </c>
      <c r="N3689">
        <v>-585</v>
      </c>
      <c r="O3689">
        <v>590</v>
      </c>
      <c r="P3689">
        <v>252</v>
      </c>
      <c r="Q3689">
        <f>Tabel1[[#This Row],[Biomass]]+Tabel1[[#This Row],[Hydro Power]]+Tabel1[[#This Row],[Other Renewable]]+Tabel1[[#This Row],[Solar Power]]+Tabel1[[#This Row],[Onshore Wind Power]]+Tabel1[[#This Row],[Offshore Wind Power]]</f>
        <v>701.71</v>
      </c>
      <c r="R3689">
        <f>Tabel1[[#This Row],[Fossil Gas]]+Tabel1[[#This Row],[Fossil Hard Coal]]+Tabel1[[#This Row],[Fossil Oil]]</f>
        <v>961.34999999999991</v>
      </c>
      <c r="S3689">
        <f>Tabel1[[#This Row],[Renewables]]+Tabel1[[#This Row],[Fossils]]</f>
        <v>1663.06</v>
      </c>
    </row>
    <row r="3690" spans="1:19" x14ac:dyDescent="0.25">
      <c r="A3690" t="s">
        <v>822</v>
      </c>
      <c r="B3690" t="s">
        <v>6</v>
      </c>
      <c r="C3690">
        <v>2705.24</v>
      </c>
      <c r="D3690">
        <v>43.52</v>
      </c>
      <c r="E3690">
        <v>435.15</v>
      </c>
      <c r="F3690">
        <v>795.06</v>
      </c>
      <c r="G3690">
        <v>10.199999999999999</v>
      </c>
      <c r="H3690">
        <v>1.4</v>
      </c>
      <c r="I3690">
        <v>3.99</v>
      </c>
      <c r="J3690">
        <v>0</v>
      </c>
      <c r="K3690">
        <v>100.74</v>
      </c>
      <c r="L3690">
        <v>1327.55</v>
      </c>
      <c r="M3690">
        <v>690.85</v>
      </c>
      <c r="N3690">
        <v>-498</v>
      </c>
      <c r="O3690">
        <v>-590</v>
      </c>
      <c r="P3690">
        <v>473</v>
      </c>
      <c r="Q3690">
        <f>Tabel1[[#This Row],[Biomass]]+Tabel1[[#This Row],[Hydro Power]]+Tabel1[[#This Row],[Other Renewable]]+Tabel1[[#This Row],[Solar Power]]+Tabel1[[#This Row],[Onshore Wind Power]]+Tabel1[[#This Row],[Offshore Wind Power]]</f>
        <v>2067.31</v>
      </c>
      <c r="R3690">
        <f>Tabel1[[#This Row],[Fossil Gas]]+Tabel1[[#This Row],[Fossil Hard Coal]]+Tabel1[[#This Row],[Fossil Oil]]</f>
        <v>1240.4100000000001</v>
      </c>
      <c r="S3690">
        <f>Tabel1[[#This Row],[Renewables]]+Tabel1[[#This Row],[Fossils]]</f>
        <v>3307.7200000000003</v>
      </c>
    </row>
    <row r="3691" spans="1:19" x14ac:dyDescent="0.25">
      <c r="A3691" t="s">
        <v>822</v>
      </c>
      <c r="B3691" t="s">
        <v>5</v>
      </c>
      <c r="C3691">
        <v>1813.7</v>
      </c>
      <c r="D3691">
        <v>28.2</v>
      </c>
      <c r="E3691">
        <v>407.41</v>
      </c>
      <c r="F3691">
        <v>467.51</v>
      </c>
      <c r="G3691">
        <v>22.22</v>
      </c>
      <c r="J3691">
        <v>0</v>
      </c>
      <c r="K3691">
        <v>34.68</v>
      </c>
      <c r="L3691">
        <v>285.23</v>
      </c>
      <c r="M3691">
        <v>322.08</v>
      </c>
      <c r="N3691">
        <v>-585</v>
      </c>
      <c r="O3691">
        <v>590</v>
      </c>
      <c r="P3691">
        <v>273</v>
      </c>
      <c r="Q3691">
        <f>Tabel1[[#This Row],[Biomass]]+Tabel1[[#This Row],[Hydro Power]]+Tabel1[[#This Row],[Other Renewable]]+Tabel1[[#This Row],[Solar Power]]+Tabel1[[#This Row],[Onshore Wind Power]]+Tabel1[[#This Row],[Offshore Wind Power]]</f>
        <v>635.51</v>
      </c>
      <c r="R3691">
        <f>Tabel1[[#This Row],[Fossil Gas]]+Tabel1[[#This Row],[Fossil Hard Coal]]+Tabel1[[#This Row],[Fossil Oil]]</f>
        <v>897.1400000000001</v>
      </c>
      <c r="S3691">
        <f>Tabel1[[#This Row],[Renewables]]+Tabel1[[#This Row],[Fossils]]</f>
        <v>1532.65</v>
      </c>
    </row>
    <row r="3692" spans="1:19" x14ac:dyDescent="0.25">
      <c r="A3692" t="s">
        <v>821</v>
      </c>
      <c r="B3692" t="s">
        <v>6</v>
      </c>
      <c r="C3692">
        <v>2540.3200000000002</v>
      </c>
      <c r="D3692">
        <v>43.27</v>
      </c>
      <c r="E3692">
        <v>416.66</v>
      </c>
      <c r="F3692">
        <v>878.78</v>
      </c>
      <c r="G3692">
        <v>6.52</v>
      </c>
      <c r="H3692">
        <v>1.39</v>
      </c>
      <c r="I3692">
        <v>3.69</v>
      </c>
      <c r="J3692">
        <v>0</v>
      </c>
      <c r="K3692">
        <v>99.83</v>
      </c>
      <c r="L3692">
        <v>1069.1199999999999</v>
      </c>
      <c r="M3692">
        <v>609.86</v>
      </c>
      <c r="N3692">
        <v>-532</v>
      </c>
      <c r="O3692">
        <v>-564</v>
      </c>
      <c r="P3692">
        <v>598</v>
      </c>
      <c r="Q3692">
        <f>Tabel1[[#This Row],[Biomass]]+Tabel1[[#This Row],[Hydro Power]]+Tabel1[[#This Row],[Other Renewable]]+Tabel1[[#This Row],[Solar Power]]+Tabel1[[#This Row],[Onshore Wind Power]]+Tabel1[[#This Row],[Offshore Wind Power]]</f>
        <v>1727.33</v>
      </c>
      <c r="R3692">
        <f>Tabel1[[#This Row],[Fossil Gas]]+Tabel1[[#This Row],[Fossil Hard Coal]]+Tabel1[[#This Row],[Fossil Oil]]</f>
        <v>1301.96</v>
      </c>
      <c r="S3692">
        <f>Tabel1[[#This Row],[Renewables]]+Tabel1[[#This Row],[Fossils]]</f>
        <v>3029.29</v>
      </c>
    </row>
    <row r="3693" spans="1:19" x14ac:dyDescent="0.25">
      <c r="A3693" t="s">
        <v>821</v>
      </c>
      <c r="B3693" t="s">
        <v>5</v>
      </c>
      <c r="C3693">
        <v>1742.08</v>
      </c>
      <c r="D3693">
        <v>29.26</v>
      </c>
      <c r="E3693">
        <v>398.5</v>
      </c>
      <c r="F3693">
        <v>466.73</v>
      </c>
      <c r="G3693">
        <v>21.8</v>
      </c>
      <c r="J3693">
        <v>0</v>
      </c>
      <c r="K3693">
        <v>34.21</v>
      </c>
      <c r="L3693">
        <v>246.88</v>
      </c>
      <c r="M3693">
        <v>306.58999999999997</v>
      </c>
      <c r="N3693">
        <v>-585</v>
      </c>
      <c r="O3693">
        <v>564</v>
      </c>
      <c r="P3693">
        <v>292</v>
      </c>
      <c r="Q3693">
        <f>Tabel1[[#This Row],[Biomass]]+Tabel1[[#This Row],[Hydro Power]]+Tabel1[[#This Row],[Other Renewable]]+Tabel1[[#This Row],[Solar Power]]+Tabel1[[#This Row],[Onshore Wind Power]]+Tabel1[[#This Row],[Offshore Wind Power]]</f>
        <v>582.73</v>
      </c>
      <c r="R3693">
        <f>Tabel1[[#This Row],[Fossil Gas]]+Tabel1[[#This Row],[Fossil Hard Coal]]+Tabel1[[#This Row],[Fossil Oil]]</f>
        <v>887.03</v>
      </c>
      <c r="S3693">
        <f>Tabel1[[#This Row],[Renewables]]+Tabel1[[#This Row],[Fossils]]</f>
        <v>1469.76</v>
      </c>
    </row>
    <row r="3694" spans="1:19" x14ac:dyDescent="0.25">
      <c r="A3694" t="s">
        <v>820</v>
      </c>
      <c r="B3694" t="s">
        <v>6</v>
      </c>
      <c r="C3694">
        <v>2360.94</v>
      </c>
      <c r="D3694">
        <v>42.99</v>
      </c>
      <c r="E3694">
        <v>418.24</v>
      </c>
      <c r="F3694">
        <v>987.8</v>
      </c>
      <c r="G3694">
        <v>7.88</v>
      </c>
      <c r="H3694">
        <v>1.39</v>
      </c>
      <c r="I3694">
        <v>3.97</v>
      </c>
      <c r="J3694">
        <v>0</v>
      </c>
      <c r="K3694">
        <v>100.61</v>
      </c>
      <c r="L3694">
        <v>986.14</v>
      </c>
      <c r="M3694">
        <v>606.03</v>
      </c>
      <c r="N3694">
        <v>-545</v>
      </c>
      <c r="O3694">
        <v>-302</v>
      </c>
      <c r="P3694">
        <v>151</v>
      </c>
      <c r="Q3694">
        <f>Tabel1[[#This Row],[Biomass]]+Tabel1[[#This Row],[Hydro Power]]+Tabel1[[#This Row],[Other Renewable]]+Tabel1[[#This Row],[Solar Power]]+Tabel1[[#This Row],[Onshore Wind Power]]+Tabel1[[#This Row],[Offshore Wind Power]]</f>
        <v>1640.52</v>
      </c>
      <c r="R3694">
        <f>Tabel1[[#This Row],[Fossil Gas]]+Tabel1[[#This Row],[Fossil Hard Coal]]+Tabel1[[#This Row],[Fossil Oil]]</f>
        <v>1413.92</v>
      </c>
      <c r="S3694">
        <f>Tabel1[[#This Row],[Renewables]]+Tabel1[[#This Row],[Fossils]]</f>
        <v>3054.44</v>
      </c>
    </row>
    <row r="3695" spans="1:19" x14ac:dyDescent="0.25">
      <c r="A3695" t="s">
        <v>820</v>
      </c>
      <c r="B3695" t="s">
        <v>5</v>
      </c>
      <c r="C3695">
        <v>1635.45</v>
      </c>
      <c r="D3695">
        <v>27.82</v>
      </c>
      <c r="E3695">
        <v>396.78</v>
      </c>
      <c r="F3695">
        <v>478.88</v>
      </c>
      <c r="G3695">
        <v>21.73</v>
      </c>
      <c r="J3695">
        <v>0</v>
      </c>
      <c r="K3695">
        <v>34.92</v>
      </c>
      <c r="L3695">
        <v>204.53</v>
      </c>
      <c r="M3695">
        <v>278.49</v>
      </c>
      <c r="N3695">
        <v>-585</v>
      </c>
      <c r="O3695">
        <v>302</v>
      </c>
      <c r="P3695">
        <v>506</v>
      </c>
      <c r="Q3695">
        <f>Tabel1[[#This Row],[Biomass]]+Tabel1[[#This Row],[Hydro Power]]+Tabel1[[#This Row],[Other Renewable]]+Tabel1[[#This Row],[Solar Power]]+Tabel1[[#This Row],[Onshore Wind Power]]+Tabel1[[#This Row],[Offshore Wind Power]]</f>
        <v>510.84000000000003</v>
      </c>
      <c r="R3695">
        <f>Tabel1[[#This Row],[Fossil Gas]]+Tabel1[[#This Row],[Fossil Hard Coal]]+Tabel1[[#This Row],[Fossil Oil]]</f>
        <v>897.39</v>
      </c>
      <c r="S3695">
        <f>Tabel1[[#This Row],[Renewables]]+Tabel1[[#This Row],[Fossils]]</f>
        <v>1408.23</v>
      </c>
    </row>
    <row r="3696" spans="1:19" x14ac:dyDescent="0.25">
      <c r="A3696" t="s">
        <v>819</v>
      </c>
      <c r="B3696" t="s">
        <v>6</v>
      </c>
      <c r="C3696">
        <v>2182.6999999999998</v>
      </c>
      <c r="D3696">
        <v>42.52</v>
      </c>
      <c r="E3696">
        <v>425.19</v>
      </c>
      <c r="F3696">
        <v>1096.54</v>
      </c>
      <c r="G3696">
        <v>9.16</v>
      </c>
      <c r="H3696">
        <v>1.39</v>
      </c>
      <c r="I3696">
        <v>4.0999999999999996</v>
      </c>
      <c r="J3696">
        <v>0</v>
      </c>
      <c r="K3696">
        <v>101.63</v>
      </c>
      <c r="L3696">
        <v>913.73</v>
      </c>
      <c r="M3696">
        <v>571.12</v>
      </c>
      <c r="N3696">
        <v>-532</v>
      </c>
      <c r="O3696">
        <v>-54</v>
      </c>
      <c r="P3696">
        <v>-295</v>
      </c>
      <c r="Q3696">
        <f>Tabel1[[#This Row],[Biomass]]+Tabel1[[#This Row],[Hydro Power]]+Tabel1[[#This Row],[Other Renewable]]+Tabel1[[#This Row],[Solar Power]]+Tabel1[[#This Row],[Onshore Wind Power]]+Tabel1[[#This Row],[Offshore Wind Power]]</f>
        <v>1532.8600000000001</v>
      </c>
      <c r="R3696">
        <f>Tabel1[[#This Row],[Fossil Gas]]+Tabel1[[#This Row],[Fossil Hard Coal]]+Tabel1[[#This Row],[Fossil Oil]]</f>
        <v>1530.89</v>
      </c>
      <c r="S3696">
        <f>Tabel1[[#This Row],[Renewables]]+Tabel1[[#This Row],[Fossils]]</f>
        <v>3063.75</v>
      </c>
    </row>
    <row r="3697" spans="1:19" x14ac:dyDescent="0.25">
      <c r="A3697" t="s">
        <v>819</v>
      </c>
      <c r="B3697" t="s">
        <v>5</v>
      </c>
      <c r="C3697">
        <v>1532.78</v>
      </c>
      <c r="D3697">
        <v>28.89</v>
      </c>
      <c r="E3697">
        <v>389.06</v>
      </c>
      <c r="F3697">
        <v>506.27</v>
      </c>
      <c r="G3697">
        <v>21.99</v>
      </c>
      <c r="J3697">
        <v>0</v>
      </c>
      <c r="K3697">
        <v>36.119999999999997</v>
      </c>
      <c r="L3697">
        <v>176.92</v>
      </c>
      <c r="M3697">
        <v>240.53</v>
      </c>
      <c r="N3697">
        <v>-585</v>
      </c>
      <c r="O3697">
        <v>54</v>
      </c>
      <c r="P3697">
        <v>700</v>
      </c>
      <c r="Q3697">
        <f>Tabel1[[#This Row],[Biomass]]+Tabel1[[#This Row],[Hydro Power]]+Tabel1[[#This Row],[Other Renewable]]+Tabel1[[#This Row],[Solar Power]]+Tabel1[[#This Row],[Onshore Wind Power]]+Tabel1[[#This Row],[Offshore Wind Power]]</f>
        <v>446.34000000000003</v>
      </c>
      <c r="R3697">
        <f>Tabel1[[#This Row],[Fossil Gas]]+Tabel1[[#This Row],[Fossil Hard Coal]]+Tabel1[[#This Row],[Fossil Oil]]</f>
        <v>917.31999999999994</v>
      </c>
      <c r="S3697">
        <f>Tabel1[[#This Row],[Renewables]]+Tabel1[[#This Row],[Fossils]]</f>
        <v>1363.6599999999999</v>
      </c>
    </row>
    <row r="3698" spans="1:19" x14ac:dyDescent="0.25">
      <c r="A3698" t="s">
        <v>818</v>
      </c>
      <c r="B3698" t="s">
        <v>6</v>
      </c>
      <c r="C3698">
        <v>2068.2399999999998</v>
      </c>
      <c r="D3698">
        <v>22.09</v>
      </c>
      <c r="E3698">
        <v>393.85</v>
      </c>
      <c r="F3698">
        <v>847.67</v>
      </c>
      <c r="G3698">
        <v>9.6199999999999992</v>
      </c>
      <c r="H3698">
        <v>1.39</v>
      </c>
      <c r="I3698">
        <v>4.1100000000000003</v>
      </c>
      <c r="J3698">
        <v>0</v>
      </c>
      <c r="K3698">
        <v>88.48</v>
      </c>
      <c r="L3698">
        <v>865.04</v>
      </c>
      <c r="M3698">
        <v>470.36</v>
      </c>
      <c r="N3698">
        <v>-272</v>
      </c>
      <c r="O3698">
        <v>-148</v>
      </c>
      <c r="P3698">
        <v>-35</v>
      </c>
      <c r="Q3698">
        <f>Tabel1[[#This Row],[Biomass]]+Tabel1[[#This Row],[Hydro Power]]+Tabel1[[#This Row],[Other Renewable]]+Tabel1[[#This Row],[Solar Power]]+Tabel1[[#This Row],[Onshore Wind Power]]+Tabel1[[#This Row],[Offshore Wind Power]]</f>
        <v>1362.99</v>
      </c>
      <c r="R3698">
        <f>Tabel1[[#This Row],[Fossil Gas]]+Tabel1[[#This Row],[Fossil Hard Coal]]+Tabel1[[#This Row],[Fossil Oil]]</f>
        <v>1251.1399999999999</v>
      </c>
      <c r="S3698">
        <f>Tabel1[[#This Row],[Renewables]]+Tabel1[[#This Row],[Fossils]]</f>
        <v>2614.13</v>
      </c>
    </row>
    <row r="3699" spans="1:19" x14ac:dyDescent="0.25">
      <c r="A3699" t="s">
        <v>818</v>
      </c>
      <c r="B3699" t="s">
        <v>5</v>
      </c>
      <c r="C3699">
        <v>1442.62</v>
      </c>
      <c r="D3699">
        <v>29.09</v>
      </c>
      <c r="E3699">
        <v>385.34</v>
      </c>
      <c r="F3699">
        <v>497.61</v>
      </c>
      <c r="G3699">
        <v>22.65</v>
      </c>
      <c r="J3699">
        <v>0</v>
      </c>
      <c r="K3699">
        <v>43.08</v>
      </c>
      <c r="L3699">
        <v>165.62</v>
      </c>
      <c r="M3699">
        <v>144.65</v>
      </c>
      <c r="N3699">
        <v>-585</v>
      </c>
      <c r="O3699">
        <v>148</v>
      </c>
      <c r="P3699">
        <v>614</v>
      </c>
      <c r="Q3699">
        <f>Tabel1[[#This Row],[Biomass]]+Tabel1[[#This Row],[Hydro Power]]+Tabel1[[#This Row],[Other Renewable]]+Tabel1[[#This Row],[Solar Power]]+Tabel1[[#This Row],[Onshore Wind Power]]+Tabel1[[#This Row],[Offshore Wind Power]]</f>
        <v>339.36</v>
      </c>
      <c r="R3699">
        <f>Tabel1[[#This Row],[Fossil Gas]]+Tabel1[[#This Row],[Fossil Hard Coal]]+Tabel1[[#This Row],[Fossil Oil]]</f>
        <v>905.6</v>
      </c>
      <c r="S3699">
        <f>Tabel1[[#This Row],[Renewables]]+Tabel1[[#This Row],[Fossils]]</f>
        <v>1244.96</v>
      </c>
    </row>
    <row r="3700" spans="1:19" x14ac:dyDescent="0.25">
      <c r="A3700" t="s">
        <v>817</v>
      </c>
      <c r="B3700" t="s">
        <v>6</v>
      </c>
      <c r="C3700">
        <v>2022.46</v>
      </c>
      <c r="D3700">
        <v>19.05</v>
      </c>
      <c r="E3700">
        <v>403.95</v>
      </c>
      <c r="F3700">
        <v>788.6</v>
      </c>
      <c r="G3700">
        <v>11.49</v>
      </c>
      <c r="H3700">
        <v>1.4</v>
      </c>
      <c r="I3700">
        <v>4.21</v>
      </c>
      <c r="J3700">
        <v>0</v>
      </c>
      <c r="K3700">
        <v>87.62</v>
      </c>
      <c r="L3700">
        <v>827.9</v>
      </c>
      <c r="M3700">
        <v>463.94</v>
      </c>
      <c r="N3700">
        <v>-58</v>
      </c>
      <c r="O3700">
        <v>-354</v>
      </c>
      <c r="P3700">
        <v>-27</v>
      </c>
      <c r="Q3700">
        <f>Tabel1[[#This Row],[Biomass]]+Tabel1[[#This Row],[Hydro Power]]+Tabel1[[#This Row],[Other Renewable]]+Tabel1[[#This Row],[Solar Power]]+Tabel1[[#This Row],[Onshore Wind Power]]+Tabel1[[#This Row],[Offshore Wind Power]]</f>
        <v>1316.5</v>
      </c>
      <c r="R3700">
        <f>Tabel1[[#This Row],[Fossil Gas]]+Tabel1[[#This Row],[Fossil Hard Coal]]+Tabel1[[#This Row],[Fossil Oil]]</f>
        <v>1204.04</v>
      </c>
      <c r="S3700">
        <f>Tabel1[[#This Row],[Renewables]]+Tabel1[[#This Row],[Fossils]]</f>
        <v>2520.54</v>
      </c>
    </row>
    <row r="3701" spans="1:19" x14ac:dyDescent="0.25">
      <c r="A3701" t="s">
        <v>817</v>
      </c>
      <c r="B3701" t="s">
        <v>5</v>
      </c>
      <c r="C3701">
        <v>1366.2</v>
      </c>
      <c r="D3701">
        <v>29.37</v>
      </c>
      <c r="E3701">
        <v>384.44</v>
      </c>
      <c r="F3701">
        <v>515.9</v>
      </c>
      <c r="G3701">
        <v>22.62</v>
      </c>
      <c r="J3701">
        <v>0</v>
      </c>
      <c r="K3701">
        <v>41.9</v>
      </c>
      <c r="L3701">
        <v>157.72</v>
      </c>
      <c r="M3701">
        <v>144.26</v>
      </c>
      <c r="N3701">
        <v>-585</v>
      </c>
      <c r="O3701">
        <v>354</v>
      </c>
      <c r="P3701">
        <v>327</v>
      </c>
      <c r="Q3701">
        <f>Tabel1[[#This Row],[Biomass]]+Tabel1[[#This Row],[Hydro Power]]+Tabel1[[#This Row],[Other Renewable]]+Tabel1[[#This Row],[Solar Power]]+Tabel1[[#This Row],[Onshore Wind Power]]+Tabel1[[#This Row],[Offshore Wind Power]]</f>
        <v>331.35</v>
      </c>
      <c r="R3701">
        <f>Tabel1[[#This Row],[Fossil Gas]]+Tabel1[[#This Row],[Fossil Hard Coal]]+Tabel1[[#This Row],[Fossil Oil]]</f>
        <v>922.95999999999992</v>
      </c>
      <c r="S3701">
        <f>Tabel1[[#This Row],[Renewables]]+Tabel1[[#This Row],[Fossils]]</f>
        <v>1254.31</v>
      </c>
    </row>
    <row r="3702" spans="1:19" x14ac:dyDescent="0.25">
      <c r="A3702" t="s">
        <v>816</v>
      </c>
      <c r="B3702" t="s">
        <v>6</v>
      </c>
      <c r="C3702">
        <v>2008.15</v>
      </c>
      <c r="D3702">
        <v>18.09</v>
      </c>
      <c r="E3702">
        <v>392.79</v>
      </c>
      <c r="F3702">
        <v>782.16</v>
      </c>
      <c r="G3702">
        <v>7.55</v>
      </c>
      <c r="H3702">
        <v>1.39</v>
      </c>
      <c r="I3702">
        <v>3.68</v>
      </c>
      <c r="J3702">
        <v>0</v>
      </c>
      <c r="K3702">
        <v>86.69</v>
      </c>
      <c r="L3702">
        <v>860.64</v>
      </c>
      <c r="M3702">
        <v>443.85</v>
      </c>
      <c r="N3702">
        <v>-102</v>
      </c>
      <c r="O3702">
        <v>-338</v>
      </c>
      <c r="P3702">
        <v>-54</v>
      </c>
      <c r="Q3702">
        <f>Tabel1[[#This Row],[Biomass]]+Tabel1[[#This Row],[Hydro Power]]+Tabel1[[#This Row],[Other Renewable]]+Tabel1[[#This Row],[Solar Power]]+Tabel1[[#This Row],[Onshore Wind Power]]+Tabel1[[#This Row],[Offshore Wind Power]]</f>
        <v>1327.65</v>
      </c>
      <c r="R3702">
        <f>Tabel1[[#This Row],[Fossil Gas]]+Tabel1[[#This Row],[Fossil Hard Coal]]+Tabel1[[#This Row],[Fossil Oil]]</f>
        <v>1182.5</v>
      </c>
      <c r="S3702">
        <f>Tabel1[[#This Row],[Renewables]]+Tabel1[[#This Row],[Fossils]]</f>
        <v>2510.15</v>
      </c>
    </row>
    <row r="3703" spans="1:19" x14ac:dyDescent="0.25">
      <c r="A3703" t="s">
        <v>816</v>
      </c>
      <c r="B3703" t="s">
        <v>5</v>
      </c>
      <c r="C3703">
        <v>1313.38</v>
      </c>
      <c r="D3703">
        <v>28.27</v>
      </c>
      <c r="E3703">
        <v>386</v>
      </c>
      <c r="F3703">
        <v>480.1</v>
      </c>
      <c r="G3703">
        <v>22.13</v>
      </c>
      <c r="J3703">
        <v>0</v>
      </c>
      <c r="K3703">
        <v>41.43</v>
      </c>
      <c r="L3703">
        <v>160.27000000000001</v>
      </c>
      <c r="M3703">
        <v>148.25</v>
      </c>
      <c r="N3703">
        <v>-585</v>
      </c>
      <c r="O3703">
        <v>338</v>
      </c>
      <c r="P3703">
        <v>320</v>
      </c>
      <c r="Q3703">
        <f>Tabel1[[#This Row],[Biomass]]+Tabel1[[#This Row],[Hydro Power]]+Tabel1[[#This Row],[Other Renewable]]+Tabel1[[#This Row],[Solar Power]]+Tabel1[[#This Row],[Onshore Wind Power]]+Tabel1[[#This Row],[Offshore Wind Power]]</f>
        <v>336.79</v>
      </c>
      <c r="R3703">
        <f>Tabel1[[#This Row],[Fossil Gas]]+Tabel1[[#This Row],[Fossil Hard Coal]]+Tabel1[[#This Row],[Fossil Oil]]</f>
        <v>888.23</v>
      </c>
      <c r="S3703">
        <f>Tabel1[[#This Row],[Renewables]]+Tabel1[[#This Row],[Fossils]]</f>
        <v>1225.02</v>
      </c>
    </row>
    <row r="3704" spans="1:19" x14ac:dyDescent="0.25">
      <c r="A3704" t="s">
        <v>815</v>
      </c>
      <c r="B3704" t="s">
        <v>6</v>
      </c>
      <c r="C3704">
        <v>1973.29</v>
      </c>
      <c r="D3704">
        <v>34.83</v>
      </c>
      <c r="E3704">
        <v>389.03</v>
      </c>
      <c r="F3704">
        <v>843.17</v>
      </c>
      <c r="G3704">
        <v>5.49</v>
      </c>
      <c r="H3704">
        <v>1.38</v>
      </c>
      <c r="I3704">
        <v>3.56</v>
      </c>
      <c r="J3704">
        <v>0</v>
      </c>
      <c r="K3704">
        <v>94.6</v>
      </c>
      <c r="L3704">
        <v>967.75</v>
      </c>
      <c r="M3704">
        <v>469.53</v>
      </c>
      <c r="N3704">
        <v>-184</v>
      </c>
      <c r="O3704">
        <v>-115</v>
      </c>
      <c r="P3704">
        <v>-455</v>
      </c>
      <c r="Q3704">
        <f>Tabel1[[#This Row],[Biomass]]+Tabel1[[#This Row],[Hydro Power]]+Tabel1[[#This Row],[Other Renewable]]+Tabel1[[#This Row],[Solar Power]]+Tabel1[[#This Row],[Onshore Wind Power]]+Tabel1[[#This Row],[Offshore Wind Power]]</f>
        <v>1477.05</v>
      </c>
      <c r="R3704">
        <f>Tabel1[[#This Row],[Fossil Gas]]+Tabel1[[#This Row],[Fossil Hard Coal]]+Tabel1[[#This Row],[Fossil Oil]]</f>
        <v>1237.6899999999998</v>
      </c>
      <c r="S3704">
        <f>Tabel1[[#This Row],[Renewables]]+Tabel1[[#This Row],[Fossils]]</f>
        <v>2714.74</v>
      </c>
    </row>
    <row r="3705" spans="1:19" x14ac:dyDescent="0.25">
      <c r="A3705" t="s">
        <v>815</v>
      </c>
      <c r="B3705" t="s">
        <v>5</v>
      </c>
      <c r="C3705">
        <v>1316.96</v>
      </c>
      <c r="D3705">
        <v>28.29</v>
      </c>
      <c r="E3705">
        <v>387.22</v>
      </c>
      <c r="F3705">
        <v>502.32</v>
      </c>
      <c r="G3705">
        <v>22.29</v>
      </c>
      <c r="J3705">
        <v>0</v>
      </c>
      <c r="K3705">
        <v>41.69</v>
      </c>
      <c r="L3705">
        <v>189.53</v>
      </c>
      <c r="M3705">
        <v>238.67</v>
      </c>
      <c r="N3705">
        <v>-585</v>
      </c>
      <c r="O3705">
        <v>115</v>
      </c>
      <c r="P3705">
        <v>396</v>
      </c>
      <c r="Q3705">
        <f>Tabel1[[#This Row],[Biomass]]+Tabel1[[#This Row],[Hydro Power]]+Tabel1[[#This Row],[Other Renewable]]+Tabel1[[#This Row],[Solar Power]]+Tabel1[[#This Row],[Onshore Wind Power]]+Tabel1[[#This Row],[Offshore Wind Power]]</f>
        <v>456.49</v>
      </c>
      <c r="R3705">
        <f>Tabel1[[#This Row],[Fossil Gas]]+Tabel1[[#This Row],[Fossil Hard Coal]]+Tabel1[[#This Row],[Fossil Oil]]</f>
        <v>911.82999999999993</v>
      </c>
      <c r="S3705">
        <f>Tabel1[[#This Row],[Renewables]]+Tabel1[[#This Row],[Fossils]]</f>
        <v>1368.32</v>
      </c>
    </row>
    <row r="3706" spans="1:19" x14ac:dyDescent="0.25">
      <c r="A3706" t="s">
        <v>814</v>
      </c>
      <c r="B3706" t="s">
        <v>6</v>
      </c>
      <c r="C3706">
        <v>2010.48</v>
      </c>
      <c r="D3706">
        <v>42.61</v>
      </c>
      <c r="E3706">
        <v>388.89</v>
      </c>
      <c r="F3706">
        <v>763.24</v>
      </c>
      <c r="G3706">
        <v>5.38</v>
      </c>
      <c r="H3706">
        <v>1.38</v>
      </c>
      <c r="I3706">
        <v>3.45</v>
      </c>
      <c r="J3706">
        <v>0</v>
      </c>
      <c r="K3706">
        <v>97.84</v>
      </c>
      <c r="L3706">
        <v>1029.03</v>
      </c>
      <c r="M3706">
        <v>555.34</v>
      </c>
      <c r="N3706">
        <v>-278</v>
      </c>
      <c r="O3706">
        <v>-311</v>
      </c>
      <c r="P3706">
        <v>-160</v>
      </c>
      <c r="Q3706">
        <f>Tabel1[[#This Row],[Biomass]]+Tabel1[[#This Row],[Hydro Power]]+Tabel1[[#This Row],[Other Renewable]]+Tabel1[[#This Row],[Solar Power]]+Tabel1[[#This Row],[Onshore Wind Power]]+Tabel1[[#This Row],[Offshore Wind Power]]</f>
        <v>1631.81</v>
      </c>
      <c r="R3706">
        <f>Tabel1[[#This Row],[Fossil Gas]]+Tabel1[[#This Row],[Fossil Hard Coal]]+Tabel1[[#This Row],[Fossil Oil]]</f>
        <v>1157.5100000000002</v>
      </c>
      <c r="S3706">
        <f>Tabel1[[#This Row],[Renewables]]+Tabel1[[#This Row],[Fossils]]</f>
        <v>2789.32</v>
      </c>
    </row>
    <row r="3707" spans="1:19" x14ac:dyDescent="0.25">
      <c r="A3707" t="s">
        <v>814</v>
      </c>
      <c r="B3707" t="s">
        <v>5</v>
      </c>
      <c r="C3707">
        <v>1336.21</v>
      </c>
      <c r="D3707">
        <v>28.72</v>
      </c>
      <c r="E3707">
        <v>387.65</v>
      </c>
      <c r="F3707">
        <v>481.41</v>
      </c>
      <c r="G3707">
        <v>22.1</v>
      </c>
      <c r="J3707">
        <v>0</v>
      </c>
      <c r="K3707">
        <v>42.53</v>
      </c>
      <c r="L3707">
        <v>197.13</v>
      </c>
      <c r="M3707">
        <v>274.82</v>
      </c>
      <c r="N3707">
        <v>-585</v>
      </c>
      <c r="O3707">
        <v>311</v>
      </c>
      <c r="P3707">
        <v>204</v>
      </c>
      <c r="Q3707">
        <f>Tabel1[[#This Row],[Biomass]]+Tabel1[[#This Row],[Hydro Power]]+Tabel1[[#This Row],[Other Renewable]]+Tabel1[[#This Row],[Solar Power]]+Tabel1[[#This Row],[Onshore Wind Power]]+Tabel1[[#This Row],[Offshore Wind Power]]</f>
        <v>500.66999999999996</v>
      </c>
      <c r="R3707">
        <f>Tabel1[[#This Row],[Fossil Gas]]+Tabel1[[#This Row],[Fossil Hard Coal]]+Tabel1[[#This Row],[Fossil Oil]]</f>
        <v>891.16</v>
      </c>
      <c r="S3707">
        <f>Tabel1[[#This Row],[Renewables]]+Tabel1[[#This Row],[Fossils]]</f>
        <v>1391.83</v>
      </c>
    </row>
    <row r="3708" spans="1:19" x14ac:dyDescent="0.25">
      <c r="A3708" t="s">
        <v>813</v>
      </c>
      <c r="B3708" t="s">
        <v>6</v>
      </c>
      <c r="C3708">
        <v>2194.62</v>
      </c>
      <c r="D3708">
        <v>43.22</v>
      </c>
      <c r="E3708">
        <v>386.8</v>
      </c>
      <c r="F3708">
        <v>700.75</v>
      </c>
      <c r="G3708">
        <v>5.39</v>
      </c>
      <c r="H3708">
        <v>1.38</v>
      </c>
      <c r="I3708">
        <v>3.35</v>
      </c>
      <c r="J3708">
        <v>0.01</v>
      </c>
      <c r="K3708">
        <v>98.02</v>
      </c>
      <c r="L3708">
        <v>1037.8599999999999</v>
      </c>
      <c r="M3708">
        <v>540.67999999999995</v>
      </c>
      <c r="N3708">
        <v>-391</v>
      </c>
      <c r="O3708">
        <v>-544</v>
      </c>
      <c r="P3708">
        <v>410</v>
      </c>
      <c r="Q3708">
        <f>Tabel1[[#This Row],[Biomass]]+Tabel1[[#This Row],[Hydro Power]]+Tabel1[[#This Row],[Other Renewable]]+Tabel1[[#This Row],[Solar Power]]+Tabel1[[#This Row],[Onshore Wind Power]]+Tabel1[[#This Row],[Offshore Wind Power]]</f>
        <v>1626.5</v>
      </c>
      <c r="R3708">
        <f>Tabel1[[#This Row],[Fossil Gas]]+Tabel1[[#This Row],[Fossil Hard Coal]]+Tabel1[[#This Row],[Fossil Oil]]</f>
        <v>1092.94</v>
      </c>
      <c r="S3708">
        <f>Tabel1[[#This Row],[Renewables]]+Tabel1[[#This Row],[Fossils]]</f>
        <v>2719.44</v>
      </c>
    </row>
    <row r="3709" spans="1:19" x14ac:dyDescent="0.25">
      <c r="A3709" t="s">
        <v>813</v>
      </c>
      <c r="B3709" t="s">
        <v>5</v>
      </c>
      <c r="C3709">
        <v>1430.3</v>
      </c>
      <c r="D3709">
        <v>27.85</v>
      </c>
      <c r="E3709">
        <v>388.18</v>
      </c>
      <c r="F3709">
        <v>505.92</v>
      </c>
      <c r="G3709">
        <v>22.75</v>
      </c>
      <c r="J3709">
        <v>0</v>
      </c>
      <c r="K3709">
        <v>41.51</v>
      </c>
      <c r="L3709">
        <v>182.25</v>
      </c>
      <c r="M3709">
        <v>239.16</v>
      </c>
      <c r="N3709">
        <v>-585</v>
      </c>
      <c r="O3709">
        <v>544</v>
      </c>
      <c r="P3709">
        <v>95</v>
      </c>
      <c r="Q3709">
        <f>Tabel1[[#This Row],[Biomass]]+Tabel1[[#This Row],[Hydro Power]]+Tabel1[[#This Row],[Other Renewable]]+Tabel1[[#This Row],[Solar Power]]+Tabel1[[#This Row],[Onshore Wind Power]]+Tabel1[[#This Row],[Offshore Wind Power]]</f>
        <v>449.26</v>
      </c>
      <c r="R3709">
        <f>Tabel1[[#This Row],[Fossil Gas]]+Tabel1[[#This Row],[Fossil Hard Coal]]+Tabel1[[#This Row],[Fossil Oil]]</f>
        <v>916.85</v>
      </c>
      <c r="S3709">
        <f>Tabel1[[#This Row],[Renewables]]+Tabel1[[#This Row],[Fossils]]</f>
        <v>1366.1100000000001</v>
      </c>
    </row>
    <row r="3710" spans="1:19" x14ac:dyDescent="0.25">
      <c r="A3710" t="s">
        <v>812</v>
      </c>
      <c r="B3710" t="s">
        <v>6</v>
      </c>
      <c r="C3710">
        <v>2494.67</v>
      </c>
      <c r="D3710">
        <v>42.08</v>
      </c>
      <c r="E3710">
        <v>418.46</v>
      </c>
      <c r="F3710">
        <v>823.74</v>
      </c>
      <c r="G3710">
        <v>7.23</v>
      </c>
      <c r="H3710">
        <v>1.34</v>
      </c>
      <c r="I3710">
        <v>3.91</v>
      </c>
      <c r="J3710">
        <v>0</v>
      </c>
      <c r="K3710">
        <v>108.25</v>
      </c>
      <c r="L3710">
        <v>1016.82</v>
      </c>
      <c r="M3710">
        <v>518.78</v>
      </c>
      <c r="N3710">
        <v>-499</v>
      </c>
      <c r="O3710">
        <v>-581</v>
      </c>
      <c r="P3710">
        <v>731</v>
      </c>
      <c r="Q3710">
        <f>Tabel1[[#This Row],[Biomass]]+Tabel1[[#This Row],[Hydro Power]]+Tabel1[[#This Row],[Other Renewable]]+Tabel1[[#This Row],[Solar Power]]+Tabel1[[#This Row],[Onshore Wind Power]]+Tabel1[[#This Row],[Offshore Wind Power]]</f>
        <v>1582.93</v>
      </c>
      <c r="R3710">
        <f>Tabel1[[#This Row],[Fossil Gas]]+Tabel1[[#This Row],[Fossil Hard Coal]]+Tabel1[[#This Row],[Fossil Oil]]</f>
        <v>1249.43</v>
      </c>
      <c r="S3710">
        <f>Tabel1[[#This Row],[Renewables]]+Tabel1[[#This Row],[Fossils]]</f>
        <v>2832.36</v>
      </c>
    </row>
    <row r="3711" spans="1:19" x14ac:dyDescent="0.25">
      <c r="A3711" t="s">
        <v>812</v>
      </c>
      <c r="B3711" t="s">
        <v>5</v>
      </c>
      <c r="C3711">
        <v>1629.13</v>
      </c>
      <c r="D3711">
        <v>28.94</v>
      </c>
      <c r="E3711">
        <v>452.22</v>
      </c>
      <c r="F3711">
        <v>587.24</v>
      </c>
      <c r="G3711">
        <v>24.66</v>
      </c>
      <c r="J3711">
        <v>0</v>
      </c>
      <c r="K3711">
        <v>42.55</v>
      </c>
      <c r="L3711">
        <v>188.67</v>
      </c>
      <c r="M3711">
        <v>224.57</v>
      </c>
      <c r="N3711">
        <v>-584</v>
      </c>
      <c r="O3711">
        <v>581</v>
      </c>
      <c r="P3711">
        <v>101</v>
      </c>
      <c r="Q3711">
        <f>Tabel1[[#This Row],[Biomass]]+Tabel1[[#This Row],[Hydro Power]]+Tabel1[[#This Row],[Other Renewable]]+Tabel1[[#This Row],[Solar Power]]+Tabel1[[#This Row],[Onshore Wind Power]]+Tabel1[[#This Row],[Offshore Wind Power]]</f>
        <v>442.17999999999995</v>
      </c>
      <c r="R3711">
        <f>Tabel1[[#This Row],[Fossil Gas]]+Tabel1[[#This Row],[Fossil Hard Coal]]+Tabel1[[#This Row],[Fossil Oil]]</f>
        <v>1064.1200000000001</v>
      </c>
      <c r="S3711">
        <f>Tabel1[[#This Row],[Renewables]]+Tabel1[[#This Row],[Fossils]]</f>
        <v>1506.3000000000002</v>
      </c>
    </row>
    <row r="3712" spans="1:19" x14ac:dyDescent="0.25">
      <c r="A3712" t="s">
        <v>811</v>
      </c>
      <c r="B3712" t="s">
        <v>6</v>
      </c>
      <c r="C3712">
        <v>2839.03</v>
      </c>
      <c r="D3712">
        <v>43.39</v>
      </c>
      <c r="E3712">
        <v>503.04</v>
      </c>
      <c r="F3712">
        <v>905.97</v>
      </c>
      <c r="G3712">
        <v>9.2200000000000006</v>
      </c>
      <c r="H3712">
        <v>1.33</v>
      </c>
      <c r="I3712">
        <v>3.84</v>
      </c>
      <c r="J3712">
        <v>0.13</v>
      </c>
      <c r="K3712">
        <v>131.77000000000001</v>
      </c>
      <c r="L3712">
        <v>1064.6400000000001</v>
      </c>
      <c r="M3712">
        <v>605.16</v>
      </c>
      <c r="N3712">
        <v>-148</v>
      </c>
      <c r="O3712">
        <v>-589</v>
      </c>
      <c r="P3712">
        <v>437</v>
      </c>
      <c r="Q3712">
        <f>Tabel1[[#This Row],[Biomass]]+Tabel1[[#This Row],[Hydro Power]]+Tabel1[[#This Row],[Other Renewable]]+Tabel1[[#This Row],[Solar Power]]+Tabel1[[#This Row],[Onshore Wind Power]]+Tabel1[[#This Row],[Offshore Wind Power]]</f>
        <v>1718.4900000000002</v>
      </c>
      <c r="R3712">
        <f>Tabel1[[#This Row],[Fossil Gas]]+Tabel1[[#This Row],[Fossil Hard Coal]]+Tabel1[[#This Row],[Fossil Oil]]</f>
        <v>1418.23</v>
      </c>
      <c r="S3712">
        <f>Tabel1[[#This Row],[Renewables]]+Tabel1[[#This Row],[Fossils]]</f>
        <v>3136.7200000000003</v>
      </c>
    </row>
    <row r="3713" spans="1:19" x14ac:dyDescent="0.25">
      <c r="A3713" t="s">
        <v>811</v>
      </c>
      <c r="B3713" t="s">
        <v>5</v>
      </c>
      <c r="C3713">
        <v>1827.57</v>
      </c>
      <c r="D3713">
        <v>29.48</v>
      </c>
      <c r="E3713">
        <v>605.64</v>
      </c>
      <c r="F3713">
        <v>638.45000000000005</v>
      </c>
      <c r="G3713">
        <v>26.19</v>
      </c>
      <c r="J3713">
        <v>0.27</v>
      </c>
      <c r="K3713">
        <v>42.7</v>
      </c>
      <c r="L3713">
        <v>199.97</v>
      </c>
      <c r="M3713">
        <v>198.19</v>
      </c>
      <c r="N3713">
        <v>-550</v>
      </c>
      <c r="O3713">
        <v>589</v>
      </c>
      <c r="P3713">
        <v>66</v>
      </c>
      <c r="Q3713">
        <f>Tabel1[[#This Row],[Biomass]]+Tabel1[[#This Row],[Hydro Power]]+Tabel1[[#This Row],[Other Renewable]]+Tabel1[[#This Row],[Solar Power]]+Tabel1[[#This Row],[Onshore Wind Power]]+Tabel1[[#This Row],[Offshore Wind Power]]</f>
        <v>427.90999999999997</v>
      </c>
      <c r="R3713">
        <f>Tabel1[[#This Row],[Fossil Gas]]+Tabel1[[#This Row],[Fossil Hard Coal]]+Tabel1[[#This Row],[Fossil Oil]]</f>
        <v>1270.2800000000002</v>
      </c>
      <c r="S3713">
        <f>Tabel1[[#This Row],[Renewables]]+Tabel1[[#This Row],[Fossils]]</f>
        <v>1698.19</v>
      </c>
    </row>
    <row r="3714" spans="1:19" x14ac:dyDescent="0.25">
      <c r="A3714" t="s">
        <v>810</v>
      </c>
      <c r="B3714" t="s">
        <v>6</v>
      </c>
      <c r="C3714">
        <v>2962.18</v>
      </c>
      <c r="D3714">
        <v>43.88</v>
      </c>
      <c r="E3714">
        <v>512.61</v>
      </c>
      <c r="F3714">
        <v>955.64</v>
      </c>
      <c r="G3714">
        <v>9.4600000000000009</v>
      </c>
      <c r="H3714">
        <v>1.32</v>
      </c>
      <c r="I3714">
        <v>4.1500000000000004</v>
      </c>
      <c r="J3714">
        <v>5.64</v>
      </c>
      <c r="K3714">
        <v>135.22</v>
      </c>
      <c r="L3714">
        <v>1118.47</v>
      </c>
      <c r="M3714">
        <v>704.53</v>
      </c>
      <c r="N3714">
        <v>12</v>
      </c>
      <c r="O3714">
        <v>-590</v>
      </c>
      <c r="P3714">
        <v>159</v>
      </c>
      <c r="Q3714">
        <f>Tabel1[[#This Row],[Biomass]]+Tabel1[[#This Row],[Hydro Power]]+Tabel1[[#This Row],[Other Renewable]]+Tabel1[[#This Row],[Solar Power]]+Tabel1[[#This Row],[Onshore Wind Power]]+Tabel1[[#This Row],[Offshore Wind Power]]</f>
        <v>1877.99</v>
      </c>
      <c r="R3714">
        <f>Tabel1[[#This Row],[Fossil Gas]]+Tabel1[[#This Row],[Fossil Hard Coal]]+Tabel1[[#This Row],[Fossil Oil]]</f>
        <v>1477.71</v>
      </c>
      <c r="S3714">
        <f>Tabel1[[#This Row],[Renewables]]+Tabel1[[#This Row],[Fossils]]</f>
        <v>3355.7</v>
      </c>
    </row>
    <row r="3715" spans="1:19" x14ac:dyDescent="0.25">
      <c r="A3715" t="s">
        <v>810</v>
      </c>
      <c r="B3715" t="s">
        <v>5</v>
      </c>
      <c r="C3715">
        <v>1934.13</v>
      </c>
      <c r="D3715">
        <v>28.84</v>
      </c>
      <c r="E3715">
        <v>603.04999999999995</v>
      </c>
      <c r="F3715">
        <v>645.45000000000005</v>
      </c>
      <c r="G3715">
        <v>26.8</v>
      </c>
      <c r="J3715">
        <v>8.08</v>
      </c>
      <c r="K3715">
        <v>43.64</v>
      </c>
      <c r="L3715">
        <v>213.62</v>
      </c>
      <c r="M3715">
        <v>223.59</v>
      </c>
      <c r="N3715">
        <v>-413</v>
      </c>
      <c r="O3715">
        <v>590</v>
      </c>
      <c r="P3715">
        <v>-7</v>
      </c>
      <c r="Q3715">
        <f>Tabel1[[#This Row],[Biomass]]+Tabel1[[#This Row],[Hydro Power]]+Tabel1[[#This Row],[Other Renewable]]+Tabel1[[#This Row],[Solar Power]]+Tabel1[[#This Row],[Onshore Wind Power]]+Tabel1[[#This Row],[Offshore Wind Power]]</f>
        <v>474.13</v>
      </c>
      <c r="R3715">
        <f>Tabel1[[#This Row],[Fossil Gas]]+Tabel1[[#This Row],[Fossil Hard Coal]]+Tabel1[[#This Row],[Fossil Oil]]</f>
        <v>1275.3</v>
      </c>
      <c r="S3715">
        <f>Tabel1[[#This Row],[Renewables]]+Tabel1[[#This Row],[Fossils]]</f>
        <v>1749.4299999999998</v>
      </c>
    </row>
    <row r="3716" spans="1:19" x14ac:dyDescent="0.25">
      <c r="A3716" t="s">
        <v>809</v>
      </c>
      <c r="B3716" t="s">
        <v>6</v>
      </c>
      <c r="C3716">
        <v>2958.52</v>
      </c>
      <c r="D3716">
        <v>44.18</v>
      </c>
      <c r="E3716">
        <v>491.35</v>
      </c>
      <c r="F3716">
        <v>886.69</v>
      </c>
      <c r="G3716">
        <v>12.12</v>
      </c>
      <c r="H3716">
        <v>1.29</v>
      </c>
      <c r="I3716">
        <v>4.1900000000000004</v>
      </c>
      <c r="J3716">
        <v>23.22</v>
      </c>
      <c r="K3716">
        <v>119.2</v>
      </c>
      <c r="L3716">
        <v>1332.29</v>
      </c>
      <c r="M3716">
        <v>681.97</v>
      </c>
      <c r="N3716">
        <v>63</v>
      </c>
      <c r="O3716">
        <v>-590</v>
      </c>
      <c r="P3716">
        <v>71</v>
      </c>
      <c r="Q3716">
        <f>Tabel1[[#This Row],[Biomass]]+Tabel1[[#This Row],[Hydro Power]]+Tabel1[[#This Row],[Other Renewable]]+Tabel1[[#This Row],[Solar Power]]+Tabel1[[#This Row],[Onshore Wind Power]]+Tabel1[[#This Row],[Offshore Wind Power]]</f>
        <v>2087.1400000000003</v>
      </c>
      <c r="R3716">
        <f>Tabel1[[#This Row],[Fossil Gas]]+Tabel1[[#This Row],[Fossil Hard Coal]]+Tabel1[[#This Row],[Fossil Oil]]</f>
        <v>1390.1599999999999</v>
      </c>
      <c r="S3716">
        <f>Tabel1[[#This Row],[Renewables]]+Tabel1[[#This Row],[Fossils]]</f>
        <v>3477.3</v>
      </c>
    </row>
    <row r="3717" spans="1:19" x14ac:dyDescent="0.25">
      <c r="A3717" t="s">
        <v>809</v>
      </c>
      <c r="B3717" t="s">
        <v>5</v>
      </c>
      <c r="C3717">
        <v>1984.08</v>
      </c>
      <c r="D3717">
        <v>30.25</v>
      </c>
      <c r="E3717">
        <v>554.11</v>
      </c>
      <c r="F3717">
        <v>663.93</v>
      </c>
      <c r="G3717">
        <v>29.4</v>
      </c>
      <c r="J3717">
        <v>32.520000000000003</v>
      </c>
      <c r="K3717">
        <v>44.57</v>
      </c>
      <c r="L3717">
        <v>216.65</v>
      </c>
      <c r="M3717">
        <v>212.39</v>
      </c>
      <c r="N3717">
        <v>-543</v>
      </c>
      <c r="O3717">
        <v>590</v>
      </c>
      <c r="P3717">
        <v>205</v>
      </c>
      <c r="Q3717">
        <f>Tabel1[[#This Row],[Biomass]]+Tabel1[[#This Row],[Hydro Power]]+Tabel1[[#This Row],[Other Renewable]]+Tabel1[[#This Row],[Solar Power]]+Tabel1[[#This Row],[Onshore Wind Power]]+Tabel1[[#This Row],[Offshore Wind Power]]</f>
        <v>491.81</v>
      </c>
      <c r="R3717">
        <f>Tabel1[[#This Row],[Fossil Gas]]+Tabel1[[#This Row],[Fossil Hard Coal]]+Tabel1[[#This Row],[Fossil Oil]]</f>
        <v>1247.44</v>
      </c>
      <c r="S3717">
        <f>Tabel1[[#This Row],[Renewables]]+Tabel1[[#This Row],[Fossils]]</f>
        <v>1739.25</v>
      </c>
    </row>
    <row r="3718" spans="1:19" x14ac:dyDescent="0.25">
      <c r="A3718" t="s">
        <v>808</v>
      </c>
      <c r="B3718" t="s">
        <v>6</v>
      </c>
      <c r="C3718">
        <v>2974.41</v>
      </c>
      <c r="D3718">
        <v>39.75</v>
      </c>
      <c r="E3718">
        <v>517.19000000000005</v>
      </c>
      <c r="F3718">
        <v>1073.17</v>
      </c>
      <c r="G3718">
        <v>20.059999999999999</v>
      </c>
      <c r="H3718">
        <v>1.29</v>
      </c>
      <c r="I3718">
        <v>4.76</v>
      </c>
      <c r="J3718">
        <v>53.69</v>
      </c>
      <c r="K3718">
        <v>121.39</v>
      </c>
      <c r="L3718">
        <v>1462.64</v>
      </c>
      <c r="M3718">
        <v>538.74</v>
      </c>
      <c r="N3718">
        <v>185</v>
      </c>
      <c r="O3718">
        <v>-590</v>
      </c>
      <c r="P3718">
        <v>-297</v>
      </c>
      <c r="Q3718">
        <f>Tabel1[[#This Row],[Biomass]]+Tabel1[[#This Row],[Hydro Power]]+Tabel1[[#This Row],[Other Renewable]]+Tabel1[[#This Row],[Solar Power]]+Tabel1[[#This Row],[Onshore Wind Power]]+Tabel1[[#This Row],[Offshore Wind Power]]</f>
        <v>2100.87</v>
      </c>
      <c r="R3718">
        <f>Tabel1[[#This Row],[Fossil Gas]]+Tabel1[[#This Row],[Fossil Hard Coal]]+Tabel1[[#This Row],[Fossil Oil]]</f>
        <v>1610.42</v>
      </c>
      <c r="S3718">
        <f>Tabel1[[#This Row],[Renewables]]+Tabel1[[#This Row],[Fossils]]</f>
        <v>3711.29</v>
      </c>
    </row>
    <row r="3719" spans="1:19" x14ac:dyDescent="0.25">
      <c r="A3719" t="s">
        <v>808</v>
      </c>
      <c r="B3719" t="s">
        <v>5</v>
      </c>
      <c r="C3719">
        <v>1969.37</v>
      </c>
      <c r="D3719">
        <v>30.12</v>
      </c>
      <c r="E3719">
        <v>609.63</v>
      </c>
      <c r="F3719">
        <v>678.4</v>
      </c>
      <c r="G3719">
        <v>29.38</v>
      </c>
      <c r="J3719">
        <v>66.67</v>
      </c>
      <c r="K3719">
        <v>45.4</v>
      </c>
      <c r="L3719">
        <v>238.62</v>
      </c>
      <c r="M3719">
        <v>206.13</v>
      </c>
      <c r="N3719">
        <v>-583</v>
      </c>
      <c r="O3719">
        <v>590</v>
      </c>
      <c r="P3719">
        <v>144</v>
      </c>
      <c r="Q3719">
        <f>Tabel1[[#This Row],[Biomass]]+Tabel1[[#This Row],[Hydro Power]]+Tabel1[[#This Row],[Other Renewable]]+Tabel1[[#This Row],[Solar Power]]+Tabel1[[#This Row],[Onshore Wind Power]]+Tabel1[[#This Row],[Offshore Wind Power]]</f>
        <v>541.54</v>
      </c>
      <c r="R3719">
        <f>Tabel1[[#This Row],[Fossil Gas]]+Tabel1[[#This Row],[Fossil Hard Coal]]+Tabel1[[#This Row],[Fossil Oil]]</f>
        <v>1317.41</v>
      </c>
      <c r="S3719">
        <f>Tabel1[[#This Row],[Renewables]]+Tabel1[[#This Row],[Fossils]]</f>
        <v>1858.95</v>
      </c>
    </row>
    <row r="3720" spans="1:19" x14ac:dyDescent="0.25">
      <c r="A3720" t="s">
        <v>807</v>
      </c>
      <c r="B3720" t="s">
        <v>6</v>
      </c>
      <c r="C3720">
        <v>2901.46</v>
      </c>
      <c r="D3720">
        <v>17.100000000000001</v>
      </c>
      <c r="E3720">
        <v>574.29999999999995</v>
      </c>
      <c r="F3720">
        <v>1234.01</v>
      </c>
      <c r="G3720">
        <v>25.17</v>
      </c>
      <c r="H3720">
        <v>1.29</v>
      </c>
      <c r="I3720">
        <v>5.72</v>
      </c>
      <c r="J3720">
        <v>87.51</v>
      </c>
      <c r="K3720">
        <v>123.47</v>
      </c>
      <c r="L3720">
        <v>1488.94</v>
      </c>
      <c r="M3720">
        <v>539.91</v>
      </c>
      <c r="N3720">
        <v>220</v>
      </c>
      <c r="O3720">
        <v>-590</v>
      </c>
      <c r="P3720">
        <v>-628</v>
      </c>
      <c r="Q3720">
        <f>Tabel1[[#This Row],[Biomass]]+Tabel1[[#This Row],[Hydro Power]]+Tabel1[[#This Row],[Other Renewable]]+Tabel1[[#This Row],[Solar Power]]+Tabel1[[#This Row],[Onshore Wind Power]]+Tabel1[[#This Row],[Offshore Wind Power]]</f>
        <v>2140.4699999999998</v>
      </c>
      <c r="R3720">
        <f>Tabel1[[#This Row],[Fossil Gas]]+Tabel1[[#This Row],[Fossil Hard Coal]]+Tabel1[[#This Row],[Fossil Oil]]</f>
        <v>1833.48</v>
      </c>
      <c r="S3720">
        <f>Tabel1[[#This Row],[Renewables]]+Tabel1[[#This Row],[Fossils]]</f>
        <v>3973.95</v>
      </c>
    </row>
    <row r="3721" spans="1:19" x14ac:dyDescent="0.25">
      <c r="A3721" t="s">
        <v>807</v>
      </c>
      <c r="B3721" t="s">
        <v>5</v>
      </c>
      <c r="C3721">
        <v>1951.27</v>
      </c>
      <c r="D3721">
        <v>23.39</v>
      </c>
      <c r="E3721">
        <v>618.28</v>
      </c>
      <c r="F3721">
        <v>678.44</v>
      </c>
      <c r="G3721">
        <v>32.03</v>
      </c>
      <c r="J3721">
        <v>67.959999999999994</v>
      </c>
      <c r="K3721">
        <v>46.37</v>
      </c>
      <c r="L3721">
        <v>269.05</v>
      </c>
      <c r="M3721">
        <v>251.32</v>
      </c>
      <c r="N3721">
        <v>-525</v>
      </c>
      <c r="O3721">
        <v>590</v>
      </c>
      <c r="P3721">
        <v>-15</v>
      </c>
      <c r="Q3721">
        <f>Tabel1[[#This Row],[Biomass]]+Tabel1[[#This Row],[Hydro Power]]+Tabel1[[#This Row],[Other Renewable]]+Tabel1[[#This Row],[Solar Power]]+Tabel1[[#This Row],[Onshore Wind Power]]+Tabel1[[#This Row],[Offshore Wind Power]]</f>
        <v>611.72</v>
      </c>
      <c r="R3721">
        <f>Tabel1[[#This Row],[Fossil Gas]]+Tabel1[[#This Row],[Fossil Hard Coal]]+Tabel1[[#This Row],[Fossil Oil]]</f>
        <v>1328.75</v>
      </c>
      <c r="S3721">
        <f>Tabel1[[#This Row],[Renewables]]+Tabel1[[#This Row],[Fossils]]</f>
        <v>1940.47</v>
      </c>
    </row>
    <row r="3722" spans="1:19" x14ac:dyDescent="0.25">
      <c r="A3722" t="s">
        <v>806</v>
      </c>
      <c r="B3722" t="s">
        <v>6</v>
      </c>
      <c r="C3722">
        <v>2795.96</v>
      </c>
      <c r="D3722">
        <v>17.36</v>
      </c>
      <c r="E3722">
        <v>528.52</v>
      </c>
      <c r="F3722">
        <v>1224.96</v>
      </c>
      <c r="G3722">
        <v>25.18</v>
      </c>
      <c r="H3722">
        <v>1.3</v>
      </c>
      <c r="I3722">
        <v>5.72</v>
      </c>
      <c r="J3722">
        <v>111.68</v>
      </c>
      <c r="K3722">
        <v>105.65</v>
      </c>
      <c r="L3722">
        <v>1450.87</v>
      </c>
      <c r="M3722">
        <v>504.91</v>
      </c>
      <c r="N3722">
        <v>332</v>
      </c>
      <c r="O3722">
        <v>-590</v>
      </c>
      <c r="P3722">
        <v>-676</v>
      </c>
      <c r="Q3722">
        <f>Tabel1[[#This Row],[Biomass]]+Tabel1[[#This Row],[Hydro Power]]+Tabel1[[#This Row],[Other Renewable]]+Tabel1[[#This Row],[Solar Power]]+Tabel1[[#This Row],[Onshore Wind Power]]+Tabel1[[#This Row],[Offshore Wind Power]]</f>
        <v>2091.8399999999997</v>
      </c>
      <c r="R3722">
        <f>Tabel1[[#This Row],[Fossil Gas]]+Tabel1[[#This Row],[Fossil Hard Coal]]+Tabel1[[#This Row],[Fossil Oil]]</f>
        <v>1778.66</v>
      </c>
      <c r="S3722">
        <f>Tabel1[[#This Row],[Renewables]]+Tabel1[[#This Row],[Fossils]]</f>
        <v>3870.5</v>
      </c>
    </row>
    <row r="3723" spans="1:19" x14ac:dyDescent="0.25">
      <c r="A3723" t="s">
        <v>806</v>
      </c>
      <c r="B3723" t="s">
        <v>5</v>
      </c>
      <c r="C3723">
        <v>1941.8</v>
      </c>
      <c r="D3723">
        <v>23.16</v>
      </c>
      <c r="E3723">
        <v>492.59</v>
      </c>
      <c r="F3723">
        <v>689.95</v>
      </c>
      <c r="G3723">
        <v>33.450000000000003</v>
      </c>
      <c r="J3723">
        <v>71.66</v>
      </c>
      <c r="K3723">
        <v>47.06</v>
      </c>
      <c r="L3723">
        <v>313.70999999999998</v>
      </c>
      <c r="M3723">
        <v>298.97000000000003</v>
      </c>
      <c r="N3723">
        <v>-583</v>
      </c>
      <c r="O3723">
        <v>590</v>
      </c>
      <c r="P3723">
        <v>62</v>
      </c>
      <c r="Q3723">
        <f>Tabel1[[#This Row],[Biomass]]+Tabel1[[#This Row],[Hydro Power]]+Tabel1[[#This Row],[Other Renewable]]+Tabel1[[#This Row],[Solar Power]]+Tabel1[[#This Row],[Onshore Wind Power]]+Tabel1[[#This Row],[Offshore Wind Power]]</f>
        <v>707.5</v>
      </c>
      <c r="R3723">
        <f>Tabel1[[#This Row],[Fossil Gas]]+Tabel1[[#This Row],[Fossil Hard Coal]]+Tabel1[[#This Row],[Fossil Oil]]</f>
        <v>1215.99</v>
      </c>
      <c r="S3723">
        <f>Tabel1[[#This Row],[Renewables]]+Tabel1[[#This Row],[Fossils]]</f>
        <v>1923.49</v>
      </c>
    </row>
    <row r="3724" spans="1:19" x14ac:dyDescent="0.25">
      <c r="A3724" t="s">
        <v>805</v>
      </c>
      <c r="B3724" t="s">
        <v>6</v>
      </c>
      <c r="C3724">
        <v>2693.66</v>
      </c>
      <c r="D3724">
        <v>40.47</v>
      </c>
      <c r="E3724">
        <v>484.55</v>
      </c>
      <c r="F3724">
        <v>1226.71</v>
      </c>
      <c r="G3724">
        <v>19.190000000000001</v>
      </c>
      <c r="H3724">
        <v>1.28</v>
      </c>
      <c r="I3724">
        <v>4.4400000000000004</v>
      </c>
      <c r="J3724">
        <v>104.02</v>
      </c>
      <c r="K3724">
        <v>101.42</v>
      </c>
      <c r="L3724">
        <v>1391.07</v>
      </c>
      <c r="M3724">
        <v>592.64</v>
      </c>
      <c r="N3724">
        <v>337</v>
      </c>
      <c r="O3724">
        <v>-590</v>
      </c>
      <c r="P3724">
        <v>-778</v>
      </c>
      <c r="Q3724">
        <f>Tabel1[[#This Row],[Biomass]]+Tabel1[[#This Row],[Hydro Power]]+Tabel1[[#This Row],[Other Renewable]]+Tabel1[[#This Row],[Solar Power]]+Tabel1[[#This Row],[Onshore Wind Power]]+Tabel1[[#This Row],[Offshore Wind Power]]</f>
        <v>2133.92</v>
      </c>
      <c r="R3724">
        <f>Tabel1[[#This Row],[Fossil Gas]]+Tabel1[[#This Row],[Fossil Hard Coal]]+Tabel1[[#This Row],[Fossil Oil]]</f>
        <v>1730.45</v>
      </c>
      <c r="S3724">
        <f>Tabel1[[#This Row],[Renewables]]+Tabel1[[#This Row],[Fossils]]</f>
        <v>3864.37</v>
      </c>
    </row>
    <row r="3725" spans="1:19" x14ac:dyDescent="0.25">
      <c r="A3725" t="s">
        <v>805</v>
      </c>
      <c r="B3725" t="s">
        <v>5</v>
      </c>
      <c r="C3725">
        <v>1866.08</v>
      </c>
      <c r="D3725">
        <v>24.21</v>
      </c>
      <c r="E3725">
        <v>482.8</v>
      </c>
      <c r="F3725">
        <v>646.29999999999995</v>
      </c>
      <c r="G3725">
        <v>31.63</v>
      </c>
      <c r="J3725">
        <v>66.989999999999995</v>
      </c>
      <c r="K3725">
        <v>44.01</v>
      </c>
      <c r="L3725">
        <v>325.27999999999997</v>
      </c>
      <c r="M3725">
        <v>314.33</v>
      </c>
      <c r="N3725">
        <v>-572</v>
      </c>
      <c r="O3725">
        <v>590</v>
      </c>
      <c r="P3725">
        <v>9</v>
      </c>
      <c r="Q3725">
        <f>Tabel1[[#This Row],[Biomass]]+Tabel1[[#This Row],[Hydro Power]]+Tabel1[[#This Row],[Other Renewable]]+Tabel1[[#This Row],[Solar Power]]+Tabel1[[#This Row],[Onshore Wind Power]]+Tabel1[[#This Row],[Offshore Wind Power]]</f>
        <v>730.81</v>
      </c>
      <c r="R3725">
        <f>Tabel1[[#This Row],[Fossil Gas]]+Tabel1[[#This Row],[Fossil Hard Coal]]+Tabel1[[#This Row],[Fossil Oil]]</f>
        <v>1160.73</v>
      </c>
      <c r="S3725">
        <f>Tabel1[[#This Row],[Renewables]]+Tabel1[[#This Row],[Fossils]]</f>
        <v>1891.54</v>
      </c>
    </row>
    <row r="3726" spans="1:19" x14ac:dyDescent="0.25">
      <c r="A3726" t="s">
        <v>804</v>
      </c>
      <c r="B3726" t="s">
        <v>6</v>
      </c>
      <c r="C3726">
        <v>2610.4299999999998</v>
      </c>
      <c r="D3726">
        <v>26.75</v>
      </c>
      <c r="E3726">
        <v>427.2</v>
      </c>
      <c r="F3726">
        <v>843.29</v>
      </c>
      <c r="G3726">
        <v>16.260000000000002</v>
      </c>
      <c r="H3726">
        <v>1.26</v>
      </c>
      <c r="I3726">
        <v>3.27</v>
      </c>
      <c r="J3726">
        <v>74</v>
      </c>
      <c r="K3726">
        <v>98.11</v>
      </c>
      <c r="L3726">
        <v>1247.23</v>
      </c>
      <c r="M3726">
        <v>642.80999999999995</v>
      </c>
      <c r="N3726">
        <v>555</v>
      </c>
      <c r="O3726">
        <v>-590</v>
      </c>
      <c r="P3726">
        <v>-471</v>
      </c>
      <c r="Q3726">
        <f>Tabel1[[#This Row],[Biomass]]+Tabel1[[#This Row],[Hydro Power]]+Tabel1[[#This Row],[Other Renewable]]+Tabel1[[#This Row],[Solar Power]]+Tabel1[[#This Row],[Onshore Wind Power]]+Tabel1[[#This Row],[Offshore Wind Power]]</f>
        <v>1995.32</v>
      </c>
      <c r="R3726">
        <f>Tabel1[[#This Row],[Fossil Gas]]+Tabel1[[#This Row],[Fossil Hard Coal]]+Tabel1[[#This Row],[Fossil Oil]]</f>
        <v>1286.75</v>
      </c>
      <c r="S3726">
        <f>Tabel1[[#This Row],[Renewables]]+Tabel1[[#This Row],[Fossils]]</f>
        <v>3282.0699999999997</v>
      </c>
    </row>
    <row r="3727" spans="1:19" x14ac:dyDescent="0.25">
      <c r="A3727" t="s">
        <v>804</v>
      </c>
      <c r="B3727" t="s">
        <v>5</v>
      </c>
      <c r="C3727">
        <v>1807.26</v>
      </c>
      <c r="D3727">
        <v>28.97</v>
      </c>
      <c r="E3727">
        <v>462.18</v>
      </c>
      <c r="F3727">
        <v>605.96</v>
      </c>
      <c r="G3727">
        <v>27.89</v>
      </c>
      <c r="J3727">
        <v>46.88</v>
      </c>
      <c r="K3727">
        <v>45</v>
      </c>
      <c r="L3727">
        <v>343.92</v>
      </c>
      <c r="M3727">
        <v>345.95</v>
      </c>
      <c r="N3727">
        <v>-240</v>
      </c>
      <c r="O3727">
        <v>590</v>
      </c>
      <c r="P3727">
        <v>-370</v>
      </c>
      <c r="Q3727">
        <f>Tabel1[[#This Row],[Biomass]]+Tabel1[[#This Row],[Hydro Power]]+Tabel1[[#This Row],[Other Renewable]]+Tabel1[[#This Row],[Solar Power]]+Tabel1[[#This Row],[Onshore Wind Power]]+Tabel1[[#This Row],[Offshore Wind Power]]</f>
        <v>765.72</v>
      </c>
      <c r="R3727">
        <f>Tabel1[[#This Row],[Fossil Gas]]+Tabel1[[#This Row],[Fossil Hard Coal]]+Tabel1[[#This Row],[Fossil Oil]]</f>
        <v>1096.0300000000002</v>
      </c>
      <c r="S3727">
        <f>Tabel1[[#This Row],[Renewables]]+Tabel1[[#This Row],[Fossils]]</f>
        <v>1861.7500000000002</v>
      </c>
    </row>
    <row r="3728" spans="1:19" x14ac:dyDescent="0.25">
      <c r="A3728" t="s">
        <v>803</v>
      </c>
      <c r="B3728" t="s">
        <v>6</v>
      </c>
      <c r="C3728">
        <v>2534.4899999999998</v>
      </c>
      <c r="D3728">
        <v>37.200000000000003</v>
      </c>
      <c r="E3728">
        <v>443.9</v>
      </c>
      <c r="F3728">
        <v>756.62</v>
      </c>
      <c r="G3728">
        <v>18.3</v>
      </c>
      <c r="H3728">
        <v>1.23</v>
      </c>
      <c r="I3728">
        <v>3.47</v>
      </c>
      <c r="J3728">
        <v>48.79</v>
      </c>
      <c r="K3728">
        <v>101.06</v>
      </c>
      <c r="L3728">
        <v>1069.07</v>
      </c>
      <c r="M3728">
        <v>557.29999999999995</v>
      </c>
      <c r="N3728">
        <v>557</v>
      </c>
      <c r="O3728">
        <v>-590</v>
      </c>
      <c r="P3728">
        <v>-327</v>
      </c>
      <c r="Q3728">
        <f>Tabel1[[#This Row],[Biomass]]+Tabel1[[#This Row],[Hydro Power]]+Tabel1[[#This Row],[Other Renewable]]+Tabel1[[#This Row],[Solar Power]]+Tabel1[[#This Row],[Onshore Wind Power]]+Tabel1[[#This Row],[Offshore Wind Power]]</f>
        <v>1717.06</v>
      </c>
      <c r="R3728">
        <f>Tabel1[[#This Row],[Fossil Gas]]+Tabel1[[#This Row],[Fossil Hard Coal]]+Tabel1[[#This Row],[Fossil Oil]]</f>
        <v>1218.82</v>
      </c>
      <c r="S3728">
        <f>Tabel1[[#This Row],[Renewables]]+Tabel1[[#This Row],[Fossils]]</f>
        <v>2935.88</v>
      </c>
    </row>
    <row r="3729" spans="1:19" x14ac:dyDescent="0.25">
      <c r="A3729" t="s">
        <v>803</v>
      </c>
      <c r="B3729" t="s">
        <v>5</v>
      </c>
      <c r="C3729">
        <v>1747.48</v>
      </c>
      <c r="D3729">
        <v>29.83</v>
      </c>
      <c r="E3729">
        <v>448.16</v>
      </c>
      <c r="F3729">
        <v>611.63</v>
      </c>
      <c r="G3729">
        <v>24.64</v>
      </c>
      <c r="J3729">
        <v>23.38</v>
      </c>
      <c r="K3729">
        <v>44.01</v>
      </c>
      <c r="L3729">
        <v>352.37</v>
      </c>
      <c r="M3729">
        <v>366.23</v>
      </c>
      <c r="N3729">
        <v>-470</v>
      </c>
      <c r="O3729">
        <v>590</v>
      </c>
      <c r="P3729">
        <v>-219</v>
      </c>
      <c r="Q3729">
        <f>Tabel1[[#This Row],[Biomass]]+Tabel1[[#This Row],[Hydro Power]]+Tabel1[[#This Row],[Other Renewable]]+Tabel1[[#This Row],[Solar Power]]+Tabel1[[#This Row],[Onshore Wind Power]]+Tabel1[[#This Row],[Offshore Wind Power]]</f>
        <v>771.81</v>
      </c>
      <c r="R3729">
        <f>Tabel1[[#This Row],[Fossil Gas]]+Tabel1[[#This Row],[Fossil Hard Coal]]+Tabel1[[#This Row],[Fossil Oil]]</f>
        <v>1084.43</v>
      </c>
      <c r="S3729">
        <f>Tabel1[[#This Row],[Renewables]]+Tabel1[[#This Row],[Fossils]]</f>
        <v>1856.24</v>
      </c>
    </row>
    <row r="3730" spans="1:19" x14ac:dyDescent="0.25">
      <c r="A3730" t="s">
        <v>802</v>
      </c>
      <c r="B3730" t="s">
        <v>6</v>
      </c>
      <c r="C3730">
        <v>2603.13</v>
      </c>
      <c r="D3730">
        <v>43.02</v>
      </c>
      <c r="E3730">
        <v>405.99</v>
      </c>
      <c r="F3730">
        <v>707.53</v>
      </c>
      <c r="G3730">
        <v>10.16</v>
      </c>
      <c r="H3730">
        <v>1.25</v>
      </c>
      <c r="I3730">
        <v>2.67</v>
      </c>
      <c r="J3730">
        <v>18.72</v>
      </c>
      <c r="K3730">
        <v>99.88</v>
      </c>
      <c r="L3730">
        <v>898.24</v>
      </c>
      <c r="M3730">
        <v>447.44</v>
      </c>
      <c r="N3730">
        <v>426</v>
      </c>
      <c r="O3730">
        <v>-585</v>
      </c>
      <c r="P3730">
        <v>253</v>
      </c>
      <c r="Q3730">
        <f>Tabel1[[#This Row],[Biomass]]+Tabel1[[#This Row],[Hydro Power]]+Tabel1[[#This Row],[Other Renewable]]+Tabel1[[#This Row],[Solar Power]]+Tabel1[[#This Row],[Onshore Wind Power]]+Tabel1[[#This Row],[Offshore Wind Power]]</f>
        <v>1411.34</v>
      </c>
      <c r="R3730">
        <f>Tabel1[[#This Row],[Fossil Gas]]+Tabel1[[#This Row],[Fossil Hard Coal]]+Tabel1[[#This Row],[Fossil Oil]]</f>
        <v>1123.68</v>
      </c>
      <c r="S3730">
        <f>Tabel1[[#This Row],[Renewables]]+Tabel1[[#This Row],[Fossils]]</f>
        <v>2535.02</v>
      </c>
    </row>
    <row r="3731" spans="1:19" x14ac:dyDescent="0.25">
      <c r="A3731" t="s">
        <v>802</v>
      </c>
      <c r="B3731" t="s">
        <v>5</v>
      </c>
      <c r="C3731">
        <v>1770.92</v>
      </c>
      <c r="D3731">
        <v>29.64</v>
      </c>
      <c r="E3731">
        <v>457.66</v>
      </c>
      <c r="F3731">
        <v>586.71</v>
      </c>
      <c r="G3731">
        <v>22.93</v>
      </c>
      <c r="J3731">
        <v>6.55</v>
      </c>
      <c r="K3731">
        <v>42.84</v>
      </c>
      <c r="L3731">
        <v>344.78</v>
      </c>
      <c r="M3731">
        <v>358.91</v>
      </c>
      <c r="N3731">
        <v>-580</v>
      </c>
      <c r="O3731">
        <v>585</v>
      </c>
      <c r="P3731">
        <v>-47</v>
      </c>
      <c r="Q3731">
        <f>Tabel1[[#This Row],[Biomass]]+Tabel1[[#This Row],[Hydro Power]]+Tabel1[[#This Row],[Other Renewable]]+Tabel1[[#This Row],[Solar Power]]+Tabel1[[#This Row],[Onshore Wind Power]]+Tabel1[[#This Row],[Offshore Wind Power]]</f>
        <v>739.88</v>
      </c>
      <c r="R3731">
        <f>Tabel1[[#This Row],[Fossil Gas]]+Tabel1[[#This Row],[Fossil Hard Coal]]+Tabel1[[#This Row],[Fossil Oil]]</f>
        <v>1067.3000000000002</v>
      </c>
      <c r="S3731">
        <f>Tabel1[[#This Row],[Renewables]]+Tabel1[[#This Row],[Fossils]]</f>
        <v>1807.1800000000003</v>
      </c>
    </row>
    <row r="3732" spans="1:19" x14ac:dyDescent="0.25">
      <c r="A3732" t="s">
        <v>801</v>
      </c>
      <c r="B3732" t="s">
        <v>6</v>
      </c>
      <c r="C3732">
        <v>2784.14</v>
      </c>
      <c r="D3732">
        <v>42.5</v>
      </c>
      <c r="E3732">
        <v>436.99</v>
      </c>
      <c r="F3732">
        <v>945.07</v>
      </c>
      <c r="G3732">
        <v>11</v>
      </c>
      <c r="H3732">
        <v>1.23</v>
      </c>
      <c r="I3732">
        <v>3.13</v>
      </c>
      <c r="J3732">
        <v>1.45</v>
      </c>
      <c r="K3732">
        <v>103.37</v>
      </c>
      <c r="L3732">
        <v>734.74</v>
      </c>
      <c r="M3732">
        <v>432.15</v>
      </c>
      <c r="N3732">
        <v>-66</v>
      </c>
      <c r="O3732">
        <v>-592</v>
      </c>
      <c r="P3732">
        <v>826</v>
      </c>
      <c r="Q3732">
        <f>Tabel1[[#This Row],[Biomass]]+Tabel1[[#This Row],[Hydro Power]]+Tabel1[[#This Row],[Other Renewable]]+Tabel1[[#This Row],[Solar Power]]+Tabel1[[#This Row],[Onshore Wind Power]]+Tabel1[[#This Row],[Offshore Wind Power]]</f>
        <v>1215.1999999999998</v>
      </c>
      <c r="R3732">
        <f>Tabel1[[#This Row],[Fossil Gas]]+Tabel1[[#This Row],[Fossil Hard Coal]]+Tabel1[[#This Row],[Fossil Oil]]</f>
        <v>1393.06</v>
      </c>
      <c r="S3732">
        <f>Tabel1[[#This Row],[Renewables]]+Tabel1[[#This Row],[Fossils]]</f>
        <v>2608.2599999999998</v>
      </c>
    </row>
    <row r="3733" spans="1:19" x14ac:dyDescent="0.25">
      <c r="A3733" t="s">
        <v>801</v>
      </c>
      <c r="B3733" t="s">
        <v>5</v>
      </c>
      <c r="C3733">
        <v>1930.86</v>
      </c>
      <c r="D3733">
        <v>29.79</v>
      </c>
      <c r="E3733">
        <v>455.02</v>
      </c>
      <c r="F3733">
        <v>691.71</v>
      </c>
      <c r="G3733">
        <v>22.08</v>
      </c>
      <c r="J3733">
        <v>0.27</v>
      </c>
      <c r="K3733">
        <v>42.86</v>
      </c>
      <c r="L3733">
        <v>328.36</v>
      </c>
      <c r="M3733">
        <v>367.51</v>
      </c>
      <c r="N3733">
        <v>-488</v>
      </c>
      <c r="O3733">
        <v>592</v>
      </c>
      <c r="P3733">
        <v>-82</v>
      </c>
      <c r="Q3733">
        <f>Tabel1[[#This Row],[Biomass]]+Tabel1[[#This Row],[Hydro Power]]+Tabel1[[#This Row],[Other Renewable]]+Tabel1[[#This Row],[Solar Power]]+Tabel1[[#This Row],[Onshore Wind Power]]+Tabel1[[#This Row],[Offshore Wind Power]]</f>
        <v>725.93000000000006</v>
      </c>
      <c r="R3733">
        <f>Tabel1[[#This Row],[Fossil Gas]]+Tabel1[[#This Row],[Fossil Hard Coal]]+Tabel1[[#This Row],[Fossil Oil]]</f>
        <v>1168.81</v>
      </c>
      <c r="S3733">
        <f>Tabel1[[#This Row],[Renewables]]+Tabel1[[#This Row],[Fossils]]</f>
        <v>1894.74</v>
      </c>
    </row>
    <row r="3734" spans="1:19" x14ac:dyDescent="0.25">
      <c r="A3734" t="s">
        <v>800</v>
      </c>
      <c r="B3734" t="s">
        <v>6</v>
      </c>
      <c r="C3734">
        <v>2770.93</v>
      </c>
      <c r="D3734">
        <v>43.04</v>
      </c>
      <c r="E3734">
        <v>486.92</v>
      </c>
      <c r="F3734">
        <v>1248.4000000000001</v>
      </c>
      <c r="G3734">
        <v>13.69</v>
      </c>
      <c r="H3734">
        <v>1.1599999999999999</v>
      </c>
      <c r="I3734">
        <v>3.53</v>
      </c>
      <c r="J3734">
        <v>0.01</v>
      </c>
      <c r="K3734">
        <v>105.96</v>
      </c>
      <c r="L3734">
        <v>543.27</v>
      </c>
      <c r="M3734">
        <v>446.2</v>
      </c>
      <c r="N3734">
        <v>-250</v>
      </c>
      <c r="O3734">
        <v>-582</v>
      </c>
      <c r="P3734">
        <v>773</v>
      </c>
      <c r="Q3734">
        <f>Tabel1[[#This Row],[Biomass]]+Tabel1[[#This Row],[Hydro Power]]+Tabel1[[#This Row],[Other Renewable]]+Tabel1[[#This Row],[Solar Power]]+Tabel1[[#This Row],[Onshore Wind Power]]+Tabel1[[#This Row],[Offshore Wind Power]]</f>
        <v>1037.21</v>
      </c>
      <c r="R3734">
        <f>Tabel1[[#This Row],[Fossil Gas]]+Tabel1[[#This Row],[Fossil Hard Coal]]+Tabel1[[#This Row],[Fossil Oil]]</f>
        <v>1749.0100000000002</v>
      </c>
      <c r="S3734">
        <f>Tabel1[[#This Row],[Renewables]]+Tabel1[[#This Row],[Fossils]]</f>
        <v>2786.2200000000003</v>
      </c>
    </row>
    <row r="3735" spans="1:19" x14ac:dyDescent="0.25">
      <c r="A3735" t="s">
        <v>800</v>
      </c>
      <c r="B3735" t="s">
        <v>5</v>
      </c>
      <c r="C3735">
        <v>1957.95</v>
      </c>
      <c r="D3735">
        <v>30.38</v>
      </c>
      <c r="E3735">
        <v>460.06</v>
      </c>
      <c r="F3735">
        <v>736.21</v>
      </c>
      <c r="G3735">
        <v>23.71</v>
      </c>
      <c r="J3735">
        <v>0</v>
      </c>
      <c r="K3735">
        <v>43.81</v>
      </c>
      <c r="L3735">
        <v>280.88</v>
      </c>
      <c r="M3735">
        <v>366.51</v>
      </c>
      <c r="N3735">
        <v>-582</v>
      </c>
      <c r="O3735">
        <v>582</v>
      </c>
      <c r="P3735">
        <v>45</v>
      </c>
      <c r="Q3735">
        <f>Tabel1[[#This Row],[Biomass]]+Tabel1[[#This Row],[Hydro Power]]+Tabel1[[#This Row],[Other Renewable]]+Tabel1[[#This Row],[Solar Power]]+Tabel1[[#This Row],[Onshore Wind Power]]+Tabel1[[#This Row],[Offshore Wind Power]]</f>
        <v>677.77</v>
      </c>
      <c r="R3735">
        <f>Tabel1[[#This Row],[Fossil Gas]]+Tabel1[[#This Row],[Fossil Hard Coal]]+Tabel1[[#This Row],[Fossil Oil]]</f>
        <v>1219.98</v>
      </c>
      <c r="S3735">
        <f>Tabel1[[#This Row],[Renewables]]+Tabel1[[#This Row],[Fossils]]</f>
        <v>1897.75</v>
      </c>
    </row>
    <row r="3736" spans="1:19" x14ac:dyDescent="0.25">
      <c r="A3736" t="s">
        <v>799</v>
      </c>
      <c r="B3736" t="s">
        <v>6</v>
      </c>
      <c r="C3736">
        <v>2594.79</v>
      </c>
      <c r="D3736">
        <v>39.68</v>
      </c>
      <c r="E3736">
        <v>432.32</v>
      </c>
      <c r="F3736">
        <v>1038.01</v>
      </c>
      <c r="G3736">
        <v>7.36</v>
      </c>
      <c r="H3736">
        <v>1.05</v>
      </c>
      <c r="I3736">
        <v>2.9</v>
      </c>
      <c r="J3736">
        <v>0.01</v>
      </c>
      <c r="K3736">
        <v>103.21</v>
      </c>
      <c r="L3736">
        <v>490.6</v>
      </c>
      <c r="M3736">
        <v>447.7</v>
      </c>
      <c r="N3736">
        <v>-315</v>
      </c>
      <c r="O3736">
        <v>-589</v>
      </c>
      <c r="P3736">
        <v>1009</v>
      </c>
      <c r="Q3736">
        <f>Tabel1[[#This Row],[Biomass]]+Tabel1[[#This Row],[Hydro Power]]+Tabel1[[#This Row],[Other Renewable]]+Tabel1[[#This Row],[Solar Power]]+Tabel1[[#This Row],[Onshore Wind Power]]+Tabel1[[#This Row],[Offshore Wind Power]]</f>
        <v>981.94</v>
      </c>
      <c r="R3736">
        <f>Tabel1[[#This Row],[Fossil Gas]]+Tabel1[[#This Row],[Fossil Hard Coal]]+Tabel1[[#This Row],[Fossil Oil]]</f>
        <v>1477.6899999999998</v>
      </c>
      <c r="S3736">
        <f>Tabel1[[#This Row],[Renewables]]+Tabel1[[#This Row],[Fossils]]</f>
        <v>2459.63</v>
      </c>
    </row>
    <row r="3737" spans="1:19" x14ac:dyDescent="0.25">
      <c r="A3737" t="s">
        <v>799</v>
      </c>
      <c r="B3737" t="s">
        <v>5</v>
      </c>
      <c r="C3737">
        <v>1871.82</v>
      </c>
      <c r="D3737">
        <v>29</v>
      </c>
      <c r="E3737">
        <v>458.58</v>
      </c>
      <c r="F3737">
        <v>682.84</v>
      </c>
      <c r="G3737">
        <v>23.06</v>
      </c>
      <c r="J3737">
        <v>0</v>
      </c>
      <c r="K3737">
        <v>43.44</v>
      </c>
      <c r="L3737">
        <v>241.28</v>
      </c>
      <c r="M3737">
        <v>359.56</v>
      </c>
      <c r="N3737">
        <v>-585</v>
      </c>
      <c r="O3737">
        <v>589</v>
      </c>
      <c r="P3737">
        <v>54</v>
      </c>
      <c r="Q3737">
        <f>Tabel1[[#This Row],[Biomass]]+Tabel1[[#This Row],[Hydro Power]]+Tabel1[[#This Row],[Other Renewable]]+Tabel1[[#This Row],[Solar Power]]+Tabel1[[#This Row],[Onshore Wind Power]]+Tabel1[[#This Row],[Offshore Wind Power]]</f>
        <v>629.83999999999992</v>
      </c>
      <c r="R3737">
        <f>Tabel1[[#This Row],[Fossil Gas]]+Tabel1[[#This Row],[Fossil Hard Coal]]+Tabel1[[#This Row],[Fossil Oil]]</f>
        <v>1164.48</v>
      </c>
      <c r="S3737">
        <f>Tabel1[[#This Row],[Renewables]]+Tabel1[[#This Row],[Fossils]]</f>
        <v>1794.32</v>
      </c>
    </row>
    <row r="3738" spans="1:19" x14ac:dyDescent="0.25">
      <c r="A3738" t="s">
        <v>798</v>
      </c>
      <c r="B3738" t="s">
        <v>6</v>
      </c>
      <c r="C3738">
        <v>2449.8200000000002</v>
      </c>
      <c r="D3738">
        <v>17.399999999999999</v>
      </c>
      <c r="E3738">
        <v>366.35</v>
      </c>
      <c r="F3738">
        <v>595.66</v>
      </c>
      <c r="G3738">
        <v>5.84</v>
      </c>
      <c r="H3738">
        <v>1.05</v>
      </c>
      <c r="I3738">
        <v>2.38</v>
      </c>
      <c r="J3738">
        <v>0</v>
      </c>
      <c r="K3738">
        <v>103.22</v>
      </c>
      <c r="L3738">
        <v>427.72</v>
      </c>
      <c r="M3738">
        <v>364.42</v>
      </c>
      <c r="N3738">
        <v>-350</v>
      </c>
      <c r="O3738">
        <v>-572</v>
      </c>
      <c r="P3738">
        <v>1633</v>
      </c>
      <c r="Q3738">
        <f>Tabel1[[#This Row],[Biomass]]+Tabel1[[#This Row],[Hydro Power]]+Tabel1[[#This Row],[Other Renewable]]+Tabel1[[#This Row],[Solar Power]]+Tabel1[[#This Row],[Onshore Wind Power]]+Tabel1[[#This Row],[Offshore Wind Power]]</f>
        <v>812.97</v>
      </c>
      <c r="R3738">
        <f>Tabel1[[#This Row],[Fossil Gas]]+Tabel1[[#This Row],[Fossil Hard Coal]]+Tabel1[[#This Row],[Fossil Oil]]</f>
        <v>967.85</v>
      </c>
      <c r="S3738">
        <f>Tabel1[[#This Row],[Renewables]]+Tabel1[[#This Row],[Fossils]]</f>
        <v>1780.8200000000002</v>
      </c>
    </row>
    <row r="3739" spans="1:19" x14ac:dyDescent="0.25">
      <c r="A3739" t="s">
        <v>798</v>
      </c>
      <c r="B3739" t="s">
        <v>5</v>
      </c>
      <c r="C3739">
        <v>1730.4</v>
      </c>
      <c r="D3739">
        <v>29.45</v>
      </c>
      <c r="E3739">
        <v>453.24</v>
      </c>
      <c r="F3739">
        <v>630.87</v>
      </c>
      <c r="G3739">
        <v>21.34</v>
      </c>
      <c r="J3739">
        <v>0</v>
      </c>
      <c r="K3739">
        <v>42.71</v>
      </c>
      <c r="L3739">
        <v>208.2</v>
      </c>
      <c r="M3739">
        <v>344.41</v>
      </c>
      <c r="N3739">
        <v>-585</v>
      </c>
      <c r="O3739">
        <v>572</v>
      </c>
      <c r="P3739">
        <v>46</v>
      </c>
      <c r="Q3739">
        <f>Tabel1[[#This Row],[Biomass]]+Tabel1[[#This Row],[Hydro Power]]+Tabel1[[#This Row],[Other Renewable]]+Tabel1[[#This Row],[Solar Power]]+Tabel1[[#This Row],[Onshore Wind Power]]+Tabel1[[#This Row],[Offshore Wind Power]]</f>
        <v>582.05999999999995</v>
      </c>
      <c r="R3739">
        <f>Tabel1[[#This Row],[Fossil Gas]]+Tabel1[[#This Row],[Fossil Hard Coal]]+Tabel1[[#This Row],[Fossil Oil]]</f>
        <v>1105.45</v>
      </c>
      <c r="S3739">
        <f>Tabel1[[#This Row],[Renewables]]+Tabel1[[#This Row],[Fossils]]</f>
        <v>1687.51</v>
      </c>
    </row>
    <row r="3740" spans="1:19" x14ac:dyDescent="0.25">
      <c r="A3740" t="s">
        <v>797</v>
      </c>
      <c r="B3740" t="s">
        <v>6</v>
      </c>
      <c r="C3740">
        <v>2301.61</v>
      </c>
      <c r="D3740">
        <v>33.950000000000003</v>
      </c>
      <c r="E3740">
        <v>339.22</v>
      </c>
      <c r="F3740">
        <v>576.04</v>
      </c>
      <c r="G3740">
        <v>5.27</v>
      </c>
      <c r="H3740">
        <v>1.01</v>
      </c>
      <c r="I3740">
        <v>2.61</v>
      </c>
      <c r="J3740">
        <v>0</v>
      </c>
      <c r="K3740">
        <v>102.49</v>
      </c>
      <c r="L3740">
        <v>432.5</v>
      </c>
      <c r="M3740">
        <v>288.35000000000002</v>
      </c>
      <c r="N3740">
        <v>-397</v>
      </c>
      <c r="O3740">
        <v>-474</v>
      </c>
      <c r="P3740">
        <v>1513</v>
      </c>
      <c r="Q3740">
        <f>Tabel1[[#This Row],[Biomass]]+Tabel1[[#This Row],[Hydro Power]]+Tabel1[[#This Row],[Other Renewable]]+Tabel1[[#This Row],[Solar Power]]+Tabel1[[#This Row],[Onshore Wind Power]]+Tabel1[[#This Row],[Offshore Wind Power]]</f>
        <v>758.42000000000007</v>
      </c>
      <c r="R3740">
        <f>Tabel1[[#This Row],[Fossil Gas]]+Tabel1[[#This Row],[Fossil Hard Coal]]+Tabel1[[#This Row],[Fossil Oil]]</f>
        <v>920.53</v>
      </c>
      <c r="S3740">
        <f>Tabel1[[#This Row],[Renewables]]+Tabel1[[#This Row],[Fossils]]</f>
        <v>1678.95</v>
      </c>
    </row>
    <row r="3741" spans="1:19" x14ac:dyDescent="0.25">
      <c r="A3741" t="s">
        <v>797</v>
      </c>
      <c r="B3741" t="s">
        <v>5</v>
      </c>
      <c r="C3741">
        <v>1646.16</v>
      </c>
      <c r="D3741">
        <v>28.09</v>
      </c>
      <c r="E3741">
        <v>397.8</v>
      </c>
      <c r="F3741">
        <v>605.53</v>
      </c>
      <c r="G3741">
        <v>20.9</v>
      </c>
      <c r="J3741">
        <v>0</v>
      </c>
      <c r="K3741">
        <v>42.4</v>
      </c>
      <c r="L3741">
        <v>180.79</v>
      </c>
      <c r="M3741">
        <v>332.84</v>
      </c>
      <c r="N3741">
        <v>-585</v>
      </c>
      <c r="O3741">
        <v>474</v>
      </c>
      <c r="P3741">
        <v>182</v>
      </c>
      <c r="Q3741">
        <f>Tabel1[[#This Row],[Biomass]]+Tabel1[[#This Row],[Hydro Power]]+Tabel1[[#This Row],[Other Renewable]]+Tabel1[[#This Row],[Solar Power]]+Tabel1[[#This Row],[Onshore Wind Power]]+Tabel1[[#This Row],[Offshore Wind Power]]</f>
        <v>541.72</v>
      </c>
      <c r="R3741">
        <f>Tabel1[[#This Row],[Fossil Gas]]+Tabel1[[#This Row],[Fossil Hard Coal]]+Tabel1[[#This Row],[Fossil Oil]]</f>
        <v>1024.23</v>
      </c>
      <c r="S3741">
        <f>Tabel1[[#This Row],[Renewables]]+Tabel1[[#This Row],[Fossils]]</f>
        <v>1565.95</v>
      </c>
    </row>
    <row r="3742" spans="1:19" x14ac:dyDescent="0.25">
      <c r="A3742" t="s">
        <v>796</v>
      </c>
      <c r="B3742" t="s">
        <v>6</v>
      </c>
      <c r="C3742">
        <v>2154.62</v>
      </c>
      <c r="D3742">
        <v>42.11</v>
      </c>
      <c r="E3742">
        <v>340.17</v>
      </c>
      <c r="F3742">
        <v>497.11</v>
      </c>
      <c r="G3742">
        <v>5.59</v>
      </c>
      <c r="H3742">
        <v>1</v>
      </c>
      <c r="I3742">
        <v>2.4900000000000002</v>
      </c>
      <c r="J3742">
        <v>0</v>
      </c>
      <c r="K3742">
        <v>103.39</v>
      </c>
      <c r="L3742">
        <v>411.1</v>
      </c>
      <c r="M3742">
        <v>199.65</v>
      </c>
      <c r="N3742">
        <v>-392</v>
      </c>
      <c r="O3742">
        <v>-280</v>
      </c>
      <c r="P3742">
        <v>1294</v>
      </c>
      <c r="Q3742">
        <f>Tabel1[[#This Row],[Biomass]]+Tabel1[[#This Row],[Hydro Power]]+Tabel1[[#This Row],[Other Renewable]]+Tabel1[[#This Row],[Solar Power]]+Tabel1[[#This Row],[Onshore Wind Power]]+Tabel1[[#This Row],[Offshore Wind Power]]</f>
        <v>656.35</v>
      </c>
      <c r="R3742">
        <f>Tabel1[[#This Row],[Fossil Gas]]+Tabel1[[#This Row],[Fossil Hard Coal]]+Tabel1[[#This Row],[Fossil Oil]]</f>
        <v>842.87</v>
      </c>
      <c r="S3742">
        <f>Tabel1[[#This Row],[Renewables]]+Tabel1[[#This Row],[Fossils]]</f>
        <v>1499.22</v>
      </c>
    </row>
    <row r="3743" spans="1:19" x14ac:dyDescent="0.25">
      <c r="A3743" t="s">
        <v>796</v>
      </c>
      <c r="B3743" t="s">
        <v>5</v>
      </c>
      <c r="C3743">
        <v>1531.83</v>
      </c>
      <c r="D3743">
        <v>28.89</v>
      </c>
      <c r="E3743">
        <v>389.01</v>
      </c>
      <c r="F3743">
        <v>621.6</v>
      </c>
      <c r="G3743">
        <v>20.84</v>
      </c>
      <c r="J3743">
        <v>0</v>
      </c>
      <c r="K3743">
        <v>41.23</v>
      </c>
      <c r="L3743">
        <v>154.31</v>
      </c>
      <c r="M3743">
        <v>322.14</v>
      </c>
      <c r="N3743">
        <v>-585</v>
      </c>
      <c r="O3743">
        <v>280</v>
      </c>
      <c r="P3743">
        <v>292</v>
      </c>
      <c r="Q3743">
        <f>Tabel1[[#This Row],[Biomass]]+Tabel1[[#This Row],[Hydro Power]]+Tabel1[[#This Row],[Other Renewable]]+Tabel1[[#This Row],[Solar Power]]+Tabel1[[#This Row],[Onshore Wind Power]]+Tabel1[[#This Row],[Offshore Wind Power]]</f>
        <v>505.34</v>
      </c>
      <c r="R3743">
        <f>Tabel1[[#This Row],[Fossil Gas]]+Tabel1[[#This Row],[Fossil Hard Coal]]+Tabel1[[#This Row],[Fossil Oil]]</f>
        <v>1031.45</v>
      </c>
      <c r="S3743">
        <f>Tabel1[[#This Row],[Renewables]]+Tabel1[[#This Row],[Fossils]]</f>
        <v>1536.79</v>
      </c>
    </row>
    <row r="3744" spans="1:19" x14ac:dyDescent="0.25">
      <c r="A3744" t="s">
        <v>795</v>
      </c>
      <c r="B3744" t="s">
        <v>6</v>
      </c>
      <c r="C3744">
        <v>2043.92</v>
      </c>
      <c r="D3744">
        <v>43.36</v>
      </c>
      <c r="E3744">
        <v>345.87</v>
      </c>
      <c r="F3744">
        <v>813.08</v>
      </c>
      <c r="G3744">
        <v>7.98</v>
      </c>
      <c r="H3744">
        <v>1</v>
      </c>
      <c r="I3744">
        <v>3.59</v>
      </c>
      <c r="J3744">
        <v>0</v>
      </c>
      <c r="K3744">
        <v>103.89</v>
      </c>
      <c r="L3744">
        <v>325.16000000000003</v>
      </c>
      <c r="M3744">
        <v>141.07</v>
      </c>
      <c r="N3744">
        <v>-488</v>
      </c>
      <c r="O3744">
        <v>-418</v>
      </c>
      <c r="P3744">
        <v>1221</v>
      </c>
      <c r="Q3744">
        <f>Tabel1[[#This Row],[Biomass]]+Tabel1[[#This Row],[Hydro Power]]+Tabel1[[#This Row],[Other Renewable]]+Tabel1[[#This Row],[Solar Power]]+Tabel1[[#This Row],[Onshore Wind Power]]+Tabel1[[#This Row],[Offshore Wind Power]]</f>
        <v>514.18000000000006</v>
      </c>
      <c r="R3744">
        <f>Tabel1[[#This Row],[Fossil Gas]]+Tabel1[[#This Row],[Fossil Hard Coal]]+Tabel1[[#This Row],[Fossil Oil]]</f>
        <v>1166.93</v>
      </c>
      <c r="S3744">
        <f>Tabel1[[#This Row],[Renewables]]+Tabel1[[#This Row],[Fossils]]</f>
        <v>1681.1100000000001</v>
      </c>
    </row>
    <row r="3745" spans="1:19" x14ac:dyDescent="0.25">
      <c r="A3745" t="s">
        <v>795</v>
      </c>
      <c r="B3745" t="s">
        <v>5</v>
      </c>
      <c r="C3745">
        <v>1436.15</v>
      </c>
      <c r="D3745">
        <v>29.34</v>
      </c>
      <c r="E3745">
        <v>389.6</v>
      </c>
      <c r="F3745">
        <v>629.28</v>
      </c>
      <c r="G3745">
        <v>20.83</v>
      </c>
      <c r="J3745">
        <v>0</v>
      </c>
      <c r="K3745">
        <v>40.5</v>
      </c>
      <c r="L3745">
        <v>127.47</v>
      </c>
      <c r="M3745">
        <v>305.69</v>
      </c>
      <c r="N3745">
        <v>-582</v>
      </c>
      <c r="O3745">
        <v>418</v>
      </c>
      <c r="P3745">
        <v>91</v>
      </c>
      <c r="Q3745">
        <f>Tabel1[[#This Row],[Biomass]]+Tabel1[[#This Row],[Hydro Power]]+Tabel1[[#This Row],[Other Renewable]]+Tabel1[[#This Row],[Solar Power]]+Tabel1[[#This Row],[Onshore Wind Power]]+Tabel1[[#This Row],[Offshore Wind Power]]</f>
        <v>462.5</v>
      </c>
      <c r="R3745">
        <f>Tabel1[[#This Row],[Fossil Gas]]+Tabel1[[#This Row],[Fossil Hard Coal]]+Tabel1[[#This Row],[Fossil Oil]]</f>
        <v>1039.71</v>
      </c>
      <c r="S3745">
        <f>Tabel1[[#This Row],[Renewables]]+Tabel1[[#This Row],[Fossils]]</f>
        <v>1502.21</v>
      </c>
    </row>
    <row r="3746" spans="1:19" x14ac:dyDescent="0.25">
      <c r="A3746" t="s">
        <v>794</v>
      </c>
      <c r="B3746" t="s">
        <v>6</v>
      </c>
      <c r="C3746">
        <v>1955.67</v>
      </c>
      <c r="D3746">
        <v>44.27</v>
      </c>
      <c r="E3746">
        <v>354.85</v>
      </c>
      <c r="F3746">
        <v>723.35</v>
      </c>
      <c r="G3746">
        <v>13.54</v>
      </c>
      <c r="H3746">
        <v>1</v>
      </c>
      <c r="I3746">
        <v>4.5199999999999996</v>
      </c>
      <c r="J3746">
        <v>0</v>
      </c>
      <c r="K3746">
        <v>106.26</v>
      </c>
      <c r="L3746">
        <v>294.11</v>
      </c>
      <c r="M3746">
        <v>93.59</v>
      </c>
      <c r="N3746">
        <v>-790</v>
      </c>
      <c r="O3746">
        <v>-352</v>
      </c>
      <c r="P3746">
        <v>1500</v>
      </c>
      <c r="Q3746">
        <f>Tabel1[[#This Row],[Biomass]]+Tabel1[[#This Row],[Hydro Power]]+Tabel1[[#This Row],[Other Renewable]]+Tabel1[[#This Row],[Solar Power]]+Tabel1[[#This Row],[Onshore Wind Power]]+Tabel1[[#This Row],[Offshore Wind Power]]</f>
        <v>437.49</v>
      </c>
      <c r="R3746">
        <f>Tabel1[[#This Row],[Fossil Gas]]+Tabel1[[#This Row],[Fossil Hard Coal]]+Tabel1[[#This Row],[Fossil Oil]]</f>
        <v>1091.74</v>
      </c>
      <c r="S3746">
        <f>Tabel1[[#This Row],[Renewables]]+Tabel1[[#This Row],[Fossils]]</f>
        <v>1529.23</v>
      </c>
    </row>
    <row r="3747" spans="1:19" x14ac:dyDescent="0.25">
      <c r="A3747" t="s">
        <v>794</v>
      </c>
      <c r="B3747" t="s">
        <v>5</v>
      </c>
      <c r="C3747">
        <v>1338.03</v>
      </c>
      <c r="D3747">
        <v>30.73</v>
      </c>
      <c r="E3747">
        <v>387.39</v>
      </c>
      <c r="F3747">
        <v>631.61</v>
      </c>
      <c r="G3747">
        <v>20.93</v>
      </c>
      <c r="J3747">
        <v>0</v>
      </c>
      <c r="K3747">
        <v>44.29</v>
      </c>
      <c r="L3747">
        <v>115.96</v>
      </c>
      <c r="M3747">
        <v>201.3</v>
      </c>
      <c r="N3747">
        <v>-481</v>
      </c>
      <c r="O3747">
        <v>352</v>
      </c>
      <c r="P3747">
        <v>53</v>
      </c>
      <c r="Q3747">
        <f>Tabel1[[#This Row],[Biomass]]+Tabel1[[#This Row],[Hydro Power]]+Tabel1[[#This Row],[Other Renewable]]+Tabel1[[#This Row],[Solar Power]]+Tabel1[[#This Row],[Onshore Wind Power]]+Tabel1[[#This Row],[Offshore Wind Power]]</f>
        <v>347.99</v>
      </c>
      <c r="R3747">
        <f>Tabel1[[#This Row],[Fossil Gas]]+Tabel1[[#This Row],[Fossil Hard Coal]]+Tabel1[[#This Row],[Fossil Oil]]</f>
        <v>1039.93</v>
      </c>
      <c r="S3747">
        <f>Tabel1[[#This Row],[Renewables]]+Tabel1[[#This Row],[Fossils]]</f>
        <v>1387.92</v>
      </c>
    </row>
    <row r="3748" spans="1:19" x14ac:dyDescent="0.25">
      <c r="A3748" t="s">
        <v>793</v>
      </c>
      <c r="B3748" t="s">
        <v>6</v>
      </c>
      <c r="C3748">
        <v>1849.82</v>
      </c>
      <c r="D3748">
        <v>44.31</v>
      </c>
      <c r="E3748">
        <v>372.08</v>
      </c>
      <c r="F3748">
        <v>865.61</v>
      </c>
      <c r="G3748">
        <v>14.83</v>
      </c>
      <c r="H3748">
        <v>1</v>
      </c>
      <c r="I3748">
        <v>4.43</v>
      </c>
      <c r="J3748">
        <v>0</v>
      </c>
      <c r="K3748">
        <v>117.2</v>
      </c>
      <c r="L3748">
        <v>275.85000000000002</v>
      </c>
      <c r="M3748">
        <v>70.22</v>
      </c>
      <c r="N3748">
        <v>-1241</v>
      </c>
      <c r="O3748">
        <v>-159</v>
      </c>
      <c r="P3748">
        <v>1528</v>
      </c>
      <c r="Q3748">
        <f>Tabel1[[#This Row],[Biomass]]+Tabel1[[#This Row],[Hydro Power]]+Tabel1[[#This Row],[Other Renewable]]+Tabel1[[#This Row],[Solar Power]]+Tabel1[[#This Row],[Onshore Wind Power]]+Tabel1[[#This Row],[Offshore Wind Power]]</f>
        <v>395.81000000000006</v>
      </c>
      <c r="R3748">
        <f>Tabel1[[#This Row],[Fossil Gas]]+Tabel1[[#This Row],[Fossil Hard Coal]]+Tabel1[[#This Row],[Fossil Oil]]</f>
        <v>1252.52</v>
      </c>
      <c r="S3748">
        <f>Tabel1[[#This Row],[Renewables]]+Tabel1[[#This Row],[Fossils]]</f>
        <v>1648.33</v>
      </c>
    </row>
    <row r="3749" spans="1:19" x14ac:dyDescent="0.25">
      <c r="A3749" t="s">
        <v>793</v>
      </c>
      <c r="B3749" t="s">
        <v>5</v>
      </c>
      <c r="C3749">
        <v>1290.31</v>
      </c>
      <c r="D3749">
        <v>30.58</v>
      </c>
      <c r="E3749">
        <v>393</v>
      </c>
      <c r="F3749">
        <v>657.06</v>
      </c>
      <c r="G3749">
        <v>20.91</v>
      </c>
      <c r="J3749">
        <v>0</v>
      </c>
      <c r="K3749">
        <v>45.04</v>
      </c>
      <c r="L3749">
        <v>104.69</v>
      </c>
      <c r="M3749">
        <v>184.5</v>
      </c>
      <c r="N3749">
        <v>-573</v>
      </c>
      <c r="O3749">
        <v>159</v>
      </c>
      <c r="P3749">
        <v>285</v>
      </c>
      <c r="Q3749">
        <f>Tabel1[[#This Row],[Biomass]]+Tabel1[[#This Row],[Hydro Power]]+Tabel1[[#This Row],[Other Renewable]]+Tabel1[[#This Row],[Solar Power]]+Tabel1[[#This Row],[Onshore Wind Power]]+Tabel1[[#This Row],[Offshore Wind Power]]</f>
        <v>319.77</v>
      </c>
      <c r="R3749">
        <f>Tabel1[[#This Row],[Fossil Gas]]+Tabel1[[#This Row],[Fossil Hard Coal]]+Tabel1[[#This Row],[Fossil Oil]]</f>
        <v>1070.97</v>
      </c>
      <c r="S3749">
        <f>Tabel1[[#This Row],[Renewables]]+Tabel1[[#This Row],[Fossils]]</f>
        <v>1390.74</v>
      </c>
    </row>
    <row r="3750" spans="1:19" x14ac:dyDescent="0.25">
      <c r="A3750" t="s">
        <v>792</v>
      </c>
      <c r="B3750" t="s">
        <v>6</v>
      </c>
      <c r="C3750">
        <v>1822.38</v>
      </c>
      <c r="D3750">
        <v>43.2</v>
      </c>
      <c r="E3750">
        <v>350.36</v>
      </c>
      <c r="F3750">
        <v>874.69</v>
      </c>
      <c r="G3750">
        <v>8.26</v>
      </c>
      <c r="H3750">
        <v>1</v>
      </c>
      <c r="I3750">
        <v>4.01</v>
      </c>
      <c r="J3750">
        <v>0</v>
      </c>
      <c r="K3750">
        <v>116.61</v>
      </c>
      <c r="L3750">
        <v>239.45</v>
      </c>
      <c r="M3750">
        <v>47.51</v>
      </c>
      <c r="N3750">
        <v>-1297</v>
      </c>
      <c r="O3750">
        <v>-7</v>
      </c>
      <c r="P3750">
        <v>1493</v>
      </c>
      <c r="Q3750">
        <f>Tabel1[[#This Row],[Biomass]]+Tabel1[[#This Row],[Hydro Power]]+Tabel1[[#This Row],[Other Renewable]]+Tabel1[[#This Row],[Solar Power]]+Tabel1[[#This Row],[Onshore Wind Power]]+Tabel1[[#This Row],[Offshore Wind Power]]</f>
        <v>335.16999999999996</v>
      </c>
      <c r="R3750">
        <f>Tabel1[[#This Row],[Fossil Gas]]+Tabel1[[#This Row],[Fossil Hard Coal]]+Tabel1[[#This Row],[Fossil Oil]]</f>
        <v>1233.3100000000002</v>
      </c>
      <c r="S3750">
        <f>Tabel1[[#This Row],[Renewables]]+Tabel1[[#This Row],[Fossils]]</f>
        <v>1568.48</v>
      </c>
    </row>
    <row r="3751" spans="1:19" x14ac:dyDescent="0.25">
      <c r="A3751" t="s">
        <v>792</v>
      </c>
      <c r="B3751" t="s">
        <v>5</v>
      </c>
      <c r="C3751">
        <v>1262.27</v>
      </c>
      <c r="D3751">
        <v>30.96</v>
      </c>
      <c r="E3751">
        <v>390.42</v>
      </c>
      <c r="F3751">
        <v>644.6</v>
      </c>
      <c r="G3751">
        <v>12.18</v>
      </c>
      <c r="J3751">
        <v>0</v>
      </c>
      <c r="K3751">
        <v>46.29</v>
      </c>
      <c r="L3751">
        <v>87.29</v>
      </c>
      <c r="M3751">
        <v>154.63</v>
      </c>
      <c r="N3751">
        <v>-534</v>
      </c>
      <c r="O3751">
        <v>7</v>
      </c>
      <c r="P3751">
        <v>436</v>
      </c>
      <c r="Q3751">
        <f>Tabel1[[#This Row],[Biomass]]+Tabel1[[#This Row],[Hydro Power]]+Tabel1[[#This Row],[Other Renewable]]+Tabel1[[#This Row],[Solar Power]]+Tabel1[[#This Row],[Onshore Wind Power]]+Tabel1[[#This Row],[Offshore Wind Power]]</f>
        <v>272.88</v>
      </c>
      <c r="R3751">
        <f>Tabel1[[#This Row],[Fossil Gas]]+Tabel1[[#This Row],[Fossil Hard Coal]]+Tabel1[[#This Row],[Fossil Oil]]</f>
        <v>1047.2</v>
      </c>
      <c r="S3751">
        <f>Tabel1[[#This Row],[Renewables]]+Tabel1[[#This Row],[Fossils]]</f>
        <v>1320.08</v>
      </c>
    </row>
    <row r="3752" spans="1:19" x14ac:dyDescent="0.25">
      <c r="A3752" t="s">
        <v>791</v>
      </c>
      <c r="B3752" t="s">
        <v>6</v>
      </c>
      <c r="C3752">
        <v>1808.12</v>
      </c>
      <c r="D3752">
        <v>42.38</v>
      </c>
      <c r="E3752">
        <v>344.2</v>
      </c>
      <c r="F3752">
        <v>827.64</v>
      </c>
      <c r="G3752">
        <v>5.92</v>
      </c>
      <c r="H3752">
        <v>1</v>
      </c>
      <c r="I3752">
        <v>3.4</v>
      </c>
      <c r="J3752">
        <v>0</v>
      </c>
      <c r="K3752">
        <v>115.67</v>
      </c>
      <c r="L3752">
        <v>152.58000000000001</v>
      </c>
      <c r="M3752">
        <v>27.59</v>
      </c>
      <c r="N3752">
        <v>-1252</v>
      </c>
      <c r="O3752">
        <v>138</v>
      </c>
      <c r="P3752">
        <v>1435</v>
      </c>
      <c r="Q3752">
        <f>Tabel1[[#This Row],[Biomass]]+Tabel1[[#This Row],[Hydro Power]]+Tabel1[[#This Row],[Other Renewable]]+Tabel1[[#This Row],[Solar Power]]+Tabel1[[#This Row],[Onshore Wind Power]]+Tabel1[[#This Row],[Offshore Wind Power]]</f>
        <v>226.95000000000002</v>
      </c>
      <c r="R3752">
        <f>Tabel1[[#This Row],[Fossil Gas]]+Tabel1[[#This Row],[Fossil Hard Coal]]+Tabel1[[#This Row],[Fossil Oil]]</f>
        <v>1177.76</v>
      </c>
      <c r="S3752">
        <f>Tabel1[[#This Row],[Renewables]]+Tabel1[[#This Row],[Fossils]]</f>
        <v>1404.71</v>
      </c>
    </row>
    <row r="3753" spans="1:19" x14ac:dyDescent="0.25">
      <c r="A3753" t="s">
        <v>791</v>
      </c>
      <c r="B3753" t="s">
        <v>5</v>
      </c>
      <c r="C3753">
        <v>1260.67</v>
      </c>
      <c r="D3753">
        <v>29.47</v>
      </c>
      <c r="E3753">
        <v>396.08</v>
      </c>
      <c r="F3753">
        <v>630.99</v>
      </c>
      <c r="G3753">
        <v>10.210000000000001</v>
      </c>
      <c r="J3753">
        <v>0</v>
      </c>
      <c r="K3753">
        <v>47.12</v>
      </c>
      <c r="L3753">
        <v>60.94</v>
      </c>
      <c r="M3753">
        <v>112.04</v>
      </c>
      <c r="N3753">
        <v>-554</v>
      </c>
      <c r="O3753">
        <v>-138</v>
      </c>
      <c r="P3753">
        <v>677</v>
      </c>
      <c r="Q3753">
        <f>Tabel1[[#This Row],[Biomass]]+Tabel1[[#This Row],[Hydro Power]]+Tabel1[[#This Row],[Other Renewable]]+Tabel1[[#This Row],[Solar Power]]+Tabel1[[#This Row],[Onshore Wind Power]]+Tabel1[[#This Row],[Offshore Wind Power]]</f>
        <v>202.45</v>
      </c>
      <c r="R3753">
        <f>Tabel1[[#This Row],[Fossil Gas]]+Tabel1[[#This Row],[Fossil Hard Coal]]+Tabel1[[#This Row],[Fossil Oil]]</f>
        <v>1037.28</v>
      </c>
      <c r="S3753">
        <f>Tabel1[[#This Row],[Renewables]]+Tabel1[[#This Row],[Fossils]]</f>
        <v>1239.73</v>
      </c>
    </row>
    <row r="3754" spans="1:19" x14ac:dyDescent="0.25">
      <c r="A3754" t="s">
        <v>790</v>
      </c>
      <c r="B3754" t="s">
        <v>6</v>
      </c>
      <c r="C3754">
        <v>1831.25</v>
      </c>
      <c r="D3754">
        <v>41.49</v>
      </c>
      <c r="E3754">
        <v>347.82</v>
      </c>
      <c r="F3754">
        <v>951.05</v>
      </c>
      <c r="G3754">
        <v>5.76</v>
      </c>
      <c r="H3754">
        <v>1</v>
      </c>
      <c r="I3754">
        <v>3.59</v>
      </c>
      <c r="J3754">
        <v>0</v>
      </c>
      <c r="K3754">
        <v>115.5</v>
      </c>
      <c r="L3754">
        <v>90.95</v>
      </c>
      <c r="M3754">
        <v>32.479999999999997</v>
      </c>
      <c r="N3754">
        <v>-1301</v>
      </c>
      <c r="O3754">
        <v>70</v>
      </c>
      <c r="P3754">
        <v>1497</v>
      </c>
      <c r="Q3754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3754">
        <f>Tabel1[[#This Row],[Fossil Gas]]+Tabel1[[#This Row],[Fossil Hard Coal]]+Tabel1[[#This Row],[Fossil Oil]]</f>
        <v>1304.6299999999999</v>
      </c>
      <c r="S3754">
        <f>Tabel1[[#This Row],[Renewables]]+Tabel1[[#This Row],[Fossils]]</f>
        <v>1474.1399999999999</v>
      </c>
    </row>
    <row r="3755" spans="1:19" x14ac:dyDescent="0.25">
      <c r="A3755" t="s">
        <v>790</v>
      </c>
      <c r="B3755" t="s">
        <v>5</v>
      </c>
      <c r="C3755">
        <v>1273.6500000000001</v>
      </c>
      <c r="D3755">
        <v>29.39</v>
      </c>
      <c r="E3755">
        <v>392.77</v>
      </c>
      <c r="F3755">
        <v>634.95000000000005</v>
      </c>
      <c r="G3755">
        <v>10.220000000000001</v>
      </c>
      <c r="J3755">
        <v>0</v>
      </c>
      <c r="K3755">
        <v>47.21</v>
      </c>
      <c r="L3755">
        <v>38.61</v>
      </c>
      <c r="M3755">
        <v>60.25</v>
      </c>
      <c r="N3755">
        <v>-578</v>
      </c>
      <c r="O3755">
        <v>-70</v>
      </c>
      <c r="P3755">
        <v>719</v>
      </c>
      <c r="Q3755">
        <f>Tabel1[[#This Row],[Biomass]]+Tabel1[[#This Row],[Hydro Power]]+Tabel1[[#This Row],[Other Renewable]]+Tabel1[[#This Row],[Solar Power]]+Tabel1[[#This Row],[Onshore Wind Power]]+Tabel1[[#This Row],[Offshore Wind Power]]</f>
        <v>128.25</v>
      </c>
      <c r="R3755">
        <f>Tabel1[[#This Row],[Fossil Gas]]+Tabel1[[#This Row],[Fossil Hard Coal]]+Tabel1[[#This Row],[Fossil Oil]]</f>
        <v>1037.94</v>
      </c>
      <c r="S3755">
        <f>Tabel1[[#This Row],[Renewables]]+Tabel1[[#This Row],[Fossils]]</f>
        <v>1166.19</v>
      </c>
    </row>
    <row r="3756" spans="1:19" x14ac:dyDescent="0.25">
      <c r="A3756" t="s">
        <v>789</v>
      </c>
      <c r="B3756" t="s">
        <v>6</v>
      </c>
      <c r="C3756">
        <v>1892.4</v>
      </c>
      <c r="D3756">
        <v>41.96</v>
      </c>
      <c r="E3756">
        <v>355.68</v>
      </c>
      <c r="F3756">
        <v>959.77</v>
      </c>
      <c r="G3756">
        <v>6.3</v>
      </c>
      <c r="H3756">
        <v>1</v>
      </c>
      <c r="I3756">
        <v>3.81</v>
      </c>
      <c r="J3756">
        <v>0.01</v>
      </c>
      <c r="K3756">
        <v>115.73</v>
      </c>
      <c r="L3756">
        <v>58.84</v>
      </c>
      <c r="M3756">
        <v>43.3</v>
      </c>
      <c r="N3756">
        <v>-1307</v>
      </c>
      <c r="O3756">
        <v>117</v>
      </c>
      <c r="P3756">
        <v>1518</v>
      </c>
      <c r="Q3756">
        <f>Tabel1[[#This Row],[Biomass]]+Tabel1[[#This Row],[Hydro Power]]+Tabel1[[#This Row],[Other Renewable]]+Tabel1[[#This Row],[Solar Power]]+Tabel1[[#This Row],[Onshore Wind Power]]+Tabel1[[#This Row],[Offshore Wind Power]]</f>
        <v>148.92000000000002</v>
      </c>
      <c r="R3756">
        <f>Tabel1[[#This Row],[Fossil Gas]]+Tabel1[[#This Row],[Fossil Hard Coal]]+Tabel1[[#This Row],[Fossil Oil]]</f>
        <v>1321.75</v>
      </c>
      <c r="S3756">
        <f>Tabel1[[#This Row],[Renewables]]+Tabel1[[#This Row],[Fossils]]</f>
        <v>1470.67</v>
      </c>
    </row>
    <row r="3757" spans="1:19" x14ac:dyDescent="0.25">
      <c r="A3757" t="s">
        <v>789</v>
      </c>
      <c r="B3757" t="s">
        <v>5</v>
      </c>
      <c r="C3757">
        <v>1302.73</v>
      </c>
      <c r="D3757">
        <v>29.23</v>
      </c>
      <c r="E3757">
        <v>393.38</v>
      </c>
      <c r="F3757">
        <v>628.74</v>
      </c>
      <c r="G3757">
        <v>10.71</v>
      </c>
      <c r="J3757">
        <v>0</v>
      </c>
      <c r="K3757">
        <v>47.47</v>
      </c>
      <c r="L3757">
        <v>32.75</v>
      </c>
      <c r="M3757">
        <v>46.87</v>
      </c>
      <c r="N3757">
        <v>-355</v>
      </c>
      <c r="O3757">
        <v>-117</v>
      </c>
      <c r="P3757">
        <v>595</v>
      </c>
      <c r="Q3757">
        <f>Tabel1[[#This Row],[Biomass]]+Tabel1[[#This Row],[Hydro Power]]+Tabel1[[#This Row],[Other Renewable]]+Tabel1[[#This Row],[Solar Power]]+Tabel1[[#This Row],[Onshore Wind Power]]+Tabel1[[#This Row],[Offshore Wind Power]]</f>
        <v>108.85</v>
      </c>
      <c r="R3757">
        <f>Tabel1[[#This Row],[Fossil Gas]]+Tabel1[[#This Row],[Fossil Hard Coal]]+Tabel1[[#This Row],[Fossil Oil]]</f>
        <v>1032.83</v>
      </c>
      <c r="S3757">
        <f>Tabel1[[#This Row],[Renewables]]+Tabel1[[#This Row],[Fossils]]</f>
        <v>1141.6799999999998</v>
      </c>
    </row>
    <row r="3758" spans="1:19" x14ac:dyDescent="0.25">
      <c r="A3758" t="s">
        <v>788</v>
      </c>
      <c r="B3758" t="s">
        <v>6</v>
      </c>
      <c r="C3758">
        <v>1993.45</v>
      </c>
      <c r="D3758">
        <v>42.11</v>
      </c>
      <c r="E3758">
        <v>379.62</v>
      </c>
      <c r="F3758">
        <v>1011.8</v>
      </c>
      <c r="G3758">
        <v>6.06</v>
      </c>
      <c r="H3758">
        <v>1</v>
      </c>
      <c r="I3758">
        <v>3.78</v>
      </c>
      <c r="J3758">
        <v>0.01</v>
      </c>
      <c r="K3758">
        <v>105.76</v>
      </c>
      <c r="L3758">
        <v>30.41</v>
      </c>
      <c r="M3758">
        <v>20.7</v>
      </c>
      <c r="N3758">
        <v>-1311</v>
      </c>
      <c r="O3758">
        <v>-22</v>
      </c>
      <c r="P3758">
        <v>1772</v>
      </c>
      <c r="Q3758">
        <f>Tabel1[[#This Row],[Biomass]]+Tabel1[[#This Row],[Hydro Power]]+Tabel1[[#This Row],[Other Renewable]]+Tabel1[[#This Row],[Solar Power]]+Tabel1[[#This Row],[Onshore Wind Power]]+Tabel1[[#This Row],[Offshore Wind Power]]</f>
        <v>98.01</v>
      </c>
      <c r="R3758">
        <f>Tabel1[[#This Row],[Fossil Gas]]+Tabel1[[#This Row],[Fossil Hard Coal]]+Tabel1[[#This Row],[Fossil Oil]]</f>
        <v>1397.48</v>
      </c>
      <c r="S3758">
        <f>Tabel1[[#This Row],[Renewables]]+Tabel1[[#This Row],[Fossils]]</f>
        <v>1495.49</v>
      </c>
    </row>
    <row r="3759" spans="1:19" x14ac:dyDescent="0.25">
      <c r="A3759" t="s">
        <v>788</v>
      </c>
      <c r="B3759" t="s">
        <v>5</v>
      </c>
      <c r="C3759">
        <v>1376.6</v>
      </c>
      <c r="D3759">
        <v>30.74</v>
      </c>
      <c r="E3759">
        <v>392.87</v>
      </c>
      <c r="F3759">
        <v>586.26</v>
      </c>
      <c r="G3759">
        <v>10.78</v>
      </c>
      <c r="J3759">
        <v>0</v>
      </c>
      <c r="K3759">
        <v>47.57</v>
      </c>
      <c r="L3759">
        <v>27.57</v>
      </c>
      <c r="M3759">
        <v>51.21</v>
      </c>
      <c r="N3759">
        <v>-579</v>
      </c>
      <c r="O3759">
        <v>22</v>
      </c>
      <c r="P3759">
        <v>796</v>
      </c>
      <c r="Q3759">
        <f>Tabel1[[#This Row],[Biomass]]+Tabel1[[#This Row],[Hydro Power]]+Tabel1[[#This Row],[Other Renewable]]+Tabel1[[#This Row],[Solar Power]]+Tabel1[[#This Row],[Onshore Wind Power]]+Tabel1[[#This Row],[Offshore Wind Power]]</f>
        <v>109.52000000000001</v>
      </c>
      <c r="R3759">
        <f>Tabel1[[#This Row],[Fossil Gas]]+Tabel1[[#This Row],[Fossil Hard Coal]]+Tabel1[[#This Row],[Fossil Oil]]</f>
        <v>989.91</v>
      </c>
      <c r="S3759">
        <f>Tabel1[[#This Row],[Renewables]]+Tabel1[[#This Row],[Fossils]]</f>
        <v>1099.43</v>
      </c>
    </row>
    <row r="3760" spans="1:19" x14ac:dyDescent="0.25">
      <c r="A3760" t="s">
        <v>787</v>
      </c>
      <c r="B3760" t="s">
        <v>6</v>
      </c>
      <c r="C3760">
        <v>2165.85</v>
      </c>
      <c r="D3760">
        <v>44.29</v>
      </c>
      <c r="E3760">
        <v>424.41</v>
      </c>
      <c r="F3760">
        <v>1134.1300000000001</v>
      </c>
      <c r="G3760">
        <v>14.54</v>
      </c>
      <c r="H3760">
        <v>0.99</v>
      </c>
      <c r="I3760">
        <v>4.55</v>
      </c>
      <c r="J3760">
        <v>0.25</v>
      </c>
      <c r="K3760">
        <v>106.38</v>
      </c>
      <c r="L3760">
        <v>17.350000000000001</v>
      </c>
      <c r="M3760">
        <v>4.7300000000000004</v>
      </c>
      <c r="N3760">
        <v>-1273</v>
      </c>
      <c r="O3760">
        <v>-201</v>
      </c>
      <c r="P3760">
        <v>1903</v>
      </c>
      <c r="Q3760">
        <f>Tabel1[[#This Row],[Biomass]]+Tabel1[[#This Row],[Hydro Power]]+Tabel1[[#This Row],[Other Renewable]]+Tabel1[[#This Row],[Solar Power]]+Tabel1[[#This Row],[Onshore Wind Power]]+Tabel1[[#This Row],[Offshore Wind Power]]</f>
        <v>72.160000000000011</v>
      </c>
      <c r="R3760">
        <f>Tabel1[[#This Row],[Fossil Gas]]+Tabel1[[#This Row],[Fossil Hard Coal]]+Tabel1[[#This Row],[Fossil Oil]]</f>
        <v>1573.0800000000002</v>
      </c>
      <c r="S3760">
        <f>Tabel1[[#This Row],[Renewables]]+Tabel1[[#This Row],[Fossils]]</f>
        <v>1645.2400000000002</v>
      </c>
    </row>
    <row r="3761" spans="1:19" x14ac:dyDescent="0.25">
      <c r="A3761" t="s">
        <v>787</v>
      </c>
      <c r="B3761" t="s">
        <v>5</v>
      </c>
      <c r="C3761">
        <v>1486.31</v>
      </c>
      <c r="D3761">
        <v>30.42</v>
      </c>
      <c r="E3761">
        <v>392.31</v>
      </c>
      <c r="F3761">
        <v>613.99</v>
      </c>
      <c r="G3761">
        <v>12.34</v>
      </c>
      <c r="J3761">
        <v>0.32</v>
      </c>
      <c r="K3761">
        <v>47.65</v>
      </c>
      <c r="L3761">
        <v>28.54</v>
      </c>
      <c r="M3761">
        <v>42.96</v>
      </c>
      <c r="N3761">
        <v>-585</v>
      </c>
      <c r="O3761">
        <v>201</v>
      </c>
      <c r="P3761">
        <v>714</v>
      </c>
      <c r="Q3761">
        <f>Tabel1[[#This Row],[Biomass]]+Tabel1[[#This Row],[Hydro Power]]+Tabel1[[#This Row],[Other Renewable]]+Tabel1[[#This Row],[Solar Power]]+Tabel1[[#This Row],[Onshore Wind Power]]+Tabel1[[#This Row],[Offshore Wind Power]]</f>
        <v>102.24000000000001</v>
      </c>
      <c r="R3761">
        <f>Tabel1[[#This Row],[Fossil Gas]]+Tabel1[[#This Row],[Fossil Hard Coal]]+Tabel1[[#This Row],[Fossil Oil]]</f>
        <v>1018.64</v>
      </c>
      <c r="S3761">
        <f>Tabel1[[#This Row],[Renewables]]+Tabel1[[#This Row],[Fossils]]</f>
        <v>1120.8800000000001</v>
      </c>
    </row>
    <row r="3762" spans="1:19" x14ac:dyDescent="0.25">
      <c r="A3762" t="s">
        <v>786</v>
      </c>
      <c r="B3762" t="s">
        <v>6</v>
      </c>
      <c r="C3762">
        <v>2327.3000000000002</v>
      </c>
      <c r="D3762">
        <v>42.2</v>
      </c>
      <c r="E3762">
        <v>500.36</v>
      </c>
      <c r="F3762">
        <v>1187.9000000000001</v>
      </c>
      <c r="G3762">
        <v>9.44</v>
      </c>
      <c r="H3762">
        <v>0.95</v>
      </c>
      <c r="I3762">
        <v>4.01</v>
      </c>
      <c r="J3762">
        <v>13.3</v>
      </c>
      <c r="K3762">
        <v>104.07</v>
      </c>
      <c r="L3762">
        <v>20.12</v>
      </c>
      <c r="M3762">
        <v>1.54</v>
      </c>
      <c r="N3762">
        <v>-1275</v>
      </c>
      <c r="O3762">
        <v>-430</v>
      </c>
      <c r="P3762">
        <v>2181</v>
      </c>
      <c r="Q3762">
        <f>Tabel1[[#This Row],[Biomass]]+Tabel1[[#This Row],[Hydro Power]]+Tabel1[[#This Row],[Other Renewable]]+Tabel1[[#This Row],[Solar Power]]+Tabel1[[#This Row],[Onshore Wind Power]]+Tabel1[[#This Row],[Offshore Wind Power]]</f>
        <v>82.120000000000019</v>
      </c>
      <c r="R3762">
        <f>Tabel1[[#This Row],[Fossil Gas]]+Tabel1[[#This Row],[Fossil Hard Coal]]+Tabel1[[#This Row],[Fossil Oil]]</f>
        <v>1697.7000000000003</v>
      </c>
      <c r="S3762">
        <f>Tabel1[[#This Row],[Renewables]]+Tabel1[[#This Row],[Fossils]]</f>
        <v>1779.8200000000004</v>
      </c>
    </row>
    <row r="3763" spans="1:19" x14ac:dyDescent="0.25">
      <c r="A3763" t="s">
        <v>786</v>
      </c>
      <c r="B3763" t="s">
        <v>5</v>
      </c>
      <c r="C3763">
        <v>1636.81</v>
      </c>
      <c r="D3763">
        <v>30.53</v>
      </c>
      <c r="E3763">
        <v>427.22</v>
      </c>
      <c r="F3763">
        <v>660.28</v>
      </c>
      <c r="G3763">
        <v>23.08</v>
      </c>
      <c r="J3763">
        <v>7.73</v>
      </c>
      <c r="K3763">
        <v>49.07</v>
      </c>
      <c r="L3763">
        <v>17.309999999999999</v>
      </c>
      <c r="M3763">
        <v>25.39</v>
      </c>
      <c r="N3763">
        <v>-585</v>
      </c>
      <c r="O3763">
        <v>430</v>
      </c>
      <c r="P3763">
        <v>569</v>
      </c>
      <c r="Q3763">
        <f>Tabel1[[#This Row],[Biomass]]+Tabel1[[#This Row],[Hydro Power]]+Tabel1[[#This Row],[Other Renewable]]+Tabel1[[#This Row],[Solar Power]]+Tabel1[[#This Row],[Onshore Wind Power]]+Tabel1[[#This Row],[Offshore Wind Power]]</f>
        <v>80.960000000000008</v>
      </c>
      <c r="R3763">
        <f>Tabel1[[#This Row],[Fossil Gas]]+Tabel1[[#This Row],[Fossil Hard Coal]]+Tabel1[[#This Row],[Fossil Oil]]</f>
        <v>1110.58</v>
      </c>
      <c r="S3763">
        <f>Tabel1[[#This Row],[Renewables]]+Tabel1[[#This Row],[Fossils]]</f>
        <v>1191.54</v>
      </c>
    </row>
    <row r="3764" spans="1:19" x14ac:dyDescent="0.25">
      <c r="A3764" t="s">
        <v>785</v>
      </c>
      <c r="B3764" t="s">
        <v>6</v>
      </c>
      <c r="C3764">
        <v>2422.59</v>
      </c>
      <c r="D3764">
        <v>44.19</v>
      </c>
      <c r="E3764">
        <v>554.71</v>
      </c>
      <c r="F3764">
        <v>1312.99</v>
      </c>
      <c r="G3764">
        <v>19.12</v>
      </c>
      <c r="H3764">
        <v>0.95</v>
      </c>
      <c r="I3764">
        <v>4.7699999999999996</v>
      </c>
      <c r="J3764">
        <v>48.11</v>
      </c>
      <c r="K3764">
        <v>107.76</v>
      </c>
      <c r="L3764">
        <v>34.49</v>
      </c>
      <c r="M3764">
        <v>10.75</v>
      </c>
      <c r="N3764">
        <v>-1274</v>
      </c>
      <c r="O3764">
        <v>-560</v>
      </c>
      <c r="P3764">
        <v>2185</v>
      </c>
      <c r="Q3764">
        <f>Tabel1[[#This Row],[Biomass]]+Tabel1[[#This Row],[Hydro Power]]+Tabel1[[#This Row],[Other Renewable]]+Tabel1[[#This Row],[Solar Power]]+Tabel1[[#This Row],[Onshore Wind Power]]+Tabel1[[#This Row],[Offshore Wind Power]]</f>
        <v>143.26</v>
      </c>
      <c r="R3764">
        <f>Tabel1[[#This Row],[Fossil Gas]]+Tabel1[[#This Row],[Fossil Hard Coal]]+Tabel1[[#This Row],[Fossil Oil]]</f>
        <v>1886.82</v>
      </c>
      <c r="S3764">
        <f>Tabel1[[#This Row],[Renewables]]+Tabel1[[#This Row],[Fossils]]</f>
        <v>2030.08</v>
      </c>
    </row>
    <row r="3765" spans="1:19" x14ac:dyDescent="0.25">
      <c r="A3765" t="s">
        <v>785</v>
      </c>
      <c r="B3765" t="s">
        <v>5</v>
      </c>
      <c r="C3765">
        <v>1754.16</v>
      </c>
      <c r="D3765">
        <v>32.36</v>
      </c>
      <c r="E3765">
        <v>468.63</v>
      </c>
      <c r="F3765">
        <v>784.31</v>
      </c>
      <c r="G3765">
        <v>27.49</v>
      </c>
      <c r="J3765">
        <v>25.32</v>
      </c>
      <c r="K3765">
        <v>50.14</v>
      </c>
      <c r="L3765">
        <v>13.93</v>
      </c>
      <c r="M3765">
        <v>13.13</v>
      </c>
      <c r="N3765">
        <v>-583</v>
      </c>
      <c r="O3765">
        <v>560</v>
      </c>
      <c r="P3765">
        <v>398</v>
      </c>
      <c r="Q3765">
        <f>Tabel1[[#This Row],[Biomass]]+Tabel1[[#This Row],[Hydro Power]]+Tabel1[[#This Row],[Other Renewable]]+Tabel1[[#This Row],[Solar Power]]+Tabel1[[#This Row],[Onshore Wind Power]]+Tabel1[[#This Row],[Offshore Wind Power]]</f>
        <v>84.74</v>
      </c>
      <c r="R3765">
        <f>Tabel1[[#This Row],[Fossil Gas]]+Tabel1[[#This Row],[Fossil Hard Coal]]+Tabel1[[#This Row],[Fossil Oil]]</f>
        <v>1280.43</v>
      </c>
      <c r="S3765">
        <f>Tabel1[[#This Row],[Renewables]]+Tabel1[[#This Row],[Fossils]]</f>
        <v>1365.17</v>
      </c>
    </row>
    <row r="3766" spans="1:19" x14ac:dyDescent="0.25">
      <c r="A3766" t="s">
        <v>784</v>
      </c>
      <c r="B3766" t="s">
        <v>6</v>
      </c>
      <c r="C3766">
        <v>2435</v>
      </c>
      <c r="D3766">
        <v>44.29</v>
      </c>
      <c r="E3766">
        <v>547.15</v>
      </c>
      <c r="F3766">
        <v>1338.34</v>
      </c>
      <c r="G3766">
        <v>16.53</v>
      </c>
      <c r="H3766">
        <v>0.9</v>
      </c>
      <c r="I3766">
        <v>4.5</v>
      </c>
      <c r="J3766">
        <v>81.09</v>
      </c>
      <c r="K3766">
        <v>106.85</v>
      </c>
      <c r="L3766">
        <v>35.75</v>
      </c>
      <c r="M3766">
        <v>13.42</v>
      </c>
      <c r="N3766">
        <v>-1288</v>
      </c>
      <c r="O3766">
        <v>-323</v>
      </c>
      <c r="P3766">
        <v>1980</v>
      </c>
      <c r="Q3766">
        <f>Tabel1[[#This Row],[Biomass]]+Tabel1[[#This Row],[Hydro Power]]+Tabel1[[#This Row],[Other Renewable]]+Tabel1[[#This Row],[Solar Power]]+Tabel1[[#This Row],[Onshore Wind Power]]+Tabel1[[#This Row],[Offshore Wind Power]]</f>
        <v>179.95</v>
      </c>
      <c r="R3766">
        <f>Tabel1[[#This Row],[Fossil Gas]]+Tabel1[[#This Row],[Fossil Hard Coal]]+Tabel1[[#This Row],[Fossil Oil]]</f>
        <v>1902.0199999999998</v>
      </c>
      <c r="S3766">
        <f>Tabel1[[#This Row],[Renewables]]+Tabel1[[#This Row],[Fossils]]</f>
        <v>2081.9699999999998</v>
      </c>
    </row>
    <row r="3767" spans="1:19" x14ac:dyDescent="0.25">
      <c r="A3767" t="s">
        <v>784</v>
      </c>
      <c r="B3767" t="s">
        <v>5</v>
      </c>
      <c r="C3767">
        <v>1816.89</v>
      </c>
      <c r="D3767">
        <v>31.96</v>
      </c>
      <c r="E3767">
        <v>476.38</v>
      </c>
      <c r="F3767">
        <v>883.65</v>
      </c>
      <c r="G3767">
        <v>29.64</v>
      </c>
      <c r="J3767">
        <v>40.5</v>
      </c>
      <c r="K3767">
        <v>50.62</v>
      </c>
      <c r="L3767">
        <v>12.58</v>
      </c>
      <c r="M3767">
        <v>12.82</v>
      </c>
      <c r="N3767">
        <v>-508</v>
      </c>
      <c r="O3767">
        <v>323</v>
      </c>
      <c r="P3767">
        <v>514</v>
      </c>
      <c r="Q3767">
        <f>Tabel1[[#This Row],[Biomass]]+Tabel1[[#This Row],[Hydro Power]]+Tabel1[[#This Row],[Other Renewable]]+Tabel1[[#This Row],[Solar Power]]+Tabel1[[#This Row],[Onshore Wind Power]]+Tabel1[[#This Row],[Offshore Wind Power]]</f>
        <v>97.860000000000014</v>
      </c>
      <c r="R3767">
        <f>Tabel1[[#This Row],[Fossil Gas]]+Tabel1[[#This Row],[Fossil Hard Coal]]+Tabel1[[#This Row],[Fossil Oil]]</f>
        <v>1389.67</v>
      </c>
      <c r="S3767">
        <f>Tabel1[[#This Row],[Renewables]]+Tabel1[[#This Row],[Fossils]]</f>
        <v>1487.5300000000002</v>
      </c>
    </row>
    <row r="3768" spans="1:19" x14ac:dyDescent="0.25">
      <c r="A3768" t="s">
        <v>783</v>
      </c>
      <c r="B3768" t="s">
        <v>6</v>
      </c>
      <c r="C3768">
        <v>2428.41</v>
      </c>
      <c r="D3768">
        <v>46.73</v>
      </c>
      <c r="E3768">
        <v>570.95000000000005</v>
      </c>
      <c r="F3768">
        <v>1321.91</v>
      </c>
      <c r="G3768">
        <v>27.79</v>
      </c>
      <c r="H3768">
        <v>1</v>
      </c>
      <c r="I3768">
        <v>6.02</v>
      </c>
      <c r="J3768">
        <v>104.27</v>
      </c>
      <c r="K3768">
        <v>111.65</v>
      </c>
      <c r="L3768">
        <v>21.94</v>
      </c>
      <c r="M3768">
        <v>6.06</v>
      </c>
      <c r="N3768">
        <v>-1232</v>
      </c>
      <c r="O3768">
        <v>-564</v>
      </c>
      <c r="P3768">
        <v>2124</v>
      </c>
      <c r="Q3768">
        <f>Tabel1[[#This Row],[Biomass]]+Tabel1[[#This Row],[Hydro Power]]+Tabel1[[#This Row],[Other Renewable]]+Tabel1[[#This Row],[Solar Power]]+Tabel1[[#This Row],[Onshore Wind Power]]+Tabel1[[#This Row],[Offshore Wind Power]]</f>
        <v>186.01999999999998</v>
      </c>
      <c r="R3768">
        <f>Tabel1[[#This Row],[Fossil Gas]]+Tabel1[[#This Row],[Fossil Hard Coal]]+Tabel1[[#This Row],[Fossil Oil]]</f>
        <v>1920.65</v>
      </c>
      <c r="S3768">
        <f>Tabel1[[#This Row],[Renewables]]+Tabel1[[#This Row],[Fossils]]</f>
        <v>2106.67</v>
      </c>
    </row>
    <row r="3769" spans="1:19" x14ac:dyDescent="0.25">
      <c r="A3769" t="s">
        <v>783</v>
      </c>
      <c r="B3769" t="s">
        <v>5</v>
      </c>
      <c r="C3769">
        <v>1821.89</v>
      </c>
      <c r="D3769">
        <v>30.38</v>
      </c>
      <c r="E3769">
        <v>466.24</v>
      </c>
      <c r="F3769">
        <v>869.2</v>
      </c>
      <c r="G3769">
        <v>30.49</v>
      </c>
      <c r="J3769">
        <v>55.02</v>
      </c>
      <c r="K3769">
        <v>51.05</v>
      </c>
      <c r="L3769">
        <v>11.41</v>
      </c>
      <c r="M3769">
        <v>4.97</v>
      </c>
      <c r="N3769">
        <v>-583</v>
      </c>
      <c r="O3769">
        <v>564</v>
      </c>
      <c r="P3769">
        <v>386</v>
      </c>
      <c r="Q3769">
        <f>Tabel1[[#This Row],[Biomass]]+Tabel1[[#This Row],[Hydro Power]]+Tabel1[[#This Row],[Other Renewable]]+Tabel1[[#This Row],[Solar Power]]+Tabel1[[#This Row],[Onshore Wind Power]]+Tabel1[[#This Row],[Offshore Wind Power]]</f>
        <v>101.78</v>
      </c>
      <c r="R3769">
        <f>Tabel1[[#This Row],[Fossil Gas]]+Tabel1[[#This Row],[Fossil Hard Coal]]+Tabel1[[#This Row],[Fossil Oil]]</f>
        <v>1365.93</v>
      </c>
      <c r="S3769">
        <f>Tabel1[[#This Row],[Renewables]]+Tabel1[[#This Row],[Fossils]]</f>
        <v>1467.71</v>
      </c>
    </row>
    <row r="3770" spans="1:19" x14ac:dyDescent="0.25">
      <c r="A3770" t="s">
        <v>782</v>
      </c>
      <c r="B3770" t="s">
        <v>6</v>
      </c>
      <c r="C3770">
        <v>2368.58</v>
      </c>
      <c r="D3770">
        <v>45.75</v>
      </c>
      <c r="E3770">
        <v>544.21</v>
      </c>
      <c r="F3770">
        <v>1286.53</v>
      </c>
      <c r="G3770">
        <v>25</v>
      </c>
      <c r="H3770">
        <v>1.1100000000000001</v>
      </c>
      <c r="I3770">
        <v>5.68</v>
      </c>
      <c r="J3770">
        <v>122.75</v>
      </c>
      <c r="K3770">
        <v>112.13</v>
      </c>
      <c r="L3770">
        <v>24.82</v>
      </c>
      <c r="M3770">
        <v>7.94</v>
      </c>
      <c r="N3770">
        <v>-1274</v>
      </c>
      <c r="O3770">
        <v>-556</v>
      </c>
      <c r="P3770">
        <v>2167</v>
      </c>
      <c r="Q3770">
        <f>Tabel1[[#This Row],[Biomass]]+Tabel1[[#This Row],[Hydro Power]]+Tabel1[[#This Row],[Other Renewable]]+Tabel1[[#This Row],[Solar Power]]+Tabel1[[#This Row],[Onshore Wind Power]]+Tabel1[[#This Row],[Offshore Wind Power]]</f>
        <v>208.04999999999998</v>
      </c>
      <c r="R3770">
        <f>Tabel1[[#This Row],[Fossil Gas]]+Tabel1[[#This Row],[Fossil Hard Coal]]+Tabel1[[#This Row],[Fossil Oil]]</f>
        <v>1855.74</v>
      </c>
      <c r="S3770">
        <f>Tabel1[[#This Row],[Renewables]]+Tabel1[[#This Row],[Fossils]]</f>
        <v>2063.79</v>
      </c>
    </row>
    <row r="3771" spans="1:19" x14ac:dyDescent="0.25">
      <c r="A3771" t="s">
        <v>782</v>
      </c>
      <c r="B3771" t="s">
        <v>5</v>
      </c>
      <c r="C3771">
        <v>1797.95</v>
      </c>
      <c r="D3771">
        <v>31.58</v>
      </c>
      <c r="E3771">
        <v>446.42</v>
      </c>
      <c r="F3771">
        <v>870.32</v>
      </c>
      <c r="G3771">
        <v>29.75</v>
      </c>
      <c r="J3771">
        <v>51.64</v>
      </c>
      <c r="K3771">
        <v>51.05</v>
      </c>
      <c r="L3771">
        <v>12.32</v>
      </c>
      <c r="M3771">
        <v>3.8</v>
      </c>
      <c r="N3771">
        <v>-585</v>
      </c>
      <c r="O3771">
        <v>556</v>
      </c>
      <c r="P3771">
        <v>391</v>
      </c>
      <c r="Q3771">
        <f>Tabel1[[#This Row],[Biomass]]+Tabel1[[#This Row],[Hydro Power]]+Tabel1[[#This Row],[Other Renewable]]+Tabel1[[#This Row],[Solar Power]]+Tabel1[[#This Row],[Onshore Wind Power]]+Tabel1[[#This Row],[Offshore Wind Power]]</f>
        <v>99.339999999999989</v>
      </c>
      <c r="R3771">
        <f>Tabel1[[#This Row],[Fossil Gas]]+Tabel1[[#This Row],[Fossil Hard Coal]]+Tabel1[[#This Row],[Fossil Oil]]</f>
        <v>1346.49</v>
      </c>
      <c r="S3771">
        <f>Tabel1[[#This Row],[Renewables]]+Tabel1[[#This Row],[Fossils]]</f>
        <v>1445.83</v>
      </c>
    </row>
    <row r="3772" spans="1:19" x14ac:dyDescent="0.25">
      <c r="A3772" t="s">
        <v>781</v>
      </c>
      <c r="B3772" t="s">
        <v>6</v>
      </c>
      <c r="C3772">
        <v>2304.5500000000002</v>
      </c>
      <c r="D3772">
        <v>45.2</v>
      </c>
      <c r="E3772">
        <v>526.42999999999995</v>
      </c>
      <c r="F3772">
        <v>1245.17</v>
      </c>
      <c r="G3772">
        <v>21.44</v>
      </c>
      <c r="H3772">
        <v>1.3</v>
      </c>
      <c r="I3772">
        <v>5.15</v>
      </c>
      <c r="J3772">
        <v>112.65</v>
      </c>
      <c r="K3772">
        <v>109.98</v>
      </c>
      <c r="L3772">
        <v>24.97</v>
      </c>
      <c r="M3772">
        <v>6.71</v>
      </c>
      <c r="N3772">
        <v>-1287</v>
      </c>
      <c r="O3772">
        <v>-535</v>
      </c>
      <c r="P3772">
        <v>2165</v>
      </c>
      <c r="Q3772">
        <f>Tabel1[[#This Row],[Biomass]]+Tabel1[[#This Row],[Hydro Power]]+Tabel1[[#This Row],[Other Renewable]]+Tabel1[[#This Row],[Solar Power]]+Tabel1[[#This Row],[Onshore Wind Power]]+Tabel1[[#This Row],[Offshore Wind Power]]</f>
        <v>195.98000000000002</v>
      </c>
      <c r="R3772">
        <f>Tabel1[[#This Row],[Fossil Gas]]+Tabel1[[#This Row],[Fossil Hard Coal]]+Tabel1[[#This Row],[Fossil Oil]]</f>
        <v>1793.04</v>
      </c>
      <c r="S3772">
        <f>Tabel1[[#This Row],[Renewables]]+Tabel1[[#This Row],[Fossils]]</f>
        <v>1989.02</v>
      </c>
    </row>
    <row r="3773" spans="1:19" x14ac:dyDescent="0.25">
      <c r="A3773" t="s">
        <v>781</v>
      </c>
      <c r="B3773" t="s">
        <v>5</v>
      </c>
      <c r="C3773">
        <v>1774.27</v>
      </c>
      <c r="D3773">
        <v>32.03</v>
      </c>
      <c r="E3773">
        <v>430.22</v>
      </c>
      <c r="F3773">
        <v>851.74</v>
      </c>
      <c r="G3773">
        <v>28.65</v>
      </c>
      <c r="J3773">
        <v>45.22</v>
      </c>
      <c r="K3773">
        <v>50.81</v>
      </c>
      <c r="L3773">
        <v>10.34</v>
      </c>
      <c r="M3773">
        <v>2.0699999999999998</v>
      </c>
      <c r="N3773">
        <v>-585</v>
      </c>
      <c r="O3773">
        <v>535</v>
      </c>
      <c r="P3773">
        <v>429</v>
      </c>
      <c r="Q3773">
        <f>Tabel1[[#This Row],[Biomass]]+Tabel1[[#This Row],[Hydro Power]]+Tabel1[[#This Row],[Other Renewable]]+Tabel1[[#This Row],[Solar Power]]+Tabel1[[#This Row],[Onshore Wind Power]]+Tabel1[[#This Row],[Offshore Wind Power]]</f>
        <v>89.66</v>
      </c>
      <c r="R3773">
        <f>Tabel1[[#This Row],[Fossil Gas]]+Tabel1[[#This Row],[Fossil Hard Coal]]+Tabel1[[#This Row],[Fossil Oil]]</f>
        <v>1310.6100000000001</v>
      </c>
      <c r="S3773">
        <f>Tabel1[[#This Row],[Renewables]]+Tabel1[[#This Row],[Fossils]]</f>
        <v>1400.2700000000002</v>
      </c>
    </row>
    <row r="3774" spans="1:19" x14ac:dyDescent="0.25">
      <c r="A3774" t="s">
        <v>780</v>
      </c>
      <c r="B3774" t="s">
        <v>6</v>
      </c>
      <c r="C3774">
        <v>2261.7800000000002</v>
      </c>
      <c r="D3774">
        <v>45.39</v>
      </c>
      <c r="E3774">
        <v>500.31</v>
      </c>
      <c r="F3774">
        <v>1281.31</v>
      </c>
      <c r="G3774">
        <v>19.170000000000002</v>
      </c>
      <c r="H3774">
        <v>1.29</v>
      </c>
      <c r="I3774">
        <v>4.68</v>
      </c>
      <c r="J3774">
        <v>88.97</v>
      </c>
      <c r="K3774">
        <v>109.6</v>
      </c>
      <c r="L3774">
        <v>33.369999999999997</v>
      </c>
      <c r="M3774">
        <v>6.56</v>
      </c>
      <c r="N3774">
        <v>-1305</v>
      </c>
      <c r="O3774">
        <v>-536</v>
      </c>
      <c r="P3774">
        <v>2118</v>
      </c>
      <c r="Q3774">
        <f>Tabel1[[#This Row],[Biomass]]+Tabel1[[#This Row],[Hydro Power]]+Tabel1[[#This Row],[Other Renewable]]+Tabel1[[#This Row],[Solar Power]]+Tabel1[[#This Row],[Onshore Wind Power]]+Tabel1[[#This Row],[Offshore Wind Power]]</f>
        <v>180.26</v>
      </c>
      <c r="R3774">
        <f>Tabel1[[#This Row],[Fossil Gas]]+Tabel1[[#This Row],[Fossil Hard Coal]]+Tabel1[[#This Row],[Fossil Oil]]</f>
        <v>1800.79</v>
      </c>
      <c r="S3774">
        <f>Tabel1[[#This Row],[Renewables]]+Tabel1[[#This Row],[Fossils]]</f>
        <v>1981.05</v>
      </c>
    </row>
    <row r="3775" spans="1:19" x14ac:dyDescent="0.25">
      <c r="A3775" t="s">
        <v>780</v>
      </c>
      <c r="B3775" t="s">
        <v>5</v>
      </c>
      <c r="C3775">
        <v>1748.14</v>
      </c>
      <c r="D3775">
        <v>31.31</v>
      </c>
      <c r="E3775">
        <v>431.12</v>
      </c>
      <c r="F3775">
        <v>840.66</v>
      </c>
      <c r="G3775">
        <v>27.86</v>
      </c>
      <c r="J3775">
        <v>40.29</v>
      </c>
      <c r="K3775">
        <v>51.43</v>
      </c>
      <c r="L3775">
        <v>9.43</v>
      </c>
      <c r="M3775">
        <v>0.16</v>
      </c>
      <c r="N3775">
        <v>-585</v>
      </c>
      <c r="O3775">
        <v>536</v>
      </c>
      <c r="P3775">
        <v>417</v>
      </c>
      <c r="Q3775">
        <f>Tabel1[[#This Row],[Biomass]]+Tabel1[[#This Row],[Hydro Power]]+Tabel1[[#This Row],[Other Renewable]]+Tabel1[[#This Row],[Solar Power]]+Tabel1[[#This Row],[Onshore Wind Power]]+Tabel1[[#This Row],[Offshore Wind Power]]</f>
        <v>81.19</v>
      </c>
      <c r="R3775">
        <f>Tabel1[[#This Row],[Fossil Gas]]+Tabel1[[#This Row],[Fossil Hard Coal]]+Tabel1[[#This Row],[Fossil Oil]]</f>
        <v>1299.6399999999999</v>
      </c>
      <c r="S3775">
        <f>Tabel1[[#This Row],[Renewables]]+Tabel1[[#This Row],[Fossils]]</f>
        <v>1380.83</v>
      </c>
    </row>
    <row r="3776" spans="1:19" x14ac:dyDescent="0.25">
      <c r="A3776" t="s">
        <v>779</v>
      </c>
      <c r="B3776" t="s">
        <v>6</v>
      </c>
      <c r="C3776">
        <v>2254.4</v>
      </c>
      <c r="D3776">
        <v>43.62</v>
      </c>
      <c r="E3776">
        <v>486.77</v>
      </c>
      <c r="F3776">
        <v>1279.6600000000001</v>
      </c>
      <c r="G3776">
        <v>14.03</v>
      </c>
      <c r="H3776">
        <v>1.3</v>
      </c>
      <c r="I3776">
        <v>4.6399999999999997</v>
      </c>
      <c r="J3776">
        <v>57.35</v>
      </c>
      <c r="K3776">
        <v>106.92</v>
      </c>
      <c r="L3776">
        <v>34.18</v>
      </c>
      <c r="M3776">
        <v>9.61</v>
      </c>
      <c r="N3776">
        <v>-1302</v>
      </c>
      <c r="O3776">
        <v>-377</v>
      </c>
      <c r="P3776">
        <v>1971</v>
      </c>
      <c r="Q3776">
        <f>Tabel1[[#This Row],[Biomass]]+Tabel1[[#This Row],[Hydro Power]]+Tabel1[[#This Row],[Other Renewable]]+Tabel1[[#This Row],[Solar Power]]+Tabel1[[#This Row],[Onshore Wind Power]]+Tabel1[[#This Row],[Offshore Wind Power]]</f>
        <v>150.69999999999999</v>
      </c>
      <c r="R3776">
        <f>Tabel1[[#This Row],[Fossil Gas]]+Tabel1[[#This Row],[Fossil Hard Coal]]+Tabel1[[#This Row],[Fossil Oil]]</f>
        <v>1780.46</v>
      </c>
      <c r="S3776">
        <f>Tabel1[[#This Row],[Renewables]]+Tabel1[[#This Row],[Fossils]]</f>
        <v>1931.16</v>
      </c>
    </row>
    <row r="3777" spans="1:19" x14ac:dyDescent="0.25">
      <c r="A3777" t="s">
        <v>779</v>
      </c>
      <c r="B3777" t="s">
        <v>5</v>
      </c>
      <c r="C3777">
        <v>1732.84</v>
      </c>
      <c r="D3777">
        <v>31.24</v>
      </c>
      <c r="E3777">
        <v>432.2</v>
      </c>
      <c r="F3777">
        <v>798.54</v>
      </c>
      <c r="G3777">
        <v>26.33</v>
      </c>
      <c r="J3777">
        <v>25.82</v>
      </c>
      <c r="K3777">
        <v>50.5</v>
      </c>
      <c r="L3777">
        <v>8.83</v>
      </c>
      <c r="M3777">
        <v>0.03</v>
      </c>
      <c r="N3777">
        <v>-585</v>
      </c>
      <c r="O3777">
        <v>377</v>
      </c>
      <c r="P3777">
        <v>603</v>
      </c>
      <c r="Q3777">
        <f>Tabel1[[#This Row],[Biomass]]+Tabel1[[#This Row],[Hydro Power]]+Tabel1[[#This Row],[Other Renewable]]+Tabel1[[#This Row],[Solar Power]]+Tabel1[[#This Row],[Onshore Wind Power]]+Tabel1[[#This Row],[Offshore Wind Power]]</f>
        <v>65.92</v>
      </c>
      <c r="R3777">
        <f>Tabel1[[#This Row],[Fossil Gas]]+Tabel1[[#This Row],[Fossil Hard Coal]]+Tabel1[[#This Row],[Fossil Oil]]</f>
        <v>1257.07</v>
      </c>
      <c r="S3777">
        <f>Tabel1[[#This Row],[Renewables]]+Tabel1[[#This Row],[Fossils]]</f>
        <v>1322.99</v>
      </c>
    </row>
    <row r="3778" spans="1:19" x14ac:dyDescent="0.25">
      <c r="A3778" t="s">
        <v>778</v>
      </c>
      <c r="B3778" t="s">
        <v>6</v>
      </c>
      <c r="C3778">
        <v>2325.65</v>
      </c>
      <c r="D3778">
        <v>42.88</v>
      </c>
      <c r="E3778">
        <v>496.66</v>
      </c>
      <c r="F3778">
        <v>1274.8</v>
      </c>
      <c r="G3778">
        <v>11.38</v>
      </c>
      <c r="H3778">
        <v>1.3</v>
      </c>
      <c r="I3778">
        <v>4.16</v>
      </c>
      <c r="J3778">
        <v>25.12</v>
      </c>
      <c r="K3778">
        <v>104.56</v>
      </c>
      <c r="L3778">
        <v>41.81</v>
      </c>
      <c r="M3778">
        <v>10.98</v>
      </c>
      <c r="N3778">
        <v>-1293</v>
      </c>
      <c r="O3778">
        <v>-336</v>
      </c>
      <c r="P3778">
        <v>2000</v>
      </c>
      <c r="Q3778">
        <f>Tabel1[[#This Row],[Biomass]]+Tabel1[[#This Row],[Hydro Power]]+Tabel1[[#This Row],[Other Renewable]]+Tabel1[[#This Row],[Solar Power]]+Tabel1[[#This Row],[Onshore Wind Power]]+Tabel1[[#This Row],[Offshore Wind Power]]</f>
        <v>126.25000000000001</v>
      </c>
      <c r="R3778">
        <f>Tabel1[[#This Row],[Fossil Gas]]+Tabel1[[#This Row],[Fossil Hard Coal]]+Tabel1[[#This Row],[Fossil Oil]]</f>
        <v>1782.8400000000001</v>
      </c>
      <c r="S3778">
        <f>Tabel1[[#This Row],[Renewables]]+Tabel1[[#This Row],[Fossils]]</f>
        <v>1909.0900000000001</v>
      </c>
    </row>
    <row r="3779" spans="1:19" x14ac:dyDescent="0.25">
      <c r="A3779" t="s">
        <v>778</v>
      </c>
      <c r="B3779" t="s">
        <v>5</v>
      </c>
      <c r="C3779">
        <v>1794.2</v>
      </c>
      <c r="D3779">
        <v>30.2</v>
      </c>
      <c r="E3779">
        <v>431.59</v>
      </c>
      <c r="F3779">
        <v>747.49</v>
      </c>
      <c r="G3779">
        <v>25.34</v>
      </c>
      <c r="J3779">
        <v>7.43</v>
      </c>
      <c r="K3779">
        <v>50.08</v>
      </c>
      <c r="L3779">
        <v>9.0299999999999994</v>
      </c>
      <c r="M3779">
        <v>0.03</v>
      </c>
      <c r="N3779">
        <v>-585</v>
      </c>
      <c r="O3779">
        <v>336</v>
      </c>
      <c r="P3779">
        <v>759</v>
      </c>
      <c r="Q3779">
        <f>Tabel1[[#This Row],[Biomass]]+Tabel1[[#This Row],[Hydro Power]]+Tabel1[[#This Row],[Other Renewable]]+Tabel1[[#This Row],[Solar Power]]+Tabel1[[#This Row],[Onshore Wind Power]]+Tabel1[[#This Row],[Offshore Wind Power]]</f>
        <v>46.69</v>
      </c>
      <c r="R3779">
        <f>Tabel1[[#This Row],[Fossil Gas]]+Tabel1[[#This Row],[Fossil Hard Coal]]+Tabel1[[#This Row],[Fossil Oil]]</f>
        <v>1204.4199999999998</v>
      </c>
      <c r="S3779">
        <f>Tabel1[[#This Row],[Renewables]]+Tabel1[[#This Row],[Fossils]]</f>
        <v>1251.1099999999999</v>
      </c>
    </row>
    <row r="3780" spans="1:19" x14ac:dyDescent="0.25">
      <c r="A3780" t="s">
        <v>777</v>
      </c>
      <c r="B3780" t="s">
        <v>6</v>
      </c>
      <c r="C3780">
        <v>2580.0300000000002</v>
      </c>
      <c r="D3780">
        <v>43.4</v>
      </c>
      <c r="E3780">
        <v>537.07000000000005</v>
      </c>
      <c r="F3780">
        <v>1380.67</v>
      </c>
      <c r="G3780">
        <v>13.92</v>
      </c>
      <c r="H3780">
        <v>1.3</v>
      </c>
      <c r="I3780">
        <v>4.59</v>
      </c>
      <c r="J3780">
        <v>2.84</v>
      </c>
      <c r="K3780">
        <v>106.07</v>
      </c>
      <c r="L3780">
        <v>73.63</v>
      </c>
      <c r="M3780">
        <v>17.54</v>
      </c>
      <c r="N3780">
        <v>-983</v>
      </c>
      <c r="O3780">
        <v>-490</v>
      </c>
      <c r="P3780">
        <v>1897</v>
      </c>
      <c r="Q3780">
        <f>Tabel1[[#This Row],[Biomass]]+Tabel1[[#This Row],[Hydro Power]]+Tabel1[[#This Row],[Other Renewable]]+Tabel1[[#This Row],[Solar Power]]+Tabel1[[#This Row],[Onshore Wind Power]]+Tabel1[[#This Row],[Offshore Wind Power]]</f>
        <v>143.29999999999998</v>
      </c>
      <c r="R3780">
        <f>Tabel1[[#This Row],[Fossil Gas]]+Tabel1[[#This Row],[Fossil Hard Coal]]+Tabel1[[#This Row],[Fossil Oil]]</f>
        <v>1931.6600000000003</v>
      </c>
      <c r="S3780">
        <f>Tabel1[[#This Row],[Renewables]]+Tabel1[[#This Row],[Fossils]]</f>
        <v>2074.9600000000005</v>
      </c>
    </row>
    <row r="3781" spans="1:19" x14ac:dyDescent="0.25">
      <c r="A3781" t="s">
        <v>777</v>
      </c>
      <c r="B3781" t="s">
        <v>5</v>
      </c>
      <c r="C3781">
        <v>1974.7</v>
      </c>
      <c r="D3781">
        <v>29.49</v>
      </c>
      <c r="E3781">
        <v>489.82</v>
      </c>
      <c r="F3781">
        <v>838.58</v>
      </c>
      <c r="G3781">
        <v>25.58</v>
      </c>
      <c r="J3781">
        <v>0.25</v>
      </c>
      <c r="K3781">
        <v>49.96</v>
      </c>
      <c r="L3781">
        <v>8.5500000000000007</v>
      </c>
      <c r="M3781">
        <v>1.02</v>
      </c>
      <c r="N3781">
        <v>-585</v>
      </c>
      <c r="O3781">
        <v>490</v>
      </c>
      <c r="P3781">
        <v>636</v>
      </c>
      <c r="Q3781">
        <f>Tabel1[[#This Row],[Biomass]]+Tabel1[[#This Row],[Hydro Power]]+Tabel1[[#This Row],[Other Renewable]]+Tabel1[[#This Row],[Solar Power]]+Tabel1[[#This Row],[Onshore Wind Power]]+Tabel1[[#This Row],[Offshore Wind Power]]</f>
        <v>39.31</v>
      </c>
      <c r="R3781">
        <f>Tabel1[[#This Row],[Fossil Gas]]+Tabel1[[#This Row],[Fossil Hard Coal]]+Tabel1[[#This Row],[Fossil Oil]]</f>
        <v>1353.98</v>
      </c>
      <c r="S3781">
        <f>Tabel1[[#This Row],[Renewables]]+Tabel1[[#This Row],[Fossils]]</f>
        <v>1393.29</v>
      </c>
    </row>
    <row r="3782" spans="1:19" x14ac:dyDescent="0.25">
      <c r="A3782" t="s">
        <v>776</v>
      </c>
      <c r="B3782" t="s">
        <v>6</v>
      </c>
      <c r="C3782">
        <v>2657.83</v>
      </c>
      <c r="D3782">
        <v>44.63</v>
      </c>
      <c r="E3782">
        <v>551.4</v>
      </c>
      <c r="F3782">
        <v>1378.92</v>
      </c>
      <c r="G3782">
        <v>14.76</v>
      </c>
      <c r="H3782">
        <v>1.3</v>
      </c>
      <c r="I3782">
        <v>4.72</v>
      </c>
      <c r="J3782">
        <v>0.02</v>
      </c>
      <c r="K3782">
        <v>107.52</v>
      </c>
      <c r="L3782">
        <v>130.43</v>
      </c>
      <c r="M3782">
        <v>27.14</v>
      </c>
      <c r="N3782">
        <v>-1255</v>
      </c>
      <c r="O3782">
        <v>-442</v>
      </c>
      <c r="P3782">
        <v>2114</v>
      </c>
      <c r="Q3782">
        <f>Tabel1[[#This Row],[Biomass]]+Tabel1[[#This Row],[Hydro Power]]+Tabel1[[#This Row],[Other Renewable]]+Tabel1[[#This Row],[Solar Power]]+Tabel1[[#This Row],[Onshore Wind Power]]+Tabel1[[#This Row],[Offshore Wind Power]]</f>
        <v>208.24</v>
      </c>
      <c r="R3782">
        <f>Tabel1[[#This Row],[Fossil Gas]]+Tabel1[[#This Row],[Fossil Hard Coal]]+Tabel1[[#This Row],[Fossil Oil]]</f>
        <v>1945.0800000000002</v>
      </c>
      <c r="S3782">
        <f>Tabel1[[#This Row],[Renewables]]+Tabel1[[#This Row],[Fossils]]</f>
        <v>2153.3200000000002</v>
      </c>
    </row>
    <row r="3783" spans="1:19" x14ac:dyDescent="0.25">
      <c r="A3783" t="s">
        <v>776</v>
      </c>
      <c r="B3783" t="s">
        <v>5</v>
      </c>
      <c r="C3783">
        <v>2030.57</v>
      </c>
      <c r="D3783">
        <v>30.07</v>
      </c>
      <c r="E3783">
        <v>527.53</v>
      </c>
      <c r="F3783">
        <v>836.34</v>
      </c>
      <c r="G3783">
        <v>25.65</v>
      </c>
      <c r="J3783">
        <v>0</v>
      </c>
      <c r="K3783">
        <v>46.04</v>
      </c>
      <c r="L3783">
        <v>8.64</v>
      </c>
      <c r="M3783">
        <v>0.02</v>
      </c>
      <c r="N3783">
        <v>-558</v>
      </c>
      <c r="O3783">
        <v>442</v>
      </c>
      <c r="P3783">
        <v>683</v>
      </c>
      <c r="Q3783">
        <f>Tabel1[[#This Row],[Biomass]]+Tabel1[[#This Row],[Hydro Power]]+Tabel1[[#This Row],[Other Renewable]]+Tabel1[[#This Row],[Solar Power]]+Tabel1[[#This Row],[Onshore Wind Power]]+Tabel1[[#This Row],[Offshore Wind Power]]</f>
        <v>38.730000000000004</v>
      </c>
      <c r="R3783">
        <f>Tabel1[[#This Row],[Fossil Gas]]+Tabel1[[#This Row],[Fossil Hard Coal]]+Tabel1[[#This Row],[Fossil Oil]]</f>
        <v>1389.52</v>
      </c>
      <c r="S3783">
        <f>Tabel1[[#This Row],[Renewables]]+Tabel1[[#This Row],[Fossils]]</f>
        <v>1428.25</v>
      </c>
    </row>
    <row r="3784" spans="1:19" x14ac:dyDescent="0.25">
      <c r="A3784" t="s">
        <v>775</v>
      </c>
      <c r="B3784" t="s">
        <v>6</v>
      </c>
      <c r="C3784">
        <v>2457.5700000000002</v>
      </c>
      <c r="D3784">
        <v>42.29</v>
      </c>
      <c r="E3784">
        <v>516.16999999999996</v>
      </c>
      <c r="F3784">
        <v>1193.51</v>
      </c>
      <c r="G3784">
        <v>8.7100000000000009</v>
      </c>
      <c r="H3784">
        <v>1.3</v>
      </c>
      <c r="I3784">
        <v>3.91</v>
      </c>
      <c r="J3784">
        <v>0</v>
      </c>
      <c r="K3784">
        <v>105.02</v>
      </c>
      <c r="L3784">
        <v>182.63</v>
      </c>
      <c r="M3784">
        <v>47.4</v>
      </c>
      <c r="N3784">
        <v>-1250</v>
      </c>
      <c r="O3784">
        <v>-537</v>
      </c>
      <c r="P3784">
        <v>2168</v>
      </c>
      <c r="Q3784">
        <f>Tabel1[[#This Row],[Biomass]]+Tabel1[[#This Row],[Hydro Power]]+Tabel1[[#This Row],[Other Renewable]]+Tabel1[[#This Row],[Solar Power]]+Tabel1[[#This Row],[Onshore Wind Power]]+Tabel1[[#This Row],[Offshore Wind Power]]</f>
        <v>277.52999999999997</v>
      </c>
      <c r="R3784">
        <f>Tabel1[[#This Row],[Fossil Gas]]+Tabel1[[#This Row],[Fossil Hard Coal]]+Tabel1[[#This Row],[Fossil Oil]]</f>
        <v>1718.3899999999999</v>
      </c>
      <c r="S3784">
        <f>Tabel1[[#This Row],[Renewables]]+Tabel1[[#This Row],[Fossils]]</f>
        <v>1995.9199999999998</v>
      </c>
    </row>
    <row r="3785" spans="1:19" x14ac:dyDescent="0.25">
      <c r="A3785" t="s">
        <v>775</v>
      </c>
      <c r="B3785" t="s">
        <v>5</v>
      </c>
      <c r="C3785">
        <v>1902.82</v>
      </c>
      <c r="D3785">
        <v>29.31</v>
      </c>
      <c r="E3785">
        <v>472.18</v>
      </c>
      <c r="F3785">
        <v>821.6</v>
      </c>
      <c r="G3785">
        <v>25.2</v>
      </c>
      <c r="J3785">
        <v>0</v>
      </c>
      <c r="K3785">
        <v>45.17</v>
      </c>
      <c r="L3785">
        <v>8.58</v>
      </c>
      <c r="M3785">
        <v>0.02</v>
      </c>
      <c r="N3785">
        <v>-402</v>
      </c>
      <c r="O3785">
        <v>537</v>
      </c>
      <c r="P3785">
        <v>377</v>
      </c>
      <c r="Q3785">
        <f>Tabel1[[#This Row],[Biomass]]+Tabel1[[#This Row],[Hydro Power]]+Tabel1[[#This Row],[Other Renewable]]+Tabel1[[#This Row],[Solar Power]]+Tabel1[[#This Row],[Onshore Wind Power]]+Tabel1[[#This Row],[Offshore Wind Power]]</f>
        <v>37.910000000000004</v>
      </c>
      <c r="R3785">
        <f>Tabel1[[#This Row],[Fossil Gas]]+Tabel1[[#This Row],[Fossil Hard Coal]]+Tabel1[[#This Row],[Fossil Oil]]</f>
        <v>1318.98</v>
      </c>
      <c r="S3785">
        <f>Tabel1[[#This Row],[Renewables]]+Tabel1[[#This Row],[Fossils]]</f>
        <v>1356.89</v>
      </c>
    </row>
    <row r="3786" spans="1:19" x14ac:dyDescent="0.25">
      <c r="A3786" t="s">
        <v>774</v>
      </c>
      <c r="B3786" t="s">
        <v>6</v>
      </c>
      <c r="C3786">
        <v>2312.4499999999998</v>
      </c>
      <c r="D3786">
        <v>42.16</v>
      </c>
      <c r="E3786">
        <v>466.29</v>
      </c>
      <c r="F3786">
        <v>1048.4100000000001</v>
      </c>
      <c r="G3786">
        <v>10.16</v>
      </c>
      <c r="H3786">
        <v>1.3</v>
      </c>
      <c r="I3786">
        <v>4</v>
      </c>
      <c r="J3786">
        <v>0</v>
      </c>
      <c r="K3786">
        <v>104.78</v>
      </c>
      <c r="L3786">
        <v>226.59</v>
      </c>
      <c r="M3786">
        <v>68.64</v>
      </c>
      <c r="N3786">
        <v>-1261</v>
      </c>
      <c r="O3786">
        <v>-553</v>
      </c>
      <c r="P3786">
        <v>2189</v>
      </c>
      <c r="Q3786">
        <f>Tabel1[[#This Row],[Biomass]]+Tabel1[[#This Row],[Hydro Power]]+Tabel1[[#This Row],[Other Renewable]]+Tabel1[[#This Row],[Solar Power]]+Tabel1[[#This Row],[Onshore Wind Power]]+Tabel1[[#This Row],[Offshore Wind Power]]</f>
        <v>342.69</v>
      </c>
      <c r="R3786">
        <f>Tabel1[[#This Row],[Fossil Gas]]+Tabel1[[#This Row],[Fossil Hard Coal]]+Tabel1[[#This Row],[Fossil Oil]]</f>
        <v>1524.8600000000001</v>
      </c>
      <c r="S3786">
        <f>Tabel1[[#This Row],[Renewables]]+Tabel1[[#This Row],[Fossils]]</f>
        <v>1867.5500000000002</v>
      </c>
    </row>
    <row r="3787" spans="1:19" x14ac:dyDescent="0.25">
      <c r="A3787" t="s">
        <v>774</v>
      </c>
      <c r="B3787" t="s">
        <v>5</v>
      </c>
      <c r="C3787">
        <v>1770.39</v>
      </c>
      <c r="D3787">
        <v>29.73</v>
      </c>
      <c r="E3787">
        <v>425.36</v>
      </c>
      <c r="F3787">
        <v>767.26</v>
      </c>
      <c r="G3787">
        <v>22.61</v>
      </c>
      <c r="J3787">
        <v>0</v>
      </c>
      <c r="K3787">
        <v>44.46</v>
      </c>
      <c r="L3787">
        <v>8.6</v>
      </c>
      <c r="M3787">
        <v>0.02</v>
      </c>
      <c r="N3787">
        <v>-580</v>
      </c>
      <c r="O3787">
        <v>553</v>
      </c>
      <c r="P3787">
        <v>509</v>
      </c>
      <c r="Q3787">
        <f>Tabel1[[#This Row],[Biomass]]+Tabel1[[#This Row],[Hydro Power]]+Tabel1[[#This Row],[Other Renewable]]+Tabel1[[#This Row],[Solar Power]]+Tabel1[[#This Row],[Onshore Wind Power]]+Tabel1[[#This Row],[Offshore Wind Power]]</f>
        <v>38.35</v>
      </c>
      <c r="R3787">
        <f>Tabel1[[#This Row],[Fossil Gas]]+Tabel1[[#This Row],[Fossil Hard Coal]]+Tabel1[[#This Row],[Fossil Oil]]</f>
        <v>1215.2299999999998</v>
      </c>
      <c r="S3787">
        <f>Tabel1[[#This Row],[Renewables]]+Tabel1[[#This Row],[Fossils]]</f>
        <v>1253.5799999999997</v>
      </c>
    </row>
    <row r="3788" spans="1:19" x14ac:dyDescent="0.25">
      <c r="A3788" t="s">
        <v>773</v>
      </c>
      <c r="B3788" t="s">
        <v>6</v>
      </c>
      <c r="C3788">
        <v>2178.36</v>
      </c>
      <c r="D3788">
        <v>42.28</v>
      </c>
      <c r="E3788">
        <v>428.2</v>
      </c>
      <c r="F3788">
        <v>1018.69</v>
      </c>
      <c r="G3788">
        <v>5.64</v>
      </c>
      <c r="H3788">
        <v>1.3</v>
      </c>
      <c r="I3788">
        <v>3.48</v>
      </c>
      <c r="J3788">
        <v>0</v>
      </c>
      <c r="K3788">
        <v>103.73</v>
      </c>
      <c r="L3788">
        <v>309.38</v>
      </c>
      <c r="M3788">
        <v>73.31</v>
      </c>
      <c r="N3788">
        <v>-1299</v>
      </c>
      <c r="O3788">
        <v>-333</v>
      </c>
      <c r="P3788">
        <v>1918</v>
      </c>
      <c r="Q3788">
        <f>Tabel1[[#This Row],[Biomass]]+Tabel1[[#This Row],[Hydro Power]]+Tabel1[[#This Row],[Other Renewable]]+Tabel1[[#This Row],[Solar Power]]+Tabel1[[#This Row],[Onshore Wind Power]]+Tabel1[[#This Row],[Offshore Wind Power]]</f>
        <v>429.75</v>
      </c>
      <c r="R3788">
        <f>Tabel1[[#This Row],[Fossil Gas]]+Tabel1[[#This Row],[Fossil Hard Coal]]+Tabel1[[#This Row],[Fossil Oil]]</f>
        <v>1452.5300000000002</v>
      </c>
      <c r="S3788">
        <f>Tabel1[[#This Row],[Renewables]]+Tabel1[[#This Row],[Fossils]]</f>
        <v>1882.2800000000002</v>
      </c>
    </row>
    <row r="3789" spans="1:19" x14ac:dyDescent="0.25">
      <c r="A3789" t="s">
        <v>773</v>
      </c>
      <c r="B3789" t="s">
        <v>5</v>
      </c>
      <c r="C3789">
        <v>1665.71</v>
      </c>
      <c r="D3789">
        <v>28.41</v>
      </c>
      <c r="E3789">
        <v>372.71</v>
      </c>
      <c r="F3789">
        <v>725.43</v>
      </c>
      <c r="G3789">
        <v>22.97</v>
      </c>
      <c r="J3789">
        <v>0</v>
      </c>
      <c r="K3789">
        <v>43.86</v>
      </c>
      <c r="L3789">
        <v>9.3699999999999992</v>
      </c>
      <c r="M3789">
        <v>0.02</v>
      </c>
      <c r="N3789">
        <v>-585</v>
      </c>
      <c r="O3789">
        <v>333</v>
      </c>
      <c r="P3789">
        <v>726</v>
      </c>
      <c r="Q3789">
        <f>Tabel1[[#This Row],[Biomass]]+Tabel1[[#This Row],[Hydro Power]]+Tabel1[[#This Row],[Other Renewable]]+Tabel1[[#This Row],[Solar Power]]+Tabel1[[#This Row],[Onshore Wind Power]]+Tabel1[[#This Row],[Offshore Wind Power]]</f>
        <v>37.800000000000004</v>
      </c>
      <c r="R3789">
        <f>Tabel1[[#This Row],[Fossil Gas]]+Tabel1[[#This Row],[Fossil Hard Coal]]+Tabel1[[#This Row],[Fossil Oil]]</f>
        <v>1121.1099999999999</v>
      </c>
      <c r="S3789">
        <f>Tabel1[[#This Row],[Renewables]]+Tabel1[[#This Row],[Fossils]]</f>
        <v>1158.9099999999999</v>
      </c>
    </row>
    <row r="3790" spans="1:19" x14ac:dyDescent="0.25">
      <c r="A3790" t="s">
        <v>772</v>
      </c>
      <c r="B3790" t="s">
        <v>6</v>
      </c>
      <c r="C3790">
        <v>2036.4</v>
      </c>
      <c r="D3790">
        <v>42.37</v>
      </c>
      <c r="E3790">
        <v>418.1</v>
      </c>
      <c r="F3790">
        <v>926.88</v>
      </c>
      <c r="G3790">
        <v>5.33</v>
      </c>
      <c r="H3790">
        <v>1.29</v>
      </c>
      <c r="I3790">
        <v>3.14</v>
      </c>
      <c r="J3790">
        <v>0</v>
      </c>
      <c r="K3790">
        <v>103.59</v>
      </c>
      <c r="L3790">
        <v>357.82</v>
      </c>
      <c r="M3790">
        <v>95.76</v>
      </c>
      <c r="N3790">
        <v>-1310</v>
      </c>
      <c r="O3790">
        <v>-84</v>
      </c>
      <c r="P3790">
        <v>1558</v>
      </c>
      <c r="Q3790">
        <f>Tabel1[[#This Row],[Biomass]]+Tabel1[[#This Row],[Hydro Power]]+Tabel1[[#This Row],[Other Renewable]]+Tabel1[[#This Row],[Solar Power]]+Tabel1[[#This Row],[Onshore Wind Power]]+Tabel1[[#This Row],[Offshore Wind Power]]</f>
        <v>500.38</v>
      </c>
      <c r="R3790">
        <f>Tabel1[[#This Row],[Fossil Gas]]+Tabel1[[#This Row],[Fossil Hard Coal]]+Tabel1[[#This Row],[Fossil Oil]]</f>
        <v>1350.31</v>
      </c>
      <c r="S3790">
        <f>Tabel1[[#This Row],[Renewables]]+Tabel1[[#This Row],[Fossils]]</f>
        <v>1850.69</v>
      </c>
    </row>
    <row r="3791" spans="1:19" x14ac:dyDescent="0.25">
      <c r="A3791" t="s">
        <v>772</v>
      </c>
      <c r="B3791" t="s">
        <v>5</v>
      </c>
      <c r="C3791">
        <v>1568.75</v>
      </c>
      <c r="D3791">
        <v>29.71</v>
      </c>
      <c r="E3791">
        <v>361.87</v>
      </c>
      <c r="F3791">
        <v>666.44</v>
      </c>
      <c r="G3791">
        <v>22.97</v>
      </c>
      <c r="J3791">
        <v>0</v>
      </c>
      <c r="K3791">
        <v>44.36</v>
      </c>
      <c r="L3791">
        <v>9.92</v>
      </c>
      <c r="M3791">
        <v>0.02</v>
      </c>
      <c r="N3791">
        <v>-585</v>
      </c>
      <c r="O3791">
        <v>84</v>
      </c>
      <c r="P3791">
        <v>946</v>
      </c>
      <c r="Q3791">
        <f>Tabel1[[#This Row],[Biomass]]+Tabel1[[#This Row],[Hydro Power]]+Tabel1[[#This Row],[Other Renewable]]+Tabel1[[#This Row],[Solar Power]]+Tabel1[[#This Row],[Onshore Wind Power]]+Tabel1[[#This Row],[Offshore Wind Power]]</f>
        <v>39.650000000000006</v>
      </c>
      <c r="R3791">
        <f>Tabel1[[#This Row],[Fossil Gas]]+Tabel1[[#This Row],[Fossil Hard Coal]]+Tabel1[[#This Row],[Fossil Oil]]</f>
        <v>1051.28</v>
      </c>
      <c r="S3791">
        <f>Tabel1[[#This Row],[Renewables]]+Tabel1[[#This Row],[Fossils]]</f>
        <v>1090.93</v>
      </c>
    </row>
    <row r="3792" spans="1:19" x14ac:dyDescent="0.25">
      <c r="A3792" t="s">
        <v>771</v>
      </c>
      <c r="B3792" t="s">
        <v>6</v>
      </c>
      <c r="C3792">
        <v>1923.58</v>
      </c>
      <c r="D3792">
        <v>41.47</v>
      </c>
      <c r="E3792">
        <v>415.64</v>
      </c>
      <c r="F3792">
        <v>852.7</v>
      </c>
      <c r="G3792">
        <v>5.31</v>
      </c>
      <c r="H3792">
        <v>1.29</v>
      </c>
      <c r="I3792">
        <v>3.45</v>
      </c>
      <c r="J3792">
        <v>0</v>
      </c>
      <c r="K3792">
        <v>103.98</v>
      </c>
      <c r="L3792">
        <v>381.71</v>
      </c>
      <c r="M3792">
        <v>137.96</v>
      </c>
      <c r="N3792">
        <v>-1345</v>
      </c>
      <c r="O3792">
        <v>-146</v>
      </c>
      <c r="P3792">
        <v>1528</v>
      </c>
      <c r="Q3792">
        <f>Tabel1[[#This Row],[Biomass]]+Tabel1[[#This Row],[Hydro Power]]+Tabel1[[#This Row],[Other Renewable]]+Tabel1[[#This Row],[Solar Power]]+Tabel1[[#This Row],[Onshore Wind Power]]+Tabel1[[#This Row],[Offshore Wind Power]]</f>
        <v>565.88</v>
      </c>
      <c r="R3792">
        <f>Tabel1[[#This Row],[Fossil Gas]]+Tabel1[[#This Row],[Fossil Hard Coal]]+Tabel1[[#This Row],[Fossil Oil]]</f>
        <v>1273.6500000000001</v>
      </c>
      <c r="S3792">
        <f>Tabel1[[#This Row],[Renewables]]+Tabel1[[#This Row],[Fossils]]</f>
        <v>1839.5300000000002</v>
      </c>
    </row>
    <row r="3793" spans="1:19" x14ac:dyDescent="0.25">
      <c r="A3793" t="s">
        <v>771</v>
      </c>
      <c r="B3793" t="s">
        <v>5</v>
      </c>
      <c r="C3793">
        <v>1469.83</v>
      </c>
      <c r="D3793">
        <v>30.24</v>
      </c>
      <c r="E3793">
        <v>363.03</v>
      </c>
      <c r="F3793">
        <v>638.41999999999996</v>
      </c>
      <c r="G3793">
        <v>23.11</v>
      </c>
      <c r="J3793">
        <v>0</v>
      </c>
      <c r="K3793">
        <v>44.84</v>
      </c>
      <c r="L3793">
        <v>9.52</v>
      </c>
      <c r="M3793">
        <v>0.02</v>
      </c>
      <c r="N3793">
        <v>-560</v>
      </c>
      <c r="O3793">
        <v>146</v>
      </c>
      <c r="P3793">
        <v>787</v>
      </c>
      <c r="Q3793">
        <f>Tabel1[[#This Row],[Biomass]]+Tabel1[[#This Row],[Hydro Power]]+Tabel1[[#This Row],[Other Renewable]]+Tabel1[[#This Row],[Solar Power]]+Tabel1[[#This Row],[Onshore Wind Power]]+Tabel1[[#This Row],[Offshore Wind Power]]</f>
        <v>39.78</v>
      </c>
      <c r="R3793">
        <f>Tabel1[[#This Row],[Fossil Gas]]+Tabel1[[#This Row],[Fossil Hard Coal]]+Tabel1[[#This Row],[Fossil Oil]]</f>
        <v>1024.56</v>
      </c>
      <c r="S3793">
        <f>Tabel1[[#This Row],[Renewables]]+Tabel1[[#This Row],[Fossils]]</f>
        <v>1064.3399999999999</v>
      </c>
    </row>
    <row r="3794" spans="1:19" x14ac:dyDescent="0.25">
      <c r="A3794" t="s">
        <v>770</v>
      </c>
      <c r="B3794" t="s">
        <v>6</v>
      </c>
      <c r="C3794">
        <v>1841.64</v>
      </c>
      <c r="D3794">
        <v>41.56</v>
      </c>
      <c r="E3794">
        <v>351.39</v>
      </c>
      <c r="F3794">
        <v>839.88</v>
      </c>
      <c r="G3794">
        <v>6.02</v>
      </c>
      <c r="H3794">
        <v>1.3</v>
      </c>
      <c r="I3794">
        <v>3.48</v>
      </c>
      <c r="J3794">
        <v>0</v>
      </c>
      <c r="K3794">
        <v>103.9</v>
      </c>
      <c r="L3794">
        <v>399.86</v>
      </c>
      <c r="M3794">
        <v>189.87</v>
      </c>
      <c r="N3794">
        <v>-1230</v>
      </c>
      <c r="O3794">
        <v>-243</v>
      </c>
      <c r="P3794">
        <v>1406</v>
      </c>
      <c r="Q3794">
        <f>Tabel1[[#This Row],[Biomass]]+Tabel1[[#This Row],[Hydro Power]]+Tabel1[[#This Row],[Other Renewable]]+Tabel1[[#This Row],[Solar Power]]+Tabel1[[#This Row],[Onshore Wind Power]]+Tabel1[[#This Row],[Offshore Wind Power]]</f>
        <v>636.06999999999994</v>
      </c>
      <c r="R3794">
        <f>Tabel1[[#This Row],[Fossil Gas]]+Tabel1[[#This Row],[Fossil Hard Coal]]+Tabel1[[#This Row],[Fossil Oil]]</f>
        <v>1197.29</v>
      </c>
      <c r="S3794">
        <f>Tabel1[[#This Row],[Renewables]]+Tabel1[[#This Row],[Fossils]]</f>
        <v>1833.36</v>
      </c>
    </row>
    <row r="3795" spans="1:19" x14ac:dyDescent="0.25">
      <c r="A3795" t="s">
        <v>770</v>
      </c>
      <c r="B3795" t="s">
        <v>5</v>
      </c>
      <c r="C3795">
        <v>1365.08</v>
      </c>
      <c r="D3795">
        <v>29.88</v>
      </c>
      <c r="E3795">
        <v>356</v>
      </c>
      <c r="F3795">
        <v>603.26</v>
      </c>
      <c r="G3795">
        <v>22</v>
      </c>
      <c r="J3795">
        <v>0</v>
      </c>
      <c r="K3795">
        <v>44.76</v>
      </c>
      <c r="L3795">
        <v>10.34</v>
      </c>
      <c r="M3795">
        <v>0.02</v>
      </c>
      <c r="N3795">
        <v>-73</v>
      </c>
      <c r="O3795">
        <v>243</v>
      </c>
      <c r="P3795">
        <v>140</v>
      </c>
      <c r="Q3795">
        <f>Tabel1[[#This Row],[Biomass]]+Tabel1[[#This Row],[Hydro Power]]+Tabel1[[#This Row],[Other Renewable]]+Tabel1[[#This Row],[Solar Power]]+Tabel1[[#This Row],[Onshore Wind Power]]+Tabel1[[#This Row],[Offshore Wind Power]]</f>
        <v>40.24</v>
      </c>
      <c r="R3795">
        <f>Tabel1[[#This Row],[Fossil Gas]]+Tabel1[[#This Row],[Fossil Hard Coal]]+Tabel1[[#This Row],[Fossil Oil]]</f>
        <v>981.26</v>
      </c>
      <c r="S3795">
        <f>Tabel1[[#This Row],[Renewables]]+Tabel1[[#This Row],[Fossils]]</f>
        <v>1021.5</v>
      </c>
    </row>
    <row r="3796" spans="1:19" x14ac:dyDescent="0.25">
      <c r="A3796" t="s">
        <v>769</v>
      </c>
      <c r="B3796" t="s">
        <v>6</v>
      </c>
      <c r="C3796">
        <v>1786.68</v>
      </c>
      <c r="D3796">
        <v>42.46</v>
      </c>
      <c r="E3796">
        <v>343.56</v>
      </c>
      <c r="F3796">
        <v>873.32</v>
      </c>
      <c r="G3796">
        <v>8.58</v>
      </c>
      <c r="H3796">
        <v>1.29</v>
      </c>
      <c r="I3796">
        <v>2.73</v>
      </c>
      <c r="J3796">
        <v>0</v>
      </c>
      <c r="K3796">
        <v>104.6</v>
      </c>
      <c r="L3796">
        <v>456.94</v>
      </c>
      <c r="M3796">
        <v>208.62</v>
      </c>
      <c r="N3796">
        <v>-1346</v>
      </c>
      <c r="O3796">
        <v>-387</v>
      </c>
      <c r="P3796">
        <v>1500</v>
      </c>
      <c r="Q3796">
        <f>Tabel1[[#This Row],[Biomass]]+Tabel1[[#This Row],[Hydro Power]]+Tabel1[[#This Row],[Other Renewable]]+Tabel1[[#This Row],[Solar Power]]+Tabel1[[#This Row],[Onshore Wind Power]]+Tabel1[[#This Row],[Offshore Wind Power]]</f>
        <v>712.04</v>
      </c>
      <c r="R3796">
        <f>Tabel1[[#This Row],[Fossil Gas]]+Tabel1[[#This Row],[Fossil Hard Coal]]+Tabel1[[#This Row],[Fossil Oil]]</f>
        <v>1225.46</v>
      </c>
      <c r="S3796">
        <f>Tabel1[[#This Row],[Renewables]]+Tabel1[[#This Row],[Fossils]]</f>
        <v>1937.5</v>
      </c>
    </row>
    <row r="3797" spans="1:19" x14ac:dyDescent="0.25">
      <c r="A3797" t="s">
        <v>769</v>
      </c>
      <c r="B3797" t="s">
        <v>5</v>
      </c>
      <c r="C3797">
        <v>1312.92</v>
      </c>
      <c r="D3797">
        <v>29.15</v>
      </c>
      <c r="E3797">
        <v>355.56</v>
      </c>
      <c r="F3797">
        <v>599.39</v>
      </c>
      <c r="G3797">
        <v>21.81</v>
      </c>
      <c r="J3797">
        <v>0</v>
      </c>
      <c r="K3797">
        <v>44.52</v>
      </c>
      <c r="L3797">
        <v>10.9</v>
      </c>
      <c r="M3797">
        <v>1.1100000000000001</v>
      </c>
      <c r="N3797">
        <v>-557</v>
      </c>
      <c r="O3797">
        <v>387</v>
      </c>
      <c r="P3797">
        <v>431</v>
      </c>
      <c r="Q3797">
        <f>Tabel1[[#This Row],[Biomass]]+Tabel1[[#This Row],[Hydro Power]]+Tabel1[[#This Row],[Other Renewable]]+Tabel1[[#This Row],[Solar Power]]+Tabel1[[#This Row],[Onshore Wind Power]]+Tabel1[[#This Row],[Offshore Wind Power]]</f>
        <v>41.16</v>
      </c>
      <c r="R3797">
        <f>Tabel1[[#This Row],[Fossil Gas]]+Tabel1[[#This Row],[Fossil Hard Coal]]+Tabel1[[#This Row],[Fossil Oil]]</f>
        <v>976.76</v>
      </c>
      <c r="S3797">
        <f>Tabel1[[#This Row],[Renewables]]+Tabel1[[#This Row],[Fossils]]</f>
        <v>1017.92</v>
      </c>
    </row>
    <row r="3798" spans="1:19" x14ac:dyDescent="0.25">
      <c r="A3798" t="s">
        <v>768</v>
      </c>
      <c r="B3798" t="s">
        <v>6</v>
      </c>
      <c r="C3798">
        <v>1750.39</v>
      </c>
      <c r="D3798">
        <v>42.31</v>
      </c>
      <c r="E3798">
        <v>333.55</v>
      </c>
      <c r="F3798">
        <v>980.46</v>
      </c>
      <c r="G3798">
        <v>5.38</v>
      </c>
      <c r="H3798">
        <v>1.29</v>
      </c>
      <c r="I3798">
        <v>2.2000000000000002</v>
      </c>
      <c r="J3798">
        <v>0</v>
      </c>
      <c r="K3798">
        <v>103.66</v>
      </c>
      <c r="L3798">
        <v>557.1</v>
      </c>
      <c r="M3798">
        <v>197.13</v>
      </c>
      <c r="N3798">
        <v>-1349</v>
      </c>
      <c r="O3798">
        <v>-189</v>
      </c>
      <c r="P3798">
        <v>1114</v>
      </c>
      <c r="Q3798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3798">
        <f>Tabel1[[#This Row],[Fossil Gas]]+Tabel1[[#This Row],[Fossil Hard Coal]]+Tabel1[[#This Row],[Fossil Oil]]</f>
        <v>1319.39</v>
      </c>
      <c r="S3798">
        <f>Tabel1[[#This Row],[Renewables]]+Tabel1[[#This Row],[Fossils]]</f>
        <v>2119.42</v>
      </c>
    </row>
    <row r="3799" spans="1:19" x14ac:dyDescent="0.25">
      <c r="A3799" t="s">
        <v>768</v>
      </c>
      <c r="B3799" t="s">
        <v>5</v>
      </c>
      <c r="C3799">
        <v>1278.8599999999999</v>
      </c>
      <c r="D3799">
        <v>29.42</v>
      </c>
      <c r="E3799">
        <v>359.77</v>
      </c>
      <c r="F3799">
        <v>627.96</v>
      </c>
      <c r="G3799">
        <v>22.09</v>
      </c>
      <c r="J3799">
        <v>0</v>
      </c>
      <c r="K3799">
        <v>44.77</v>
      </c>
      <c r="L3799">
        <v>13.81</v>
      </c>
      <c r="M3799">
        <v>0.65</v>
      </c>
      <c r="N3799">
        <v>-487</v>
      </c>
      <c r="O3799">
        <v>189</v>
      </c>
      <c r="P3799">
        <v>489</v>
      </c>
      <c r="Q3799">
        <f>Tabel1[[#This Row],[Biomass]]+Tabel1[[#This Row],[Hydro Power]]+Tabel1[[#This Row],[Other Renewable]]+Tabel1[[#This Row],[Solar Power]]+Tabel1[[#This Row],[Onshore Wind Power]]+Tabel1[[#This Row],[Offshore Wind Power]]</f>
        <v>43.88</v>
      </c>
      <c r="R3799">
        <f>Tabel1[[#This Row],[Fossil Gas]]+Tabel1[[#This Row],[Fossil Hard Coal]]+Tabel1[[#This Row],[Fossil Oil]]</f>
        <v>1009.82</v>
      </c>
      <c r="S3799">
        <f>Tabel1[[#This Row],[Renewables]]+Tabel1[[#This Row],[Fossils]]</f>
        <v>1053.7</v>
      </c>
    </row>
    <row r="3800" spans="1:19" x14ac:dyDescent="0.25">
      <c r="A3800" t="s">
        <v>767</v>
      </c>
      <c r="B3800" t="s">
        <v>6</v>
      </c>
      <c r="C3800">
        <v>1745.77</v>
      </c>
      <c r="D3800">
        <v>41.05</v>
      </c>
      <c r="E3800">
        <v>333.27</v>
      </c>
      <c r="F3800">
        <v>871.95</v>
      </c>
      <c r="G3800">
        <v>5.16</v>
      </c>
      <c r="H3800">
        <v>1.29</v>
      </c>
      <c r="I3800">
        <v>2.1800000000000002</v>
      </c>
      <c r="J3800">
        <v>0</v>
      </c>
      <c r="K3800">
        <v>103.1</v>
      </c>
      <c r="L3800">
        <v>642.59</v>
      </c>
      <c r="M3800">
        <v>203.09</v>
      </c>
      <c r="N3800">
        <v>-1063</v>
      </c>
      <c r="O3800">
        <v>-247</v>
      </c>
      <c r="P3800">
        <v>919</v>
      </c>
      <c r="Q3800">
        <f>Tabel1[[#This Row],[Biomass]]+Tabel1[[#This Row],[Hydro Power]]+Tabel1[[#This Row],[Other Renewable]]+Tabel1[[#This Row],[Solar Power]]+Tabel1[[#This Row],[Onshore Wind Power]]+Tabel1[[#This Row],[Offshore Wind Power]]</f>
        <v>890.2</v>
      </c>
      <c r="R3800">
        <f>Tabel1[[#This Row],[Fossil Gas]]+Tabel1[[#This Row],[Fossil Hard Coal]]+Tabel1[[#This Row],[Fossil Oil]]</f>
        <v>1210.3800000000001</v>
      </c>
      <c r="S3800">
        <f>Tabel1[[#This Row],[Renewables]]+Tabel1[[#This Row],[Fossils]]</f>
        <v>2100.58</v>
      </c>
    </row>
    <row r="3801" spans="1:19" x14ac:dyDescent="0.25">
      <c r="A3801" t="s">
        <v>767</v>
      </c>
      <c r="B3801" t="s">
        <v>5</v>
      </c>
      <c r="C3801">
        <v>1264.44</v>
      </c>
      <c r="D3801">
        <v>29.39</v>
      </c>
      <c r="E3801">
        <v>357.7</v>
      </c>
      <c r="F3801">
        <v>623.20000000000005</v>
      </c>
      <c r="G3801">
        <v>21.6</v>
      </c>
      <c r="J3801">
        <v>0</v>
      </c>
      <c r="K3801">
        <v>44.72</v>
      </c>
      <c r="L3801">
        <v>16.46</v>
      </c>
      <c r="M3801">
        <v>0.49</v>
      </c>
      <c r="N3801">
        <v>-123</v>
      </c>
      <c r="O3801">
        <v>247</v>
      </c>
      <c r="P3801">
        <v>58</v>
      </c>
      <c r="Q3801">
        <f>Tabel1[[#This Row],[Biomass]]+Tabel1[[#This Row],[Hydro Power]]+Tabel1[[#This Row],[Other Renewable]]+Tabel1[[#This Row],[Solar Power]]+Tabel1[[#This Row],[Onshore Wind Power]]+Tabel1[[#This Row],[Offshore Wind Power]]</f>
        <v>46.34</v>
      </c>
      <c r="R3801">
        <f>Tabel1[[#This Row],[Fossil Gas]]+Tabel1[[#This Row],[Fossil Hard Coal]]+Tabel1[[#This Row],[Fossil Oil]]</f>
        <v>1002.5000000000001</v>
      </c>
      <c r="S3801">
        <f>Tabel1[[#This Row],[Renewables]]+Tabel1[[#This Row],[Fossils]]</f>
        <v>1048.8400000000001</v>
      </c>
    </row>
    <row r="3802" spans="1:19" x14ac:dyDescent="0.25">
      <c r="A3802" t="s">
        <v>766</v>
      </c>
      <c r="B3802" t="s">
        <v>6</v>
      </c>
      <c r="C3802">
        <v>1757.83</v>
      </c>
      <c r="D3802">
        <v>40.98</v>
      </c>
      <c r="E3802">
        <v>339.7</v>
      </c>
      <c r="F3802">
        <v>821.66</v>
      </c>
      <c r="G3802">
        <v>5.22</v>
      </c>
      <c r="H3802">
        <v>1.3</v>
      </c>
      <c r="I3802">
        <v>2.5499999999999998</v>
      </c>
      <c r="J3802">
        <v>0</v>
      </c>
      <c r="K3802">
        <v>101.86</v>
      </c>
      <c r="L3802">
        <v>660.84</v>
      </c>
      <c r="M3802">
        <v>236.67</v>
      </c>
      <c r="N3802">
        <v>-663</v>
      </c>
      <c r="O3802">
        <v>-390</v>
      </c>
      <c r="P3802">
        <v>649</v>
      </c>
      <c r="Q3802">
        <f>Tabel1[[#This Row],[Biomass]]+Tabel1[[#This Row],[Hydro Power]]+Tabel1[[#This Row],[Other Renewable]]+Tabel1[[#This Row],[Solar Power]]+Tabel1[[#This Row],[Onshore Wind Power]]+Tabel1[[#This Row],[Offshore Wind Power]]</f>
        <v>942.34</v>
      </c>
      <c r="R3802">
        <f>Tabel1[[#This Row],[Fossil Gas]]+Tabel1[[#This Row],[Fossil Hard Coal]]+Tabel1[[#This Row],[Fossil Oil]]</f>
        <v>1166.58</v>
      </c>
      <c r="S3802">
        <f>Tabel1[[#This Row],[Renewables]]+Tabel1[[#This Row],[Fossils]]</f>
        <v>2108.92</v>
      </c>
    </row>
    <row r="3803" spans="1:19" x14ac:dyDescent="0.25">
      <c r="A3803" t="s">
        <v>766</v>
      </c>
      <c r="B3803" t="s">
        <v>5</v>
      </c>
      <c r="C3803">
        <v>1261.31</v>
      </c>
      <c r="D3803">
        <v>28.92</v>
      </c>
      <c r="E3803">
        <v>357.8</v>
      </c>
      <c r="F3803">
        <v>618.63</v>
      </c>
      <c r="G3803">
        <v>21.65</v>
      </c>
      <c r="J3803">
        <v>0</v>
      </c>
      <c r="K3803">
        <v>44.3</v>
      </c>
      <c r="L3803">
        <v>18.75</v>
      </c>
      <c r="M3803">
        <v>0.74</v>
      </c>
      <c r="N3803">
        <v>39</v>
      </c>
      <c r="O3803">
        <v>390</v>
      </c>
      <c r="P3803">
        <v>-248</v>
      </c>
      <c r="Q3803">
        <f>Tabel1[[#This Row],[Biomass]]+Tabel1[[#This Row],[Hydro Power]]+Tabel1[[#This Row],[Other Renewable]]+Tabel1[[#This Row],[Solar Power]]+Tabel1[[#This Row],[Onshore Wind Power]]+Tabel1[[#This Row],[Offshore Wind Power]]</f>
        <v>48.410000000000004</v>
      </c>
      <c r="R3803">
        <f>Tabel1[[#This Row],[Fossil Gas]]+Tabel1[[#This Row],[Fossil Hard Coal]]+Tabel1[[#This Row],[Fossil Oil]]</f>
        <v>998.08</v>
      </c>
      <c r="S3803">
        <f>Tabel1[[#This Row],[Renewables]]+Tabel1[[#This Row],[Fossils]]</f>
        <v>1046.49</v>
      </c>
    </row>
    <row r="3804" spans="1:19" x14ac:dyDescent="0.25">
      <c r="A3804" t="s">
        <v>765</v>
      </c>
      <c r="B3804" t="s">
        <v>6</v>
      </c>
      <c r="C3804">
        <v>1798.38</v>
      </c>
      <c r="D3804">
        <v>43.48</v>
      </c>
      <c r="E3804">
        <v>365.31</v>
      </c>
      <c r="F3804">
        <v>817.22</v>
      </c>
      <c r="G3804">
        <v>11.36</v>
      </c>
      <c r="H3804">
        <v>1.29</v>
      </c>
      <c r="I3804">
        <v>3</v>
      </c>
      <c r="J3804">
        <v>0.01</v>
      </c>
      <c r="K3804">
        <v>104.72</v>
      </c>
      <c r="L3804">
        <v>652.71</v>
      </c>
      <c r="M3804">
        <v>250.47</v>
      </c>
      <c r="N3804">
        <v>-607</v>
      </c>
      <c r="O3804">
        <v>-369</v>
      </c>
      <c r="P3804">
        <v>568</v>
      </c>
      <c r="Q3804">
        <f>Tabel1[[#This Row],[Biomass]]+Tabel1[[#This Row],[Hydro Power]]+Tabel1[[#This Row],[Other Renewable]]+Tabel1[[#This Row],[Solar Power]]+Tabel1[[#This Row],[Onshore Wind Power]]+Tabel1[[#This Row],[Offshore Wind Power]]</f>
        <v>950.96</v>
      </c>
      <c r="R3804">
        <f>Tabel1[[#This Row],[Fossil Gas]]+Tabel1[[#This Row],[Fossil Hard Coal]]+Tabel1[[#This Row],[Fossil Oil]]</f>
        <v>1193.8899999999999</v>
      </c>
      <c r="S3804">
        <f>Tabel1[[#This Row],[Renewables]]+Tabel1[[#This Row],[Fossils]]</f>
        <v>2144.85</v>
      </c>
    </row>
    <row r="3805" spans="1:19" x14ac:dyDescent="0.25">
      <c r="A3805" t="s">
        <v>765</v>
      </c>
      <c r="B3805" t="s">
        <v>5</v>
      </c>
      <c r="C3805">
        <v>1287.77</v>
      </c>
      <c r="D3805">
        <v>28.69</v>
      </c>
      <c r="E3805">
        <v>361.03</v>
      </c>
      <c r="F3805">
        <v>615</v>
      </c>
      <c r="G3805">
        <v>22.08</v>
      </c>
      <c r="J3805">
        <v>0</v>
      </c>
      <c r="K3805">
        <v>44.47</v>
      </c>
      <c r="L3805">
        <v>29.28</v>
      </c>
      <c r="M3805">
        <v>2.14</v>
      </c>
      <c r="N3805">
        <v>112</v>
      </c>
      <c r="O3805">
        <v>369</v>
      </c>
      <c r="P3805">
        <v>-286</v>
      </c>
      <c r="Q3805">
        <f>Tabel1[[#This Row],[Biomass]]+Tabel1[[#This Row],[Hydro Power]]+Tabel1[[#This Row],[Other Renewable]]+Tabel1[[#This Row],[Solar Power]]+Tabel1[[#This Row],[Onshore Wind Power]]+Tabel1[[#This Row],[Offshore Wind Power]]</f>
        <v>60.11</v>
      </c>
      <c r="R3805">
        <f>Tabel1[[#This Row],[Fossil Gas]]+Tabel1[[#This Row],[Fossil Hard Coal]]+Tabel1[[#This Row],[Fossil Oil]]</f>
        <v>998.11</v>
      </c>
      <c r="S3805">
        <f>Tabel1[[#This Row],[Renewables]]+Tabel1[[#This Row],[Fossils]]</f>
        <v>1058.22</v>
      </c>
    </row>
    <row r="3806" spans="1:19" x14ac:dyDescent="0.25">
      <c r="A3806" t="s">
        <v>764</v>
      </c>
      <c r="B3806" t="s">
        <v>6</v>
      </c>
      <c r="C3806">
        <v>1892.85</v>
      </c>
      <c r="D3806">
        <v>43.03</v>
      </c>
      <c r="E3806">
        <v>375.06</v>
      </c>
      <c r="F3806">
        <v>778.69</v>
      </c>
      <c r="G3806">
        <v>9.25</v>
      </c>
      <c r="H3806">
        <v>1.3</v>
      </c>
      <c r="I3806">
        <v>3.06</v>
      </c>
      <c r="J3806">
        <v>0.01</v>
      </c>
      <c r="K3806">
        <v>103.7</v>
      </c>
      <c r="L3806">
        <v>652.53</v>
      </c>
      <c r="M3806">
        <v>244.59</v>
      </c>
      <c r="N3806">
        <v>85</v>
      </c>
      <c r="O3806">
        <v>-385</v>
      </c>
      <c r="P3806">
        <v>31</v>
      </c>
      <c r="Q3806">
        <f>Tabel1[[#This Row],[Biomass]]+Tabel1[[#This Row],[Hydro Power]]+Tabel1[[#This Row],[Other Renewable]]+Tabel1[[#This Row],[Solar Power]]+Tabel1[[#This Row],[Onshore Wind Power]]+Tabel1[[#This Row],[Offshore Wind Power]]</f>
        <v>944.52</v>
      </c>
      <c r="R3806">
        <f>Tabel1[[#This Row],[Fossil Gas]]+Tabel1[[#This Row],[Fossil Hard Coal]]+Tabel1[[#This Row],[Fossil Oil]]</f>
        <v>1163</v>
      </c>
      <c r="S3806">
        <f>Tabel1[[#This Row],[Renewables]]+Tabel1[[#This Row],[Fossils]]</f>
        <v>2107.52</v>
      </c>
    </row>
    <row r="3807" spans="1:19" x14ac:dyDescent="0.25">
      <c r="A3807" t="s">
        <v>764</v>
      </c>
      <c r="B3807" t="s">
        <v>5</v>
      </c>
      <c r="C3807">
        <v>1354.71</v>
      </c>
      <c r="D3807">
        <v>28.67</v>
      </c>
      <c r="E3807">
        <v>358.32</v>
      </c>
      <c r="F3807">
        <v>642.11</v>
      </c>
      <c r="G3807">
        <v>22.14</v>
      </c>
      <c r="J3807">
        <v>0</v>
      </c>
      <c r="K3807">
        <v>44.04</v>
      </c>
      <c r="L3807">
        <v>35.86</v>
      </c>
      <c r="M3807">
        <v>4.93</v>
      </c>
      <c r="N3807">
        <v>479</v>
      </c>
      <c r="O3807">
        <v>385</v>
      </c>
      <c r="P3807">
        <v>-635</v>
      </c>
      <c r="Q3807">
        <f>Tabel1[[#This Row],[Biomass]]+Tabel1[[#This Row],[Hydro Power]]+Tabel1[[#This Row],[Other Renewable]]+Tabel1[[#This Row],[Solar Power]]+Tabel1[[#This Row],[Onshore Wind Power]]+Tabel1[[#This Row],[Offshore Wind Power]]</f>
        <v>69.460000000000008</v>
      </c>
      <c r="R3807">
        <f>Tabel1[[#This Row],[Fossil Gas]]+Tabel1[[#This Row],[Fossil Hard Coal]]+Tabel1[[#This Row],[Fossil Oil]]</f>
        <v>1022.57</v>
      </c>
      <c r="S3807">
        <f>Tabel1[[#This Row],[Renewables]]+Tabel1[[#This Row],[Fossils]]</f>
        <v>1092.03</v>
      </c>
    </row>
    <row r="3808" spans="1:19" x14ac:dyDescent="0.25">
      <c r="A3808" t="s">
        <v>763</v>
      </c>
      <c r="B3808" t="s">
        <v>6</v>
      </c>
      <c r="C3808">
        <v>2031.94</v>
      </c>
      <c r="D3808">
        <v>40.08</v>
      </c>
      <c r="E3808">
        <v>368.1</v>
      </c>
      <c r="F3808">
        <v>802.7</v>
      </c>
      <c r="G3808">
        <v>5.63</v>
      </c>
      <c r="H3808">
        <v>1.3</v>
      </c>
      <c r="I3808">
        <v>2.73</v>
      </c>
      <c r="J3808">
        <v>0.65</v>
      </c>
      <c r="K3808">
        <v>101.34</v>
      </c>
      <c r="L3808">
        <v>726.48</v>
      </c>
      <c r="M3808">
        <v>276.52</v>
      </c>
      <c r="N3808">
        <v>327</v>
      </c>
      <c r="O3808">
        <v>-552</v>
      </c>
      <c r="P3808">
        <v>35</v>
      </c>
      <c r="Q3808">
        <f>Tabel1[[#This Row],[Biomass]]+Tabel1[[#This Row],[Hydro Power]]+Tabel1[[#This Row],[Other Renewable]]+Tabel1[[#This Row],[Solar Power]]+Tabel1[[#This Row],[Onshore Wind Power]]+Tabel1[[#This Row],[Offshore Wind Power]]</f>
        <v>1047.76</v>
      </c>
      <c r="R3808">
        <f>Tabel1[[#This Row],[Fossil Gas]]+Tabel1[[#This Row],[Fossil Hard Coal]]+Tabel1[[#This Row],[Fossil Oil]]</f>
        <v>1176.4300000000003</v>
      </c>
      <c r="S3808">
        <f>Tabel1[[#This Row],[Renewables]]+Tabel1[[#This Row],[Fossils]]</f>
        <v>2224.1900000000005</v>
      </c>
    </row>
    <row r="3809" spans="1:19" x14ac:dyDescent="0.25">
      <c r="A3809" t="s">
        <v>763</v>
      </c>
      <c r="B3809" t="s">
        <v>5</v>
      </c>
      <c r="C3809">
        <v>1439.99</v>
      </c>
      <c r="D3809">
        <v>29.67</v>
      </c>
      <c r="E3809">
        <v>357.43</v>
      </c>
      <c r="F3809">
        <v>614.69000000000005</v>
      </c>
      <c r="G3809">
        <v>22.21</v>
      </c>
      <c r="J3809">
        <v>0.56000000000000005</v>
      </c>
      <c r="K3809">
        <v>45.24</v>
      </c>
      <c r="L3809">
        <v>48.28</v>
      </c>
      <c r="M3809">
        <v>2.48</v>
      </c>
      <c r="N3809">
        <v>476</v>
      </c>
      <c r="O3809">
        <v>552</v>
      </c>
      <c r="P3809">
        <v>-697</v>
      </c>
      <c r="Q3809">
        <f>Tabel1[[#This Row],[Biomass]]+Tabel1[[#This Row],[Hydro Power]]+Tabel1[[#This Row],[Other Renewable]]+Tabel1[[#This Row],[Solar Power]]+Tabel1[[#This Row],[Onshore Wind Power]]+Tabel1[[#This Row],[Offshore Wind Power]]</f>
        <v>80.990000000000009</v>
      </c>
      <c r="R3809">
        <f>Tabel1[[#This Row],[Fossil Gas]]+Tabel1[[#This Row],[Fossil Hard Coal]]+Tabel1[[#This Row],[Fossil Oil]]</f>
        <v>994.33000000000015</v>
      </c>
      <c r="S3809">
        <f>Tabel1[[#This Row],[Renewables]]+Tabel1[[#This Row],[Fossils]]</f>
        <v>1075.3200000000002</v>
      </c>
    </row>
    <row r="3810" spans="1:19" x14ac:dyDescent="0.25">
      <c r="A3810" t="s">
        <v>762</v>
      </c>
      <c r="B3810" t="s">
        <v>6</v>
      </c>
      <c r="C3810">
        <v>2182.0700000000002</v>
      </c>
      <c r="D3810">
        <v>40.659999999999997</v>
      </c>
      <c r="E3810">
        <v>416.11</v>
      </c>
      <c r="F3810">
        <v>843.97</v>
      </c>
      <c r="G3810">
        <v>11.34</v>
      </c>
      <c r="H3810">
        <v>1.3</v>
      </c>
      <c r="I3810">
        <v>3.67</v>
      </c>
      <c r="J3810">
        <v>12.33</v>
      </c>
      <c r="K3810">
        <v>104.55</v>
      </c>
      <c r="L3810">
        <v>794.64</v>
      </c>
      <c r="M3810">
        <v>314.31</v>
      </c>
      <c r="N3810">
        <v>-381</v>
      </c>
      <c r="O3810">
        <v>-485</v>
      </c>
      <c r="P3810">
        <v>575</v>
      </c>
      <c r="Q3810">
        <f>Tabel1[[#This Row],[Biomass]]+Tabel1[[#This Row],[Hydro Power]]+Tabel1[[#This Row],[Other Renewable]]+Tabel1[[#This Row],[Solar Power]]+Tabel1[[#This Row],[Onshore Wind Power]]+Tabel1[[#This Row],[Offshore Wind Power]]</f>
        <v>1166.9100000000001</v>
      </c>
      <c r="R3810">
        <f>Tabel1[[#This Row],[Fossil Gas]]+Tabel1[[#This Row],[Fossil Hard Coal]]+Tabel1[[#This Row],[Fossil Oil]]</f>
        <v>1271.4199999999998</v>
      </c>
      <c r="S3810">
        <f>Tabel1[[#This Row],[Renewables]]+Tabel1[[#This Row],[Fossils]]</f>
        <v>2438.33</v>
      </c>
    </row>
    <row r="3811" spans="1:19" x14ac:dyDescent="0.25">
      <c r="A3811" t="s">
        <v>762</v>
      </c>
      <c r="B3811" t="s">
        <v>5</v>
      </c>
      <c r="C3811">
        <v>1551.21</v>
      </c>
      <c r="D3811">
        <v>29.62</v>
      </c>
      <c r="E3811">
        <v>367.93</v>
      </c>
      <c r="F3811">
        <v>682.1</v>
      </c>
      <c r="G3811">
        <v>23.89</v>
      </c>
      <c r="J3811">
        <v>11.42</v>
      </c>
      <c r="K3811">
        <v>45.72</v>
      </c>
      <c r="L3811">
        <v>69.55</v>
      </c>
      <c r="M3811">
        <v>5.99</v>
      </c>
      <c r="N3811">
        <v>-83</v>
      </c>
      <c r="O3811">
        <v>485</v>
      </c>
      <c r="P3811">
        <v>-61</v>
      </c>
      <c r="Q3811">
        <f>Tabel1[[#This Row],[Biomass]]+Tabel1[[#This Row],[Hydro Power]]+Tabel1[[#This Row],[Other Renewable]]+Tabel1[[#This Row],[Solar Power]]+Tabel1[[#This Row],[Onshore Wind Power]]+Tabel1[[#This Row],[Offshore Wind Power]]</f>
        <v>116.58</v>
      </c>
      <c r="R3811">
        <f>Tabel1[[#This Row],[Fossil Gas]]+Tabel1[[#This Row],[Fossil Hard Coal]]+Tabel1[[#This Row],[Fossil Oil]]</f>
        <v>1073.92</v>
      </c>
      <c r="S3811">
        <f>Tabel1[[#This Row],[Renewables]]+Tabel1[[#This Row],[Fossils]]</f>
        <v>1190.5</v>
      </c>
    </row>
    <row r="3812" spans="1:19" x14ac:dyDescent="0.25">
      <c r="A3812" t="s">
        <v>761</v>
      </c>
      <c r="B3812" t="s">
        <v>6</v>
      </c>
      <c r="C3812">
        <v>2305.4899999999998</v>
      </c>
      <c r="D3812">
        <v>44.21</v>
      </c>
      <c r="E3812">
        <v>479.01</v>
      </c>
      <c r="F3812">
        <v>879.47</v>
      </c>
      <c r="G3812">
        <v>13.68</v>
      </c>
      <c r="H3812">
        <v>1.3</v>
      </c>
      <c r="I3812">
        <v>4.3899999999999997</v>
      </c>
      <c r="J3812">
        <v>32.99</v>
      </c>
      <c r="K3812">
        <v>105.02</v>
      </c>
      <c r="L3812">
        <v>861.57</v>
      </c>
      <c r="M3812">
        <v>359.14</v>
      </c>
      <c r="N3812">
        <v>-618</v>
      </c>
      <c r="O3812">
        <v>-570</v>
      </c>
      <c r="P3812">
        <v>818</v>
      </c>
      <c r="Q3812">
        <f>Tabel1[[#This Row],[Biomass]]+Tabel1[[#This Row],[Hydro Power]]+Tabel1[[#This Row],[Other Renewable]]+Tabel1[[#This Row],[Solar Power]]+Tabel1[[#This Row],[Onshore Wind Power]]+Tabel1[[#This Row],[Offshore Wind Power]]</f>
        <v>1303.5999999999999</v>
      </c>
      <c r="R3812">
        <f>Tabel1[[#This Row],[Fossil Gas]]+Tabel1[[#This Row],[Fossil Hard Coal]]+Tabel1[[#This Row],[Fossil Oil]]</f>
        <v>1372.16</v>
      </c>
      <c r="S3812">
        <f>Tabel1[[#This Row],[Renewables]]+Tabel1[[#This Row],[Fossils]]</f>
        <v>2675.76</v>
      </c>
    </row>
    <row r="3813" spans="1:19" x14ac:dyDescent="0.25">
      <c r="A3813" t="s">
        <v>761</v>
      </c>
      <c r="B3813" t="s">
        <v>5</v>
      </c>
      <c r="C3813">
        <v>1674.96</v>
      </c>
      <c r="D3813">
        <v>29.88</v>
      </c>
      <c r="E3813">
        <v>407.59</v>
      </c>
      <c r="F3813">
        <v>709.67</v>
      </c>
      <c r="G3813">
        <v>26.78</v>
      </c>
      <c r="J3813">
        <v>33.57</v>
      </c>
      <c r="K3813">
        <v>46.67</v>
      </c>
      <c r="L3813">
        <v>89.82</v>
      </c>
      <c r="M3813">
        <v>29.11</v>
      </c>
      <c r="N3813">
        <v>-474</v>
      </c>
      <c r="O3813">
        <v>570</v>
      </c>
      <c r="P3813">
        <v>253</v>
      </c>
      <c r="Q3813">
        <f>Tabel1[[#This Row],[Biomass]]+Tabel1[[#This Row],[Hydro Power]]+Tabel1[[#This Row],[Other Renewable]]+Tabel1[[#This Row],[Solar Power]]+Tabel1[[#This Row],[Onshore Wind Power]]+Tabel1[[#This Row],[Offshore Wind Power]]</f>
        <v>182.38</v>
      </c>
      <c r="R3813">
        <f>Tabel1[[#This Row],[Fossil Gas]]+Tabel1[[#This Row],[Fossil Hard Coal]]+Tabel1[[#This Row],[Fossil Oil]]</f>
        <v>1144.04</v>
      </c>
      <c r="S3813">
        <f>Tabel1[[#This Row],[Renewables]]+Tabel1[[#This Row],[Fossils]]</f>
        <v>1326.42</v>
      </c>
    </row>
    <row r="3814" spans="1:19" x14ac:dyDescent="0.25">
      <c r="A3814" t="s">
        <v>760</v>
      </c>
      <c r="B3814" t="s">
        <v>6</v>
      </c>
      <c r="C3814">
        <v>2341.75</v>
      </c>
      <c r="D3814">
        <v>43.5</v>
      </c>
      <c r="E3814">
        <v>481.54</v>
      </c>
      <c r="F3814">
        <v>942.84</v>
      </c>
      <c r="G3814">
        <v>13.28</v>
      </c>
      <c r="H3814">
        <v>1.3</v>
      </c>
      <c r="I3814">
        <v>4.42</v>
      </c>
      <c r="J3814">
        <v>55.13</v>
      </c>
      <c r="K3814">
        <v>104.2</v>
      </c>
      <c r="L3814">
        <v>937.79</v>
      </c>
      <c r="M3814">
        <v>420.26</v>
      </c>
      <c r="N3814">
        <v>-578</v>
      </c>
      <c r="O3814">
        <v>-529</v>
      </c>
      <c r="P3814">
        <v>582</v>
      </c>
      <c r="Q3814">
        <f>Tabel1[[#This Row],[Biomass]]+Tabel1[[#This Row],[Hydro Power]]+Tabel1[[#This Row],[Other Renewable]]+Tabel1[[#This Row],[Solar Power]]+Tabel1[[#This Row],[Onshore Wind Power]]+Tabel1[[#This Row],[Offshore Wind Power]]</f>
        <v>1462.3999999999999</v>
      </c>
      <c r="R3814">
        <f>Tabel1[[#This Row],[Fossil Gas]]+Tabel1[[#This Row],[Fossil Hard Coal]]+Tabel1[[#This Row],[Fossil Oil]]</f>
        <v>1437.66</v>
      </c>
      <c r="S3814">
        <f>Tabel1[[#This Row],[Renewables]]+Tabel1[[#This Row],[Fossils]]</f>
        <v>2900.06</v>
      </c>
    </row>
    <row r="3815" spans="1:19" x14ac:dyDescent="0.25">
      <c r="A3815" t="s">
        <v>760</v>
      </c>
      <c r="B3815" t="s">
        <v>5</v>
      </c>
      <c r="C3815">
        <v>1724.14</v>
      </c>
      <c r="D3815">
        <v>31.93</v>
      </c>
      <c r="E3815">
        <v>441.33</v>
      </c>
      <c r="F3815">
        <v>726.92</v>
      </c>
      <c r="G3815">
        <v>29.27</v>
      </c>
      <c r="J3815">
        <v>52.33</v>
      </c>
      <c r="K3815">
        <v>48.03</v>
      </c>
      <c r="L3815">
        <v>100.12</v>
      </c>
      <c r="M3815">
        <v>56.75</v>
      </c>
      <c r="N3815">
        <v>-556</v>
      </c>
      <c r="O3815">
        <v>529</v>
      </c>
      <c r="P3815">
        <v>330</v>
      </c>
      <c r="Q3815">
        <f>Tabel1[[#This Row],[Biomass]]+Tabel1[[#This Row],[Hydro Power]]+Tabel1[[#This Row],[Other Renewable]]+Tabel1[[#This Row],[Solar Power]]+Tabel1[[#This Row],[Onshore Wind Power]]+Tabel1[[#This Row],[Offshore Wind Power]]</f>
        <v>241.13</v>
      </c>
      <c r="R3815">
        <f>Tabel1[[#This Row],[Fossil Gas]]+Tabel1[[#This Row],[Fossil Hard Coal]]+Tabel1[[#This Row],[Fossil Oil]]</f>
        <v>1197.52</v>
      </c>
      <c r="S3815">
        <f>Tabel1[[#This Row],[Renewables]]+Tabel1[[#This Row],[Fossils]]</f>
        <v>1438.65</v>
      </c>
    </row>
    <row r="3816" spans="1:19" x14ac:dyDescent="0.25">
      <c r="A3816" t="s">
        <v>759</v>
      </c>
      <c r="B3816" t="s">
        <v>6</v>
      </c>
      <c r="C3816">
        <v>2330.0700000000002</v>
      </c>
      <c r="D3816">
        <v>44.19</v>
      </c>
      <c r="E3816">
        <v>478.1</v>
      </c>
      <c r="F3816">
        <v>783.63</v>
      </c>
      <c r="G3816">
        <v>16.52</v>
      </c>
      <c r="H3816">
        <v>1.3</v>
      </c>
      <c r="I3816">
        <v>4.7699999999999996</v>
      </c>
      <c r="J3816">
        <v>75.209999999999994</v>
      </c>
      <c r="K3816">
        <v>105.91</v>
      </c>
      <c r="L3816">
        <v>1021.93</v>
      </c>
      <c r="M3816">
        <v>527.46</v>
      </c>
      <c r="N3816">
        <v>-169</v>
      </c>
      <c r="O3816">
        <v>-537</v>
      </c>
      <c r="P3816">
        <v>131</v>
      </c>
      <c r="Q3816">
        <f>Tabel1[[#This Row],[Biomass]]+Tabel1[[#This Row],[Hydro Power]]+Tabel1[[#This Row],[Other Renewable]]+Tabel1[[#This Row],[Solar Power]]+Tabel1[[#This Row],[Onshore Wind Power]]+Tabel1[[#This Row],[Offshore Wind Power]]</f>
        <v>1674.86</v>
      </c>
      <c r="R3816">
        <f>Tabel1[[#This Row],[Fossil Gas]]+Tabel1[[#This Row],[Fossil Hard Coal]]+Tabel1[[#This Row],[Fossil Oil]]</f>
        <v>1278.25</v>
      </c>
      <c r="S3816">
        <f>Tabel1[[#This Row],[Renewables]]+Tabel1[[#This Row],[Fossils]]</f>
        <v>2953.1099999999997</v>
      </c>
    </row>
    <row r="3817" spans="1:19" x14ac:dyDescent="0.25">
      <c r="A3817" t="s">
        <v>759</v>
      </c>
      <c r="B3817" t="s">
        <v>5</v>
      </c>
      <c r="C3817">
        <v>1720</v>
      </c>
      <c r="D3817">
        <v>30.26</v>
      </c>
      <c r="E3817">
        <v>446.58</v>
      </c>
      <c r="F3817">
        <v>740.27</v>
      </c>
      <c r="G3817">
        <v>30.12</v>
      </c>
      <c r="J3817">
        <v>57.37</v>
      </c>
      <c r="K3817">
        <v>48.37</v>
      </c>
      <c r="L3817">
        <v>97.66</v>
      </c>
      <c r="M3817">
        <v>73.53</v>
      </c>
      <c r="N3817">
        <v>-12</v>
      </c>
      <c r="O3817">
        <v>537</v>
      </c>
      <c r="P3817">
        <v>-257</v>
      </c>
      <c r="Q3817">
        <f>Tabel1[[#This Row],[Biomass]]+Tabel1[[#This Row],[Hydro Power]]+Tabel1[[#This Row],[Other Renewable]]+Tabel1[[#This Row],[Solar Power]]+Tabel1[[#This Row],[Onshore Wind Power]]+Tabel1[[#This Row],[Offshore Wind Power]]</f>
        <v>258.82</v>
      </c>
      <c r="R3817">
        <f>Tabel1[[#This Row],[Fossil Gas]]+Tabel1[[#This Row],[Fossil Hard Coal]]+Tabel1[[#This Row],[Fossil Oil]]</f>
        <v>1216.9699999999998</v>
      </c>
      <c r="S3817">
        <f>Tabel1[[#This Row],[Renewables]]+Tabel1[[#This Row],[Fossils]]</f>
        <v>1475.7899999999997</v>
      </c>
    </row>
    <row r="3818" spans="1:19" x14ac:dyDescent="0.25">
      <c r="A3818" t="s">
        <v>758</v>
      </c>
      <c r="B3818" t="s">
        <v>6</v>
      </c>
      <c r="C3818">
        <v>2279.1999999999998</v>
      </c>
      <c r="D3818">
        <v>45.1</v>
      </c>
      <c r="E3818">
        <v>476.02</v>
      </c>
      <c r="F3818">
        <v>892.98</v>
      </c>
      <c r="G3818">
        <v>17.48</v>
      </c>
      <c r="H3818">
        <v>1.3</v>
      </c>
      <c r="I3818">
        <v>4.8899999999999997</v>
      </c>
      <c r="J3818">
        <v>94.11</v>
      </c>
      <c r="K3818">
        <v>106.47</v>
      </c>
      <c r="L3818">
        <v>1058.44</v>
      </c>
      <c r="M3818">
        <v>529.21</v>
      </c>
      <c r="N3818">
        <v>-137</v>
      </c>
      <c r="O3818">
        <v>-477</v>
      </c>
      <c r="P3818">
        <v>-154</v>
      </c>
      <c r="Q3818">
        <f>Tabel1[[#This Row],[Biomass]]+Tabel1[[#This Row],[Hydro Power]]+Tabel1[[#This Row],[Other Renewable]]+Tabel1[[#This Row],[Solar Power]]+Tabel1[[#This Row],[Onshore Wind Power]]+Tabel1[[#This Row],[Offshore Wind Power]]</f>
        <v>1733.0500000000002</v>
      </c>
      <c r="R3818">
        <f>Tabel1[[#This Row],[Fossil Gas]]+Tabel1[[#This Row],[Fossil Hard Coal]]+Tabel1[[#This Row],[Fossil Oil]]</f>
        <v>1386.48</v>
      </c>
      <c r="S3818">
        <f>Tabel1[[#This Row],[Renewables]]+Tabel1[[#This Row],[Fossils]]</f>
        <v>3119.53</v>
      </c>
    </row>
    <row r="3819" spans="1:19" x14ac:dyDescent="0.25">
      <c r="A3819" t="s">
        <v>758</v>
      </c>
      <c r="B3819" t="s">
        <v>5</v>
      </c>
      <c r="C3819">
        <v>1707.67</v>
      </c>
      <c r="D3819">
        <v>31.47</v>
      </c>
      <c r="E3819">
        <v>448.51</v>
      </c>
      <c r="F3819">
        <v>754.82</v>
      </c>
      <c r="G3819">
        <v>30.74</v>
      </c>
      <c r="J3819">
        <v>64.260000000000005</v>
      </c>
      <c r="K3819">
        <v>48.36</v>
      </c>
      <c r="L3819">
        <v>96.27</v>
      </c>
      <c r="M3819">
        <v>76.83</v>
      </c>
      <c r="N3819">
        <v>379</v>
      </c>
      <c r="O3819">
        <v>477</v>
      </c>
      <c r="P3819">
        <v>-621</v>
      </c>
      <c r="Q3819">
        <f>Tabel1[[#This Row],[Biomass]]+Tabel1[[#This Row],[Hydro Power]]+Tabel1[[#This Row],[Other Renewable]]+Tabel1[[#This Row],[Solar Power]]+Tabel1[[#This Row],[Onshore Wind Power]]+Tabel1[[#This Row],[Offshore Wind Power]]</f>
        <v>268.83</v>
      </c>
      <c r="R3819">
        <f>Tabel1[[#This Row],[Fossil Gas]]+Tabel1[[#This Row],[Fossil Hard Coal]]+Tabel1[[#This Row],[Fossil Oil]]</f>
        <v>1234.07</v>
      </c>
      <c r="S3819">
        <f>Tabel1[[#This Row],[Renewables]]+Tabel1[[#This Row],[Fossils]]</f>
        <v>1502.8999999999999</v>
      </c>
    </row>
    <row r="3820" spans="1:19" x14ac:dyDescent="0.25">
      <c r="A3820" t="s">
        <v>757</v>
      </c>
      <c r="B3820" t="s">
        <v>6</v>
      </c>
      <c r="C3820">
        <v>2253.16</v>
      </c>
      <c r="D3820">
        <v>45.55</v>
      </c>
      <c r="E3820">
        <v>484.1</v>
      </c>
      <c r="F3820">
        <v>1041.02</v>
      </c>
      <c r="G3820">
        <v>20.48</v>
      </c>
      <c r="H3820">
        <v>1.29</v>
      </c>
      <c r="I3820">
        <v>5.19</v>
      </c>
      <c r="J3820">
        <v>119.23</v>
      </c>
      <c r="K3820">
        <v>108.95</v>
      </c>
      <c r="L3820">
        <v>1099.1500000000001</v>
      </c>
      <c r="M3820">
        <v>427.62</v>
      </c>
      <c r="N3820">
        <v>-844</v>
      </c>
      <c r="O3820">
        <v>-307</v>
      </c>
      <c r="P3820">
        <v>253</v>
      </c>
      <c r="Q3820">
        <f>Tabel1[[#This Row],[Biomass]]+Tabel1[[#This Row],[Hydro Power]]+Tabel1[[#This Row],[Other Renewable]]+Tabel1[[#This Row],[Solar Power]]+Tabel1[[#This Row],[Onshore Wind Power]]+Tabel1[[#This Row],[Offshore Wind Power]]</f>
        <v>1698.0300000000002</v>
      </c>
      <c r="R3820">
        <f>Tabel1[[#This Row],[Fossil Gas]]+Tabel1[[#This Row],[Fossil Hard Coal]]+Tabel1[[#This Row],[Fossil Oil]]</f>
        <v>1545.6</v>
      </c>
      <c r="S3820">
        <f>Tabel1[[#This Row],[Renewables]]+Tabel1[[#This Row],[Fossils]]</f>
        <v>3243.63</v>
      </c>
    </row>
    <row r="3821" spans="1:19" x14ac:dyDescent="0.25">
      <c r="A3821" t="s">
        <v>757</v>
      </c>
      <c r="B3821" t="s">
        <v>5</v>
      </c>
      <c r="C3821">
        <v>1672.32</v>
      </c>
      <c r="D3821">
        <v>32.22</v>
      </c>
      <c r="E3821">
        <v>439.55</v>
      </c>
      <c r="F3821">
        <v>762.62</v>
      </c>
      <c r="G3821">
        <v>32.380000000000003</v>
      </c>
      <c r="J3821">
        <v>73.849999999999994</v>
      </c>
      <c r="K3821">
        <v>49.19</v>
      </c>
      <c r="L3821">
        <v>115.42</v>
      </c>
      <c r="M3821">
        <v>51.25</v>
      </c>
      <c r="N3821">
        <v>-153</v>
      </c>
      <c r="O3821">
        <v>307</v>
      </c>
      <c r="P3821">
        <v>52</v>
      </c>
      <c r="Q3821">
        <f>Tabel1[[#This Row],[Biomass]]+Tabel1[[#This Row],[Hydro Power]]+Tabel1[[#This Row],[Other Renewable]]+Tabel1[[#This Row],[Solar Power]]+Tabel1[[#This Row],[Onshore Wind Power]]+Tabel1[[#This Row],[Offshore Wind Power]]</f>
        <v>272.74</v>
      </c>
      <c r="R3821">
        <f>Tabel1[[#This Row],[Fossil Gas]]+Tabel1[[#This Row],[Fossil Hard Coal]]+Tabel1[[#This Row],[Fossil Oil]]</f>
        <v>1234.5500000000002</v>
      </c>
      <c r="S3821">
        <f>Tabel1[[#This Row],[Renewables]]+Tabel1[[#This Row],[Fossils]]</f>
        <v>1507.2900000000002</v>
      </c>
    </row>
    <row r="3822" spans="1:19" x14ac:dyDescent="0.25">
      <c r="A3822" t="s">
        <v>756</v>
      </c>
      <c r="B3822" t="s">
        <v>6</v>
      </c>
      <c r="C3822">
        <v>2248.21</v>
      </c>
      <c r="D3822">
        <v>46.05</v>
      </c>
      <c r="E3822">
        <v>497.18</v>
      </c>
      <c r="F3822">
        <v>1043.53</v>
      </c>
      <c r="G3822">
        <v>25.3</v>
      </c>
      <c r="H3822">
        <v>1.29</v>
      </c>
      <c r="I3822">
        <v>5.62</v>
      </c>
      <c r="J3822">
        <v>110.14</v>
      </c>
      <c r="K3822">
        <v>110.18</v>
      </c>
      <c r="L3822">
        <v>1068.8599999999999</v>
      </c>
      <c r="M3822">
        <v>353.96</v>
      </c>
      <c r="N3822">
        <v>-673</v>
      </c>
      <c r="O3822">
        <v>-545</v>
      </c>
      <c r="P3822">
        <v>383</v>
      </c>
      <c r="Q3822">
        <f>Tabel1[[#This Row],[Biomass]]+Tabel1[[#This Row],[Hydro Power]]+Tabel1[[#This Row],[Other Renewable]]+Tabel1[[#This Row],[Solar Power]]+Tabel1[[#This Row],[Onshore Wind Power]]+Tabel1[[#This Row],[Offshore Wind Power]]</f>
        <v>1585.9199999999998</v>
      </c>
      <c r="R3822">
        <f>Tabel1[[#This Row],[Fossil Gas]]+Tabel1[[#This Row],[Fossil Hard Coal]]+Tabel1[[#This Row],[Fossil Oil]]</f>
        <v>1566.01</v>
      </c>
      <c r="S3822">
        <f>Tabel1[[#This Row],[Renewables]]+Tabel1[[#This Row],[Fossils]]</f>
        <v>3151.93</v>
      </c>
    </row>
    <row r="3823" spans="1:19" x14ac:dyDescent="0.25">
      <c r="A3823" t="s">
        <v>756</v>
      </c>
      <c r="B3823" t="s">
        <v>5</v>
      </c>
      <c r="C3823">
        <v>1655.25</v>
      </c>
      <c r="D3823">
        <v>31.8</v>
      </c>
      <c r="E3823">
        <v>433.68</v>
      </c>
      <c r="F3823">
        <v>747.25</v>
      </c>
      <c r="G3823">
        <v>29.64</v>
      </c>
      <c r="J3823">
        <v>52.74</v>
      </c>
      <c r="K3823">
        <v>48.52</v>
      </c>
      <c r="L3823">
        <v>103.01</v>
      </c>
      <c r="M3823">
        <v>37.57</v>
      </c>
      <c r="N3823">
        <v>-240</v>
      </c>
      <c r="O3823">
        <v>545</v>
      </c>
      <c r="P3823">
        <v>-65</v>
      </c>
      <c r="Q3823">
        <f>Tabel1[[#This Row],[Biomass]]+Tabel1[[#This Row],[Hydro Power]]+Tabel1[[#This Row],[Other Renewable]]+Tabel1[[#This Row],[Solar Power]]+Tabel1[[#This Row],[Onshore Wind Power]]+Tabel1[[#This Row],[Offshore Wind Power]]</f>
        <v>225.12</v>
      </c>
      <c r="R3823">
        <f>Tabel1[[#This Row],[Fossil Gas]]+Tabel1[[#This Row],[Fossil Hard Coal]]+Tabel1[[#This Row],[Fossil Oil]]</f>
        <v>1210.5700000000002</v>
      </c>
      <c r="S3823">
        <f>Tabel1[[#This Row],[Renewables]]+Tabel1[[#This Row],[Fossils]]</f>
        <v>1435.69</v>
      </c>
    </row>
    <row r="3824" spans="1:19" x14ac:dyDescent="0.25">
      <c r="A3824" t="s">
        <v>755</v>
      </c>
      <c r="B3824" t="s">
        <v>6</v>
      </c>
      <c r="C3824">
        <v>2290.96</v>
      </c>
      <c r="D3824">
        <v>44.88</v>
      </c>
      <c r="E3824">
        <v>487.63</v>
      </c>
      <c r="F3824">
        <v>996.17</v>
      </c>
      <c r="G3824">
        <v>21.91</v>
      </c>
      <c r="H3824">
        <v>1.29</v>
      </c>
      <c r="I3824">
        <v>5.34</v>
      </c>
      <c r="J3824">
        <v>82.6</v>
      </c>
      <c r="K3824">
        <v>109.57</v>
      </c>
      <c r="L3824">
        <v>992</v>
      </c>
      <c r="M3824">
        <v>374.05</v>
      </c>
      <c r="N3824">
        <v>-1239</v>
      </c>
      <c r="O3824">
        <v>-480</v>
      </c>
      <c r="P3824">
        <v>1039</v>
      </c>
      <c r="Q3824">
        <f>Tabel1[[#This Row],[Biomass]]+Tabel1[[#This Row],[Hydro Power]]+Tabel1[[#This Row],[Other Renewable]]+Tabel1[[#This Row],[Solar Power]]+Tabel1[[#This Row],[Onshore Wind Power]]+Tabel1[[#This Row],[Offshore Wind Power]]</f>
        <v>1500.16</v>
      </c>
      <c r="R3824">
        <f>Tabel1[[#This Row],[Fossil Gas]]+Tabel1[[#This Row],[Fossil Hard Coal]]+Tabel1[[#This Row],[Fossil Oil]]</f>
        <v>1505.71</v>
      </c>
      <c r="S3824">
        <f>Tabel1[[#This Row],[Renewables]]+Tabel1[[#This Row],[Fossils]]</f>
        <v>3005.87</v>
      </c>
    </row>
    <row r="3825" spans="1:19" x14ac:dyDescent="0.25">
      <c r="A3825" t="s">
        <v>755</v>
      </c>
      <c r="B3825" t="s">
        <v>5</v>
      </c>
      <c r="C3825">
        <v>1670.06</v>
      </c>
      <c r="D3825">
        <v>31.21</v>
      </c>
      <c r="E3825">
        <v>425.96</v>
      </c>
      <c r="F3825">
        <v>736.58</v>
      </c>
      <c r="G3825">
        <v>27.66</v>
      </c>
      <c r="J3825">
        <v>41.57</v>
      </c>
      <c r="K3825">
        <v>47.3</v>
      </c>
      <c r="L3825">
        <v>83.15</v>
      </c>
      <c r="M3825">
        <v>50.87</v>
      </c>
      <c r="N3825">
        <v>-567</v>
      </c>
      <c r="O3825">
        <v>480</v>
      </c>
      <c r="P3825">
        <v>372</v>
      </c>
      <c r="Q3825">
        <f>Tabel1[[#This Row],[Biomass]]+Tabel1[[#This Row],[Hydro Power]]+Tabel1[[#This Row],[Other Renewable]]+Tabel1[[#This Row],[Solar Power]]+Tabel1[[#This Row],[Onshore Wind Power]]+Tabel1[[#This Row],[Offshore Wind Power]]</f>
        <v>206.8</v>
      </c>
      <c r="R3825">
        <f>Tabel1[[#This Row],[Fossil Gas]]+Tabel1[[#This Row],[Fossil Hard Coal]]+Tabel1[[#This Row],[Fossil Oil]]</f>
        <v>1190.2</v>
      </c>
      <c r="S3825">
        <f>Tabel1[[#This Row],[Renewables]]+Tabel1[[#This Row],[Fossils]]</f>
        <v>1397</v>
      </c>
    </row>
    <row r="3826" spans="1:19" x14ac:dyDescent="0.25">
      <c r="A3826" t="s">
        <v>754</v>
      </c>
      <c r="B3826" t="s">
        <v>6</v>
      </c>
      <c r="C3826">
        <v>2346.27</v>
      </c>
      <c r="D3826">
        <v>42</v>
      </c>
      <c r="E3826">
        <v>464.53</v>
      </c>
      <c r="F3826">
        <v>1171.95</v>
      </c>
      <c r="G3826">
        <v>10.95</v>
      </c>
      <c r="H3826">
        <v>1.3</v>
      </c>
      <c r="I3826">
        <v>4.16</v>
      </c>
      <c r="J3826">
        <v>28.53</v>
      </c>
      <c r="K3826">
        <v>104.19</v>
      </c>
      <c r="L3826">
        <v>851.51</v>
      </c>
      <c r="M3826">
        <v>379.84</v>
      </c>
      <c r="N3826">
        <v>-1322</v>
      </c>
      <c r="O3826">
        <v>-217</v>
      </c>
      <c r="P3826">
        <v>945</v>
      </c>
      <c r="Q3826">
        <f>Tabel1[[#This Row],[Biomass]]+Tabel1[[#This Row],[Hydro Power]]+Tabel1[[#This Row],[Other Renewable]]+Tabel1[[#This Row],[Solar Power]]+Tabel1[[#This Row],[Onshore Wind Power]]+Tabel1[[#This Row],[Offshore Wind Power]]</f>
        <v>1307.3399999999999</v>
      </c>
      <c r="R3826">
        <f>Tabel1[[#This Row],[Fossil Gas]]+Tabel1[[#This Row],[Fossil Hard Coal]]+Tabel1[[#This Row],[Fossil Oil]]</f>
        <v>1647.43</v>
      </c>
      <c r="S3826">
        <f>Tabel1[[#This Row],[Renewables]]+Tabel1[[#This Row],[Fossils]]</f>
        <v>2954.77</v>
      </c>
    </row>
    <row r="3827" spans="1:19" x14ac:dyDescent="0.25">
      <c r="A3827" t="s">
        <v>754</v>
      </c>
      <c r="B3827" t="s">
        <v>5</v>
      </c>
      <c r="C3827">
        <v>1730.42</v>
      </c>
      <c r="D3827">
        <v>30.26</v>
      </c>
      <c r="E3827">
        <v>426.07</v>
      </c>
      <c r="F3827">
        <v>732.24</v>
      </c>
      <c r="G3827">
        <v>25.96</v>
      </c>
      <c r="J3827">
        <v>17.05</v>
      </c>
      <c r="K3827">
        <v>46.75</v>
      </c>
      <c r="L3827">
        <v>74.34</v>
      </c>
      <c r="M3827">
        <v>38.06</v>
      </c>
      <c r="N3827">
        <v>-325</v>
      </c>
      <c r="O3827">
        <v>217</v>
      </c>
      <c r="P3827">
        <v>481</v>
      </c>
      <c r="Q3827">
        <f>Tabel1[[#This Row],[Biomass]]+Tabel1[[#This Row],[Hydro Power]]+Tabel1[[#This Row],[Other Renewable]]+Tabel1[[#This Row],[Solar Power]]+Tabel1[[#This Row],[Onshore Wind Power]]+Tabel1[[#This Row],[Offshore Wind Power]]</f>
        <v>159.71</v>
      </c>
      <c r="R3827">
        <f>Tabel1[[#This Row],[Fossil Gas]]+Tabel1[[#This Row],[Fossil Hard Coal]]+Tabel1[[#This Row],[Fossil Oil]]</f>
        <v>1184.27</v>
      </c>
      <c r="S3827">
        <f>Tabel1[[#This Row],[Renewables]]+Tabel1[[#This Row],[Fossils]]</f>
        <v>1343.98</v>
      </c>
    </row>
    <row r="3828" spans="1:19" x14ac:dyDescent="0.25">
      <c r="A3828" t="s">
        <v>753</v>
      </c>
      <c r="B3828" t="s">
        <v>6</v>
      </c>
      <c r="C3828">
        <v>2639.15</v>
      </c>
      <c r="D3828">
        <v>42.24</v>
      </c>
      <c r="E3828">
        <v>493.89</v>
      </c>
      <c r="F3828">
        <v>1351.25</v>
      </c>
      <c r="G3828">
        <v>11.79</v>
      </c>
      <c r="H3828">
        <v>1.28</v>
      </c>
      <c r="I3828">
        <v>4.34</v>
      </c>
      <c r="J3828">
        <v>2.19</v>
      </c>
      <c r="K3828">
        <v>105.35</v>
      </c>
      <c r="L3828">
        <v>701.26</v>
      </c>
      <c r="M3828">
        <v>407.78</v>
      </c>
      <c r="N3828">
        <v>-1293</v>
      </c>
      <c r="O3828">
        <v>-467</v>
      </c>
      <c r="P3828">
        <v>1330</v>
      </c>
      <c r="Q3828">
        <f>Tabel1[[#This Row],[Biomass]]+Tabel1[[#This Row],[Hydro Power]]+Tabel1[[#This Row],[Other Renewable]]+Tabel1[[#This Row],[Solar Power]]+Tabel1[[#This Row],[Onshore Wind Power]]+Tabel1[[#This Row],[Offshore Wind Power]]</f>
        <v>1159.0899999999999</v>
      </c>
      <c r="R3828">
        <f>Tabel1[[#This Row],[Fossil Gas]]+Tabel1[[#This Row],[Fossil Hard Coal]]+Tabel1[[#This Row],[Fossil Oil]]</f>
        <v>1856.9299999999998</v>
      </c>
      <c r="S3828">
        <f>Tabel1[[#This Row],[Renewables]]+Tabel1[[#This Row],[Fossils]]</f>
        <v>3016.0199999999995</v>
      </c>
    </row>
    <row r="3829" spans="1:19" x14ac:dyDescent="0.25">
      <c r="A3829" t="s">
        <v>753</v>
      </c>
      <c r="B3829" t="s">
        <v>5</v>
      </c>
      <c r="C3829">
        <v>1966.05</v>
      </c>
      <c r="D3829">
        <v>30.64</v>
      </c>
      <c r="E3829">
        <v>435.87</v>
      </c>
      <c r="F3829">
        <v>856.2</v>
      </c>
      <c r="G3829">
        <v>26.02</v>
      </c>
      <c r="J3829">
        <v>0.82</v>
      </c>
      <c r="K3829">
        <v>46.6</v>
      </c>
      <c r="L3829">
        <v>71</v>
      </c>
      <c r="M3829">
        <v>26.19</v>
      </c>
      <c r="N3829">
        <v>-577</v>
      </c>
      <c r="O3829">
        <v>467</v>
      </c>
      <c r="P3829">
        <v>600</v>
      </c>
      <c r="Q3829">
        <f>Tabel1[[#This Row],[Biomass]]+Tabel1[[#This Row],[Hydro Power]]+Tabel1[[#This Row],[Other Renewable]]+Tabel1[[#This Row],[Solar Power]]+Tabel1[[#This Row],[Onshore Wind Power]]+Tabel1[[#This Row],[Offshore Wind Power]]</f>
        <v>128.65</v>
      </c>
      <c r="R3829">
        <f>Tabel1[[#This Row],[Fossil Gas]]+Tabel1[[#This Row],[Fossil Hard Coal]]+Tabel1[[#This Row],[Fossil Oil]]</f>
        <v>1318.0900000000001</v>
      </c>
      <c r="S3829">
        <f>Tabel1[[#This Row],[Renewables]]+Tabel1[[#This Row],[Fossils]]</f>
        <v>1446.7400000000002</v>
      </c>
    </row>
    <row r="3830" spans="1:19" x14ac:dyDescent="0.25">
      <c r="A3830" t="s">
        <v>752</v>
      </c>
      <c r="B3830" t="s">
        <v>6</v>
      </c>
      <c r="C3830">
        <v>2717.48</v>
      </c>
      <c r="D3830">
        <v>41.63</v>
      </c>
      <c r="E3830">
        <v>493.95</v>
      </c>
      <c r="F3830">
        <v>1385.95</v>
      </c>
      <c r="G3830">
        <v>8.6300000000000008</v>
      </c>
      <c r="H3830">
        <v>1.2</v>
      </c>
      <c r="I3830">
        <v>4.0199999999999996</v>
      </c>
      <c r="J3830">
        <v>0.01</v>
      </c>
      <c r="K3830">
        <v>102.89</v>
      </c>
      <c r="L3830">
        <v>667.31</v>
      </c>
      <c r="M3830">
        <v>414.76</v>
      </c>
      <c r="N3830">
        <v>-1309</v>
      </c>
      <c r="O3830">
        <v>-579</v>
      </c>
      <c r="P3830">
        <v>1556</v>
      </c>
      <c r="Q3830">
        <f>Tabel1[[#This Row],[Biomass]]+Tabel1[[#This Row],[Hydro Power]]+Tabel1[[#This Row],[Other Renewable]]+Tabel1[[#This Row],[Solar Power]]+Tabel1[[#This Row],[Onshore Wind Power]]+Tabel1[[#This Row],[Offshore Wind Power]]</f>
        <v>1128.9299999999998</v>
      </c>
      <c r="R3830">
        <f>Tabel1[[#This Row],[Fossil Gas]]+Tabel1[[#This Row],[Fossil Hard Coal]]+Tabel1[[#This Row],[Fossil Oil]]</f>
        <v>1888.5300000000002</v>
      </c>
      <c r="S3830">
        <f>Tabel1[[#This Row],[Renewables]]+Tabel1[[#This Row],[Fossils]]</f>
        <v>3017.46</v>
      </c>
    </row>
    <row r="3831" spans="1:19" x14ac:dyDescent="0.25">
      <c r="A3831" t="s">
        <v>752</v>
      </c>
      <c r="B3831" t="s">
        <v>5</v>
      </c>
      <c r="C3831">
        <v>2053.42</v>
      </c>
      <c r="D3831">
        <v>31.06</v>
      </c>
      <c r="E3831">
        <v>433.89</v>
      </c>
      <c r="F3831">
        <v>872.7</v>
      </c>
      <c r="G3831">
        <v>25.96</v>
      </c>
      <c r="J3831">
        <v>0</v>
      </c>
      <c r="K3831">
        <v>46.54</v>
      </c>
      <c r="L3831">
        <v>71.94</v>
      </c>
      <c r="M3831">
        <v>16.850000000000001</v>
      </c>
      <c r="N3831">
        <v>-553</v>
      </c>
      <c r="O3831">
        <v>579</v>
      </c>
      <c r="P3831">
        <v>545</v>
      </c>
      <c r="Q3831">
        <f>Tabel1[[#This Row],[Biomass]]+Tabel1[[#This Row],[Hydro Power]]+Tabel1[[#This Row],[Other Renewable]]+Tabel1[[#This Row],[Solar Power]]+Tabel1[[#This Row],[Onshore Wind Power]]+Tabel1[[#This Row],[Offshore Wind Power]]</f>
        <v>119.85</v>
      </c>
      <c r="R3831">
        <f>Tabel1[[#This Row],[Fossil Gas]]+Tabel1[[#This Row],[Fossil Hard Coal]]+Tabel1[[#This Row],[Fossil Oil]]</f>
        <v>1332.5500000000002</v>
      </c>
      <c r="S3831">
        <f>Tabel1[[#This Row],[Renewables]]+Tabel1[[#This Row],[Fossils]]</f>
        <v>1452.4</v>
      </c>
    </row>
    <row r="3832" spans="1:19" x14ac:dyDescent="0.25">
      <c r="A3832" t="s">
        <v>751</v>
      </c>
      <c r="B3832" t="s">
        <v>6</v>
      </c>
      <c r="C3832">
        <v>2544.35</v>
      </c>
      <c r="D3832">
        <v>41.6</v>
      </c>
      <c r="E3832">
        <v>489.7</v>
      </c>
      <c r="F3832">
        <v>1339.49</v>
      </c>
      <c r="G3832">
        <v>7.89</v>
      </c>
      <c r="H3832">
        <v>1.19</v>
      </c>
      <c r="I3832">
        <v>3.91</v>
      </c>
      <c r="J3832">
        <v>0.01</v>
      </c>
      <c r="K3832">
        <v>104.28</v>
      </c>
      <c r="L3832">
        <v>671.06</v>
      </c>
      <c r="M3832">
        <v>378.45</v>
      </c>
      <c r="N3832">
        <v>-1265</v>
      </c>
      <c r="O3832">
        <v>-590</v>
      </c>
      <c r="P3832">
        <v>1477</v>
      </c>
      <c r="Q3832">
        <f>Tabel1[[#This Row],[Biomass]]+Tabel1[[#This Row],[Hydro Power]]+Tabel1[[#This Row],[Other Renewable]]+Tabel1[[#This Row],[Solar Power]]+Tabel1[[#This Row],[Onshore Wind Power]]+Tabel1[[#This Row],[Offshore Wind Power]]</f>
        <v>1096.22</v>
      </c>
      <c r="R3832">
        <f>Tabel1[[#This Row],[Fossil Gas]]+Tabel1[[#This Row],[Fossil Hard Coal]]+Tabel1[[#This Row],[Fossil Oil]]</f>
        <v>1837.0800000000002</v>
      </c>
      <c r="S3832">
        <f>Tabel1[[#This Row],[Renewables]]+Tabel1[[#This Row],[Fossils]]</f>
        <v>2933.3</v>
      </c>
    </row>
    <row r="3833" spans="1:19" x14ac:dyDescent="0.25">
      <c r="A3833" t="s">
        <v>751</v>
      </c>
      <c r="B3833" t="s">
        <v>5</v>
      </c>
      <c r="C3833">
        <v>1926.19</v>
      </c>
      <c r="D3833">
        <v>29.44</v>
      </c>
      <c r="E3833">
        <v>428.72</v>
      </c>
      <c r="F3833">
        <v>851.01</v>
      </c>
      <c r="G3833">
        <v>25.67</v>
      </c>
      <c r="J3833">
        <v>0</v>
      </c>
      <c r="K3833">
        <v>47.07</v>
      </c>
      <c r="L3833">
        <v>81.47</v>
      </c>
      <c r="M3833">
        <v>30.96</v>
      </c>
      <c r="N3833">
        <v>-484</v>
      </c>
      <c r="O3833">
        <v>590</v>
      </c>
      <c r="P3833">
        <v>345</v>
      </c>
      <c r="Q3833">
        <f>Tabel1[[#This Row],[Biomass]]+Tabel1[[#This Row],[Hydro Power]]+Tabel1[[#This Row],[Other Renewable]]+Tabel1[[#This Row],[Solar Power]]+Tabel1[[#This Row],[Onshore Wind Power]]+Tabel1[[#This Row],[Offshore Wind Power]]</f>
        <v>141.87</v>
      </c>
      <c r="R3833">
        <f>Tabel1[[#This Row],[Fossil Gas]]+Tabel1[[#This Row],[Fossil Hard Coal]]+Tabel1[[#This Row],[Fossil Oil]]</f>
        <v>1305.4000000000001</v>
      </c>
      <c r="S3833">
        <f>Tabel1[[#This Row],[Renewables]]+Tabel1[[#This Row],[Fossils]]</f>
        <v>1447.27</v>
      </c>
    </row>
    <row r="3834" spans="1:19" x14ac:dyDescent="0.25">
      <c r="A3834" t="s">
        <v>750</v>
      </c>
      <c r="B3834" t="s">
        <v>6</v>
      </c>
      <c r="C3834">
        <v>2381.88</v>
      </c>
      <c r="D3834">
        <v>41.26</v>
      </c>
      <c r="E3834">
        <v>462.73</v>
      </c>
      <c r="F3834">
        <v>1145.1300000000001</v>
      </c>
      <c r="G3834">
        <v>6.99</v>
      </c>
      <c r="H3834">
        <v>1.19</v>
      </c>
      <c r="I3834">
        <v>3.75</v>
      </c>
      <c r="J3834">
        <v>0.01</v>
      </c>
      <c r="K3834">
        <v>103.55</v>
      </c>
      <c r="L3834">
        <v>673.2</v>
      </c>
      <c r="M3834">
        <v>352.52</v>
      </c>
      <c r="N3834">
        <v>-1254</v>
      </c>
      <c r="O3834">
        <v>-586</v>
      </c>
      <c r="P3834">
        <v>1490</v>
      </c>
      <c r="Q3834">
        <f>Tabel1[[#This Row],[Biomass]]+Tabel1[[#This Row],[Hydro Power]]+Tabel1[[#This Row],[Other Renewable]]+Tabel1[[#This Row],[Solar Power]]+Tabel1[[#This Row],[Onshore Wind Power]]+Tabel1[[#This Row],[Offshore Wind Power]]</f>
        <v>1071.93</v>
      </c>
      <c r="R3834">
        <f>Tabel1[[#This Row],[Fossil Gas]]+Tabel1[[#This Row],[Fossil Hard Coal]]+Tabel1[[#This Row],[Fossil Oil]]</f>
        <v>1614.8500000000001</v>
      </c>
      <c r="S3834">
        <f>Tabel1[[#This Row],[Renewables]]+Tabel1[[#This Row],[Fossils]]</f>
        <v>2686.78</v>
      </c>
    </row>
    <row r="3835" spans="1:19" x14ac:dyDescent="0.25">
      <c r="A3835" t="s">
        <v>750</v>
      </c>
      <c r="B3835" t="s">
        <v>5</v>
      </c>
      <c r="C3835">
        <v>1776.88</v>
      </c>
      <c r="D3835">
        <v>29.68</v>
      </c>
      <c r="E3835">
        <v>373.79</v>
      </c>
      <c r="F3835">
        <v>756.07</v>
      </c>
      <c r="G3835">
        <v>23.36</v>
      </c>
      <c r="J3835">
        <v>0</v>
      </c>
      <c r="K3835">
        <v>45.69</v>
      </c>
      <c r="L3835">
        <v>84.18</v>
      </c>
      <c r="M3835">
        <v>52.91</v>
      </c>
      <c r="N3835">
        <v>-422</v>
      </c>
      <c r="O3835">
        <v>586</v>
      </c>
      <c r="P3835">
        <v>268</v>
      </c>
      <c r="Q3835">
        <f>Tabel1[[#This Row],[Biomass]]+Tabel1[[#This Row],[Hydro Power]]+Tabel1[[#This Row],[Other Renewable]]+Tabel1[[#This Row],[Solar Power]]+Tabel1[[#This Row],[Onshore Wind Power]]+Tabel1[[#This Row],[Offshore Wind Power]]</f>
        <v>166.77</v>
      </c>
      <c r="R3835">
        <f>Tabel1[[#This Row],[Fossil Gas]]+Tabel1[[#This Row],[Fossil Hard Coal]]+Tabel1[[#This Row],[Fossil Oil]]</f>
        <v>1153.22</v>
      </c>
      <c r="S3835">
        <f>Tabel1[[#This Row],[Renewables]]+Tabel1[[#This Row],[Fossils]]</f>
        <v>1319.99</v>
      </c>
    </row>
    <row r="3836" spans="1:19" x14ac:dyDescent="0.25">
      <c r="A3836" t="s">
        <v>749</v>
      </c>
      <c r="B3836" t="s">
        <v>6</v>
      </c>
      <c r="C3836">
        <v>2241.98</v>
      </c>
      <c r="D3836">
        <v>42.15</v>
      </c>
      <c r="E3836">
        <v>437.24</v>
      </c>
      <c r="F3836">
        <v>1094.07</v>
      </c>
      <c r="G3836">
        <v>6.35</v>
      </c>
      <c r="H3836">
        <v>1.2</v>
      </c>
      <c r="I3836">
        <v>3.71</v>
      </c>
      <c r="J3836">
        <v>0</v>
      </c>
      <c r="K3836">
        <v>103.01</v>
      </c>
      <c r="L3836">
        <v>616.83000000000004</v>
      </c>
      <c r="M3836">
        <v>311.14</v>
      </c>
      <c r="N3836">
        <v>-1063</v>
      </c>
      <c r="O3836">
        <v>-548</v>
      </c>
      <c r="P3836">
        <v>1283</v>
      </c>
      <c r="Q3836">
        <f>Tabel1[[#This Row],[Biomass]]+Tabel1[[#This Row],[Hydro Power]]+Tabel1[[#This Row],[Other Renewable]]+Tabel1[[#This Row],[Solar Power]]+Tabel1[[#This Row],[Onshore Wind Power]]+Tabel1[[#This Row],[Offshore Wind Power]]</f>
        <v>975.03000000000009</v>
      </c>
      <c r="R3836">
        <f>Tabel1[[#This Row],[Fossil Gas]]+Tabel1[[#This Row],[Fossil Hard Coal]]+Tabel1[[#This Row],[Fossil Oil]]</f>
        <v>1537.6599999999999</v>
      </c>
      <c r="S3836">
        <f>Tabel1[[#This Row],[Renewables]]+Tabel1[[#This Row],[Fossils]]</f>
        <v>2512.69</v>
      </c>
    </row>
    <row r="3837" spans="1:19" x14ac:dyDescent="0.25">
      <c r="A3837" t="s">
        <v>749</v>
      </c>
      <c r="B3837" t="s">
        <v>5</v>
      </c>
      <c r="C3837">
        <v>1659.6</v>
      </c>
      <c r="D3837">
        <v>28.62</v>
      </c>
      <c r="E3837">
        <v>363.25</v>
      </c>
      <c r="F3837">
        <v>747.86</v>
      </c>
      <c r="G3837">
        <v>22.69</v>
      </c>
      <c r="J3837">
        <v>0</v>
      </c>
      <c r="K3837">
        <v>45.04</v>
      </c>
      <c r="L3837">
        <v>78.73</v>
      </c>
      <c r="M3837">
        <v>88.69</v>
      </c>
      <c r="N3837">
        <v>-209</v>
      </c>
      <c r="O3837">
        <v>548</v>
      </c>
      <c r="P3837">
        <v>-35</v>
      </c>
      <c r="Q3837">
        <f>Tabel1[[#This Row],[Biomass]]+Tabel1[[#This Row],[Hydro Power]]+Tabel1[[#This Row],[Other Renewable]]+Tabel1[[#This Row],[Solar Power]]+Tabel1[[#This Row],[Onshore Wind Power]]+Tabel1[[#This Row],[Offshore Wind Power]]</f>
        <v>196.04000000000002</v>
      </c>
      <c r="R3837">
        <f>Tabel1[[#This Row],[Fossil Gas]]+Tabel1[[#This Row],[Fossil Hard Coal]]+Tabel1[[#This Row],[Fossil Oil]]</f>
        <v>1133.8000000000002</v>
      </c>
      <c r="S3837">
        <f>Tabel1[[#This Row],[Renewables]]+Tabel1[[#This Row],[Fossils]]</f>
        <v>1329.8400000000001</v>
      </c>
    </row>
    <row r="3838" spans="1:19" x14ac:dyDescent="0.25">
      <c r="A3838" t="s">
        <v>748</v>
      </c>
      <c r="B3838" t="s">
        <v>6</v>
      </c>
      <c r="C3838">
        <v>2078.0700000000002</v>
      </c>
      <c r="D3838">
        <v>43.15</v>
      </c>
      <c r="E3838">
        <v>427.75</v>
      </c>
      <c r="F3838">
        <v>943.39</v>
      </c>
      <c r="G3838">
        <v>8.83</v>
      </c>
      <c r="H3838">
        <v>1.2</v>
      </c>
      <c r="I3838">
        <v>3.9</v>
      </c>
      <c r="J3838">
        <v>0</v>
      </c>
      <c r="K3838">
        <v>103.9</v>
      </c>
      <c r="L3838">
        <v>543.34</v>
      </c>
      <c r="M3838">
        <v>259.24</v>
      </c>
      <c r="N3838">
        <v>-1222</v>
      </c>
      <c r="O3838">
        <v>-62</v>
      </c>
      <c r="P3838">
        <v>1084</v>
      </c>
      <c r="Q3838">
        <f>Tabel1[[#This Row],[Biomass]]+Tabel1[[#This Row],[Hydro Power]]+Tabel1[[#This Row],[Other Renewable]]+Tabel1[[#This Row],[Solar Power]]+Tabel1[[#This Row],[Onshore Wind Power]]+Tabel1[[#This Row],[Offshore Wind Power]]</f>
        <v>850.83</v>
      </c>
      <c r="R3838">
        <f>Tabel1[[#This Row],[Fossil Gas]]+Tabel1[[#This Row],[Fossil Hard Coal]]+Tabel1[[#This Row],[Fossil Oil]]</f>
        <v>1379.9699999999998</v>
      </c>
      <c r="S3838">
        <f>Tabel1[[#This Row],[Renewables]]+Tabel1[[#This Row],[Fossils]]</f>
        <v>2230.7999999999997</v>
      </c>
    </row>
    <row r="3839" spans="1:19" x14ac:dyDescent="0.25">
      <c r="A3839" t="s">
        <v>748</v>
      </c>
      <c r="B3839" t="s">
        <v>5</v>
      </c>
      <c r="C3839">
        <v>1521.65</v>
      </c>
      <c r="D3839">
        <v>29.37</v>
      </c>
      <c r="E3839">
        <v>361.82</v>
      </c>
      <c r="F3839">
        <v>766.98</v>
      </c>
      <c r="G3839">
        <v>22.13</v>
      </c>
      <c r="J3839">
        <v>0</v>
      </c>
      <c r="K3839">
        <v>44.76</v>
      </c>
      <c r="L3839">
        <v>83.33</v>
      </c>
      <c r="M3839">
        <v>112.39</v>
      </c>
      <c r="N3839">
        <v>-90</v>
      </c>
      <c r="O3839">
        <v>62</v>
      </c>
      <c r="P3839">
        <v>148</v>
      </c>
      <c r="Q3839">
        <f>Tabel1[[#This Row],[Biomass]]+Tabel1[[#This Row],[Hydro Power]]+Tabel1[[#This Row],[Other Renewable]]+Tabel1[[#This Row],[Solar Power]]+Tabel1[[#This Row],[Onshore Wind Power]]+Tabel1[[#This Row],[Offshore Wind Power]]</f>
        <v>225.09</v>
      </c>
      <c r="R3839">
        <f>Tabel1[[#This Row],[Fossil Gas]]+Tabel1[[#This Row],[Fossil Hard Coal]]+Tabel1[[#This Row],[Fossil Oil]]</f>
        <v>1150.93</v>
      </c>
      <c r="S3839">
        <f>Tabel1[[#This Row],[Renewables]]+Tabel1[[#This Row],[Fossils]]</f>
        <v>1376.02</v>
      </c>
    </row>
    <row r="3840" spans="1:19" x14ac:dyDescent="0.25">
      <c r="A3840" t="s">
        <v>747</v>
      </c>
      <c r="B3840" t="s">
        <v>6</v>
      </c>
      <c r="C3840">
        <v>1960.36</v>
      </c>
      <c r="D3840">
        <v>42.13</v>
      </c>
      <c r="E3840">
        <v>408.62</v>
      </c>
      <c r="F3840">
        <v>907.75</v>
      </c>
      <c r="G3840">
        <v>5.37</v>
      </c>
      <c r="H3840">
        <v>1.2</v>
      </c>
      <c r="I3840">
        <v>3.68</v>
      </c>
      <c r="J3840">
        <v>0</v>
      </c>
      <c r="K3840">
        <v>103.51</v>
      </c>
      <c r="L3840">
        <v>482.56</v>
      </c>
      <c r="M3840">
        <v>235.8</v>
      </c>
      <c r="N3840">
        <v>-400</v>
      </c>
      <c r="O3840">
        <v>-356</v>
      </c>
      <c r="P3840">
        <v>600</v>
      </c>
      <c r="Q3840">
        <f>Tabel1[[#This Row],[Biomass]]+Tabel1[[#This Row],[Hydro Power]]+Tabel1[[#This Row],[Other Renewable]]+Tabel1[[#This Row],[Solar Power]]+Tabel1[[#This Row],[Onshore Wind Power]]+Tabel1[[#This Row],[Offshore Wind Power]]</f>
        <v>765.37000000000012</v>
      </c>
      <c r="R3840">
        <f>Tabel1[[#This Row],[Fossil Gas]]+Tabel1[[#This Row],[Fossil Hard Coal]]+Tabel1[[#This Row],[Fossil Oil]]</f>
        <v>1321.7399999999998</v>
      </c>
      <c r="S3840">
        <f>Tabel1[[#This Row],[Renewables]]+Tabel1[[#This Row],[Fossils]]</f>
        <v>2087.1099999999997</v>
      </c>
    </row>
    <row r="3841" spans="1:19" x14ac:dyDescent="0.25">
      <c r="A3841" t="s">
        <v>747</v>
      </c>
      <c r="B3841" t="s">
        <v>5</v>
      </c>
      <c r="C3841">
        <v>1418.3</v>
      </c>
      <c r="D3841">
        <v>29.76</v>
      </c>
      <c r="E3841">
        <v>361.98</v>
      </c>
      <c r="F3841">
        <v>679.26</v>
      </c>
      <c r="G3841">
        <v>22.12</v>
      </c>
      <c r="J3841">
        <v>0</v>
      </c>
      <c r="K3841">
        <v>44.86</v>
      </c>
      <c r="L3841">
        <v>87.55</v>
      </c>
      <c r="M3841">
        <v>105.96</v>
      </c>
      <c r="N3841">
        <v>317</v>
      </c>
      <c r="O3841">
        <v>356</v>
      </c>
      <c r="P3841">
        <v>-566</v>
      </c>
      <c r="Q3841">
        <f>Tabel1[[#This Row],[Biomass]]+Tabel1[[#This Row],[Hydro Power]]+Tabel1[[#This Row],[Other Renewable]]+Tabel1[[#This Row],[Solar Power]]+Tabel1[[#This Row],[Onshore Wind Power]]+Tabel1[[#This Row],[Offshore Wind Power]]</f>
        <v>223.26999999999998</v>
      </c>
      <c r="R3841">
        <f>Tabel1[[#This Row],[Fossil Gas]]+Tabel1[[#This Row],[Fossil Hard Coal]]+Tabel1[[#This Row],[Fossil Oil]]</f>
        <v>1063.3599999999999</v>
      </c>
      <c r="S3841">
        <f>Tabel1[[#This Row],[Renewables]]+Tabel1[[#This Row],[Fossils]]</f>
        <v>1286.6299999999999</v>
      </c>
    </row>
    <row r="3842" spans="1:19" x14ac:dyDescent="0.25">
      <c r="A3842" t="s">
        <v>746</v>
      </c>
      <c r="B3842" t="s">
        <v>6</v>
      </c>
      <c r="C3842">
        <v>1899.95</v>
      </c>
      <c r="D3842">
        <v>42.91</v>
      </c>
      <c r="E3842">
        <v>385.47</v>
      </c>
      <c r="F3842">
        <v>865.26</v>
      </c>
      <c r="G3842">
        <v>6.26</v>
      </c>
      <c r="H3842">
        <v>1.2</v>
      </c>
      <c r="I3842">
        <v>3.66</v>
      </c>
      <c r="J3842">
        <v>0</v>
      </c>
      <c r="K3842">
        <v>102.62</v>
      </c>
      <c r="L3842">
        <v>417</v>
      </c>
      <c r="M3842">
        <v>189.19</v>
      </c>
      <c r="N3842">
        <v>-850</v>
      </c>
      <c r="O3842">
        <v>-155</v>
      </c>
      <c r="P3842">
        <v>928</v>
      </c>
      <c r="Q3842">
        <f>Tabel1[[#This Row],[Biomass]]+Tabel1[[#This Row],[Hydro Power]]+Tabel1[[#This Row],[Other Renewable]]+Tabel1[[#This Row],[Solar Power]]+Tabel1[[#This Row],[Onshore Wind Power]]+Tabel1[[#This Row],[Offshore Wind Power]]</f>
        <v>653.96</v>
      </c>
      <c r="R3842">
        <f>Tabel1[[#This Row],[Fossil Gas]]+Tabel1[[#This Row],[Fossil Hard Coal]]+Tabel1[[#This Row],[Fossil Oil]]</f>
        <v>1256.99</v>
      </c>
      <c r="S3842">
        <f>Tabel1[[#This Row],[Renewables]]+Tabel1[[#This Row],[Fossils]]</f>
        <v>1910.95</v>
      </c>
    </row>
    <row r="3843" spans="1:19" x14ac:dyDescent="0.25">
      <c r="A3843" t="s">
        <v>746</v>
      </c>
      <c r="B3843" t="s">
        <v>5</v>
      </c>
      <c r="C3843">
        <v>1324.83</v>
      </c>
      <c r="D3843">
        <v>29.66</v>
      </c>
      <c r="E3843">
        <v>362.18</v>
      </c>
      <c r="F3843">
        <v>675.66</v>
      </c>
      <c r="G3843">
        <v>21.94</v>
      </c>
      <c r="J3843">
        <v>0</v>
      </c>
      <c r="K3843">
        <v>45</v>
      </c>
      <c r="L3843">
        <v>80.239999999999995</v>
      </c>
      <c r="M3843">
        <v>91.96</v>
      </c>
      <c r="N3843">
        <v>46</v>
      </c>
      <c r="O3843">
        <v>155</v>
      </c>
      <c r="P3843">
        <v>-164</v>
      </c>
      <c r="Q3843">
        <f>Tabel1[[#This Row],[Biomass]]+Tabel1[[#This Row],[Hydro Power]]+Tabel1[[#This Row],[Other Renewable]]+Tabel1[[#This Row],[Solar Power]]+Tabel1[[#This Row],[Onshore Wind Power]]+Tabel1[[#This Row],[Offshore Wind Power]]</f>
        <v>201.85999999999999</v>
      </c>
      <c r="R3843">
        <f>Tabel1[[#This Row],[Fossil Gas]]+Tabel1[[#This Row],[Fossil Hard Coal]]+Tabel1[[#This Row],[Fossil Oil]]</f>
        <v>1059.78</v>
      </c>
      <c r="S3843">
        <f>Tabel1[[#This Row],[Renewables]]+Tabel1[[#This Row],[Fossils]]</f>
        <v>1261.6399999999999</v>
      </c>
    </row>
    <row r="3844" spans="1:19" x14ac:dyDescent="0.25">
      <c r="A3844" t="s">
        <v>745</v>
      </c>
      <c r="B3844" t="s">
        <v>6</v>
      </c>
      <c r="C3844">
        <v>1852.52</v>
      </c>
      <c r="D3844">
        <v>43.2</v>
      </c>
      <c r="E3844">
        <v>390.9</v>
      </c>
      <c r="F3844">
        <v>919.56</v>
      </c>
      <c r="G3844">
        <v>9.11</v>
      </c>
      <c r="H3844">
        <v>1.2</v>
      </c>
      <c r="I3844">
        <v>3.97</v>
      </c>
      <c r="J3844">
        <v>0</v>
      </c>
      <c r="K3844">
        <v>104.92</v>
      </c>
      <c r="L3844">
        <v>326.33999999999997</v>
      </c>
      <c r="M3844">
        <v>142.6</v>
      </c>
      <c r="N3844">
        <v>-1132</v>
      </c>
      <c r="O3844">
        <v>-8</v>
      </c>
      <c r="P3844">
        <v>1080</v>
      </c>
      <c r="Q3844">
        <f>Tabel1[[#This Row],[Biomass]]+Tabel1[[#This Row],[Hydro Power]]+Tabel1[[#This Row],[Other Renewable]]+Tabel1[[#This Row],[Solar Power]]+Tabel1[[#This Row],[Onshore Wind Power]]+Tabel1[[#This Row],[Offshore Wind Power]]</f>
        <v>517.30999999999995</v>
      </c>
      <c r="R3844">
        <f>Tabel1[[#This Row],[Fossil Gas]]+Tabel1[[#This Row],[Fossil Hard Coal]]+Tabel1[[#This Row],[Fossil Oil]]</f>
        <v>1319.57</v>
      </c>
      <c r="S3844">
        <f>Tabel1[[#This Row],[Renewables]]+Tabel1[[#This Row],[Fossils]]</f>
        <v>1836.8799999999999</v>
      </c>
    </row>
    <row r="3845" spans="1:19" x14ac:dyDescent="0.25">
      <c r="A3845" t="s">
        <v>745</v>
      </c>
      <c r="B3845" t="s">
        <v>5</v>
      </c>
      <c r="C3845">
        <v>1274.3900000000001</v>
      </c>
      <c r="D3845">
        <v>27.74</v>
      </c>
      <c r="E3845">
        <v>362.89</v>
      </c>
      <c r="F3845">
        <v>645.66999999999996</v>
      </c>
      <c r="G3845">
        <v>21.08</v>
      </c>
      <c r="J3845">
        <v>0</v>
      </c>
      <c r="K3845">
        <v>44.7</v>
      </c>
      <c r="L3845">
        <v>67.98</v>
      </c>
      <c r="M3845">
        <v>99.4</v>
      </c>
      <c r="N3845">
        <v>78</v>
      </c>
      <c r="O3845">
        <v>8</v>
      </c>
      <c r="P3845">
        <v>-66</v>
      </c>
      <c r="Q3845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3845">
        <f>Tabel1[[#This Row],[Fossil Gas]]+Tabel1[[#This Row],[Fossil Hard Coal]]+Tabel1[[#This Row],[Fossil Oil]]</f>
        <v>1029.6399999999999</v>
      </c>
      <c r="S3845">
        <f>Tabel1[[#This Row],[Renewables]]+Tabel1[[#This Row],[Fossils]]</f>
        <v>1224.7599999999998</v>
      </c>
    </row>
    <row r="3846" spans="1:19" x14ac:dyDescent="0.25">
      <c r="A3846" t="s">
        <v>744</v>
      </c>
      <c r="B3846" t="s">
        <v>6</v>
      </c>
      <c r="C3846">
        <v>1846.83</v>
      </c>
      <c r="D3846">
        <v>42.54</v>
      </c>
      <c r="E3846">
        <v>377.47</v>
      </c>
      <c r="F3846">
        <v>881.91</v>
      </c>
      <c r="G3846">
        <v>5.26</v>
      </c>
      <c r="H3846">
        <v>1.2</v>
      </c>
      <c r="I3846">
        <v>3.55</v>
      </c>
      <c r="J3846">
        <v>0</v>
      </c>
      <c r="K3846">
        <v>103.25</v>
      </c>
      <c r="L3846">
        <v>294.70999999999998</v>
      </c>
      <c r="M3846">
        <v>96.68</v>
      </c>
      <c r="N3846">
        <v>-1137</v>
      </c>
      <c r="O3846">
        <v>-7</v>
      </c>
      <c r="P3846">
        <v>1219</v>
      </c>
      <c r="Q3846">
        <f>Tabel1[[#This Row],[Biomass]]+Tabel1[[#This Row],[Hydro Power]]+Tabel1[[#This Row],[Other Renewable]]+Tabel1[[#This Row],[Solar Power]]+Tabel1[[#This Row],[Onshore Wind Power]]+Tabel1[[#This Row],[Offshore Wind Power]]</f>
        <v>438.68</v>
      </c>
      <c r="R3846">
        <f>Tabel1[[#This Row],[Fossil Gas]]+Tabel1[[#This Row],[Fossil Hard Coal]]+Tabel1[[#This Row],[Fossil Oil]]</f>
        <v>1264.6400000000001</v>
      </c>
      <c r="S3846">
        <f>Tabel1[[#This Row],[Renewables]]+Tabel1[[#This Row],[Fossils]]</f>
        <v>1703.3200000000002</v>
      </c>
    </row>
    <row r="3847" spans="1:19" x14ac:dyDescent="0.25">
      <c r="A3847" t="s">
        <v>744</v>
      </c>
      <c r="B3847" t="s">
        <v>5</v>
      </c>
      <c r="C3847">
        <v>1252.3599999999999</v>
      </c>
      <c r="D3847">
        <v>29.66</v>
      </c>
      <c r="E3847">
        <v>358.46</v>
      </c>
      <c r="F3847">
        <v>641.82000000000005</v>
      </c>
      <c r="G3847">
        <v>20.11</v>
      </c>
      <c r="J3847">
        <v>0</v>
      </c>
      <c r="K3847">
        <v>45.04</v>
      </c>
      <c r="L3847">
        <v>54.58</v>
      </c>
      <c r="M3847">
        <v>90.67</v>
      </c>
      <c r="N3847">
        <v>-143</v>
      </c>
      <c r="O3847">
        <v>7</v>
      </c>
      <c r="P3847">
        <v>162</v>
      </c>
      <c r="Q3847">
        <f>Tabel1[[#This Row],[Biomass]]+Tabel1[[#This Row],[Hydro Power]]+Tabel1[[#This Row],[Other Renewable]]+Tabel1[[#This Row],[Solar Power]]+Tabel1[[#This Row],[Onshore Wind Power]]+Tabel1[[#This Row],[Offshore Wind Power]]</f>
        <v>174.91</v>
      </c>
      <c r="R3847">
        <f>Tabel1[[#This Row],[Fossil Gas]]+Tabel1[[#This Row],[Fossil Hard Coal]]+Tabel1[[#This Row],[Fossil Oil]]</f>
        <v>1020.39</v>
      </c>
      <c r="S3847">
        <f>Tabel1[[#This Row],[Renewables]]+Tabel1[[#This Row],[Fossils]]</f>
        <v>1195.3</v>
      </c>
    </row>
    <row r="3848" spans="1:19" x14ac:dyDescent="0.25">
      <c r="A3848" t="s">
        <v>743</v>
      </c>
      <c r="B3848" t="s">
        <v>6</v>
      </c>
      <c r="C3848">
        <v>1874.39</v>
      </c>
      <c r="D3848">
        <v>43.34</v>
      </c>
      <c r="E3848">
        <v>400.39</v>
      </c>
      <c r="F3848">
        <v>858.63</v>
      </c>
      <c r="G3848">
        <v>9.33</v>
      </c>
      <c r="H3848">
        <v>1.2</v>
      </c>
      <c r="I3848">
        <v>3.95</v>
      </c>
      <c r="J3848">
        <v>0</v>
      </c>
      <c r="K3848">
        <v>104.72</v>
      </c>
      <c r="L3848">
        <v>285.20999999999998</v>
      </c>
      <c r="M3848">
        <v>82.88</v>
      </c>
      <c r="N3848">
        <v>-1284</v>
      </c>
      <c r="O3848">
        <v>-115</v>
      </c>
      <c r="P3848">
        <v>1509</v>
      </c>
      <c r="Q3848">
        <f>Tabel1[[#This Row],[Biomass]]+Tabel1[[#This Row],[Hydro Power]]+Tabel1[[#This Row],[Other Renewable]]+Tabel1[[#This Row],[Solar Power]]+Tabel1[[#This Row],[Onshore Wind Power]]+Tabel1[[#This Row],[Offshore Wind Power]]</f>
        <v>416.58</v>
      </c>
      <c r="R3848">
        <f>Tabel1[[#This Row],[Fossil Gas]]+Tabel1[[#This Row],[Fossil Hard Coal]]+Tabel1[[#This Row],[Fossil Oil]]</f>
        <v>1268.3499999999999</v>
      </c>
      <c r="S3848">
        <f>Tabel1[[#This Row],[Renewables]]+Tabel1[[#This Row],[Fossils]]</f>
        <v>1684.9299999999998</v>
      </c>
    </row>
    <row r="3849" spans="1:19" x14ac:dyDescent="0.25">
      <c r="A3849" t="s">
        <v>743</v>
      </c>
      <c r="B3849" t="s">
        <v>5</v>
      </c>
      <c r="C3849">
        <v>1266.92</v>
      </c>
      <c r="D3849">
        <v>28.08</v>
      </c>
      <c r="E3849">
        <v>356.89</v>
      </c>
      <c r="F3849">
        <v>669.78</v>
      </c>
      <c r="G3849">
        <v>20.420000000000002</v>
      </c>
      <c r="J3849">
        <v>0</v>
      </c>
      <c r="K3849">
        <v>44.16</v>
      </c>
      <c r="L3849">
        <v>42.13</v>
      </c>
      <c r="M3849">
        <v>68.16</v>
      </c>
      <c r="N3849">
        <v>-107</v>
      </c>
      <c r="O3849">
        <v>115</v>
      </c>
      <c r="P3849">
        <v>43</v>
      </c>
      <c r="Q3849">
        <f>Tabel1[[#This Row],[Biomass]]+Tabel1[[#This Row],[Hydro Power]]+Tabel1[[#This Row],[Other Renewable]]+Tabel1[[#This Row],[Solar Power]]+Tabel1[[#This Row],[Onshore Wind Power]]+Tabel1[[#This Row],[Offshore Wind Power]]</f>
        <v>138.37</v>
      </c>
      <c r="R3849">
        <f>Tabel1[[#This Row],[Fossil Gas]]+Tabel1[[#This Row],[Fossil Hard Coal]]+Tabel1[[#This Row],[Fossil Oil]]</f>
        <v>1047.0900000000001</v>
      </c>
      <c r="S3849">
        <f>Tabel1[[#This Row],[Renewables]]+Tabel1[[#This Row],[Fossils]]</f>
        <v>1185.46</v>
      </c>
    </row>
    <row r="3850" spans="1:19" x14ac:dyDescent="0.25">
      <c r="A3850" t="s">
        <v>742</v>
      </c>
      <c r="B3850" t="s">
        <v>6</v>
      </c>
      <c r="C3850">
        <v>1907.69</v>
      </c>
      <c r="D3850">
        <v>44.01</v>
      </c>
      <c r="E3850">
        <v>409.84</v>
      </c>
      <c r="F3850">
        <v>1068.96</v>
      </c>
      <c r="G3850">
        <v>10.49</v>
      </c>
      <c r="H3850">
        <v>1.2</v>
      </c>
      <c r="I3850">
        <v>4.07</v>
      </c>
      <c r="J3850">
        <v>0</v>
      </c>
      <c r="K3850">
        <v>104.46</v>
      </c>
      <c r="L3850">
        <v>202.86</v>
      </c>
      <c r="M3850">
        <v>61.6</v>
      </c>
      <c r="N3850">
        <v>-1270</v>
      </c>
      <c r="O3850">
        <v>-236</v>
      </c>
      <c r="P3850">
        <v>1525</v>
      </c>
      <c r="Q3850">
        <f>Tabel1[[#This Row],[Biomass]]+Tabel1[[#This Row],[Hydro Power]]+Tabel1[[#This Row],[Other Renewable]]+Tabel1[[#This Row],[Solar Power]]+Tabel1[[#This Row],[Onshore Wind Power]]+Tabel1[[#This Row],[Offshore Wind Power]]</f>
        <v>313.74</v>
      </c>
      <c r="R3850">
        <f>Tabel1[[#This Row],[Fossil Gas]]+Tabel1[[#This Row],[Fossil Hard Coal]]+Tabel1[[#This Row],[Fossil Oil]]</f>
        <v>1489.29</v>
      </c>
      <c r="S3850">
        <f>Tabel1[[#This Row],[Renewables]]+Tabel1[[#This Row],[Fossils]]</f>
        <v>1803.03</v>
      </c>
    </row>
    <row r="3851" spans="1:19" x14ac:dyDescent="0.25">
      <c r="A3851" t="s">
        <v>742</v>
      </c>
      <c r="B3851" t="s">
        <v>5</v>
      </c>
      <c r="C3851">
        <v>1295.93</v>
      </c>
      <c r="D3851">
        <v>28.36</v>
      </c>
      <c r="E3851">
        <v>355.02</v>
      </c>
      <c r="F3851">
        <v>669.02</v>
      </c>
      <c r="G3851">
        <v>20.329999999999998</v>
      </c>
      <c r="J3851">
        <v>0</v>
      </c>
      <c r="K3851">
        <v>45.62</v>
      </c>
      <c r="L3851">
        <v>35.54</v>
      </c>
      <c r="M3851">
        <v>60.06</v>
      </c>
      <c r="N3851">
        <v>-235</v>
      </c>
      <c r="O3851">
        <v>236</v>
      </c>
      <c r="P3851">
        <v>92</v>
      </c>
      <c r="Q3851">
        <f>Tabel1[[#This Row],[Biomass]]+Tabel1[[#This Row],[Hydro Power]]+Tabel1[[#This Row],[Other Renewable]]+Tabel1[[#This Row],[Solar Power]]+Tabel1[[#This Row],[Onshore Wind Power]]+Tabel1[[#This Row],[Offshore Wind Power]]</f>
        <v>123.96000000000001</v>
      </c>
      <c r="R3851">
        <f>Tabel1[[#This Row],[Fossil Gas]]+Tabel1[[#This Row],[Fossil Hard Coal]]+Tabel1[[#This Row],[Fossil Oil]]</f>
        <v>1044.3699999999999</v>
      </c>
      <c r="S3851">
        <f>Tabel1[[#This Row],[Renewables]]+Tabel1[[#This Row],[Fossils]]</f>
        <v>1168.33</v>
      </c>
    </row>
    <row r="3852" spans="1:19" x14ac:dyDescent="0.25">
      <c r="A3852" t="s">
        <v>741</v>
      </c>
      <c r="B3852" t="s">
        <v>6</v>
      </c>
      <c r="C3852">
        <v>2085.98</v>
      </c>
      <c r="D3852">
        <v>43.07</v>
      </c>
      <c r="E3852">
        <v>418.85</v>
      </c>
      <c r="F3852">
        <v>1297.19</v>
      </c>
      <c r="G3852">
        <v>10.6</v>
      </c>
      <c r="H3852">
        <v>1.2</v>
      </c>
      <c r="I3852">
        <v>4.12</v>
      </c>
      <c r="J3852">
        <v>0.01</v>
      </c>
      <c r="K3852">
        <v>104.96</v>
      </c>
      <c r="L3852">
        <v>153.6</v>
      </c>
      <c r="M3852">
        <v>37.619999999999997</v>
      </c>
      <c r="N3852">
        <v>-1282</v>
      </c>
      <c r="O3852">
        <v>-125</v>
      </c>
      <c r="P3852">
        <v>1434</v>
      </c>
      <c r="Q3852">
        <f>Tabel1[[#This Row],[Biomass]]+Tabel1[[#This Row],[Hydro Power]]+Tabel1[[#This Row],[Other Renewable]]+Tabel1[[#This Row],[Solar Power]]+Tabel1[[#This Row],[Onshore Wind Power]]+Tabel1[[#This Row],[Offshore Wind Power]]</f>
        <v>239.62</v>
      </c>
      <c r="R3852">
        <f>Tabel1[[#This Row],[Fossil Gas]]+Tabel1[[#This Row],[Fossil Hard Coal]]+Tabel1[[#This Row],[Fossil Oil]]</f>
        <v>1726.6399999999999</v>
      </c>
      <c r="S3852">
        <f>Tabel1[[#This Row],[Renewables]]+Tabel1[[#This Row],[Fossils]]</f>
        <v>1966.2599999999998</v>
      </c>
    </row>
    <row r="3853" spans="1:19" x14ac:dyDescent="0.25">
      <c r="A3853" t="s">
        <v>741</v>
      </c>
      <c r="B3853" t="s">
        <v>5</v>
      </c>
      <c r="C3853">
        <v>1416.05</v>
      </c>
      <c r="D3853">
        <v>28.87</v>
      </c>
      <c r="E3853">
        <v>359.31</v>
      </c>
      <c r="F3853">
        <v>712.06</v>
      </c>
      <c r="G3853">
        <v>20.93</v>
      </c>
      <c r="J3853">
        <v>0</v>
      </c>
      <c r="K3853">
        <v>46.94</v>
      </c>
      <c r="L3853">
        <v>30.17</v>
      </c>
      <c r="M3853">
        <v>51.41</v>
      </c>
      <c r="N3853">
        <v>-114</v>
      </c>
      <c r="O3853">
        <v>125</v>
      </c>
      <c r="P3853">
        <v>166</v>
      </c>
      <c r="Q3853">
        <f>Tabel1[[#This Row],[Biomass]]+Tabel1[[#This Row],[Hydro Power]]+Tabel1[[#This Row],[Other Renewable]]+Tabel1[[#This Row],[Solar Power]]+Tabel1[[#This Row],[Onshore Wind Power]]+Tabel1[[#This Row],[Offshore Wind Power]]</f>
        <v>110.45</v>
      </c>
      <c r="R3853">
        <f>Tabel1[[#This Row],[Fossil Gas]]+Tabel1[[#This Row],[Fossil Hard Coal]]+Tabel1[[#This Row],[Fossil Oil]]</f>
        <v>1092.3</v>
      </c>
      <c r="S3853">
        <f>Tabel1[[#This Row],[Renewables]]+Tabel1[[#This Row],[Fossils]]</f>
        <v>1202.75</v>
      </c>
    </row>
    <row r="3854" spans="1:19" x14ac:dyDescent="0.25">
      <c r="A3854" t="s">
        <v>740</v>
      </c>
      <c r="B3854" t="s">
        <v>6</v>
      </c>
      <c r="C3854">
        <v>2491.44</v>
      </c>
      <c r="D3854">
        <v>43.35</v>
      </c>
      <c r="E3854">
        <v>479.16</v>
      </c>
      <c r="F3854">
        <v>1691.12</v>
      </c>
      <c r="G3854">
        <v>13.01</v>
      </c>
      <c r="H3854">
        <v>1.2</v>
      </c>
      <c r="I3854">
        <v>4.3600000000000003</v>
      </c>
      <c r="J3854">
        <v>0</v>
      </c>
      <c r="K3854">
        <v>114.9</v>
      </c>
      <c r="L3854">
        <v>137.97999999999999</v>
      </c>
      <c r="M3854">
        <v>47.03</v>
      </c>
      <c r="N3854">
        <v>-1248</v>
      </c>
      <c r="O3854">
        <v>-109</v>
      </c>
      <c r="P3854">
        <v>1331</v>
      </c>
      <c r="Q3854">
        <f>Tabel1[[#This Row],[Biomass]]+Tabel1[[#This Row],[Hydro Power]]+Tabel1[[#This Row],[Other Renewable]]+Tabel1[[#This Row],[Solar Power]]+Tabel1[[#This Row],[Onshore Wind Power]]+Tabel1[[#This Row],[Offshore Wind Power]]</f>
        <v>233.92</v>
      </c>
      <c r="R3854">
        <f>Tabel1[[#This Row],[Fossil Gas]]+Tabel1[[#This Row],[Fossil Hard Coal]]+Tabel1[[#This Row],[Fossil Oil]]</f>
        <v>2183.29</v>
      </c>
      <c r="S3854">
        <f>Tabel1[[#This Row],[Renewables]]+Tabel1[[#This Row],[Fossils]]</f>
        <v>2417.21</v>
      </c>
    </row>
    <row r="3855" spans="1:19" x14ac:dyDescent="0.25">
      <c r="A3855" t="s">
        <v>740</v>
      </c>
      <c r="B3855" t="s">
        <v>5</v>
      </c>
      <c r="C3855">
        <v>1706.77</v>
      </c>
      <c r="D3855">
        <v>29.57</v>
      </c>
      <c r="E3855">
        <v>369.77</v>
      </c>
      <c r="F3855">
        <v>858.27</v>
      </c>
      <c r="G3855">
        <v>22.17</v>
      </c>
      <c r="J3855">
        <v>0</v>
      </c>
      <c r="K3855">
        <v>51.22</v>
      </c>
      <c r="L3855">
        <v>25.67</v>
      </c>
      <c r="M3855">
        <v>43.89</v>
      </c>
      <c r="N3855">
        <v>-539</v>
      </c>
      <c r="O3855">
        <v>109</v>
      </c>
      <c r="P3855">
        <v>746</v>
      </c>
      <c r="Q3855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3855">
        <f>Tabel1[[#This Row],[Fossil Gas]]+Tabel1[[#This Row],[Fossil Hard Coal]]+Tabel1[[#This Row],[Fossil Oil]]</f>
        <v>1250.21</v>
      </c>
      <c r="S3855">
        <f>Tabel1[[#This Row],[Renewables]]+Tabel1[[#This Row],[Fossils]]</f>
        <v>1349.3400000000001</v>
      </c>
    </row>
    <row r="3856" spans="1:19" x14ac:dyDescent="0.25">
      <c r="A3856" t="s">
        <v>739</v>
      </c>
      <c r="B3856" t="s">
        <v>6</v>
      </c>
      <c r="C3856">
        <v>2896.67</v>
      </c>
      <c r="D3856">
        <v>42.97</v>
      </c>
      <c r="E3856">
        <v>606.13</v>
      </c>
      <c r="F3856">
        <v>1794.61</v>
      </c>
      <c r="G3856">
        <v>10.82</v>
      </c>
      <c r="H3856">
        <v>1.25</v>
      </c>
      <c r="I3856">
        <v>4.1100000000000003</v>
      </c>
      <c r="J3856">
        <v>0.21</v>
      </c>
      <c r="K3856">
        <v>115.71</v>
      </c>
      <c r="L3856">
        <v>119.72</v>
      </c>
      <c r="M3856">
        <v>45.3</v>
      </c>
      <c r="N3856">
        <v>-660</v>
      </c>
      <c r="O3856">
        <v>-221</v>
      </c>
      <c r="P3856">
        <v>1054</v>
      </c>
      <c r="Q3856">
        <f>Tabel1[[#This Row],[Biomass]]+Tabel1[[#This Row],[Hydro Power]]+Tabel1[[#This Row],[Other Renewable]]+Tabel1[[#This Row],[Solar Power]]+Tabel1[[#This Row],[Onshore Wind Power]]+Tabel1[[#This Row],[Offshore Wind Power]]</f>
        <v>213.56</v>
      </c>
      <c r="R3856">
        <f>Tabel1[[#This Row],[Fossil Gas]]+Tabel1[[#This Row],[Fossil Hard Coal]]+Tabel1[[#This Row],[Fossil Oil]]</f>
        <v>2411.56</v>
      </c>
      <c r="S3856">
        <f>Tabel1[[#This Row],[Renewables]]+Tabel1[[#This Row],[Fossils]]</f>
        <v>2625.12</v>
      </c>
    </row>
    <row r="3857" spans="1:19" x14ac:dyDescent="0.25">
      <c r="A3857" t="s">
        <v>739</v>
      </c>
      <c r="B3857" t="s">
        <v>5</v>
      </c>
      <c r="C3857">
        <v>1940</v>
      </c>
      <c r="D3857">
        <v>27.84</v>
      </c>
      <c r="E3857">
        <v>530.16</v>
      </c>
      <c r="F3857">
        <v>873.11</v>
      </c>
      <c r="G3857">
        <v>25.61</v>
      </c>
      <c r="J3857">
        <v>0.87</v>
      </c>
      <c r="K3857">
        <v>52.43</v>
      </c>
      <c r="L3857">
        <v>21.21</v>
      </c>
      <c r="M3857">
        <v>39.880000000000003</v>
      </c>
      <c r="N3857">
        <v>-69</v>
      </c>
      <c r="O3857">
        <v>221</v>
      </c>
      <c r="P3857">
        <v>229</v>
      </c>
      <c r="Q3857">
        <f>Tabel1[[#This Row],[Biomass]]+Tabel1[[#This Row],[Hydro Power]]+Tabel1[[#This Row],[Other Renewable]]+Tabel1[[#This Row],[Solar Power]]+Tabel1[[#This Row],[Onshore Wind Power]]+Tabel1[[#This Row],[Offshore Wind Power]]</f>
        <v>89.800000000000011</v>
      </c>
      <c r="R3857">
        <f>Tabel1[[#This Row],[Fossil Gas]]+Tabel1[[#This Row],[Fossil Hard Coal]]+Tabel1[[#This Row],[Fossil Oil]]</f>
        <v>1428.8799999999999</v>
      </c>
      <c r="S3857">
        <f>Tabel1[[#This Row],[Renewables]]+Tabel1[[#This Row],[Fossils]]</f>
        <v>1518.6799999999998</v>
      </c>
    </row>
    <row r="3858" spans="1:19" x14ac:dyDescent="0.25">
      <c r="A3858" t="s">
        <v>738</v>
      </c>
      <c r="B3858" t="s">
        <v>6</v>
      </c>
      <c r="C3858">
        <v>3024</v>
      </c>
      <c r="D3858">
        <v>43.39</v>
      </c>
      <c r="E3858">
        <v>602.03</v>
      </c>
      <c r="F3858">
        <v>1738.45</v>
      </c>
      <c r="G3858">
        <v>9.7799999999999994</v>
      </c>
      <c r="H3858">
        <v>1.3</v>
      </c>
      <c r="I3858">
        <v>4.03</v>
      </c>
      <c r="J3858">
        <v>7.07</v>
      </c>
      <c r="K3858">
        <v>117.78</v>
      </c>
      <c r="L3858">
        <v>93.29</v>
      </c>
      <c r="M3858">
        <v>49.18</v>
      </c>
      <c r="N3858">
        <v>-122</v>
      </c>
      <c r="O3858">
        <v>-535</v>
      </c>
      <c r="P3858">
        <v>1091</v>
      </c>
      <c r="Q3858">
        <f>Tabel1[[#This Row],[Biomass]]+Tabel1[[#This Row],[Hydro Power]]+Tabel1[[#This Row],[Other Renewable]]+Tabel1[[#This Row],[Solar Power]]+Tabel1[[#This Row],[Onshore Wind Power]]+Tabel1[[#This Row],[Offshore Wind Power]]</f>
        <v>198.26000000000002</v>
      </c>
      <c r="R3858">
        <f>Tabel1[[#This Row],[Fossil Gas]]+Tabel1[[#This Row],[Fossil Hard Coal]]+Tabel1[[#This Row],[Fossil Oil]]</f>
        <v>2350.2600000000002</v>
      </c>
      <c r="S3858">
        <f>Tabel1[[#This Row],[Renewables]]+Tabel1[[#This Row],[Fossils]]</f>
        <v>2548.5200000000004</v>
      </c>
    </row>
    <row r="3859" spans="1:19" x14ac:dyDescent="0.25">
      <c r="A3859" t="s">
        <v>738</v>
      </c>
      <c r="B3859" t="s">
        <v>5</v>
      </c>
      <c r="C3859">
        <v>2017.17</v>
      </c>
      <c r="D3859">
        <v>26.58</v>
      </c>
      <c r="E3859">
        <v>565.85</v>
      </c>
      <c r="F3859">
        <v>891.9</v>
      </c>
      <c r="G3859">
        <v>27.03</v>
      </c>
      <c r="J3859">
        <v>15.9</v>
      </c>
      <c r="K3859">
        <v>52.24</v>
      </c>
      <c r="L3859">
        <v>16.71</v>
      </c>
      <c r="M3859">
        <v>33.29</v>
      </c>
      <c r="N3859">
        <v>-144</v>
      </c>
      <c r="O3859">
        <v>535</v>
      </c>
      <c r="P3859">
        <v>23</v>
      </c>
      <c r="Q3859">
        <f>Tabel1[[#This Row],[Biomass]]+Tabel1[[#This Row],[Hydro Power]]+Tabel1[[#This Row],[Other Renewable]]+Tabel1[[#This Row],[Solar Power]]+Tabel1[[#This Row],[Onshore Wind Power]]+Tabel1[[#This Row],[Offshore Wind Power]]</f>
        <v>92.47999999999999</v>
      </c>
      <c r="R3859">
        <f>Tabel1[[#This Row],[Fossil Gas]]+Tabel1[[#This Row],[Fossil Hard Coal]]+Tabel1[[#This Row],[Fossil Oil]]</f>
        <v>1484.78</v>
      </c>
      <c r="S3859">
        <f>Tabel1[[#This Row],[Renewables]]+Tabel1[[#This Row],[Fossils]]</f>
        <v>1577.26</v>
      </c>
    </row>
    <row r="3860" spans="1:19" x14ac:dyDescent="0.25">
      <c r="A3860" t="s">
        <v>737</v>
      </c>
      <c r="B3860" t="s">
        <v>6</v>
      </c>
      <c r="C3860">
        <v>3030.54</v>
      </c>
      <c r="D3860">
        <v>43.45</v>
      </c>
      <c r="E3860">
        <v>590.89</v>
      </c>
      <c r="F3860">
        <v>1719.77</v>
      </c>
      <c r="G3860">
        <v>13.92</v>
      </c>
      <c r="H3860">
        <v>1.3</v>
      </c>
      <c r="I3860">
        <v>4.1399999999999997</v>
      </c>
      <c r="J3860">
        <v>25.75</v>
      </c>
      <c r="K3860">
        <v>117.72</v>
      </c>
      <c r="L3860">
        <v>73.5</v>
      </c>
      <c r="M3860">
        <v>26.84</v>
      </c>
      <c r="N3860">
        <v>-260</v>
      </c>
      <c r="O3860">
        <v>-387</v>
      </c>
      <c r="P3860">
        <v>1100</v>
      </c>
      <c r="Q3860">
        <f>Tabel1[[#This Row],[Biomass]]+Tabel1[[#This Row],[Hydro Power]]+Tabel1[[#This Row],[Other Renewable]]+Tabel1[[#This Row],[Solar Power]]+Tabel1[[#This Row],[Onshore Wind Power]]+Tabel1[[#This Row],[Offshore Wind Power]]</f>
        <v>174.98</v>
      </c>
      <c r="R3860">
        <f>Tabel1[[#This Row],[Fossil Gas]]+Tabel1[[#This Row],[Fossil Hard Coal]]+Tabel1[[#This Row],[Fossil Oil]]</f>
        <v>2324.58</v>
      </c>
      <c r="S3860">
        <f>Tabel1[[#This Row],[Renewables]]+Tabel1[[#This Row],[Fossils]]</f>
        <v>2499.56</v>
      </c>
    </row>
    <row r="3861" spans="1:19" x14ac:dyDescent="0.25">
      <c r="A3861" t="s">
        <v>737</v>
      </c>
      <c r="B3861" t="s">
        <v>5</v>
      </c>
      <c r="C3861">
        <v>2044.77</v>
      </c>
      <c r="D3861">
        <v>31.66</v>
      </c>
      <c r="E3861">
        <v>574.26</v>
      </c>
      <c r="F3861">
        <v>896.17</v>
      </c>
      <c r="G3861">
        <v>29.65</v>
      </c>
      <c r="J3861">
        <v>48.04</v>
      </c>
      <c r="K3861">
        <v>52.31</v>
      </c>
      <c r="L3861">
        <v>15.36</v>
      </c>
      <c r="M3861">
        <v>18.989999999999998</v>
      </c>
      <c r="N3861">
        <v>-140</v>
      </c>
      <c r="O3861">
        <v>387</v>
      </c>
      <c r="P3861">
        <v>188</v>
      </c>
      <c r="Q3861">
        <f>Tabel1[[#This Row],[Biomass]]+Tabel1[[#This Row],[Hydro Power]]+Tabel1[[#This Row],[Other Renewable]]+Tabel1[[#This Row],[Solar Power]]+Tabel1[[#This Row],[Onshore Wind Power]]+Tabel1[[#This Row],[Offshore Wind Power]]</f>
        <v>114.05</v>
      </c>
      <c r="R3861">
        <f>Tabel1[[#This Row],[Fossil Gas]]+Tabel1[[#This Row],[Fossil Hard Coal]]+Tabel1[[#This Row],[Fossil Oil]]</f>
        <v>1500.08</v>
      </c>
      <c r="S3861">
        <f>Tabel1[[#This Row],[Renewables]]+Tabel1[[#This Row],[Fossils]]</f>
        <v>1614.1299999999999</v>
      </c>
    </row>
    <row r="3862" spans="1:19" x14ac:dyDescent="0.25">
      <c r="A3862" t="s">
        <v>736</v>
      </c>
      <c r="B3862" t="s">
        <v>6</v>
      </c>
      <c r="C3862">
        <v>3072.36</v>
      </c>
      <c r="D3862">
        <v>43.92</v>
      </c>
      <c r="E3862">
        <v>579.97</v>
      </c>
      <c r="F3862">
        <v>1750.16</v>
      </c>
      <c r="G3862">
        <v>14.08</v>
      </c>
      <c r="H3862">
        <v>1.3</v>
      </c>
      <c r="I3862">
        <v>4.17</v>
      </c>
      <c r="J3862">
        <v>41.76</v>
      </c>
      <c r="K3862">
        <v>117.52</v>
      </c>
      <c r="L3862">
        <v>80.760000000000005</v>
      </c>
      <c r="M3862">
        <v>24.56</v>
      </c>
      <c r="N3862">
        <v>-272</v>
      </c>
      <c r="O3862">
        <v>-388</v>
      </c>
      <c r="P3862">
        <v>1127</v>
      </c>
      <c r="Q3862">
        <f>Tabel1[[#This Row],[Biomass]]+Tabel1[[#This Row],[Hydro Power]]+Tabel1[[#This Row],[Other Renewable]]+Tabel1[[#This Row],[Solar Power]]+Tabel1[[#This Row],[Onshore Wind Power]]+Tabel1[[#This Row],[Offshore Wind Power]]</f>
        <v>196.47000000000003</v>
      </c>
      <c r="R3862">
        <f>Tabel1[[#This Row],[Fossil Gas]]+Tabel1[[#This Row],[Fossil Hard Coal]]+Tabel1[[#This Row],[Fossil Oil]]</f>
        <v>2344.21</v>
      </c>
      <c r="S3862">
        <f>Tabel1[[#This Row],[Renewables]]+Tabel1[[#This Row],[Fossils]]</f>
        <v>2540.6800000000003</v>
      </c>
    </row>
    <row r="3863" spans="1:19" x14ac:dyDescent="0.25">
      <c r="A3863" t="s">
        <v>736</v>
      </c>
      <c r="B3863" t="s">
        <v>5</v>
      </c>
      <c r="C3863">
        <v>2052.8000000000002</v>
      </c>
      <c r="D3863">
        <v>32.270000000000003</v>
      </c>
      <c r="E3863">
        <v>579.49</v>
      </c>
      <c r="F3863">
        <v>916.29</v>
      </c>
      <c r="G3863">
        <v>31.82</v>
      </c>
      <c r="J3863">
        <v>70.95</v>
      </c>
      <c r="K3863">
        <v>53.42</v>
      </c>
      <c r="L3863">
        <v>13.82</v>
      </c>
      <c r="M3863">
        <v>12.17</v>
      </c>
      <c r="N3863">
        <v>-261</v>
      </c>
      <c r="O3863">
        <v>388</v>
      </c>
      <c r="P3863">
        <v>296</v>
      </c>
      <c r="Q3863">
        <f>Tabel1[[#This Row],[Biomass]]+Tabel1[[#This Row],[Hydro Power]]+Tabel1[[#This Row],[Other Renewable]]+Tabel1[[#This Row],[Solar Power]]+Tabel1[[#This Row],[Onshore Wind Power]]+Tabel1[[#This Row],[Offshore Wind Power]]</f>
        <v>129.20999999999998</v>
      </c>
      <c r="R3863">
        <f>Tabel1[[#This Row],[Fossil Gas]]+Tabel1[[#This Row],[Fossil Hard Coal]]+Tabel1[[#This Row],[Fossil Oil]]</f>
        <v>1527.6</v>
      </c>
      <c r="S3863">
        <f>Tabel1[[#This Row],[Renewables]]+Tabel1[[#This Row],[Fossils]]</f>
        <v>1656.81</v>
      </c>
    </row>
    <row r="3864" spans="1:19" x14ac:dyDescent="0.25">
      <c r="A3864" t="s">
        <v>735</v>
      </c>
      <c r="B3864" t="s">
        <v>6</v>
      </c>
      <c r="C3864">
        <v>3068.62</v>
      </c>
      <c r="D3864">
        <v>44.07</v>
      </c>
      <c r="E3864">
        <v>582.13</v>
      </c>
      <c r="F3864">
        <v>1645.38</v>
      </c>
      <c r="G3864">
        <v>14.89</v>
      </c>
      <c r="H3864">
        <v>1.3</v>
      </c>
      <c r="I3864">
        <v>4.66</v>
      </c>
      <c r="J3864">
        <v>52.09</v>
      </c>
      <c r="K3864">
        <v>119.29</v>
      </c>
      <c r="L3864">
        <v>82.38</v>
      </c>
      <c r="M3864">
        <v>23.07</v>
      </c>
      <c r="N3864">
        <v>-292</v>
      </c>
      <c r="O3864">
        <v>-576</v>
      </c>
      <c r="P3864">
        <v>1431</v>
      </c>
      <c r="Q3864">
        <f>Tabel1[[#This Row],[Biomass]]+Tabel1[[#This Row],[Hydro Power]]+Tabel1[[#This Row],[Other Renewable]]+Tabel1[[#This Row],[Solar Power]]+Tabel1[[#This Row],[Onshore Wind Power]]+Tabel1[[#This Row],[Offshore Wind Power]]</f>
        <v>207.57</v>
      </c>
      <c r="R3864">
        <f>Tabel1[[#This Row],[Fossil Gas]]+Tabel1[[#This Row],[Fossil Hard Coal]]+Tabel1[[#This Row],[Fossil Oil]]</f>
        <v>2242.4</v>
      </c>
      <c r="S3864">
        <f>Tabel1[[#This Row],[Renewables]]+Tabel1[[#This Row],[Fossils]]</f>
        <v>2449.9700000000003</v>
      </c>
    </row>
    <row r="3865" spans="1:19" x14ac:dyDescent="0.25">
      <c r="A3865" t="s">
        <v>735</v>
      </c>
      <c r="B3865" t="s">
        <v>5</v>
      </c>
      <c r="C3865">
        <v>2047.93</v>
      </c>
      <c r="D3865">
        <v>25.29</v>
      </c>
      <c r="E3865">
        <v>587.91</v>
      </c>
      <c r="F3865">
        <v>917.01</v>
      </c>
      <c r="G3865">
        <v>34.08</v>
      </c>
      <c r="J3865">
        <v>75.760000000000005</v>
      </c>
      <c r="K3865">
        <v>53.23</v>
      </c>
      <c r="L3865">
        <v>12.83</v>
      </c>
      <c r="M3865">
        <v>3.61</v>
      </c>
      <c r="N3865">
        <v>-574</v>
      </c>
      <c r="O3865">
        <v>576</v>
      </c>
      <c r="P3865">
        <v>422</v>
      </c>
      <c r="Q3865">
        <f>Tabel1[[#This Row],[Biomass]]+Tabel1[[#This Row],[Hydro Power]]+Tabel1[[#This Row],[Other Renewable]]+Tabel1[[#This Row],[Solar Power]]+Tabel1[[#This Row],[Onshore Wind Power]]+Tabel1[[#This Row],[Offshore Wind Power]]</f>
        <v>117.49000000000001</v>
      </c>
      <c r="R3865">
        <f>Tabel1[[#This Row],[Fossil Gas]]+Tabel1[[#This Row],[Fossil Hard Coal]]+Tabel1[[#This Row],[Fossil Oil]]</f>
        <v>1539</v>
      </c>
      <c r="S3865">
        <f>Tabel1[[#This Row],[Renewables]]+Tabel1[[#This Row],[Fossils]]</f>
        <v>1656.49</v>
      </c>
    </row>
    <row r="3866" spans="1:19" x14ac:dyDescent="0.25">
      <c r="A3866" t="s">
        <v>734</v>
      </c>
      <c r="B3866" t="s">
        <v>6</v>
      </c>
      <c r="C3866">
        <v>3002.66</v>
      </c>
      <c r="D3866">
        <v>44.93</v>
      </c>
      <c r="E3866">
        <v>593.21</v>
      </c>
      <c r="F3866">
        <v>1752.51</v>
      </c>
      <c r="G3866">
        <v>17.600000000000001</v>
      </c>
      <c r="H3866">
        <v>1.3</v>
      </c>
      <c r="I3866">
        <v>4.5999999999999996</v>
      </c>
      <c r="J3866">
        <v>48.58</v>
      </c>
      <c r="K3866">
        <v>119.49</v>
      </c>
      <c r="L3866">
        <v>111.12</v>
      </c>
      <c r="M3866">
        <v>23.55</v>
      </c>
      <c r="N3866">
        <v>-272</v>
      </c>
      <c r="O3866">
        <v>-590</v>
      </c>
      <c r="P3866">
        <v>1222</v>
      </c>
      <c r="Q3866">
        <f>Tabel1[[#This Row],[Biomass]]+Tabel1[[#This Row],[Hydro Power]]+Tabel1[[#This Row],[Other Renewable]]+Tabel1[[#This Row],[Solar Power]]+Tabel1[[#This Row],[Onshore Wind Power]]+Tabel1[[#This Row],[Offshore Wind Power]]</f>
        <v>234.08</v>
      </c>
      <c r="R3866">
        <f>Tabel1[[#This Row],[Fossil Gas]]+Tabel1[[#This Row],[Fossil Hard Coal]]+Tabel1[[#This Row],[Fossil Oil]]</f>
        <v>2363.3200000000002</v>
      </c>
      <c r="S3866">
        <f>Tabel1[[#This Row],[Renewables]]+Tabel1[[#This Row],[Fossils]]</f>
        <v>2597.4</v>
      </c>
    </row>
    <row r="3867" spans="1:19" x14ac:dyDescent="0.25">
      <c r="A3867" t="s">
        <v>734</v>
      </c>
      <c r="B3867" t="s">
        <v>5</v>
      </c>
      <c r="C3867">
        <v>2027.1</v>
      </c>
      <c r="D3867">
        <v>30.97</v>
      </c>
      <c r="E3867">
        <v>588.45000000000005</v>
      </c>
      <c r="F3867">
        <v>916.13</v>
      </c>
      <c r="G3867">
        <v>34.83</v>
      </c>
      <c r="J3867">
        <v>78.41</v>
      </c>
      <c r="K3867">
        <v>53.3</v>
      </c>
      <c r="L3867">
        <v>12</v>
      </c>
      <c r="M3867">
        <v>0.23</v>
      </c>
      <c r="N3867">
        <v>-585</v>
      </c>
      <c r="O3867">
        <v>590</v>
      </c>
      <c r="P3867">
        <v>397</v>
      </c>
      <c r="Q3867">
        <f>Tabel1[[#This Row],[Biomass]]+Tabel1[[#This Row],[Hydro Power]]+Tabel1[[#This Row],[Other Renewable]]+Tabel1[[#This Row],[Solar Power]]+Tabel1[[#This Row],[Onshore Wind Power]]+Tabel1[[#This Row],[Offshore Wind Power]]</f>
        <v>121.61</v>
      </c>
      <c r="R3867">
        <f>Tabel1[[#This Row],[Fossil Gas]]+Tabel1[[#This Row],[Fossil Hard Coal]]+Tabel1[[#This Row],[Fossil Oil]]</f>
        <v>1539.4099999999999</v>
      </c>
      <c r="S3867">
        <f>Tabel1[[#This Row],[Renewables]]+Tabel1[[#This Row],[Fossils]]</f>
        <v>1661.0199999999998</v>
      </c>
    </row>
    <row r="3868" spans="1:19" x14ac:dyDescent="0.25">
      <c r="A3868" t="s">
        <v>733</v>
      </c>
      <c r="B3868" t="s">
        <v>6</v>
      </c>
      <c r="C3868">
        <v>3034.42</v>
      </c>
      <c r="D3868">
        <v>44.09</v>
      </c>
      <c r="E3868">
        <v>574.85</v>
      </c>
      <c r="F3868">
        <v>1712.2</v>
      </c>
      <c r="G3868">
        <v>15.03</v>
      </c>
      <c r="H3868">
        <v>1.3</v>
      </c>
      <c r="I3868">
        <v>4.58</v>
      </c>
      <c r="J3868">
        <v>43.33</v>
      </c>
      <c r="K3868">
        <v>122.44</v>
      </c>
      <c r="L3868">
        <v>122.76</v>
      </c>
      <c r="M3868">
        <v>19.39</v>
      </c>
      <c r="N3868">
        <v>-282</v>
      </c>
      <c r="O3868">
        <v>-590</v>
      </c>
      <c r="P3868">
        <v>1319</v>
      </c>
      <c r="Q3868">
        <f>Tabel1[[#This Row],[Biomass]]+Tabel1[[#This Row],[Hydro Power]]+Tabel1[[#This Row],[Other Renewable]]+Tabel1[[#This Row],[Solar Power]]+Tabel1[[#This Row],[Onshore Wind Power]]+Tabel1[[#This Row],[Offshore Wind Power]]</f>
        <v>235.45</v>
      </c>
      <c r="R3868">
        <f>Tabel1[[#This Row],[Fossil Gas]]+Tabel1[[#This Row],[Fossil Hard Coal]]+Tabel1[[#This Row],[Fossil Oil]]</f>
        <v>2302.0800000000004</v>
      </c>
      <c r="S3868">
        <f>Tabel1[[#This Row],[Renewables]]+Tabel1[[#This Row],[Fossils]]</f>
        <v>2537.5300000000002</v>
      </c>
    </row>
    <row r="3869" spans="1:19" x14ac:dyDescent="0.25">
      <c r="A3869" t="s">
        <v>733</v>
      </c>
      <c r="B3869" t="s">
        <v>5</v>
      </c>
      <c r="C3869">
        <v>2021.75</v>
      </c>
      <c r="D3869">
        <v>31.21</v>
      </c>
      <c r="E3869">
        <v>563.16999999999996</v>
      </c>
      <c r="F3869">
        <v>903.81</v>
      </c>
      <c r="G3869">
        <v>33.31</v>
      </c>
      <c r="J3869">
        <v>61.81</v>
      </c>
      <c r="K3869">
        <v>53.38</v>
      </c>
      <c r="L3869">
        <v>13.96</v>
      </c>
      <c r="M3869">
        <v>0.33</v>
      </c>
      <c r="N3869">
        <v>-585</v>
      </c>
      <c r="O3869">
        <v>590</v>
      </c>
      <c r="P3869">
        <v>426</v>
      </c>
      <c r="Q3869">
        <f>Tabel1[[#This Row],[Biomass]]+Tabel1[[#This Row],[Hydro Power]]+Tabel1[[#This Row],[Other Renewable]]+Tabel1[[#This Row],[Solar Power]]+Tabel1[[#This Row],[Onshore Wind Power]]+Tabel1[[#This Row],[Offshore Wind Power]]</f>
        <v>107.31000000000002</v>
      </c>
      <c r="R3869">
        <f>Tabel1[[#This Row],[Fossil Gas]]+Tabel1[[#This Row],[Fossil Hard Coal]]+Tabel1[[#This Row],[Fossil Oil]]</f>
        <v>1500.29</v>
      </c>
      <c r="S3869">
        <f>Tabel1[[#This Row],[Renewables]]+Tabel1[[#This Row],[Fossils]]</f>
        <v>1607.6</v>
      </c>
    </row>
    <row r="3870" spans="1:19" x14ac:dyDescent="0.25">
      <c r="A3870" t="s">
        <v>732</v>
      </c>
      <c r="B3870" t="s">
        <v>6</v>
      </c>
      <c r="C3870">
        <v>2991.31</v>
      </c>
      <c r="D3870">
        <v>43.7</v>
      </c>
      <c r="E3870">
        <v>544.44000000000005</v>
      </c>
      <c r="F3870">
        <v>1677.25</v>
      </c>
      <c r="G3870">
        <v>14.57</v>
      </c>
      <c r="H3870">
        <v>1.3</v>
      </c>
      <c r="I3870">
        <v>4.13</v>
      </c>
      <c r="J3870">
        <v>31.81</v>
      </c>
      <c r="K3870">
        <v>118.93</v>
      </c>
      <c r="L3870">
        <v>141.63999999999999</v>
      </c>
      <c r="M3870">
        <v>12.06</v>
      </c>
      <c r="N3870">
        <v>-265</v>
      </c>
      <c r="O3870">
        <v>-590</v>
      </c>
      <c r="P3870">
        <v>1312</v>
      </c>
      <c r="Q3870">
        <f>Tabel1[[#This Row],[Biomass]]+Tabel1[[#This Row],[Hydro Power]]+Tabel1[[#This Row],[Other Renewable]]+Tabel1[[#This Row],[Solar Power]]+Tabel1[[#This Row],[Onshore Wind Power]]+Tabel1[[#This Row],[Offshore Wind Power]]</f>
        <v>234.64</v>
      </c>
      <c r="R3870">
        <f>Tabel1[[#This Row],[Fossil Gas]]+Tabel1[[#This Row],[Fossil Hard Coal]]+Tabel1[[#This Row],[Fossil Oil]]</f>
        <v>2236.2600000000002</v>
      </c>
      <c r="S3870">
        <f>Tabel1[[#This Row],[Renewables]]+Tabel1[[#This Row],[Fossils]]</f>
        <v>2470.9</v>
      </c>
    </row>
    <row r="3871" spans="1:19" x14ac:dyDescent="0.25">
      <c r="A3871" t="s">
        <v>732</v>
      </c>
      <c r="B3871" t="s">
        <v>5</v>
      </c>
      <c r="C3871">
        <v>1992.23</v>
      </c>
      <c r="D3871">
        <v>31.16</v>
      </c>
      <c r="E3871">
        <v>592.03</v>
      </c>
      <c r="F3871">
        <v>912.13</v>
      </c>
      <c r="G3871">
        <v>30.91</v>
      </c>
      <c r="J3871">
        <v>37.590000000000003</v>
      </c>
      <c r="K3871">
        <v>52.84</v>
      </c>
      <c r="L3871">
        <v>14.03</v>
      </c>
      <c r="M3871">
        <v>0.86</v>
      </c>
      <c r="N3871">
        <v>-585</v>
      </c>
      <c r="O3871">
        <v>590</v>
      </c>
      <c r="P3871">
        <v>362</v>
      </c>
      <c r="Q3871">
        <f>Tabel1[[#This Row],[Biomass]]+Tabel1[[#This Row],[Hydro Power]]+Tabel1[[#This Row],[Other Renewable]]+Tabel1[[#This Row],[Solar Power]]+Tabel1[[#This Row],[Onshore Wind Power]]+Tabel1[[#This Row],[Offshore Wind Power]]</f>
        <v>83.64</v>
      </c>
      <c r="R3871">
        <f>Tabel1[[#This Row],[Fossil Gas]]+Tabel1[[#This Row],[Fossil Hard Coal]]+Tabel1[[#This Row],[Fossil Oil]]</f>
        <v>1535.07</v>
      </c>
      <c r="S3871">
        <f>Tabel1[[#This Row],[Renewables]]+Tabel1[[#This Row],[Fossils]]</f>
        <v>1618.71</v>
      </c>
    </row>
    <row r="3872" spans="1:19" x14ac:dyDescent="0.25">
      <c r="A3872" t="s">
        <v>731</v>
      </c>
      <c r="B3872" t="s">
        <v>6</v>
      </c>
      <c r="C3872">
        <v>2896.79</v>
      </c>
      <c r="D3872">
        <v>44.14</v>
      </c>
      <c r="E3872">
        <v>546.84</v>
      </c>
      <c r="F3872">
        <v>1712.58</v>
      </c>
      <c r="G3872">
        <v>15.61</v>
      </c>
      <c r="H3872">
        <v>1.3</v>
      </c>
      <c r="I3872">
        <v>4.2300000000000004</v>
      </c>
      <c r="J3872">
        <v>19.010000000000002</v>
      </c>
      <c r="K3872">
        <v>117.08</v>
      </c>
      <c r="L3872">
        <v>167.59</v>
      </c>
      <c r="M3872">
        <v>3.33</v>
      </c>
      <c r="N3872">
        <v>-281</v>
      </c>
      <c r="O3872">
        <v>-590</v>
      </c>
      <c r="P3872">
        <v>1173</v>
      </c>
      <c r="Q3872">
        <f>Tabel1[[#This Row],[Biomass]]+Tabel1[[#This Row],[Hydro Power]]+Tabel1[[#This Row],[Other Renewable]]+Tabel1[[#This Row],[Solar Power]]+Tabel1[[#This Row],[Onshore Wind Power]]+Tabel1[[#This Row],[Offshore Wind Power]]</f>
        <v>239.60000000000002</v>
      </c>
      <c r="R3872">
        <f>Tabel1[[#This Row],[Fossil Gas]]+Tabel1[[#This Row],[Fossil Hard Coal]]+Tabel1[[#This Row],[Fossil Oil]]</f>
        <v>2275.0300000000002</v>
      </c>
      <c r="S3872">
        <f>Tabel1[[#This Row],[Renewables]]+Tabel1[[#This Row],[Fossils]]</f>
        <v>2514.63</v>
      </c>
    </row>
    <row r="3873" spans="1:19" x14ac:dyDescent="0.25">
      <c r="A3873" t="s">
        <v>731</v>
      </c>
      <c r="B3873" t="s">
        <v>5</v>
      </c>
      <c r="C3873">
        <v>1964.79</v>
      </c>
      <c r="D3873">
        <v>31.79</v>
      </c>
      <c r="E3873">
        <v>586.83000000000004</v>
      </c>
      <c r="F3873">
        <v>901.14</v>
      </c>
      <c r="G3873">
        <v>29.63</v>
      </c>
      <c r="J3873">
        <v>22.03</v>
      </c>
      <c r="K3873">
        <v>51.45</v>
      </c>
      <c r="L3873">
        <v>14.84</v>
      </c>
      <c r="M3873">
        <v>2.02</v>
      </c>
      <c r="N3873">
        <v>-585</v>
      </c>
      <c r="O3873">
        <v>590</v>
      </c>
      <c r="P3873">
        <v>352</v>
      </c>
      <c r="Q3873">
        <f>Tabel1[[#This Row],[Biomass]]+Tabel1[[#This Row],[Hydro Power]]+Tabel1[[#This Row],[Other Renewable]]+Tabel1[[#This Row],[Solar Power]]+Tabel1[[#This Row],[Onshore Wind Power]]+Tabel1[[#This Row],[Offshore Wind Power]]</f>
        <v>70.679999999999993</v>
      </c>
      <c r="R3873">
        <f>Tabel1[[#This Row],[Fossil Gas]]+Tabel1[[#This Row],[Fossil Hard Coal]]+Tabel1[[#This Row],[Fossil Oil]]</f>
        <v>1517.6000000000001</v>
      </c>
      <c r="S3873">
        <f>Tabel1[[#This Row],[Renewables]]+Tabel1[[#This Row],[Fossils]]</f>
        <v>1588.2800000000002</v>
      </c>
    </row>
    <row r="3874" spans="1:19" x14ac:dyDescent="0.25">
      <c r="A3874" t="s">
        <v>730</v>
      </c>
      <c r="B3874" t="s">
        <v>6</v>
      </c>
      <c r="C3874">
        <v>2891.88</v>
      </c>
      <c r="D3874">
        <v>44.33</v>
      </c>
      <c r="E3874">
        <v>554.83000000000004</v>
      </c>
      <c r="F3874">
        <v>1732.4</v>
      </c>
      <c r="G3874">
        <v>15.1</v>
      </c>
      <c r="H3874">
        <v>1.3</v>
      </c>
      <c r="I3874">
        <v>4.18</v>
      </c>
      <c r="J3874">
        <v>6.77</v>
      </c>
      <c r="K3874">
        <v>106.97</v>
      </c>
      <c r="L3874">
        <v>187.07</v>
      </c>
      <c r="M3874">
        <v>5.14</v>
      </c>
      <c r="N3874">
        <v>-286</v>
      </c>
      <c r="O3874">
        <v>-574</v>
      </c>
      <c r="P3874">
        <v>1122</v>
      </c>
      <c r="Q3874">
        <f>Tabel1[[#This Row],[Biomass]]+Tabel1[[#This Row],[Hydro Power]]+Tabel1[[#This Row],[Other Renewable]]+Tabel1[[#This Row],[Solar Power]]+Tabel1[[#This Row],[Onshore Wind Power]]+Tabel1[[#This Row],[Offshore Wind Power]]</f>
        <v>248.78999999999996</v>
      </c>
      <c r="R3874">
        <f>Tabel1[[#This Row],[Fossil Gas]]+Tabel1[[#This Row],[Fossil Hard Coal]]+Tabel1[[#This Row],[Fossil Oil]]</f>
        <v>2302.33</v>
      </c>
      <c r="S3874">
        <f>Tabel1[[#This Row],[Renewables]]+Tabel1[[#This Row],[Fossils]]</f>
        <v>2551.12</v>
      </c>
    </row>
    <row r="3875" spans="1:19" x14ac:dyDescent="0.25">
      <c r="A3875" t="s">
        <v>730</v>
      </c>
      <c r="B3875" t="s">
        <v>5</v>
      </c>
      <c r="C3875">
        <v>2000.64</v>
      </c>
      <c r="D3875">
        <v>30.98</v>
      </c>
      <c r="E3875">
        <v>603.95000000000005</v>
      </c>
      <c r="F3875">
        <v>913.07</v>
      </c>
      <c r="G3875">
        <v>28.87</v>
      </c>
      <c r="J3875">
        <v>6.19</v>
      </c>
      <c r="K3875">
        <v>51.53</v>
      </c>
      <c r="L3875">
        <v>15.48</v>
      </c>
      <c r="M3875">
        <v>1.43</v>
      </c>
      <c r="N3875">
        <v>-581</v>
      </c>
      <c r="O3875">
        <v>574</v>
      </c>
      <c r="P3875">
        <v>376</v>
      </c>
      <c r="Q3875">
        <f>Tabel1[[#This Row],[Biomass]]+Tabel1[[#This Row],[Hydro Power]]+Tabel1[[#This Row],[Other Renewable]]+Tabel1[[#This Row],[Solar Power]]+Tabel1[[#This Row],[Onshore Wind Power]]+Tabel1[[#This Row],[Offshore Wind Power]]</f>
        <v>54.080000000000005</v>
      </c>
      <c r="R3875">
        <f>Tabel1[[#This Row],[Fossil Gas]]+Tabel1[[#This Row],[Fossil Hard Coal]]+Tabel1[[#This Row],[Fossil Oil]]</f>
        <v>1545.8899999999999</v>
      </c>
      <c r="S3875">
        <f>Tabel1[[#This Row],[Renewables]]+Tabel1[[#This Row],[Fossils]]</f>
        <v>1599.9699999999998</v>
      </c>
    </row>
    <row r="3876" spans="1:19" x14ac:dyDescent="0.25">
      <c r="A3876" t="s">
        <v>729</v>
      </c>
      <c r="B3876" t="s">
        <v>6</v>
      </c>
      <c r="C3876">
        <v>3098.82</v>
      </c>
      <c r="D3876">
        <v>44.98</v>
      </c>
      <c r="E3876">
        <v>580.12</v>
      </c>
      <c r="F3876">
        <v>1854.4</v>
      </c>
      <c r="G3876">
        <v>14.63</v>
      </c>
      <c r="H3876">
        <v>1.3</v>
      </c>
      <c r="I3876">
        <v>4.3899999999999997</v>
      </c>
      <c r="J3876">
        <v>0.81</v>
      </c>
      <c r="K3876">
        <v>106.93</v>
      </c>
      <c r="L3876">
        <v>246.66</v>
      </c>
      <c r="M3876">
        <v>9.4499999999999993</v>
      </c>
      <c r="N3876">
        <v>-382</v>
      </c>
      <c r="O3876">
        <v>-514</v>
      </c>
      <c r="P3876">
        <v>1152</v>
      </c>
      <c r="Q3876">
        <f>Tabel1[[#This Row],[Biomass]]+Tabel1[[#This Row],[Hydro Power]]+Tabel1[[#This Row],[Other Renewable]]+Tabel1[[#This Row],[Solar Power]]+Tabel1[[#This Row],[Onshore Wind Power]]+Tabel1[[#This Row],[Offshore Wind Power]]</f>
        <v>307.58999999999997</v>
      </c>
      <c r="R3876">
        <f>Tabel1[[#This Row],[Fossil Gas]]+Tabel1[[#This Row],[Fossil Hard Coal]]+Tabel1[[#This Row],[Fossil Oil]]</f>
        <v>2449.15</v>
      </c>
      <c r="S3876">
        <f>Tabel1[[#This Row],[Renewables]]+Tabel1[[#This Row],[Fossils]]</f>
        <v>2756.7400000000002</v>
      </c>
    </row>
    <row r="3877" spans="1:19" x14ac:dyDescent="0.25">
      <c r="A3877" t="s">
        <v>729</v>
      </c>
      <c r="B3877" t="s">
        <v>5</v>
      </c>
      <c r="C3877">
        <v>2180.2600000000002</v>
      </c>
      <c r="D3877">
        <v>31.03</v>
      </c>
      <c r="E3877">
        <v>601.84</v>
      </c>
      <c r="F3877">
        <v>917.76</v>
      </c>
      <c r="G3877">
        <v>27.5</v>
      </c>
      <c r="J3877">
        <v>0.25</v>
      </c>
      <c r="K3877">
        <v>51.68</v>
      </c>
      <c r="L3877">
        <v>16.670000000000002</v>
      </c>
      <c r="M3877">
        <v>1.95</v>
      </c>
      <c r="N3877">
        <v>-436</v>
      </c>
      <c r="O3877">
        <v>514</v>
      </c>
      <c r="P3877">
        <v>468</v>
      </c>
      <c r="Q3877">
        <f>Tabel1[[#This Row],[Biomass]]+Tabel1[[#This Row],[Hydro Power]]+Tabel1[[#This Row],[Other Renewable]]+Tabel1[[#This Row],[Solar Power]]+Tabel1[[#This Row],[Onshore Wind Power]]+Tabel1[[#This Row],[Offshore Wind Power]]</f>
        <v>49.900000000000006</v>
      </c>
      <c r="R3877">
        <f>Tabel1[[#This Row],[Fossil Gas]]+Tabel1[[#This Row],[Fossil Hard Coal]]+Tabel1[[#This Row],[Fossil Oil]]</f>
        <v>1547.1</v>
      </c>
      <c r="S3877">
        <f>Tabel1[[#This Row],[Renewables]]+Tabel1[[#This Row],[Fossils]]</f>
        <v>1597</v>
      </c>
    </row>
    <row r="3878" spans="1:19" x14ac:dyDescent="0.25">
      <c r="A3878" t="s">
        <v>728</v>
      </c>
      <c r="B3878" t="s">
        <v>6</v>
      </c>
      <c r="C3878">
        <v>3032.38</v>
      </c>
      <c r="D3878">
        <v>48.19</v>
      </c>
      <c r="E3878">
        <v>633.30999999999995</v>
      </c>
      <c r="F3878">
        <v>1899.59</v>
      </c>
      <c r="G3878">
        <v>14.24</v>
      </c>
      <c r="H3878">
        <v>1.3</v>
      </c>
      <c r="I3878">
        <v>4.51</v>
      </c>
      <c r="J3878">
        <v>0.01</v>
      </c>
      <c r="K3878">
        <v>116.18</v>
      </c>
      <c r="L3878">
        <v>277.02</v>
      </c>
      <c r="M3878">
        <v>65.69</v>
      </c>
      <c r="N3878">
        <v>-965</v>
      </c>
      <c r="O3878">
        <v>-405</v>
      </c>
      <c r="P3878">
        <v>1369</v>
      </c>
      <c r="Q3878">
        <f>Tabel1[[#This Row],[Biomass]]+Tabel1[[#This Row],[Hydro Power]]+Tabel1[[#This Row],[Other Renewable]]+Tabel1[[#This Row],[Solar Power]]+Tabel1[[#This Row],[Onshore Wind Power]]+Tabel1[[#This Row],[Offshore Wind Power]]</f>
        <v>396.71999999999997</v>
      </c>
      <c r="R3878">
        <f>Tabel1[[#This Row],[Fossil Gas]]+Tabel1[[#This Row],[Fossil Hard Coal]]+Tabel1[[#This Row],[Fossil Oil]]</f>
        <v>2547.1399999999994</v>
      </c>
      <c r="S3878">
        <f>Tabel1[[#This Row],[Renewables]]+Tabel1[[#This Row],[Fossils]]</f>
        <v>2943.8599999999992</v>
      </c>
    </row>
    <row r="3879" spans="1:19" x14ac:dyDescent="0.25">
      <c r="A3879" t="s">
        <v>728</v>
      </c>
      <c r="B3879" t="s">
        <v>5</v>
      </c>
      <c r="C3879">
        <v>2189.5</v>
      </c>
      <c r="D3879">
        <v>30.98</v>
      </c>
      <c r="E3879">
        <v>623.05999999999995</v>
      </c>
      <c r="F3879">
        <v>1020.02</v>
      </c>
      <c r="G3879">
        <v>28.05</v>
      </c>
      <c r="J3879">
        <v>0</v>
      </c>
      <c r="K3879">
        <v>51.45</v>
      </c>
      <c r="L3879">
        <v>16.600000000000001</v>
      </c>
      <c r="M3879">
        <v>1.84</v>
      </c>
      <c r="N3879">
        <v>-581</v>
      </c>
      <c r="O3879">
        <v>405</v>
      </c>
      <c r="P3879">
        <v>607</v>
      </c>
      <c r="Q3879">
        <f>Tabel1[[#This Row],[Biomass]]+Tabel1[[#This Row],[Hydro Power]]+Tabel1[[#This Row],[Other Renewable]]+Tabel1[[#This Row],[Solar Power]]+Tabel1[[#This Row],[Onshore Wind Power]]+Tabel1[[#This Row],[Offshore Wind Power]]</f>
        <v>49.42</v>
      </c>
      <c r="R3879">
        <f>Tabel1[[#This Row],[Fossil Gas]]+Tabel1[[#This Row],[Fossil Hard Coal]]+Tabel1[[#This Row],[Fossil Oil]]</f>
        <v>1671.1299999999999</v>
      </c>
      <c r="S3879">
        <f>Tabel1[[#This Row],[Renewables]]+Tabel1[[#This Row],[Fossils]]</f>
        <v>1720.55</v>
      </c>
    </row>
    <row r="3880" spans="1:19" x14ac:dyDescent="0.25">
      <c r="A3880" t="s">
        <v>727</v>
      </c>
      <c r="B3880" t="s">
        <v>6</v>
      </c>
      <c r="C3880">
        <v>2818.5</v>
      </c>
      <c r="D3880">
        <v>48.94</v>
      </c>
      <c r="E3880">
        <v>587.39</v>
      </c>
      <c r="F3880">
        <v>1837.4</v>
      </c>
      <c r="G3880">
        <v>8.85</v>
      </c>
      <c r="H3880">
        <v>1.3</v>
      </c>
      <c r="I3880">
        <v>3.98</v>
      </c>
      <c r="J3880">
        <v>0</v>
      </c>
      <c r="K3880">
        <v>115.87</v>
      </c>
      <c r="L3880">
        <v>286.33</v>
      </c>
      <c r="M3880">
        <v>125.02</v>
      </c>
      <c r="N3880">
        <v>-1311</v>
      </c>
      <c r="O3880">
        <v>-186</v>
      </c>
      <c r="P3880">
        <v>1376</v>
      </c>
      <c r="Q3880">
        <f>Tabel1[[#This Row],[Biomass]]+Tabel1[[#This Row],[Hydro Power]]+Tabel1[[#This Row],[Other Renewable]]+Tabel1[[#This Row],[Solar Power]]+Tabel1[[#This Row],[Onshore Wind Power]]+Tabel1[[#This Row],[Offshore Wind Power]]</f>
        <v>465.56999999999994</v>
      </c>
      <c r="R3880">
        <f>Tabel1[[#This Row],[Fossil Gas]]+Tabel1[[#This Row],[Fossil Hard Coal]]+Tabel1[[#This Row],[Fossil Oil]]</f>
        <v>2433.64</v>
      </c>
      <c r="S3880">
        <f>Tabel1[[#This Row],[Renewables]]+Tabel1[[#This Row],[Fossils]]</f>
        <v>2899.21</v>
      </c>
    </row>
    <row r="3881" spans="1:19" x14ac:dyDescent="0.25">
      <c r="A3881" t="s">
        <v>727</v>
      </c>
      <c r="B3881" t="s">
        <v>5</v>
      </c>
      <c r="C3881">
        <v>2048.92</v>
      </c>
      <c r="D3881">
        <v>29.12</v>
      </c>
      <c r="E3881">
        <v>611.83000000000004</v>
      </c>
      <c r="F3881">
        <v>982.31</v>
      </c>
      <c r="G3881">
        <v>27.53</v>
      </c>
      <c r="J3881">
        <v>0</v>
      </c>
      <c r="K3881">
        <v>50.31</v>
      </c>
      <c r="L3881">
        <v>16.25</v>
      </c>
      <c r="M3881">
        <v>5.2</v>
      </c>
      <c r="N3881">
        <v>-585</v>
      </c>
      <c r="O3881">
        <v>186</v>
      </c>
      <c r="P3881">
        <v>739</v>
      </c>
      <c r="Q3881">
        <f>Tabel1[[#This Row],[Biomass]]+Tabel1[[#This Row],[Hydro Power]]+Tabel1[[#This Row],[Other Renewable]]+Tabel1[[#This Row],[Solar Power]]+Tabel1[[#This Row],[Onshore Wind Power]]+Tabel1[[#This Row],[Offshore Wind Power]]</f>
        <v>50.570000000000007</v>
      </c>
      <c r="R3881">
        <f>Tabel1[[#This Row],[Fossil Gas]]+Tabel1[[#This Row],[Fossil Hard Coal]]+Tabel1[[#This Row],[Fossil Oil]]</f>
        <v>1621.6699999999998</v>
      </c>
      <c r="S3881">
        <f>Tabel1[[#This Row],[Renewables]]+Tabel1[[#This Row],[Fossils]]</f>
        <v>1672.2399999999998</v>
      </c>
    </row>
    <row r="3882" spans="1:19" x14ac:dyDescent="0.25">
      <c r="A3882" t="s">
        <v>726</v>
      </c>
      <c r="B3882" t="s">
        <v>6</v>
      </c>
      <c r="C3882">
        <v>2662.6</v>
      </c>
      <c r="D3882">
        <v>49.26</v>
      </c>
      <c r="E3882">
        <v>445.2</v>
      </c>
      <c r="F3882">
        <v>1741.67</v>
      </c>
      <c r="G3882">
        <v>8.4</v>
      </c>
      <c r="H3882">
        <v>1.3</v>
      </c>
      <c r="I3882">
        <v>3.9</v>
      </c>
      <c r="J3882">
        <v>0</v>
      </c>
      <c r="K3882">
        <v>114.69</v>
      </c>
      <c r="L3882">
        <v>293.47000000000003</v>
      </c>
      <c r="M3882">
        <v>199.44</v>
      </c>
      <c r="N3882">
        <v>-1326</v>
      </c>
      <c r="O3882">
        <v>-406</v>
      </c>
      <c r="P3882">
        <v>1568</v>
      </c>
      <c r="Q3882">
        <f>Tabel1[[#This Row],[Biomass]]+Tabel1[[#This Row],[Hydro Power]]+Tabel1[[#This Row],[Other Renewable]]+Tabel1[[#This Row],[Solar Power]]+Tabel1[[#This Row],[Onshore Wind Power]]+Tabel1[[#This Row],[Offshore Wind Power]]</f>
        <v>547.37</v>
      </c>
      <c r="R3882">
        <f>Tabel1[[#This Row],[Fossil Gas]]+Tabel1[[#This Row],[Fossil Hard Coal]]+Tabel1[[#This Row],[Fossil Oil]]</f>
        <v>2195.27</v>
      </c>
      <c r="S3882">
        <f>Tabel1[[#This Row],[Renewables]]+Tabel1[[#This Row],[Fossils]]</f>
        <v>2742.64</v>
      </c>
    </row>
    <row r="3883" spans="1:19" x14ac:dyDescent="0.25">
      <c r="A3883" t="s">
        <v>726</v>
      </c>
      <c r="B3883" t="s">
        <v>5</v>
      </c>
      <c r="C3883">
        <v>1918.1</v>
      </c>
      <c r="D3883">
        <v>29.58</v>
      </c>
      <c r="E3883">
        <v>443.94</v>
      </c>
      <c r="F3883">
        <v>862.49</v>
      </c>
      <c r="G3883">
        <v>24.46</v>
      </c>
      <c r="J3883">
        <v>0</v>
      </c>
      <c r="K3883">
        <v>47.48</v>
      </c>
      <c r="L3883">
        <v>20.260000000000002</v>
      </c>
      <c r="M3883">
        <v>4.2</v>
      </c>
      <c r="N3883">
        <v>-585</v>
      </c>
      <c r="O3883">
        <v>406</v>
      </c>
      <c r="P3883">
        <v>676</v>
      </c>
      <c r="Q3883">
        <f>Tabel1[[#This Row],[Biomass]]+Tabel1[[#This Row],[Hydro Power]]+Tabel1[[#This Row],[Other Renewable]]+Tabel1[[#This Row],[Solar Power]]+Tabel1[[#This Row],[Onshore Wind Power]]+Tabel1[[#This Row],[Offshore Wind Power]]</f>
        <v>54.040000000000006</v>
      </c>
      <c r="R3883">
        <f>Tabel1[[#This Row],[Fossil Gas]]+Tabel1[[#This Row],[Fossil Hard Coal]]+Tabel1[[#This Row],[Fossil Oil]]</f>
        <v>1330.89</v>
      </c>
      <c r="S3883">
        <f>Tabel1[[#This Row],[Renewables]]+Tabel1[[#This Row],[Fossils]]</f>
        <v>1384.93</v>
      </c>
    </row>
    <row r="3884" spans="1:19" x14ac:dyDescent="0.25">
      <c r="A3884" t="s">
        <v>725</v>
      </c>
      <c r="B3884" t="s">
        <v>6</v>
      </c>
      <c r="C3884">
        <v>2488.0300000000002</v>
      </c>
      <c r="D3884">
        <v>48.8</v>
      </c>
      <c r="E3884">
        <v>379.51</v>
      </c>
      <c r="F3884">
        <v>1663.29</v>
      </c>
      <c r="G3884">
        <v>6.2</v>
      </c>
      <c r="H3884">
        <v>1.3</v>
      </c>
      <c r="I3884">
        <v>3.7</v>
      </c>
      <c r="J3884">
        <v>0</v>
      </c>
      <c r="K3884">
        <v>103.13</v>
      </c>
      <c r="L3884">
        <v>319.62</v>
      </c>
      <c r="M3884">
        <v>263.83</v>
      </c>
      <c r="N3884">
        <v>-1356</v>
      </c>
      <c r="O3884">
        <v>-370</v>
      </c>
      <c r="P3884">
        <v>1487</v>
      </c>
      <c r="Q3884">
        <f>Tabel1[[#This Row],[Biomass]]+Tabel1[[#This Row],[Hydro Power]]+Tabel1[[#This Row],[Other Renewable]]+Tabel1[[#This Row],[Solar Power]]+Tabel1[[#This Row],[Onshore Wind Power]]+Tabel1[[#This Row],[Offshore Wind Power]]</f>
        <v>637.25</v>
      </c>
      <c r="R3884">
        <f>Tabel1[[#This Row],[Fossil Gas]]+Tabel1[[#This Row],[Fossil Hard Coal]]+Tabel1[[#This Row],[Fossil Oil]]</f>
        <v>2049</v>
      </c>
      <c r="S3884">
        <f>Tabel1[[#This Row],[Renewables]]+Tabel1[[#This Row],[Fossils]]</f>
        <v>2686.25</v>
      </c>
    </row>
    <row r="3885" spans="1:19" x14ac:dyDescent="0.25">
      <c r="A3885" t="s">
        <v>725</v>
      </c>
      <c r="B3885" t="s">
        <v>5</v>
      </c>
      <c r="C3885">
        <v>1774.76</v>
      </c>
      <c r="D3885">
        <v>28.8</v>
      </c>
      <c r="E3885">
        <v>380.38</v>
      </c>
      <c r="F3885">
        <v>829.41</v>
      </c>
      <c r="G3885">
        <v>22.97</v>
      </c>
      <c r="J3885">
        <v>0</v>
      </c>
      <c r="K3885">
        <v>44.49</v>
      </c>
      <c r="L3885">
        <v>23.3</v>
      </c>
      <c r="M3885">
        <v>3.53</v>
      </c>
      <c r="N3885">
        <v>-585</v>
      </c>
      <c r="O3885">
        <v>370</v>
      </c>
      <c r="P3885">
        <v>669</v>
      </c>
      <c r="Q3885">
        <f>Tabel1[[#This Row],[Biomass]]+Tabel1[[#This Row],[Hydro Power]]+Tabel1[[#This Row],[Other Renewable]]+Tabel1[[#This Row],[Solar Power]]+Tabel1[[#This Row],[Onshore Wind Power]]+Tabel1[[#This Row],[Offshore Wind Power]]</f>
        <v>55.63</v>
      </c>
      <c r="R3885">
        <f>Tabel1[[#This Row],[Fossil Gas]]+Tabel1[[#This Row],[Fossil Hard Coal]]+Tabel1[[#This Row],[Fossil Oil]]</f>
        <v>1232.76</v>
      </c>
      <c r="S3885">
        <f>Tabel1[[#This Row],[Renewables]]+Tabel1[[#This Row],[Fossils]]</f>
        <v>1288.3900000000001</v>
      </c>
    </row>
    <row r="3886" spans="1:19" x14ac:dyDescent="0.25">
      <c r="A3886" t="s">
        <v>724</v>
      </c>
      <c r="B3886" t="s">
        <v>6</v>
      </c>
      <c r="C3886">
        <v>2300.0100000000002</v>
      </c>
      <c r="D3886">
        <v>49.2</v>
      </c>
      <c r="E3886">
        <v>348.94</v>
      </c>
      <c r="F3886">
        <v>1426.64</v>
      </c>
      <c r="G3886">
        <v>5.12</v>
      </c>
      <c r="H3886">
        <v>1.29</v>
      </c>
      <c r="I3886">
        <v>3.53</v>
      </c>
      <c r="J3886">
        <v>0</v>
      </c>
      <c r="K3886">
        <v>102.95</v>
      </c>
      <c r="L3886">
        <v>331.5</v>
      </c>
      <c r="M3886">
        <v>342.53</v>
      </c>
      <c r="N3886">
        <v>-1388</v>
      </c>
      <c r="O3886">
        <v>-65</v>
      </c>
      <c r="P3886">
        <v>1241</v>
      </c>
      <c r="Q3886">
        <f>Tabel1[[#This Row],[Biomass]]+Tabel1[[#This Row],[Hydro Power]]+Tabel1[[#This Row],[Other Renewable]]+Tabel1[[#This Row],[Solar Power]]+Tabel1[[#This Row],[Onshore Wind Power]]+Tabel1[[#This Row],[Offshore Wind Power]]</f>
        <v>728.05</v>
      </c>
      <c r="R3886">
        <f>Tabel1[[#This Row],[Fossil Gas]]+Tabel1[[#This Row],[Fossil Hard Coal]]+Tabel1[[#This Row],[Fossil Oil]]</f>
        <v>1780.7</v>
      </c>
      <c r="S3886">
        <f>Tabel1[[#This Row],[Renewables]]+Tabel1[[#This Row],[Fossils]]</f>
        <v>2508.75</v>
      </c>
    </row>
    <row r="3887" spans="1:19" x14ac:dyDescent="0.25">
      <c r="A3887" t="s">
        <v>724</v>
      </c>
      <c r="B3887" t="s">
        <v>5</v>
      </c>
      <c r="C3887">
        <v>1612.59</v>
      </c>
      <c r="D3887">
        <v>29.47</v>
      </c>
      <c r="E3887">
        <v>314.63</v>
      </c>
      <c r="F3887">
        <v>770.39</v>
      </c>
      <c r="G3887">
        <v>22.5</v>
      </c>
      <c r="J3887">
        <v>0</v>
      </c>
      <c r="K3887">
        <v>44.14</v>
      </c>
      <c r="L3887">
        <v>28.67</v>
      </c>
      <c r="M3887">
        <v>4.92</v>
      </c>
      <c r="N3887">
        <v>-585</v>
      </c>
      <c r="O3887">
        <v>65</v>
      </c>
      <c r="P3887">
        <v>930</v>
      </c>
      <c r="Q3887">
        <f>Tabel1[[#This Row],[Biomass]]+Tabel1[[#This Row],[Hydro Power]]+Tabel1[[#This Row],[Other Renewable]]+Tabel1[[#This Row],[Solar Power]]+Tabel1[[#This Row],[Onshore Wind Power]]+Tabel1[[#This Row],[Offshore Wind Power]]</f>
        <v>63.06</v>
      </c>
      <c r="R3887">
        <f>Tabel1[[#This Row],[Fossil Gas]]+Tabel1[[#This Row],[Fossil Hard Coal]]+Tabel1[[#This Row],[Fossil Oil]]</f>
        <v>1107.52</v>
      </c>
      <c r="S3887">
        <f>Tabel1[[#This Row],[Renewables]]+Tabel1[[#This Row],[Fossils]]</f>
        <v>1170.58</v>
      </c>
    </row>
    <row r="3888" spans="1:19" x14ac:dyDescent="0.25">
      <c r="A3888" t="s">
        <v>723</v>
      </c>
      <c r="B3888" t="s">
        <v>6</v>
      </c>
      <c r="C3888">
        <v>2117.0300000000002</v>
      </c>
      <c r="D3888">
        <v>49.94</v>
      </c>
      <c r="E3888">
        <v>341.33</v>
      </c>
      <c r="F3888">
        <v>1381.04</v>
      </c>
      <c r="G3888">
        <v>4.7300000000000004</v>
      </c>
      <c r="H3888">
        <v>1.29</v>
      </c>
      <c r="I3888">
        <v>3.49</v>
      </c>
      <c r="J3888">
        <v>0</v>
      </c>
      <c r="K3888">
        <v>102.91</v>
      </c>
      <c r="L3888">
        <v>373.43</v>
      </c>
      <c r="M3888">
        <v>367.47</v>
      </c>
      <c r="N3888">
        <v>-1359</v>
      </c>
      <c r="O3888">
        <v>-71</v>
      </c>
      <c r="P3888">
        <v>1037</v>
      </c>
      <c r="Q3888">
        <f>Tabel1[[#This Row],[Biomass]]+Tabel1[[#This Row],[Hydro Power]]+Tabel1[[#This Row],[Other Renewable]]+Tabel1[[#This Row],[Solar Power]]+Tabel1[[#This Row],[Onshore Wind Power]]+Tabel1[[#This Row],[Offshore Wind Power]]</f>
        <v>795.62</v>
      </c>
      <c r="R3888">
        <f>Tabel1[[#This Row],[Fossil Gas]]+Tabel1[[#This Row],[Fossil Hard Coal]]+Tabel1[[#This Row],[Fossil Oil]]</f>
        <v>1727.1</v>
      </c>
      <c r="S3888">
        <f>Tabel1[[#This Row],[Renewables]]+Tabel1[[#This Row],[Fossils]]</f>
        <v>2522.7199999999998</v>
      </c>
    </row>
    <row r="3889" spans="1:19" x14ac:dyDescent="0.25">
      <c r="A3889" t="s">
        <v>723</v>
      </c>
      <c r="B3889" t="s">
        <v>5</v>
      </c>
      <c r="C3889">
        <v>1468.23</v>
      </c>
      <c r="D3889">
        <v>28.82</v>
      </c>
      <c r="E3889">
        <v>340.13</v>
      </c>
      <c r="F3889">
        <v>717.16</v>
      </c>
      <c r="G3889">
        <v>21.93</v>
      </c>
      <c r="J3889">
        <v>0</v>
      </c>
      <c r="K3889">
        <v>43.88</v>
      </c>
      <c r="L3889">
        <v>34.69</v>
      </c>
      <c r="M3889">
        <v>10.89</v>
      </c>
      <c r="N3889">
        <v>-585</v>
      </c>
      <c r="O3889">
        <v>71</v>
      </c>
      <c r="P3889">
        <v>797</v>
      </c>
      <c r="Q3889">
        <f>Tabel1[[#This Row],[Biomass]]+Tabel1[[#This Row],[Hydro Power]]+Tabel1[[#This Row],[Other Renewable]]+Tabel1[[#This Row],[Solar Power]]+Tabel1[[#This Row],[Onshore Wind Power]]+Tabel1[[#This Row],[Offshore Wind Power]]</f>
        <v>74.400000000000006</v>
      </c>
      <c r="R3889">
        <f>Tabel1[[#This Row],[Fossil Gas]]+Tabel1[[#This Row],[Fossil Hard Coal]]+Tabel1[[#This Row],[Fossil Oil]]</f>
        <v>1079.22</v>
      </c>
      <c r="S3889">
        <f>Tabel1[[#This Row],[Renewables]]+Tabel1[[#This Row],[Fossils]]</f>
        <v>1153.6200000000001</v>
      </c>
    </row>
    <row r="3890" spans="1:19" x14ac:dyDescent="0.25">
      <c r="A3890" t="s">
        <v>722</v>
      </c>
      <c r="B3890" t="s">
        <v>6</v>
      </c>
      <c r="C3890">
        <v>2012.69</v>
      </c>
      <c r="D3890">
        <v>49.57</v>
      </c>
      <c r="E3890">
        <v>350.37</v>
      </c>
      <c r="F3890">
        <v>1419.05</v>
      </c>
      <c r="G3890">
        <v>10.94</v>
      </c>
      <c r="H3890">
        <v>1.29</v>
      </c>
      <c r="I3890">
        <v>3.85</v>
      </c>
      <c r="J3890">
        <v>0</v>
      </c>
      <c r="K3890">
        <v>97.36</v>
      </c>
      <c r="L3890">
        <v>427.44</v>
      </c>
      <c r="M3890">
        <v>330.53</v>
      </c>
      <c r="N3890">
        <v>-1346</v>
      </c>
      <c r="O3890">
        <v>-30</v>
      </c>
      <c r="P3890">
        <v>728</v>
      </c>
      <c r="Q3890">
        <f>Tabel1[[#This Row],[Biomass]]+Tabel1[[#This Row],[Hydro Power]]+Tabel1[[#This Row],[Other Renewable]]+Tabel1[[#This Row],[Solar Power]]+Tabel1[[#This Row],[Onshore Wind Power]]+Tabel1[[#This Row],[Offshore Wind Power]]</f>
        <v>812.68</v>
      </c>
      <c r="R3890">
        <f>Tabel1[[#This Row],[Fossil Gas]]+Tabel1[[#This Row],[Fossil Hard Coal]]+Tabel1[[#This Row],[Fossil Oil]]</f>
        <v>1780.3600000000001</v>
      </c>
      <c r="S3890">
        <f>Tabel1[[#This Row],[Renewables]]+Tabel1[[#This Row],[Fossils]]</f>
        <v>2593.04</v>
      </c>
    </row>
    <row r="3891" spans="1:19" x14ac:dyDescent="0.25">
      <c r="A3891" t="s">
        <v>722</v>
      </c>
      <c r="B3891" t="s">
        <v>5</v>
      </c>
      <c r="C3891">
        <v>1376.78</v>
      </c>
      <c r="D3891">
        <v>28.22</v>
      </c>
      <c r="E3891">
        <v>353.45</v>
      </c>
      <c r="F3891">
        <v>668.05</v>
      </c>
      <c r="G3891">
        <v>21.67</v>
      </c>
      <c r="J3891">
        <v>0</v>
      </c>
      <c r="K3891">
        <v>43.46</v>
      </c>
      <c r="L3891">
        <v>42.71</v>
      </c>
      <c r="M3891">
        <v>5.42</v>
      </c>
      <c r="N3891">
        <v>-585</v>
      </c>
      <c r="O3891">
        <v>30</v>
      </c>
      <c r="P3891">
        <v>782</v>
      </c>
      <c r="Q3891">
        <f>Tabel1[[#This Row],[Biomass]]+Tabel1[[#This Row],[Hydro Power]]+Tabel1[[#This Row],[Other Renewable]]+Tabel1[[#This Row],[Solar Power]]+Tabel1[[#This Row],[Onshore Wind Power]]+Tabel1[[#This Row],[Offshore Wind Power]]</f>
        <v>76.350000000000009</v>
      </c>
      <c r="R3891">
        <f>Tabel1[[#This Row],[Fossil Gas]]+Tabel1[[#This Row],[Fossil Hard Coal]]+Tabel1[[#This Row],[Fossil Oil]]</f>
        <v>1043.17</v>
      </c>
      <c r="S3891">
        <f>Tabel1[[#This Row],[Renewables]]+Tabel1[[#This Row],[Fossils]]</f>
        <v>1119.52</v>
      </c>
    </row>
    <row r="3892" spans="1:19" x14ac:dyDescent="0.25">
      <c r="A3892" t="s">
        <v>721</v>
      </c>
      <c r="B3892" t="s">
        <v>6</v>
      </c>
      <c r="C3892">
        <v>1952.82</v>
      </c>
      <c r="D3892">
        <v>49.63</v>
      </c>
      <c r="E3892">
        <v>339.98</v>
      </c>
      <c r="F3892">
        <v>1373.12</v>
      </c>
      <c r="G3892">
        <v>8.06</v>
      </c>
      <c r="H3892">
        <v>1.29</v>
      </c>
      <c r="I3892">
        <v>2.54</v>
      </c>
      <c r="J3892">
        <v>0</v>
      </c>
      <c r="K3892">
        <v>93.63</v>
      </c>
      <c r="L3892">
        <v>418.14</v>
      </c>
      <c r="M3892">
        <v>325.48</v>
      </c>
      <c r="N3892">
        <v>-1347</v>
      </c>
      <c r="O3892">
        <v>-2</v>
      </c>
      <c r="P3892">
        <v>716</v>
      </c>
      <c r="Q3892">
        <f>Tabel1[[#This Row],[Biomass]]+Tabel1[[#This Row],[Hydro Power]]+Tabel1[[#This Row],[Other Renewable]]+Tabel1[[#This Row],[Solar Power]]+Tabel1[[#This Row],[Onshore Wind Power]]+Tabel1[[#This Row],[Offshore Wind Power]]</f>
        <v>797.07999999999993</v>
      </c>
      <c r="R3892">
        <f>Tabel1[[#This Row],[Fossil Gas]]+Tabel1[[#This Row],[Fossil Hard Coal]]+Tabel1[[#This Row],[Fossil Oil]]</f>
        <v>1721.1599999999999</v>
      </c>
      <c r="S3892">
        <f>Tabel1[[#This Row],[Renewables]]+Tabel1[[#This Row],[Fossils]]</f>
        <v>2518.2399999999998</v>
      </c>
    </row>
    <row r="3893" spans="1:19" x14ac:dyDescent="0.25">
      <c r="A3893" t="s">
        <v>721</v>
      </c>
      <c r="B3893" t="s">
        <v>5</v>
      </c>
      <c r="C3893">
        <v>1322.96</v>
      </c>
      <c r="D3893">
        <v>29.65</v>
      </c>
      <c r="E3893">
        <v>352.49</v>
      </c>
      <c r="F3893">
        <v>679.58</v>
      </c>
      <c r="G3893">
        <v>20.059999999999999</v>
      </c>
      <c r="J3893">
        <v>0</v>
      </c>
      <c r="K3893">
        <v>43.88</v>
      </c>
      <c r="L3893">
        <v>48.82</v>
      </c>
      <c r="M3893">
        <v>18.13</v>
      </c>
      <c r="N3893">
        <v>-585</v>
      </c>
      <c r="O3893">
        <v>2</v>
      </c>
      <c r="P3893">
        <v>731</v>
      </c>
      <c r="Q3893">
        <f>Tabel1[[#This Row],[Biomass]]+Tabel1[[#This Row],[Hydro Power]]+Tabel1[[#This Row],[Other Renewable]]+Tabel1[[#This Row],[Solar Power]]+Tabel1[[#This Row],[Onshore Wind Power]]+Tabel1[[#This Row],[Offshore Wind Power]]</f>
        <v>96.6</v>
      </c>
      <c r="R3893">
        <f>Tabel1[[#This Row],[Fossil Gas]]+Tabel1[[#This Row],[Fossil Hard Coal]]+Tabel1[[#This Row],[Fossil Oil]]</f>
        <v>1052.1300000000001</v>
      </c>
      <c r="S3893">
        <f>Tabel1[[#This Row],[Renewables]]+Tabel1[[#This Row],[Fossils]]</f>
        <v>1148.73</v>
      </c>
    </row>
    <row r="3894" spans="1:19" x14ac:dyDescent="0.25">
      <c r="A3894" t="s">
        <v>720</v>
      </c>
      <c r="B3894" t="s">
        <v>6</v>
      </c>
      <c r="C3894">
        <v>1948.68</v>
      </c>
      <c r="D3894">
        <v>49.73</v>
      </c>
      <c r="E3894">
        <v>340.13</v>
      </c>
      <c r="F3894">
        <v>1191.69</v>
      </c>
      <c r="G3894">
        <v>10.23</v>
      </c>
      <c r="H3894">
        <v>1.29</v>
      </c>
      <c r="I3894">
        <v>2.66</v>
      </c>
      <c r="J3894">
        <v>0</v>
      </c>
      <c r="K3894">
        <v>94.2</v>
      </c>
      <c r="L3894">
        <v>381.7</v>
      </c>
      <c r="M3894">
        <v>345.18</v>
      </c>
      <c r="N3894">
        <v>-1267</v>
      </c>
      <c r="O3894">
        <v>-9</v>
      </c>
      <c r="P3894">
        <v>833</v>
      </c>
      <c r="Q3894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894">
        <f>Tabel1[[#This Row],[Fossil Gas]]+Tabel1[[#This Row],[Fossil Hard Coal]]+Tabel1[[#This Row],[Fossil Oil]]</f>
        <v>1542.0500000000002</v>
      </c>
      <c r="S3894">
        <f>Tabel1[[#This Row],[Renewables]]+Tabel1[[#This Row],[Fossils]]</f>
        <v>2322.61</v>
      </c>
    </row>
    <row r="3895" spans="1:19" x14ac:dyDescent="0.25">
      <c r="A3895" t="s">
        <v>720</v>
      </c>
      <c r="B3895" t="s">
        <v>5</v>
      </c>
      <c r="C3895">
        <v>1301.5899999999999</v>
      </c>
      <c r="D3895">
        <v>29.76</v>
      </c>
      <c r="E3895">
        <v>342.25</v>
      </c>
      <c r="F3895">
        <v>713.91</v>
      </c>
      <c r="G3895">
        <v>11.12</v>
      </c>
      <c r="J3895">
        <v>0</v>
      </c>
      <c r="K3895">
        <v>43.67</v>
      </c>
      <c r="L3895">
        <v>47.63</v>
      </c>
      <c r="M3895">
        <v>13.79</v>
      </c>
      <c r="N3895">
        <v>-583</v>
      </c>
      <c r="O3895">
        <v>9</v>
      </c>
      <c r="P3895">
        <v>689</v>
      </c>
      <c r="Q3895">
        <f>Tabel1[[#This Row],[Biomass]]+Tabel1[[#This Row],[Hydro Power]]+Tabel1[[#This Row],[Other Renewable]]+Tabel1[[#This Row],[Solar Power]]+Tabel1[[#This Row],[Onshore Wind Power]]+Tabel1[[#This Row],[Offshore Wind Power]]</f>
        <v>91.18</v>
      </c>
      <c r="R3895">
        <f>Tabel1[[#This Row],[Fossil Gas]]+Tabel1[[#This Row],[Fossil Hard Coal]]+Tabel1[[#This Row],[Fossil Oil]]</f>
        <v>1067.2799999999997</v>
      </c>
      <c r="S3895">
        <f>Tabel1[[#This Row],[Renewables]]+Tabel1[[#This Row],[Fossils]]</f>
        <v>1158.4599999999998</v>
      </c>
    </row>
    <row r="3896" spans="1:19" x14ac:dyDescent="0.25">
      <c r="A3896" t="s">
        <v>719</v>
      </c>
      <c r="B3896" t="s">
        <v>6</v>
      </c>
      <c r="C3896">
        <v>1949.99</v>
      </c>
      <c r="D3896">
        <v>49.5</v>
      </c>
      <c r="E3896">
        <v>330.72</v>
      </c>
      <c r="F3896">
        <v>1327.32</v>
      </c>
      <c r="G3896">
        <v>5.87</v>
      </c>
      <c r="H3896">
        <v>1.29</v>
      </c>
      <c r="I3896">
        <v>2.23</v>
      </c>
      <c r="J3896">
        <v>0</v>
      </c>
      <c r="K3896">
        <v>92.4</v>
      </c>
      <c r="L3896">
        <v>402.7</v>
      </c>
      <c r="M3896">
        <v>342.61</v>
      </c>
      <c r="N3896">
        <v>-1267</v>
      </c>
      <c r="O3896">
        <v>140</v>
      </c>
      <c r="P3896">
        <v>559</v>
      </c>
      <c r="Q3896">
        <f>Tabel1[[#This Row],[Biomass]]+Tabel1[[#This Row],[Hydro Power]]+Tabel1[[#This Row],[Other Renewable]]+Tabel1[[#This Row],[Solar Power]]+Tabel1[[#This Row],[Onshore Wind Power]]+Tabel1[[#This Row],[Offshore Wind Power]]</f>
        <v>798.32999999999993</v>
      </c>
      <c r="R3896">
        <f>Tabel1[[#This Row],[Fossil Gas]]+Tabel1[[#This Row],[Fossil Hard Coal]]+Tabel1[[#This Row],[Fossil Oil]]</f>
        <v>1663.9099999999999</v>
      </c>
      <c r="S3896">
        <f>Tabel1[[#This Row],[Renewables]]+Tabel1[[#This Row],[Fossils]]</f>
        <v>2462.2399999999998</v>
      </c>
    </row>
    <row r="3897" spans="1:19" x14ac:dyDescent="0.25">
      <c r="A3897" t="s">
        <v>719</v>
      </c>
      <c r="B3897" t="s">
        <v>5</v>
      </c>
      <c r="C3897">
        <v>1307.1400000000001</v>
      </c>
      <c r="D3897">
        <v>28.46</v>
      </c>
      <c r="E3897">
        <v>343.07</v>
      </c>
      <c r="F3897">
        <v>699.37</v>
      </c>
      <c r="G3897">
        <v>11.36</v>
      </c>
      <c r="J3897">
        <v>0</v>
      </c>
      <c r="K3897">
        <v>43.7</v>
      </c>
      <c r="L3897">
        <v>50.48</v>
      </c>
      <c r="M3897">
        <v>21.71</v>
      </c>
      <c r="N3897">
        <v>-490</v>
      </c>
      <c r="O3897">
        <v>-140</v>
      </c>
      <c r="P3897">
        <v>755</v>
      </c>
      <c r="Q3897">
        <f>Tabel1[[#This Row],[Biomass]]+Tabel1[[#This Row],[Hydro Power]]+Tabel1[[#This Row],[Other Renewable]]+Tabel1[[#This Row],[Solar Power]]+Tabel1[[#This Row],[Onshore Wind Power]]+Tabel1[[#This Row],[Offshore Wind Power]]</f>
        <v>100.65</v>
      </c>
      <c r="R3897">
        <f>Tabel1[[#This Row],[Fossil Gas]]+Tabel1[[#This Row],[Fossil Hard Coal]]+Tabel1[[#This Row],[Fossil Oil]]</f>
        <v>1053.8</v>
      </c>
      <c r="S3897">
        <f>Tabel1[[#This Row],[Renewables]]+Tabel1[[#This Row],[Fossils]]</f>
        <v>1154.45</v>
      </c>
    </row>
    <row r="3898" spans="1:19" x14ac:dyDescent="0.25">
      <c r="A3898" t="s">
        <v>718</v>
      </c>
      <c r="B3898" t="s">
        <v>6</v>
      </c>
      <c r="C3898">
        <v>2002.09</v>
      </c>
      <c r="D3898">
        <v>49.09</v>
      </c>
      <c r="E3898">
        <v>335.71</v>
      </c>
      <c r="F3898">
        <v>1434.98</v>
      </c>
      <c r="G3898">
        <v>5.19</v>
      </c>
      <c r="H3898">
        <v>1.29</v>
      </c>
      <c r="I3898">
        <v>2.1800000000000002</v>
      </c>
      <c r="J3898">
        <v>0</v>
      </c>
      <c r="K3898">
        <v>92.23</v>
      </c>
      <c r="L3898">
        <v>413.95</v>
      </c>
      <c r="M3898">
        <v>331.48</v>
      </c>
      <c r="N3898">
        <v>-1282</v>
      </c>
      <c r="O3898">
        <v>39</v>
      </c>
      <c r="P3898">
        <v>622</v>
      </c>
      <c r="Q3898">
        <f>Tabel1[[#This Row],[Biomass]]+Tabel1[[#This Row],[Hydro Power]]+Tabel1[[#This Row],[Other Renewable]]+Tabel1[[#This Row],[Solar Power]]+Tabel1[[#This Row],[Onshore Wind Power]]+Tabel1[[#This Row],[Offshore Wind Power]]</f>
        <v>797.99</v>
      </c>
      <c r="R3898">
        <f>Tabel1[[#This Row],[Fossil Gas]]+Tabel1[[#This Row],[Fossil Hard Coal]]+Tabel1[[#This Row],[Fossil Oil]]</f>
        <v>1775.88</v>
      </c>
      <c r="S3898">
        <f>Tabel1[[#This Row],[Renewables]]+Tabel1[[#This Row],[Fossils]]</f>
        <v>2573.87</v>
      </c>
    </row>
    <row r="3899" spans="1:19" x14ac:dyDescent="0.25">
      <c r="A3899" t="s">
        <v>718</v>
      </c>
      <c r="B3899" t="s">
        <v>5</v>
      </c>
      <c r="C3899">
        <v>1340.03</v>
      </c>
      <c r="D3899">
        <v>27.99</v>
      </c>
      <c r="E3899">
        <v>354.67</v>
      </c>
      <c r="F3899">
        <v>706.07</v>
      </c>
      <c r="G3899">
        <v>11.84</v>
      </c>
      <c r="J3899">
        <v>0</v>
      </c>
      <c r="K3899">
        <v>43.7</v>
      </c>
      <c r="L3899">
        <v>51.21</v>
      </c>
      <c r="M3899">
        <v>15.51</v>
      </c>
      <c r="N3899">
        <v>-581</v>
      </c>
      <c r="O3899">
        <v>-39</v>
      </c>
      <c r="P3899">
        <v>766</v>
      </c>
      <c r="Q3899">
        <f>Tabel1[[#This Row],[Biomass]]+Tabel1[[#This Row],[Hydro Power]]+Tabel1[[#This Row],[Other Renewable]]+Tabel1[[#This Row],[Solar Power]]+Tabel1[[#This Row],[Onshore Wind Power]]+Tabel1[[#This Row],[Offshore Wind Power]]</f>
        <v>94.710000000000008</v>
      </c>
      <c r="R3899">
        <f>Tabel1[[#This Row],[Fossil Gas]]+Tabel1[[#This Row],[Fossil Hard Coal]]+Tabel1[[#This Row],[Fossil Oil]]</f>
        <v>1072.58</v>
      </c>
      <c r="S3899">
        <f>Tabel1[[#This Row],[Renewables]]+Tabel1[[#This Row],[Fossils]]</f>
        <v>1167.29</v>
      </c>
    </row>
    <row r="3900" spans="1:19" x14ac:dyDescent="0.25">
      <c r="A3900" t="s">
        <v>717</v>
      </c>
      <c r="B3900" t="s">
        <v>6</v>
      </c>
      <c r="C3900">
        <v>2144.41</v>
      </c>
      <c r="D3900">
        <v>48.66</v>
      </c>
      <c r="E3900">
        <v>369.15</v>
      </c>
      <c r="F3900">
        <v>1535.18</v>
      </c>
      <c r="G3900">
        <v>5.54</v>
      </c>
      <c r="H3900">
        <v>1.29</v>
      </c>
      <c r="I3900">
        <v>2.62</v>
      </c>
      <c r="J3900">
        <v>0.01</v>
      </c>
      <c r="K3900">
        <v>92.81</v>
      </c>
      <c r="L3900">
        <v>421.99</v>
      </c>
      <c r="M3900">
        <v>268.35000000000002</v>
      </c>
      <c r="N3900">
        <v>-1343</v>
      </c>
      <c r="O3900">
        <v>-212</v>
      </c>
      <c r="P3900">
        <v>1006</v>
      </c>
      <c r="Q3900">
        <f>Tabel1[[#This Row],[Biomass]]+Tabel1[[#This Row],[Hydro Power]]+Tabel1[[#This Row],[Other Renewable]]+Tabel1[[#This Row],[Solar Power]]+Tabel1[[#This Row],[Onshore Wind Power]]+Tabel1[[#This Row],[Offshore Wind Power]]</f>
        <v>742.92000000000007</v>
      </c>
      <c r="R3900">
        <f>Tabel1[[#This Row],[Fossil Gas]]+Tabel1[[#This Row],[Fossil Hard Coal]]+Tabel1[[#This Row],[Fossil Oil]]</f>
        <v>1909.87</v>
      </c>
      <c r="S3900">
        <f>Tabel1[[#This Row],[Renewables]]+Tabel1[[#This Row],[Fossils]]</f>
        <v>2652.79</v>
      </c>
    </row>
    <row r="3901" spans="1:19" x14ac:dyDescent="0.25">
      <c r="A3901" t="s">
        <v>717</v>
      </c>
      <c r="B3901" t="s">
        <v>5</v>
      </c>
      <c r="C3901">
        <v>1440.82</v>
      </c>
      <c r="D3901">
        <v>27.58</v>
      </c>
      <c r="E3901">
        <v>345.74</v>
      </c>
      <c r="F3901">
        <v>754.4</v>
      </c>
      <c r="G3901">
        <v>12.45</v>
      </c>
      <c r="J3901">
        <v>0</v>
      </c>
      <c r="K3901">
        <v>43.84</v>
      </c>
      <c r="L3901">
        <v>55.77</v>
      </c>
      <c r="M3901">
        <v>24.93</v>
      </c>
      <c r="N3901">
        <v>-526</v>
      </c>
      <c r="O3901">
        <v>212</v>
      </c>
      <c r="P3901">
        <v>503</v>
      </c>
      <c r="Q3901">
        <f>Tabel1[[#This Row],[Biomass]]+Tabel1[[#This Row],[Hydro Power]]+Tabel1[[#This Row],[Other Renewable]]+Tabel1[[#This Row],[Solar Power]]+Tabel1[[#This Row],[Onshore Wind Power]]+Tabel1[[#This Row],[Offshore Wind Power]]</f>
        <v>108.28</v>
      </c>
      <c r="R3901">
        <f>Tabel1[[#This Row],[Fossil Gas]]+Tabel1[[#This Row],[Fossil Hard Coal]]+Tabel1[[#This Row],[Fossil Oil]]</f>
        <v>1112.5899999999999</v>
      </c>
      <c r="S3901">
        <f>Tabel1[[#This Row],[Renewables]]+Tabel1[[#This Row],[Fossils]]</f>
        <v>1220.8699999999999</v>
      </c>
    </row>
    <row r="3902" spans="1:19" x14ac:dyDescent="0.25">
      <c r="A3902" t="s">
        <v>716</v>
      </c>
      <c r="B3902" t="s">
        <v>6</v>
      </c>
      <c r="C3902">
        <v>2524.85</v>
      </c>
      <c r="D3902">
        <v>50.18</v>
      </c>
      <c r="E3902">
        <v>482.22</v>
      </c>
      <c r="F3902">
        <v>1776.24</v>
      </c>
      <c r="G3902">
        <v>10.61</v>
      </c>
      <c r="H3902">
        <v>1.31</v>
      </c>
      <c r="I3902">
        <v>3.32</v>
      </c>
      <c r="J3902">
        <v>0.01</v>
      </c>
      <c r="K3902">
        <v>122.34</v>
      </c>
      <c r="L3902">
        <v>415.61</v>
      </c>
      <c r="M3902">
        <v>243.64</v>
      </c>
      <c r="N3902">
        <v>-1293</v>
      </c>
      <c r="O3902">
        <v>-265</v>
      </c>
      <c r="P3902">
        <v>1041</v>
      </c>
      <c r="Q3902">
        <f>Tabel1[[#This Row],[Biomass]]+Tabel1[[#This Row],[Hydro Power]]+Tabel1[[#This Row],[Other Renewable]]+Tabel1[[#This Row],[Solar Power]]+Tabel1[[#This Row],[Onshore Wind Power]]+Tabel1[[#This Row],[Offshore Wind Power]]</f>
        <v>714.06999999999994</v>
      </c>
      <c r="R3902">
        <f>Tabel1[[#This Row],[Fossil Gas]]+Tabel1[[#This Row],[Fossil Hard Coal]]+Tabel1[[#This Row],[Fossil Oil]]</f>
        <v>2269.0700000000002</v>
      </c>
      <c r="S3902">
        <f>Tabel1[[#This Row],[Renewables]]+Tabel1[[#This Row],[Fossils]]</f>
        <v>2983.1400000000003</v>
      </c>
    </row>
    <row r="3903" spans="1:19" x14ac:dyDescent="0.25">
      <c r="A3903" t="s">
        <v>716</v>
      </c>
      <c r="B3903" t="s">
        <v>5</v>
      </c>
      <c r="C3903">
        <v>1706.43</v>
      </c>
      <c r="D3903">
        <v>29.05</v>
      </c>
      <c r="E3903">
        <v>421.24</v>
      </c>
      <c r="F3903">
        <v>823</v>
      </c>
      <c r="G3903">
        <v>14.48</v>
      </c>
      <c r="J3903">
        <v>0</v>
      </c>
      <c r="K3903">
        <v>44.01</v>
      </c>
      <c r="L3903">
        <v>65.37</v>
      </c>
      <c r="M3903">
        <v>37.869999999999997</v>
      </c>
      <c r="N3903">
        <v>-79</v>
      </c>
      <c r="O3903">
        <v>265</v>
      </c>
      <c r="P3903">
        <v>97</v>
      </c>
      <c r="Q3903">
        <f>Tabel1[[#This Row],[Biomass]]+Tabel1[[#This Row],[Hydro Power]]+Tabel1[[#This Row],[Other Renewable]]+Tabel1[[#This Row],[Solar Power]]+Tabel1[[#This Row],[Onshore Wind Power]]+Tabel1[[#This Row],[Offshore Wind Power]]</f>
        <v>132.29</v>
      </c>
      <c r="R3903">
        <f>Tabel1[[#This Row],[Fossil Gas]]+Tabel1[[#This Row],[Fossil Hard Coal]]+Tabel1[[#This Row],[Fossil Oil]]</f>
        <v>1258.72</v>
      </c>
      <c r="S3903">
        <f>Tabel1[[#This Row],[Renewables]]+Tabel1[[#This Row],[Fossils]]</f>
        <v>1391.01</v>
      </c>
    </row>
    <row r="3904" spans="1:19" x14ac:dyDescent="0.25">
      <c r="A3904" t="s">
        <v>715</v>
      </c>
      <c r="B3904" t="s">
        <v>6</v>
      </c>
      <c r="C3904">
        <v>2896.7</v>
      </c>
      <c r="D3904">
        <v>50.12</v>
      </c>
      <c r="E3904">
        <v>637.96</v>
      </c>
      <c r="F3904">
        <v>1801.84</v>
      </c>
      <c r="G3904">
        <v>10.45</v>
      </c>
      <c r="H3904">
        <v>1.4</v>
      </c>
      <c r="I3904">
        <v>4.12</v>
      </c>
      <c r="J3904">
        <v>0.33</v>
      </c>
      <c r="K3904">
        <v>141.13</v>
      </c>
      <c r="L3904">
        <v>478.45</v>
      </c>
      <c r="M3904">
        <v>266.58</v>
      </c>
      <c r="N3904">
        <v>-580</v>
      </c>
      <c r="O3904">
        <v>-545</v>
      </c>
      <c r="P3904">
        <v>708</v>
      </c>
      <c r="Q3904">
        <f>Tabel1[[#This Row],[Biomass]]+Tabel1[[#This Row],[Hydro Power]]+Tabel1[[#This Row],[Other Renewable]]+Tabel1[[#This Row],[Solar Power]]+Tabel1[[#This Row],[Onshore Wind Power]]+Tabel1[[#This Row],[Offshore Wind Power]]</f>
        <v>801</v>
      </c>
      <c r="R3904">
        <f>Tabel1[[#This Row],[Fossil Gas]]+Tabel1[[#This Row],[Fossil Hard Coal]]+Tabel1[[#This Row],[Fossil Oil]]</f>
        <v>2450.25</v>
      </c>
      <c r="S3904">
        <f>Tabel1[[#This Row],[Renewables]]+Tabel1[[#This Row],[Fossils]]</f>
        <v>3251.25</v>
      </c>
    </row>
    <row r="3905" spans="1:19" x14ac:dyDescent="0.25">
      <c r="A3905" t="s">
        <v>715</v>
      </c>
      <c r="B3905" t="s">
        <v>5</v>
      </c>
      <c r="C3905">
        <v>1950.61</v>
      </c>
      <c r="D3905">
        <v>30.24</v>
      </c>
      <c r="E3905">
        <v>551.53</v>
      </c>
      <c r="F3905">
        <v>888.25</v>
      </c>
      <c r="G3905">
        <v>18.46</v>
      </c>
      <c r="J3905">
        <v>0.69</v>
      </c>
      <c r="K3905">
        <v>45.17</v>
      </c>
      <c r="L3905">
        <v>68.98</v>
      </c>
      <c r="M3905">
        <v>47.9</v>
      </c>
      <c r="N3905">
        <v>67</v>
      </c>
      <c r="O3905">
        <v>545</v>
      </c>
      <c r="P3905">
        <v>-297</v>
      </c>
      <c r="Q3905">
        <f>Tabel1[[#This Row],[Biomass]]+Tabel1[[#This Row],[Hydro Power]]+Tabel1[[#This Row],[Other Renewable]]+Tabel1[[#This Row],[Solar Power]]+Tabel1[[#This Row],[Onshore Wind Power]]+Tabel1[[#This Row],[Offshore Wind Power]]</f>
        <v>147.81</v>
      </c>
      <c r="R3905">
        <f>Tabel1[[#This Row],[Fossil Gas]]+Tabel1[[#This Row],[Fossil Hard Coal]]+Tabel1[[#This Row],[Fossil Oil]]</f>
        <v>1458.24</v>
      </c>
      <c r="S3905">
        <f>Tabel1[[#This Row],[Renewables]]+Tabel1[[#This Row],[Fossils]]</f>
        <v>1606.05</v>
      </c>
    </row>
    <row r="3906" spans="1:19" x14ac:dyDescent="0.25">
      <c r="A3906" t="s">
        <v>714</v>
      </c>
      <c r="B3906" t="s">
        <v>6</v>
      </c>
      <c r="C3906">
        <v>2975.68</v>
      </c>
      <c r="D3906">
        <v>50.66</v>
      </c>
      <c r="E3906">
        <v>653.27</v>
      </c>
      <c r="F3906">
        <v>1759.3</v>
      </c>
      <c r="G3906">
        <v>11.44</v>
      </c>
      <c r="H3906">
        <v>1.4</v>
      </c>
      <c r="I3906">
        <v>4.21</v>
      </c>
      <c r="J3906">
        <v>7.82</v>
      </c>
      <c r="K3906">
        <v>140.11000000000001</v>
      </c>
      <c r="L3906">
        <v>500.41</v>
      </c>
      <c r="M3906">
        <v>215.35</v>
      </c>
      <c r="N3906">
        <v>-37</v>
      </c>
      <c r="O3906">
        <v>-589</v>
      </c>
      <c r="P3906">
        <v>348</v>
      </c>
      <c r="Q3906">
        <f>Tabel1[[#This Row],[Biomass]]+Tabel1[[#This Row],[Hydro Power]]+Tabel1[[#This Row],[Other Renewable]]+Tabel1[[#This Row],[Solar Power]]+Tabel1[[#This Row],[Onshore Wind Power]]+Tabel1[[#This Row],[Offshore Wind Power]]</f>
        <v>779.85</v>
      </c>
      <c r="R3906">
        <f>Tabel1[[#This Row],[Fossil Gas]]+Tabel1[[#This Row],[Fossil Hard Coal]]+Tabel1[[#This Row],[Fossil Oil]]</f>
        <v>2424.0099999999998</v>
      </c>
      <c r="S3906">
        <f>Tabel1[[#This Row],[Renewables]]+Tabel1[[#This Row],[Fossils]]</f>
        <v>3203.8599999999997</v>
      </c>
    </row>
    <row r="3907" spans="1:19" x14ac:dyDescent="0.25">
      <c r="A3907" t="s">
        <v>714</v>
      </c>
      <c r="B3907" t="s">
        <v>5</v>
      </c>
      <c r="C3907">
        <v>2039.25</v>
      </c>
      <c r="D3907">
        <v>30.6</v>
      </c>
      <c r="E3907">
        <v>587.41</v>
      </c>
      <c r="F3907">
        <v>892.81</v>
      </c>
      <c r="G3907">
        <v>25.57</v>
      </c>
      <c r="J3907">
        <v>12.67</v>
      </c>
      <c r="K3907">
        <v>44.68</v>
      </c>
      <c r="L3907">
        <v>69.48</v>
      </c>
      <c r="M3907">
        <v>75.44</v>
      </c>
      <c r="N3907">
        <v>385</v>
      </c>
      <c r="O3907">
        <v>589</v>
      </c>
      <c r="P3907">
        <v>-645</v>
      </c>
      <c r="Q3907">
        <f>Tabel1[[#This Row],[Biomass]]+Tabel1[[#This Row],[Hydro Power]]+Tabel1[[#This Row],[Other Renewable]]+Tabel1[[#This Row],[Solar Power]]+Tabel1[[#This Row],[Onshore Wind Power]]+Tabel1[[#This Row],[Offshore Wind Power]]</f>
        <v>188.19</v>
      </c>
      <c r="R3907">
        <f>Tabel1[[#This Row],[Fossil Gas]]+Tabel1[[#This Row],[Fossil Hard Coal]]+Tabel1[[#This Row],[Fossil Oil]]</f>
        <v>1505.7899999999997</v>
      </c>
      <c r="S3907">
        <f>Tabel1[[#This Row],[Renewables]]+Tabel1[[#This Row],[Fossils]]</f>
        <v>1693.9799999999998</v>
      </c>
    </row>
    <row r="3908" spans="1:19" x14ac:dyDescent="0.25">
      <c r="A3908" t="s">
        <v>713</v>
      </c>
      <c r="B3908" t="s">
        <v>6</v>
      </c>
      <c r="C3908">
        <v>2980</v>
      </c>
      <c r="D3908">
        <v>50.86</v>
      </c>
      <c r="E3908">
        <v>668.09</v>
      </c>
      <c r="F3908">
        <v>1777.9</v>
      </c>
      <c r="G3908">
        <v>14.39</v>
      </c>
      <c r="H3908">
        <v>1.4</v>
      </c>
      <c r="I3908">
        <v>4.3600000000000003</v>
      </c>
      <c r="J3908">
        <v>37.770000000000003</v>
      </c>
      <c r="K3908">
        <v>138.76</v>
      </c>
      <c r="L3908">
        <v>514.04999999999995</v>
      </c>
      <c r="M3908">
        <v>193.41</v>
      </c>
      <c r="N3908">
        <v>-51</v>
      </c>
      <c r="O3908">
        <v>-590</v>
      </c>
      <c r="P3908">
        <v>317</v>
      </c>
      <c r="Q3908">
        <f>Tabel1[[#This Row],[Biomass]]+Tabel1[[#This Row],[Hydro Power]]+Tabel1[[#This Row],[Other Renewable]]+Tabel1[[#This Row],[Solar Power]]+Tabel1[[#This Row],[Onshore Wind Power]]+Tabel1[[#This Row],[Offshore Wind Power]]</f>
        <v>801.84999999999991</v>
      </c>
      <c r="R3908">
        <f>Tabel1[[#This Row],[Fossil Gas]]+Tabel1[[#This Row],[Fossil Hard Coal]]+Tabel1[[#This Row],[Fossil Oil]]</f>
        <v>2460.38</v>
      </c>
      <c r="S3908">
        <f>Tabel1[[#This Row],[Renewables]]+Tabel1[[#This Row],[Fossils]]</f>
        <v>3262.23</v>
      </c>
    </row>
    <row r="3909" spans="1:19" x14ac:dyDescent="0.25">
      <c r="A3909" t="s">
        <v>713</v>
      </c>
      <c r="B3909" t="s">
        <v>5</v>
      </c>
      <c r="C3909">
        <v>2076.66</v>
      </c>
      <c r="D3909">
        <v>31.3</v>
      </c>
      <c r="E3909">
        <v>568.25</v>
      </c>
      <c r="F3909">
        <v>902.36</v>
      </c>
      <c r="G3909">
        <v>32.26</v>
      </c>
      <c r="J3909">
        <v>37.28</v>
      </c>
      <c r="K3909">
        <v>43.6</v>
      </c>
      <c r="L3909">
        <v>57.68</v>
      </c>
      <c r="M3909">
        <v>69.52</v>
      </c>
      <c r="N3909">
        <v>511</v>
      </c>
      <c r="O3909">
        <v>590</v>
      </c>
      <c r="P3909">
        <v>-715</v>
      </c>
      <c r="Q3909">
        <f>Tabel1[[#This Row],[Biomass]]+Tabel1[[#This Row],[Hydro Power]]+Tabel1[[#This Row],[Other Renewable]]+Tabel1[[#This Row],[Solar Power]]+Tabel1[[#This Row],[Onshore Wind Power]]+Tabel1[[#This Row],[Offshore Wind Power]]</f>
        <v>195.77999999999997</v>
      </c>
      <c r="R3909">
        <f>Tabel1[[#This Row],[Fossil Gas]]+Tabel1[[#This Row],[Fossil Hard Coal]]+Tabel1[[#This Row],[Fossil Oil]]</f>
        <v>1502.8700000000001</v>
      </c>
      <c r="S3909">
        <f>Tabel1[[#This Row],[Renewables]]+Tabel1[[#This Row],[Fossils]]</f>
        <v>1698.65</v>
      </c>
    </row>
    <row r="3910" spans="1:19" x14ac:dyDescent="0.25">
      <c r="A3910" t="s">
        <v>712</v>
      </c>
      <c r="B3910" t="s">
        <v>6</v>
      </c>
      <c r="C3910">
        <v>3011.61</v>
      </c>
      <c r="D3910">
        <v>52.31</v>
      </c>
      <c r="E3910">
        <v>678.78</v>
      </c>
      <c r="F3910">
        <v>1785.59</v>
      </c>
      <c r="G3910">
        <v>20.18</v>
      </c>
      <c r="H3910">
        <v>1.4</v>
      </c>
      <c r="I3910">
        <v>4.8</v>
      </c>
      <c r="J3910">
        <v>88.36</v>
      </c>
      <c r="K3910">
        <v>131.27000000000001</v>
      </c>
      <c r="L3910">
        <v>514.01</v>
      </c>
      <c r="M3910">
        <v>192.01</v>
      </c>
      <c r="N3910">
        <v>-70</v>
      </c>
      <c r="O3910">
        <v>-589</v>
      </c>
      <c r="P3910">
        <v>349</v>
      </c>
      <c r="Q3910">
        <f>Tabel1[[#This Row],[Biomass]]+Tabel1[[#This Row],[Hydro Power]]+Tabel1[[#This Row],[Other Renewable]]+Tabel1[[#This Row],[Solar Power]]+Tabel1[[#This Row],[Onshore Wind Power]]+Tabel1[[#This Row],[Offshore Wind Power]]</f>
        <v>852.89</v>
      </c>
      <c r="R3910">
        <f>Tabel1[[#This Row],[Fossil Gas]]+Tabel1[[#This Row],[Fossil Hard Coal]]+Tabel1[[#This Row],[Fossil Oil]]</f>
        <v>2484.5499999999997</v>
      </c>
      <c r="S3910">
        <f>Tabel1[[#This Row],[Renewables]]+Tabel1[[#This Row],[Fossils]]</f>
        <v>3337.4399999999996</v>
      </c>
    </row>
    <row r="3911" spans="1:19" x14ac:dyDescent="0.25">
      <c r="A3911" t="s">
        <v>712</v>
      </c>
      <c r="B3911" t="s">
        <v>5</v>
      </c>
      <c r="C3911">
        <v>2078.64</v>
      </c>
      <c r="D3911">
        <v>31.57</v>
      </c>
      <c r="E3911">
        <v>570.97</v>
      </c>
      <c r="F3911">
        <v>924.15</v>
      </c>
      <c r="G3911">
        <v>34.619999999999997</v>
      </c>
      <c r="J3911">
        <v>63.84</v>
      </c>
      <c r="K3911">
        <v>45.97</v>
      </c>
      <c r="L3911">
        <v>47.41</v>
      </c>
      <c r="M3911">
        <v>48.91</v>
      </c>
      <c r="N3911">
        <v>-27</v>
      </c>
      <c r="O3911">
        <v>589</v>
      </c>
      <c r="P3911">
        <v>-176</v>
      </c>
      <c r="Q3911">
        <f>Tabel1[[#This Row],[Biomass]]+Tabel1[[#This Row],[Hydro Power]]+Tabel1[[#This Row],[Other Renewable]]+Tabel1[[#This Row],[Solar Power]]+Tabel1[[#This Row],[Onshore Wind Power]]+Tabel1[[#This Row],[Offshore Wind Power]]</f>
        <v>191.73</v>
      </c>
      <c r="R3911">
        <f>Tabel1[[#This Row],[Fossil Gas]]+Tabel1[[#This Row],[Fossil Hard Coal]]+Tabel1[[#This Row],[Fossil Oil]]</f>
        <v>1529.7399999999998</v>
      </c>
      <c r="S3911">
        <f>Tabel1[[#This Row],[Renewables]]+Tabel1[[#This Row],[Fossils]]</f>
        <v>1721.4699999999998</v>
      </c>
    </row>
    <row r="3912" spans="1:19" x14ac:dyDescent="0.25">
      <c r="A3912" t="s">
        <v>711</v>
      </c>
      <c r="B3912" t="s">
        <v>6</v>
      </c>
      <c r="C3912">
        <v>2956.03</v>
      </c>
      <c r="D3912">
        <v>52.29</v>
      </c>
      <c r="E3912">
        <v>648.08000000000004</v>
      </c>
      <c r="F3912">
        <v>1564.59</v>
      </c>
      <c r="G3912">
        <v>22.33</v>
      </c>
      <c r="H3912">
        <v>1.4</v>
      </c>
      <c r="I3912">
        <v>5.34</v>
      </c>
      <c r="J3912">
        <v>130.77000000000001</v>
      </c>
      <c r="K3912">
        <v>131.88</v>
      </c>
      <c r="L3912">
        <v>452.81</v>
      </c>
      <c r="M3912">
        <v>168.69</v>
      </c>
      <c r="N3912">
        <v>-331</v>
      </c>
      <c r="O3912">
        <v>-575</v>
      </c>
      <c r="P3912">
        <v>870</v>
      </c>
      <c r="Q3912">
        <f>Tabel1[[#This Row],[Biomass]]+Tabel1[[#This Row],[Hydro Power]]+Tabel1[[#This Row],[Other Renewable]]+Tabel1[[#This Row],[Solar Power]]+Tabel1[[#This Row],[Onshore Wind Power]]+Tabel1[[#This Row],[Offshore Wind Power]]</f>
        <v>811.3</v>
      </c>
      <c r="R3912">
        <f>Tabel1[[#This Row],[Fossil Gas]]+Tabel1[[#This Row],[Fossil Hard Coal]]+Tabel1[[#This Row],[Fossil Oil]]</f>
        <v>2235</v>
      </c>
      <c r="S3912">
        <f>Tabel1[[#This Row],[Renewables]]+Tabel1[[#This Row],[Fossils]]</f>
        <v>3046.3</v>
      </c>
    </row>
    <row r="3913" spans="1:19" x14ac:dyDescent="0.25">
      <c r="A3913" t="s">
        <v>711</v>
      </c>
      <c r="B3913" t="s">
        <v>5</v>
      </c>
      <c r="C3913">
        <v>2050.29</v>
      </c>
      <c r="D3913">
        <v>29.75</v>
      </c>
      <c r="E3913">
        <v>586.48</v>
      </c>
      <c r="F3913">
        <v>911.56</v>
      </c>
      <c r="G3913">
        <v>33.590000000000003</v>
      </c>
      <c r="J3913">
        <v>78.87</v>
      </c>
      <c r="K3913">
        <v>47.87</v>
      </c>
      <c r="L3913">
        <v>52.84</v>
      </c>
      <c r="M3913">
        <v>50.68</v>
      </c>
      <c r="N3913">
        <v>137</v>
      </c>
      <c r="O3913">
        <v>575</v>
      </c>
      <c r="P3913">
        <v>-366</v>
      </c>
      <c r="Q3913">
        <f>Tabel1[[#This Row],[Biomass]]+Tabel1[[#This Row],[Hydro Power]]+Tabel1[[#This Row],[Other Renewable]]+Tabel1[[#This Row],[Solar Power]]+Tabel1[[#This Row],[Onshore Wind Power]]+Tabel1[[#This Row],[Offshore Wind Power]]</f>
        <v>212.14000000000001</v>
      </c>
      <c r="R3913">
        <f>Tabel1[[#This Row],[Fossil Gas]]+Tabel1[[#This Row],[Fossil Hard Coal]]+Tabel1[[#This Row],[Fossil Oil]]</f>
        <v>1531.6299999999999</v>
      </c>
      <c r="S3913">
        <f>Tabel1[[#This Row],[Renewables]]+Tabel1[[#This Row],[Fossils]]</f>
        <v>1743.77</v>
      </c>
    </row>
    <row r="3914" spans="1:19" x14ac:dyDescent="0.25">
      <c r="A3914" t="s">
        <v>710</v>
      </c>
      <c r="B3914" t="s">
        <v>6</v>
      </c>
      <c r="C3914">
        <v>2901.74</v>
      </c>
      <c r="D3914">
        <v>42.34</v>
      </c>
      <c r="E3914">
        <v>626.14</v>
      </c>
      <c r="F3914">
        <v>1563.82</v>
      </c>
      <c r="G3914">
        <v>25.6</v>
      </c>
      <c r="H3914">
        <v>1.4</v>
      </c>
      <c r="I3914">
        <v>5.67</v>
      </c>
      <c r="J3914">
        <v>150.69</v>
      </c>
      <c r="K3914">
        <v>131.22</v>
      </c>
      <c r="L3914">
        <v>370.94</v>
      </c>
      <c r="M3914">
        <v>126.74</v>
      </c>
      <c r="N3914">
        <v>-273</v>
      </c>
      <c r="O3914">
        <v>-588</v>
      </c>
      <c r="P3914">
        <v>902</v>
      </c>
      <c r="Q3914">
        <f>Tabel1[[#This Row],[Biomass]]+Tabel1[[#This Row],[Hydro Power]]+Tabel1[[#This Row],[Other Renewable]]+Tabel1[[#This Row],[Solar Power]]+Tabel1[[#This Row],[Onshore Wind Power]]+Tabel1[[#This Row],[Offshore Wind Power]]</f>
        <v>697.78</v>
      </c>
      <c r="R3914">
        <f>Tabel1[[#This Row],[Fossil Gas]]+Tabel1[[#This Row],[Fossil Hard Coal]]+Tabel1[[#This Row],[Fossil Oil]]</f>
        <v>2215.56</v>
      </c>
      <c r="S3914">
        <f>Tabel1[[#This Row],[Renewables]]+Tabel1[[#This Row],[Fossils]]</f>
        <v>2913.34</v>
      </c>
    </row>
    <row r="3915" spans="1:19" x14ac:dyDescent="0.25">
      <c r="A3915" t="s">
        <v>710</v>
      </c>
      <c r="B3915" t="s">
        <v>5</v>
      </c>
      <c r="C3915">
        <v>2022.93</v>
      </c>
      <c r="D3915">
        <v>31.98</v>
      </c>
      <c r="E3915">
        <v>542.16</v>
      </c>
      <c r="F3915">
        <v>870.4</v>
      </c>
      <c r="G3915">
        <v>32.32</v>
      </c>
      <c r="J3915">
        <v>77.7</v>
      </c>
      <c r="K3915">
        <v>45.76</v>
      </c>
      <c r="L3915">
        <v>57.15</v>
      </c>
      <c r="M3915">
        <v>84.76</v>
      </c>
      <c r="N3915">
        <v>86</v>
      </c>
      <c r="O3915">
        <v>588</v>
      </c>
      <c r="P3915">
        <v>-305</v>
      </c>
      <c r="Q3915">
        <f>Tabel1[[#This Row],[Biomass]]+Tabel1[[#This Row],[Hydro Power]]+Tabel1[[#This Row],[Other Renewable]]+Tabel1[[#This Row],[Solar Power]]+Tabel1[[#This Row],[Onshore Wind Power]]+Tabel1[[#This Row],[Offshore Wind Power]]</f>
        <v>251.59000000000003</v>
      </c>
      <c r="R3915">
        <f>Tabel1[[#This Row],[Fossil Gas]]+Tabel1[[#This Row],[Fossil Hard Coal]]+Tabel1[[#This Row],[Fossil Oil]]</f>
        <v>1444.8799999999999</v>
      </c>
      <c r="S3915">
        <f>Tabel1[[#This Row],[Renewables]]+Tabel1[[#This Row],[Fossils]]</f>
        <v>1696.4699999999998</v>
      </c>
    </row>
    <row r="3916" spans="1:19" x14ac:dyDescent="0.25">
      <c r="A3916" t="s">
        <v>709</v>
      </c>
      <c r="B3916" t="s">
        <v>6</v>
      </c>
      <c r="C3916">
        <v>2919.26</v>
      </c>
      <c r="D3916">
        <v>52.1</v>
      </c>
      <c r="E3916">
        <v>669.31</v>
      </c>
      <c r="F3916">
        <v>1822.6</v>
      </c>
      <c r="G3916">
        <v>31.53</v>
      </c>
      <c r="H3916">
        <v>1.39</v>
      </c>
      <c r="I3916">
        <v>5.96</v>
      </c>
      <c r="J3916">
        <v>136.51</v>
      </c>
      <c r="K3916">
        <v>114.19</v>
      </c>
      <c r="L3916">
        <v>270.14</v>
      </c>
      <c r="M3916">
        <v>134.63</v>
      </c>
      <c r="N3916">
        <v>-257</v>
      </c>
      <c r="O3916">
        <v>-590</v>
      </c>
      <c r="P3916">
        <v>688</v>
      </c>
      <c r="Q3916">
        <f>Tabel1[[#This Row],[Biomass]]+Tabel1[[#This Row],[Hydro Power]]+Tabel1[[#This Row],[Other Renewable]]+Tabel1[[#This Row],[Solar Power]]+Tabel1[[#This Row],[Onshore Wind Power]]+Tabel1[[#This Row],[Offshore Wind Power]]</f>
        <v>600.73</v>
      </c>
      <c r="R3916">
        <f>Tabel1[[#This Row],[Fossil Gas]]+Tabel1[[#This Row],[Fossil Hard Coal]]+Tabel1[[#This Row],[Fossil Oil]]</f>
        <v>2523.44</v>
      </c>
      <c r="S3916">
        <f>Tabel1[[#This Row],[Renewables]]+Tabel1[[#This Row],[Fossils]]</f>
        <v>3124.17</v>
      </c>
    </row>
    <row r="3917" spans="1:19" x14ac:dyDescent="0.25">
      <c r="A3917" t="s">
        <v>709</v>
      </c>
      <c r="B3917" t="s">
        <v>5</v>
      </c>
      <c r="C3917">
        <v>2028.28</v>
      </c>
      <c r="D3917">
        <v>31.52</v>
      </c>
      <c r="E3917">
        <v>487.46</v>
      </c>
      <c r="F3917">
        <v>857.84</v>
      </c>
      <c r="G3917">
        <v>31.62</v>
      </c>
      <c r="J3917">
        <v>68.73</v>
      </c>
      <c r="K3917">
        <v>42.59</v>
      </c>
      <c r="L3917">
        <v>59.07</v>
      </c>
      <c r="M3917">
        <v>91.16</v>
      </c>
      <c r="N3917">
        <v>-462</v>
      </c>
      <c r="O3917">
        <v>590</v>
      </c>
      <c r="P3917">
        <v>311</v>
      </c>
      <c r="Q3917">
        <f>Tabel1[[#This Row],[Biomass]]+Tabel1[[#This Row],[Hydro Power]]+Tabel1[[#This Row],[Other Renewable]]+Tabel1[[#This Row],[Solar Power]]+Tabel1[[#This Row],[Onshore Wind Power]]+Tabel1[[#This Row],[Offshore Wind Power]]</f>
        <v>250.48</v>
      </c>
      <c r="R3917">
        <f>Tabel1[[#This Row],[Fossil Gas]]+Tabel1[[#This Row],[Fossil Hard Coal]]+Tabel1[[#This Row],[Fossil Oil]]</f>
        <v>1376.9199999999998</v>
      </c>
      <c r="S3917">
        <f>Tabel1[[#This Row],[Renewables]]+Tabel1[[#This Row],[Fossils]]</f>
        <v>1627.3999999999999</v>
      </c>
    </row>
    <row r="3918" spans="1:19" x14ac:dyDescent="0.25">
      <c r="A3918" t="s">
        <v>708</v>
      </c>
      <c r="B3918" t="s">
        <v>6</v>
      </c>
      <c r="C3918">
        <v>2861.22</v>
      </c>
      <c r="D3918">
        <v>47.87</v>
      </c>
      <c r="E3918">
        <v>626.17999999999995</v>
      </c>
      <c r="F3918">
        <v>1841.9</v>
      </c>
      <c r="G3918">
        <v>23.58</v>
      </c>
      <c r="H3918">
        <v>1.4</v>
      </c>
      <c r="I3918">
        <v>5.0999999999999996</v>
      </c>
      <c r="J3918">
        <v>117.37</v>
      </c>
      <c r="K3918">
        <v>108.23</v>
      </c>
      <c r="L3918">
        <v>222.52</v>
      </c>
      <c r="M3918">
        <v>140.03</v>
      </c>
      <c r="N3918">
        <v>-273</v>
      </c>
      <c r="O3918">
        <v>-583</v>
      </c>
      <c r="P3918">
        <v>723</v>
      </c>
      <c r="Q3918">
        <f>Tabel1[[#This Row],[Biomass]]+Tabel1[[#This Row],[Hydro Power]]+Tabel1[[#This Row],[Other Renewable]]+Tabel1[[#This Row],[Solar Power]]+Tabel1[[#This Row],[Onshore Wind Power]]+Tabel1[[#This Row],[Offshore Wind Power]]</f>
        <v>534.29</v>
      </c>
      <c r="R3918">
        <f>Tabel1[[#This Row],[Fossil Gas]]+Tabel1[[#This Row],[Fossil Hard Coal]]+Tabel1[[#This Row],[Fossil Oil]]</f>
        <v>2491.66</v>
      </c>
      <c r="S3918">
        <f>Tabel1[[#This Row],[Renewables]]+Tabel1[[#This Row],[Fossils]]</f>
        <v>3025.95</v>
      </c>
    </row>
    <row r="3919" spans="1:19" x14ac:dyDescent="0.25">
      <c r="A3919" t="s">
        <v>708</v>
      </c>
      <c r="B3919" t="s">
        <v>5</v>
      </c>
      <c r="C3919">
        <v>1992.36</v>
      </c>
      <c r="D3919">
        <v>31.53</v>
      </c>
      <c r="E3919">
        <v>502.91</v>
      </c>
      <c r="F3919">
        <v>816.3</v>
      </c>
      <c r="G3919">
        <v>28.89</v>
      </c>
      <c r="J3919">
        <v>45.67</v>
      </c>
      <c r="K3919">
        <v>43.08</v>
      </c>
      <c r="L3919">
        <v>57.44</v>
      </c>
      <c r="M3919">
        <v>110.38</v>
      </c>
      <c r="N3919">
        <v>-567</v>
      </c>
      <c r="O3919">
        <v>583</v>
      </c>
      <c r="P3919">
        <v>399</v>
      </c>
      <c r="Q3919">
        <f>Tabel1[[#This Row],[Biomass]]+Tabel1[[#This Row],[Hydro Power]]+Tabel1[[#This Row],[Other Renewable]]+Tabel1[[#This Row],[Solar Power]]+Tabel1[[#This Row],[Onshore Wind Power]]+Tabel1[[#This Row],[Offshore Wind Power]]</f>
        <v>245.01999999999998</v>
      </c>
      <c r="R3919">
        <f>Tabel1[[#This Row],[Fossil Gas]]+Tabel1[[#This Row],[Fossil Hard Coal]]+Tabel1[[#This Row],[Fossil Oil]]</f>
        <v>1348.1000000000001</v>
      </c>
      <c r="S3919">
        <f>Tabel1[[#This Row],[Renewables]]+Tabel1[[#This Row],[Fossils]]</f>
        <v>1593.1200000000001</v>
      </c>
    </row>
    <row r="3920" spans="1:19" x14ac:dyDescent="0.25">
      <c r="A3920" t="s">
        <v>707</v>
      </c>
      <c r="B3920" t="s">
        <v>6</v>
      </c>
      <c r="C3920">
        <v>2770.42</v>
      </c>
      <c r="D3920">
        <v>50.98</v>
      </c>
      <c r="E3920">
        <v>598.47</v>
      </c>
      <c r="F3920">
        <v>1830.44</v>
      </c>
      <c r="G3920">
        <v>17.29</v>
      </c>
      <c r="H3920">
        <v>1.41</v>
      </c>
      <c r="I3920">
        <v>4.8499999999999996</v>
      </c>
      <c r="J3920">
        <v>82.84</v>
      </c>
      <c r="K3920">
        <v>105.48</v>
      </c>
      <c r="L3920">
        <v>243.7</v>
      </c>
      <c r="M3920">
        <v>114.45</v>
      </c>
      <c r="N3920">
        <v>-337</v>
      </c>
      <c r="O3920">
        <v>-472</v>
      </c>
      <c r="P3920">
        <v>673</v>
      </c>
      <c r="Q3920">
        <f>Tabel1[[#This Row],[Biomass]]+Tabel1[[#This Row],[Hydro Power]]+Tabel1[[#This Row],[Other Renewable]]+Tabel1[[#This Row],[Solar Power]]+Tabel1[[#This Row],[Onshore Wind Power]]+Tabel1[[#This Row],[Offshore Wind Power]]</f>
        <v>498.22999999999996</v>
      </c>
      <c r="R3920">
        <f>Tabel1[[#This Row],[Fossil Gas]]+Tabel1[[#This Row],[Fossil Hard Coal]]+Tabel1[[#This Row],[Fossil Oil]]</f>
        <v>2446.1999999999998</v>
      </c>
      <c r="S3920">
        <f>Tabel1[[#This Row],[Renewables]]+Tabel1[[#This Row],[Fossils]]</f>
        <v>2944.43</v>
      </c>
    </row>
    <row r="3921" spans="1:19" x14ac:dyDescent="0.25">
      <c r="A3921" t="s">
        <v>707</v>
      </c>
      <c r="B3921" t="s">
        <v>5</v>
      </c>
      <c r="C3921">
        <v>1957.69</v>
      </c>
      <c r="D3921">
        <v>30.87</v>
      </c>
      <c r="E3921">
        <v>544.64</v>
      </c>
      <c r="F3921">
        <v>837.09</v>
      </c>
      <c r="G3921">
        <v>26.27</v>
      </c>
      <c r="J3921">
        <v>29.7</v>
      </c>
      <c r="K3921">
        <v>43.01</v>
      </c>
      <c r="L3921">
        <v>50.75</v>
      </c>
      <c r="M3921">
        <v>103.54</v>
      </c>
      <c r="N3921">
        <v>-559</v>
      </c>
      <c r="O3921">
        <v>472</v>
      </c>
      <c r="P3921">
        <v>422</v>
      </c>
      <c r="Q3921">
        <f>Tabel1[[#This Row],[Biomass]]+Tabel1[[#This Row],[Hydro Power]]+Tabel1[[#This Row],[Other Renewable]]+Tabel1[[#This Row],[Solar Power]]+Tabel1[[#This Row],[Onshore Wind Power]]+Tabel1[[#This Row],[Offshore Wind Power]]</f>
        <v>214.86</v>
      </c>
      <c r="R3921">
        <f>Tabel1[[#This Row],[Fossil Gas]]+Tabel1[[#This Row],[Fossil Hard Coal]]+Tabel1[[#This Row],[Fossil Oil]]</f>
        <v>1408</v>
      </c>
      <c r="S3921">
        <f>Tabel1[[#This Row],[Renewables]]+Tabel1[[#This Row],[Fossils]]</f>
        <v>1622.8600000000001</v>
      </c>
    </row>
    <row r="3922" spans="1:19" x14ac:dyDescent="0.25">
      <c r="A3922" t="s">
        <v>706</v>
      </c>
      <c r="B3922" t="s">
        <v>6</v>
      </c>
      <c r="C3922">
        <v>2777.98</v>
      </c>
      <c r="D3922">
        <v>51.03</v>
      </c>
      <c r="E3922">
        <v>609.05999999999995</v>
      </c>
      <c r="F3922">
        <v>1855.13</v>
      </c>
      <c r="G3922">
        <v>19.920000000000002</v>
      </c>
      <c r="H3922">
        <v>1.41</v>
      </c>
      <c r="I3922">
        <v>5.0999999999999996</v>
      </c>
      <c r="J3922">
        <v>32.96</v>
      </c>
      <c r="K3922">
        <v>107.92</v>
      </c>
      <c r="L3922">
        <v>219.76</v>
      </c>
      <c r="M3922">
        <v>83.15</v>
      </c>
      <c r="N3922">
        <v>-109</v>
      </c>
      <c r="O3922">
        <v>-403</v>
      </c>
      <c r="P3922">
        <v>367</v>
      </c>
      <c r="Q3922">
        <f>Tabel1[[#This Row],[Biomass]]+Tabel1[[#This Row],[Hydro Power]]+Tabel1[[#This Row],[Other Renewable]]+Tabel1[[#This Row],[Solar Power]]+Tabel1[[#This Row],[Onshore Wind Power]]+Tabel1[[#This Row],[Offshore Wind Power]]</f>
        <v>393.40999999999997</v>
      </c>
      <c r="R3922">
        <f>Tabel1[[#This Row],[Fossil Gas]]+Tabel1[[#This Row],[Fossil Hard Coal]]+Tabel1[[#This Row],[Fossil Oil]]</f>
        <v>2484.11</v>
      </c>
      <c r="S3922">
        <f>Tabel1[[#This Row],[Renewables]]+Tabel1[[#This Row],[Fossils]]</f>
        <v>2877.52</v>
      </c>
    </row>
    <row r="3923" spans="1:19" x14ac:dyDescent="0.25">
      <c r="A3923" t="s">
        <v>706</v>
      </c>
      <c r="B3923" t="s">
        <v>5</v>
      </c>
      <c r="C3923">
        <v>1981.75</v>
      </c>
      <c r="D3923">
        <v>31.16</v>
      </c>
      <c r="E3923">
        <v>533.58000000000004</v>
      </c>
      <c r="F3923">
        <v>860.53</v>
      </c>
      <c r="G3923">
        <v>26.08</v>
      </c>
      <c r="J3923">
        <v>9.1999999999999993</v>
      </c>
      <c r="K3923">
        <v>43.63</v>
      </c>
      <c r="L3923">
        <v>43.85</v>
      </c>
      <c r="M3923">
        <v>122.28</v>
      </c>
      <c r="N3923">
        <v>-3</v>
      </c>
      <c r="O3923">
        <v>403</v>
      </c>
      <c r="P3923">
        <v>-67</v>
      </c>
      <c r="Q3923">
        <f>Tabel1[[#This Row],[Biomass]]+Tabel1[[#This Row],[Hydro Power]]+Tabel1[[#This Row],[Other Renewable]]+Tabel1[[#This Row],[Solar Power]]+Tabel1[[#This Row],[Onshore Wind Power]]+Tabel1[[#This Row],[Offshore Wind Power]]</f>
        <v>206.49</v>
      </c>
      <c r="R3923">
        <f>Tabel1[[#This Row],[Fossil Gas]]+Tabel1[[#This Row],[Fossil Hard Coal]]+Tabel1[[#This Row],[Fossil Oil]]</f>
        <v>1420.19</v>
      </c>
      <c r="S3923">
        <f>Tabel1[[#This Row],[Renewables]]+Tabel1[[#This Row],[Fossils]]</f>
        <v>1626.68</v>
      </c>
    </row>
    <row r="3924" spans="1:19" x14ac:dyDescent="0.25">
      <c r="A3924" t="s">
        <v>705</v>
      </c>
      <c r="B3924" t="s">
        <v>6</v>
      </c>
      <c r="C3924">
        <v>3013.67</v>
      </c>
      <c r="D3924">
        <v>52.03</v>
      </c>
      <c r="E3924">
        <v>610.23</v>
      </c>
      <c r="F3924">
        <v>1800.48</v>
      </c>
      <c r="G3924">
        <v>14.77</v>
      </c>
      <c r="H3924">
        <v>1.41</v>
      </c>
      <c r="I3924">
        <v>4.5999999999999996</v>
      </c>
      <c r="J3924">
        <v>3.38</v>
      </c>
      <c r="K3924">
        <v>106.43</v>
      </c>
      <c r="L3924">
        <v>209.46</v>
      </c>
      <c r="M3924">
        <v>70.53</v>
      </c>
      <c r="N3924">
        <v>505</v>
      </c>
      <c r="O3924">
        <v>-571</v>
      </c>
      <c r="P3924">
        <v>241</v>
      </c>
      <c r="Q3924">
        <f>Tabel1[[#This Row],[Biomass]]+Tabel1[[#This Row],[Hydro Power]]+Tabel1[[#This Row],[Other Renewable]]+Tabel1[[#This Row],[Solar Power]]+Tabel1[[#This Row],[Onshore Wind Power]]+Tabel1[[#This Row],[Offshore Wind Power]]</f>
        <v>341.40999999999997</v>
      </c>
      <c r="R3924">
        <f>Tabel1[[#This Row],[Fossil Gas]]+Tabel1[[#This Row],[Fossil Hard Coal]]+Tabel1[[#This Row],[Fossil Oil]]</f>
        <v>2425.48</v>
      </c>
      <c r="S3924">
        <f>Tabel1[[#This Row],[Renewables]]+Tabel1[[#This Row],[Fossils]]</f>
        <v>2766.89</v>
      </c>
    </row>
    <row r="3925" spans="1:19" x14ac:dyDescent="0.25">
      <c r="A3925" t="s">
        <v>705</v>
      </c>
      <c r="B3925" t="s">
        <v>5</v>
      </c>
      <c r="C3925">
        <v>2182.65</v>
      </c>
      <c r="D3925">
        <v>30.18</v>
      </c>
      <c r="E3925">
        <v>572.17999999999995</v>
      </c>
      <c r="F3925">
        <v>886.57</v>
      </c>
      <c r="G3925">
        <v>26.94</v>
      </c>
      <c r="J3925">
        <v>0.49</v>
      </c>
      <c r="K3925">
        <v>41.74</v>
      </c>
      <c r="L3925">
        <v>44.79</v>
      </c>
      <c r="M3925">
        <v>144.77000000000001</v>
      </c>
      <c r="N3925">
        <v>572</v>
      </c>
      <c r="O3925">
        <v>571</v>
      </c>
      <c r="P3925">
        <v>-696</v>
      </c>
      <c r="Q3925">
        <f>Tabel1[[#This Row],[Biomass]]+Tabel1[[#This Row],[Hydro Power]]+Tabel1[[#This Row],[Other Renewable]]+Tabel1[[#This Row],[Solar Power]]+Tabel1[[#This Row],[Onshore Wind Power]]+Tabel1[[#This Row],[Offshore Wind Power]]</f>
        <v>220.23000000000002</v>
      </c>
      <c r="R3925">
        <f>Tabel1[[#This Row],[Fossil Gas]]+Tabel1[[#This Row],[Fossil Hard Coal]]+Tabel1[[#This Row],[Fossil Oil]]</f>
        <v>1485.69</v>
      </c>
      <c r="S3925">
        <f>Tabel1[[#This Row],[Renewables]]+Tabel1[[#This Row],[Fossils]]</f>
        <v>1705.92</v>
      </c>
    </row>
    <row r="3926" spans="1:19" x14ac:dyDescent="0.25">
      <c r="A3926" t="s">
        <v>704</v>
      </c>
      <c r="B3926" t="s">
        <v>6</v>
      </c>
      <c r="C3926">
        <v>3043.17</v>
      </c>
      <c r="D3926">
        <v>50.03</v>
      </c>
      <c r="E3926">
        <v>628.53</v>
      </c>
      <c r="F3926">
        <v>1846</v>
      </c>
      <c r="G3926">
        <v>14.73</v>
      </c>
      <c r="H3926">
        <v>1.4</v>
      </c>
      <c r="I3926">
        <v>4.59</v>
      </c>
      <c r="J3926">
        <v>0.03</v>
      </c>
      <c r="K3926">
        <v>106.15</v>
      </c>
      <c r="L3926">
        <v>216.66</v>
      </c>
      <c r="M3926">
        <v>41.1</v>
      </c>
      <c r="N3926">
        <v>395</v>
      </c>
      <c r="O3926">
        <v>-550</v>
      </c>
      <c r="P3926">
        <v>319</v>
      </c>
      <c r="Q3926">
        <f>Tabel1[[#This Row],[Biomass]]+Tabel1[[#This Row],[Hydro Power]]+Tabel1[[#This Row],[Other Renewable]]+Tabel1[[#This Row],[Solar Power]]+Tabel1[[#This Row],[Onshore Wind Power]]+Tabel1[[#This Row],[Offshore Wind Power]]</f>
        <v>313.81</v>
      </c>
      <c r="R3926">
        <f>Tabel1[[#This Row],[Fossil Gas]]+Tabel1[[#This Row],[Fossil Hard Coal]]+Tabel1[[#This Row],[Fossil Oil]]</f>
        <v>2489.2599999999998</v>
      </c>
      <c r="S3926">
        <f>Tabel1[[#This Row],[Renewables]]+Tabel1[[#This Row],[Fossils]]</f>
        <v>2803.0699999999997</v>
      </c>
    </row>
    <row r="3927" spans="1:19" x14ac:dyDescent="0.25">
      <c r="A3927" t="s">
        <v>704</v>
      </c>
      <c r="B3927" t="s">
        <v>5</v>
      </c>
      <c r="C3927">
        <v>2212.8200000000002</v>
      </c>
      <c r="D3927">
        <v>30.52</v>
      </c>
      <c r="E3927">
        <v>569.87</v>
      </c>
      <c r="F3927">
        <v>889.71</v>
      </c>
      <c r="G3927">
        <v>26.88</v>
      </c>
      <c r="J3927">
        <v>0</v>
      </c>
      <c r="K3927">
        <v>44.76</v>
      </c>
      <c r="L3927">
        <v>41.63</v>
      </c>
      <c r="M3927">
        <v>141.86000000000001</v>
      </c>
      <c r="N3927">
        <v>597</v>
      </c>
      <c r="O3927">
        <v>550</v>
      </c>
      <c r="P3927">
        <v>-668</v>
      </c>
      <c r="Q3927">
        <f>Tabel1[[#This Row],[Biomass]]+Tabel1[[#This Row],[Hydro Power]]+Tabel1[[#This Row],[Other Renewable]]+Tabel1[[#This Row],[Solar Power]]+Tabel1[[#This Row],[Onshore Wind Power]]+Tabel1[[#This Row],[Offshore Wind Power]]</f>
        <v>214.01000000000002</v>
      </c>
      <c r="R3927">
        <f>Tabel1[[#This Row],[Fossil Gas]]+Tabel1[[#This Row],[Fossil Hard Coal]]+Tabel1[[#This Row],[Fossil Oil]]</f>
        <v>1486.46</v>
      </c>
      <c r="S3927">
        <f>Tabel1[[#This Row],[Renewables]]+Tabel1[[#This Row],[Fossils]]</f>
        <v>1700.47</v>
      </c>
    </row>
    <row r="3928" spans="1:19" x14ac:dyDescent="0.25">
      <c r="A3928" t="s">
        <v>703</v>
      </c>
      <c r="B3928" t="s">
        <v>6</v>
      </c>
      <c r="C3928">
        <v>2857.43</v>
      </c>
      <c r="D3928">
        <v>48</v>
      </c>
      <c r="E3928">
        <v>623.71</v>
      </c>
      <c r="F3928">
        <v>1839.13</v>
      </c>
      <c r="G3928">
        <v>14.13</v>
      </c>
      <c r="H3928">
        <v>1.4</v>
      </c>
      <c r="I3928">
        <v>4.5199999999999996</v>
      </c>
      <c r="J3928">
        <v>0.01</v>
      </c>
      <c r="K3928">
        <v>104.98</v>
      </c>
      <c r="L3928">
        <v>204.97</v>
      </c>
      <c r="M3928">
        <v>53.94</v>
      </c>
      <c r="N3928">
        <v>-691</v>
      </c>
      <c r="O3928">
        <v>-250</v>
      </c>
      <c r="P3928">
        <v>928</v>
      </c>
      <c r="Q3928">
        <f>Tabel1[[#This Row],[Biomass]]+Tabel1[[#This Row],[Hydro Power]]+Tabel1[[#This Row],[Other Renewable]]+Tabel1[[#This Row],[Solar Power]]+Tabel1[[#This Row],[Onshore Wind Power]]+Tabel1[[#This Row],[Offshore Wind Power]]</f>
        <v>312.83999999999997</v>
      </c>
      <c r="R3928">
        <f>Tabel1[[#This Row],[Fossil Gas]]+Tabel1[[#This Row],[Fossil Hard Coal]]+Tabel1[[#This Row],[Fossil Oil]]</f>
        <v>2476.9700000000003</v>
      </c>
      <c r="S3928">
        <f>Tabel1[[#This Row],[Renewables]]+Tabel1[[#This Row],[Fossils]]</f>
        <v>2789.8100000000004</v>
      </c>
    </row>
    <row r="3929" spans="1:19" x14ac:dyDescent="0.25">
      <c r="A3929" t="s">
        <v>703</v>
      </c>
      <c r="B3929" t="s">
        <v>5</v>
      </c>
      <c r="C3929">
        <v>2068.5</v>
      </c>
      <c r="D3929">
        <v>29.87</v>
      </c>
      <c r="E3929">
        <v>561.96</v>
      </c>
      <c r="F3929">
        <v>862.38</v>
      </c>
      <c r="G3929">
        <v>26.83</v>
      </c>
      <c r="J3929">
        <v>0</v>
      </c>
      <c r="K3929">
        <v>45.78</v>
      </c>
      <c r="L3929">
        <v>43.4</v>
      </c>
      <c r="M3929">
        <v>114.38</v>
      </c>
      <c r="N3929">
        <v>453</v>
      </c>
      <c r="O3929">
        <v>250</v>
      </c>
      <c r="P3929">
        <v>-307</v>
      </c>
      <c r="Q3929">
        <f>Tabel1[[#This Row],[Biomass]]+Tabel1[[#This Row],[Hydro Power]]+Tabel1[[#This Row],[Other Renewable]]+Tabel1[[#This Row],[Solar Power]]+Tabel1[[#This Row],[Onshore Wind Power]]+Tabel1[[#This Row],[Offshore Wind Power]]</f>
        <v>187.64999999999998</v>
      </c>
      <c r="R3929">
        <f>Tabel1[[#This Row],[Fossil Gas]]+Tabel1[[#This Row],[Fossil Hard Coal]]+Tabel1[[#This Row],[Fossil Oil]]</f>
        <v>1451.17</v>
      </c>
      <c r="S3929">
        <f>Tabel1[[#This Row],[Renewables]]+Tabel1[[#This Row],[Fossils]]</f>
        <v>1638.8200000000002</v>
      </c>
    </row>
    <row r="3930" spans="1:19" x14ac:dyDescent="0.25">
      <c r="A3930" t="s">
        <v>702</v>
      </c>
      <c r="B3930" t="s">
        <v>6</v>
      </c>
      <c r="C3930">
        <v>2703.1</v>
      </c>
      <c r="D3930">
        <v>50.45</v>
      </c>
      <c r="E3930">
        <v>477.19</v>
      </c>
      <c r="F3930">
        <v>1778.27</v>
      </c>
      <c r="G3930">
        <v>16.21</v>
      </c>
      <c r="H3930">
        <v>1.32</v>
      </c>
      <c r="I3930">
        <v>4.68</v>
      </c>
      <c r="J3930">
        <v>0.01</v>
      </c>
      <c r="K3930">
        <v>106.96</v>
      </c>
      <c r="L3930">
        <v>153.16999999999999</v>
      </c>
      <c r="M3930">
        <v>33.799999999999997</v>
      </c>
      <c r="N3930">
        <v>-1134</v>
      </c>
      <c r="O3930">
        <v>-177</v>
      </c>
      <c r="P3930">
        <v>1413</v>
      </c>
      <c r="Q3930">
        <f>Tabel1[[#This Row],[Biomass]]+Tabel1[[#This Row],[Hydro Power]]+Tabel1[[#This Row],[Other Renewable]]+Tabel1[[#This Row],[Solar Power]]+Tabel1[[#This Row],[Onshore Wind Power]]+Tabel1[[#This Row],[Offshore Wind Power]]</f>
        <v>243.43</v>
      </c>
      <c r="R3930">
        <f>Tabel1[[#This Row],[Fossil Gas]]+Tabel1[[#This Row],[Fossil Hard Coal]]+Tabel1[[#This Row],[Fossil Oil]]</f>
        <v>2271.67</v>
      </c>
      <c r="S3930">
        <f>Tabel1[[#This Row],[Renewables]]+Tabel1[[#This Row],[Fossils]]</f>
        <v>2515.1</v>
      </c>
    </row>
    <row r="3931" spans="1:19" x14ac:dyDescent="0.25">
      <c r="A3931" t="s">
        <v>702</v>
      </c>
      <c r="B3931" t="s">
        <v>5</v>
      </c>
      <c r="C3931">
        <v>1920.57</v>
      </c>
      <c r="D3931">
        <v>29.01</v>
      </c>
      <c r="E3931">
        <v>442.74</v>
      </c>
      <c r="F3931">
        <v>831.74</v>
      </c>
      <c r="G3931">
        <v>24.41</v>
      </c>
      <c r="J3931">
        <v>0</v>
      </c>
      <c r="K3931">
        <v>44.41</v>
      </c>
      <c r="L3931">
        <v>41.43</v>
      </c>
      <c r="M3931">
        <v>94.3</v>
      </c>
      <c r="N3931">
        <v>129</v>
      </c>
      <c r="O3931">
        <v>177</v>
      </c>
      <c r="P3931">
        <v>118</v>
      </c>
      <c r="Q3931">
        <f>Tabel1[[#This Row],[Biomass]]+Tabel1[[#This Row],[Hydro Power]]+Tabel1[[#This Row],[Other Renewable]]+Tabel1[[#This Row],[Solar Power]]+Tabel1[[#This Row],[Onshore Wind Power]]+Tabel1[[#This Row],[Offshore Wind Power]]</f>
        <v>164.74</v>
      </c>
      <c r="R3931">
        <f>Tabel1[[#This Row],[Fossil Gas]]+Tabel1[[#This Row],[Fossil Hard Coal]]+Tabel1[[#This Row],[Fossil Oil]]</f>
        <v>1298.8900000000001</v>
      </c>
      <c r="S3931">
        <f>Tabel1[[#This Row],[Renewables]]+Tabel1[[#This Row],[Fossils]]</f>
        <v>1463.63</v>
      </c>
    </row>
    <row r="3932" spans="1:19" x14ac:dyDescent="0.25">
      <c r="A3932" t="s">
        <v>701</v>
      </c>
      <c r="B3932" t="s">
        <v>6</v>
      </c>
      <c r="C3932">
        <v>2534.7600000000002</v>
      </c>
      <c r="D3932">
        <v>49.17</v>
      </c>
      <c r="E3932">
        <v>362.67</v>
      </c>
      <c r="F3932">
        <v>1567.87</v>
      </c>
      <c r="G3932">
        <v>6.37</v>
      </c>
      <c r="H3932">
        <v>1.3</v>
      </c>
      <c r="I3932">
        <v>3.71</v>
      </c>
      <c r="J3932">
        <v>0</v>
      </c>
      <c r="K3932">
        <v>101.61</v>
      </c>
      <c r="L3932">
        <v>99.11</v>
      </c>
      <c r="M3932">
        <v>22.05</v>
      </c>
      <c r="N3932">
        <v>-71</v>
      </c>
      <c r="O3932">
        <v>-474</v>
      </c>
      <c r="P3932">
        <v>901</v>
      </c>
      <c r="Q3932">
        <f>Tabel1[[#This Row],[Biomass]]+Tabel1[[#This Row],[Hydro Power]]+Tabel1[[#This Row],[Other Renewable]]+Tabel1[[#This Row],[Solar Power]]+Tabel1[[#This Row],[Onshore Wind Power]]+Tabel1[[#This Row],[Offshore Wind Power]]</f>
        <v>175.34</v>
      </c>
      <c r="R3932">
        <f>Tabel1[[#This Row],[Fossil Gas]]+Tabel1[[#This Row],[Fossil Hard Coal]]+Tabel1[[#This Row],[Fossil Oil]]</f>
        <v>1936.9099999999999</v>
      </c>
      <c r="S3932">
        <f>Tabel1[[#This Row],[Renewables]]+Tabel1[[#This Row],[Fossils]]</f>
        <v>2112.25</v>
      </c>
    </row>
    <row r="3933" spans="1:19" x14ac:dyDescent="0.25">
      <c r="A3933" t="s">
        <v>701</v>
      </c>
      <c r="B3933" t="s">
        <v>5</v>
      </c>
      <c r="C3933">
        <v>1785.21</v>
      </c>
      <c r="D3933">
        <v>30.51</v>
      </c>
      <c r="E3933">
        <v>357.69</v>
      </c>
      <c r="F3933">
        <v>811.65</v>
      </c>
      <c r="G3933">
        <v>22.39</v>
      </c>
      <c r="J3933">
        <v>0</v>
      </c>
      <c r="K3933">
        <v>43.41</v>
      </c>
      <c r="L3933">
        <v>34.5</v>
      </c>
      <c r="M3933">
        <v>62.16</v>
      </c>
      <c r="N3933">
        <v>312</v>
      </c>
      <c r="O3933">
        <v>474</v>
      </c>
      <c r="P3933">
        <v>-353</v>
      </c>
      <c r="Q3933">
        <f>Tabel1[[#This Row],[Biomass]]+Tabel1[[#This Row],[Hydro Power]]+Tabel1[[#This Row],[Other Renewable]]+Tabel1[[#This Row],[Solar Power]]+Tabel1[[#This Row],[Onshore Wind Power]]+Tabel1[[#This Row],[Offshore Wind Power]]</f>
        <v>127.17</v>
      </c>
      <c r="R3933">
        <f>Tabel1[[#This Row],[Fossil Gas]]+Tabel1[[#This Row],[Fossil Hard Coal]]+Tabel1[[#This Row],[Fossil Oil]]</f>
        <v>1191.73</v>
      </c>
      <c r="S3933">
        <f>Tabel1[[#This Row],[Renewables]]+Tabel1[[#This Row],[Fossils]]</f>
        <v>1318.9</v>
      </c>
    </row>
    <row r="3934" spans="1:19" x14ac:dyDescent="0.25">
      <c r="A3934" t="s">
        <v>700</v>
      </c>
      <c r="B3934" t="s">
        <v>6</v>
      </c>
      <c r="C3934">
        <v>2357.96</v>
      </c>
      <c r="D3934">
        <v>48.86</v>
      </c>
      <c r="E3934">
        <v>356.21</v>
      </c>
      <c r="F3934">
        <v>1558.45</v>
      </c>
      <c r="G3934">
        <v>6.15</v>
      </c>
      <c r="H3934">
        <v>1.3</v>
      </c>
      <c r="I3934">
        <v>3.38</v>
      </c>
      <c r="J3934">
        <v>0</v>
      </c>
      <c r="K3934">
        <v>102.79</v>
      </c>
      <c r="L3934">
        <v>67.44</v>
      </c>
      <c r="M3934">
        <v>9.82</v>
      </c>
      <c r="N3934">
        <v>-361</v>
      </c>
      <c r="O3934">
        <v>-324</v>
      </c>
      <c r="P3934">
        <v>907</v>
      </c>
      <c r="Q3934">
        <f>Tabel1[[#This Row],[Biomass]]+Tabel1[[#This Row],[Hydro Power]]+Tabel1[[#This Row],[Other Renewable]]+Tabel1[[#This Row],[Solar Power]]+Tabel1[[#This Row],[Onshore Wind Power]]+Tabel1[[#This Row],[Offshore Wind Power]]</f>
        <v>130.79999999999998</v>
      </c>
      <c r="R3934">
        <f>Tabel1[[#This Row],[Fossil Gas]]+Tabel1[[#This Row],[Fossil Hard Coal]]+Tabel1[[#This Row],[Fossil Oil]]</f>
        <v>1920.8100000000002</v>
      </c>
      <c r="S3934">
        <f>Tabel1[[#This Row],[Renewables]]+Tabel1[[#This Row],[Fossils]]</f>
        <v>2051.61</v>
      </c>
    </row>
    <row r="3935" spans="1:19" x14ac:dyDescent="0.25">
      <c r="A3935" t="s">
        <v>700</v>
      </c>
      <c r="B3935" t="s">
        <v>5</v>
      </c>
      <c r="C3935">
        <v>1618.67</v>
      </c>
      <c r="D3935">
        <v>30.37</v>
      </c>
      <c r="E3935">
        <v>379.43</v>
      </c>
      <c r="F3935">
        <v>796.44</v>
      </c>
      <c r="G3935">
        <v>20.83</v>
      </c>
      <c r="J3935">
        <v>0</v>
      </c>
      <c r="K3935">
        <v>43.41</v>
      </c>
      <c r="L3935">
        <v>29.7</v>
      </c>
      <c r="M3935">
        <v>43.19</v>
      </c>
      <c r="N3935">
        <v>161</v>
      </c>
      <c r="O3935">
        <v>324</v>
      </c>
      <c r="P3935">
        <v>-198</v>
      </c>
      <c r="Q3935">
        <f>Tabel1[[#This Row],[Biomass]]+Tabel1[[#This Row],[Hydro Power]]+Tabel1[[#This Row],[Other Renewable]]+Tabel1[[#This Row],[Solar Power]]+Tabel1[[#This Row],[Onshore Wind Power]]+Tabel1[[#This Row],[Offshore Wind Power]]</f>
        <v>103.25999999999999</v>
      </c>
      <c r="R3935">
        <f>Tabel1[[#This Row],[Fossil Gas]]+Tabel1[[#This Row],[Fossil Hard Coal]]+Tabel1[[#This Row],[Fossil Oil]]</f>
        <v>1196.7</v>
      </c>
      <c r="S3935">
        <f>Tabel1[[#This Row],[Renewables]]+Tabel1[[#This Row],[Fossils]]</f>
        <v>1299.96</v>
      </c>
    </row>
    <row r="3936" spans="1:19" x14ac:dyDescent="0.25">
      <c r="A3936" t="s">
        <v>699</v>
      </c>
      <c r="B3936" t="s">
        <v>6</v>
      </c>
      <c r="C3936">
        <v>2182.09</v>
      </c>
      <c r="D3936">
        <v>49.06</v>
      </c>
      <c r="E3936">
        <v>363.74</v>
      </c>
      <c r="F3936">
        <v>1530.02</v>
      </c>
      <c r="G3936">
        <v>7.6</v>
      </c>
      <c r="H3936">
        <v>1.3</v>
      </c>
      <c r="I3936">
        <v>3.55</v>
      </c>
      <c r="J3936">
        <v>0</v>
      </c>
      <c r="K3936">
        <v>104.29</v>
      </c>
      <c r="L3936">
        <v>63.18</v>
      </c>
      <c r="M3936">
        <v>30.06</v>
      </c>
      <c r="N3936">
        <v>-310</v>
      </c>
      <c r="O3936">
        <v>-339</v>
      </c>
      <c r="P3936">
        <v>698</v>
      </c>
      <c r="Q3936">
        <f>Tabel1[[#This Row],[Biomass]]+Tabel1[[#This Row],[Hydro Power]]+Tabel1[[#This Row],[Other Renewable]]+Tabel1[[#This Row],[Solar Power]]+Tabel1[[#This Row],[Onshore Wind Power]]+Tabel1[[#This Row],[Offshore Wind Power]]</f>
        <v>147.15</v>
      </c>
      <c r="R3936">
        <f>Tabel1[[#This Row],[Fossil Gas]]+Tabel1[[#This Row],[Fossil Hard Coal]]+Tabel1[[#This Row],[Fossil Oil]]</f>
        <v>1901.36</v>
      </c>
      <c r="S3936">
        <f>Tabel1[[#This Row],[Renewables]]+Tabel1[[#This Row],[Fossils]]</f>
        <v>2048.5099999999998</v>
      </c>
    </row>
    <row r="3937" spans="1:19" x14ac:dyDescent="0.25">
      <c r="A3937" t="s">
        <v>699</v>
      </c>
      <c r="B3937" t="s">
        <v>5</v>
      </c>
      <c r="C3937">
        <v>1480.8</v>
      </c>
      <c r="D3937">
        <v>30.39</v>
      </c>
      <c r="E3937">
        <v>323.39999999999998</v>
      </c>
      <c r="F3937">
        <v>737.97</v>
      </c>
      <c r="G3937">
        <v>20.77</v>
      </c>
      <c r="J3937">
        <v>0</v>
      </c>
      <c r="K3937">
        <v>43.65</v>
      </c>
      <c r="L3937">
        <v>22.22</v>
      </c>
      <c r="M3937">
        <v>29.31</v>
      </c>
      <c r="N3937">
        <v>34</v>
      </c>
      <c r="O3937">
        <v>339</v>
      </c>
      <c r="P3937">
        <v>-90</v>
      </c>
      <c r="Q3937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3937">
        <f>Tabel1[[#This Row],[Fossil Gas]]+Tabel1[[#This Row],[Fossil Hard Coal]]+Tabel1[[#This Row],[Fossil Oil]]</f>
        <v>1082.1399999999999</v>
      </c>
      <c r="S3937">
        <f>Tabel1[[#This Row],[Renewables]]+Tabel1[[#This Row],[Fossils]]</f>
        <v>1164.06</v>
      </c>
    </row>
    <row r="3938" spans="1:19" x14ac:dyDescent="0.25">
      <c r="A3938" t="s">
        <v>698</v>
      </c>
      <c r="B3938" t="s">
        <v>6</v>
      </c>
      <c r="C3938">
        <v>2072.8200000000002</v>
      </c>
      <c r="D3938">
        <v>49.9</v>
      </c>
      <c r="E3938">
        <v>338.52</v>
      </c>
      <c r="F3938">
        <v>1458.69</v>
      </c>
      <c r="G3938">
        <v>9.9</v>
      </c>
      <c r="H3938">
        <v>1.3</v>
      </c>
      <c r="I3938">
        <v>4.1100000000000003</v>
      </c>
      <c r="J3938">
        <v>0</v>
      </c>
      <c r="K3938">
        <v>94.34</v>
      </c>
      <c r="L3938">
        <v>58.31</v>
      </c>
      <c r="M3938">
        <v>31.66</v>
      </c>
      <c r="N3938">
        <v>625</v>
      </c>
      <c r="O3938">
        <v>-515</v>
      </c>
      <c r="P3938">
        <v>-56</v>
      </c>
      <c r="Q3938">
        <f>Tabel1[[#This Row],[Biomass]]+Tabel1[[#This Row],[Hydro Power]]+Tabel1[[#This Row],[Other Renewable]]+Tabel1[[#This Row],[Solar Power]]+Tabel1[[#This Row],[Onshore Wind Power]]+Tabel1[[#This Row],[Offshore Wind Power]]</f>
        <v>145.28</v>
      </c>
      <c r="R3938">
        <f>Tabel1[[#This Row],[Fossil Gas]]+Tabel1[[#This Row],[Fossil Hard Coal]]+Tabel1[[#This Row],[Fossil Oil]]</f>
        <v>1807.1100000000001</v>
      </c>
      <c r="S3938">
        <f>Tabel1[[#This Row],[Renewables]]+Tabel1[[#This Row],[Fossils]]</f>
        <v>1952.39</v>
      </c>
    </row>
    <row r="3939" spans="1:19" x14ac:dyDescent="0.25">
      <c r="A3939" t="s">
        <v>698</v>
      </c>
      <c r="B3939" t="s">
        <v>5</v>
      </c>
      <c r="C3939">
        <v>1406.52</v>
      </c>
      <c r="D3939">
        <v>27.27</v>
      </c>
      <c r="E3939">
        <v>329.73</v>
      </c>
      <c r="F3939">
        <v>692.9</v>
      </c>
      <c r="G3939">
        <v>20.48</v>
      </c>
      <c r="J3939">
        <v>0</v>
      </c>
      <c r="K3939">
        <v>42.93</v>
      </c>
      <c r="L3939">
        <v>14.28</v>
      </c>
      <c r="M3939">
        <v>19.149999999999999</v>
      </c>
      <c r="N3939">
        <v>573</v>
      </c>
      <c r="O3939">
        <v>515</v>
      </c>
      <c r="P3939">
        <v>-818</v>
      </c>
      <c r="Q3939">
        <f>Tabel1[[#This Row],[Biomass]]+Tabel1[[#This Row],[Hydro Power]]+Tabel1[[#This Row],[Other Renewable]]+Tabel1[[#This Row],[Solar Power]]+Tabel1[[#This Row],[Onshore Wind Power]]+Tabel1[[#This Row],[Offshore Wind Power]]</f>
        <v>60.699999999999996</v>
      </c>
      <c r="R3939">
        <f>Tabel1[[#This Row],[Fossil Gas]]+Tabel1[[#This Row],[Fossil Hard Coal]]+Tabel1[[#This Row],[Fossil Oil]]</f>
        <v>1043.1099999999999</v>
      </c>
      <c r="S3939">
        <f>Tabel1[[#This Row],[Renewables]]+Tabel1[[#This Row],[Fossils]]</f>
        <v>1103.81</v>
      </c>
    </row>
    <row r="3940" spans="1:19" x14ac:dyDescent="0.25">
      <c r="A3940" t="s">
        <v>697</v>
      </c>
      <c r="B3940" t="s">
        <v>6</v>
      </c>
      <c r="C3940">
        <v>2016.09</v>
      </c>
      <c r="D3940">
        <v>49.25</v>
      </c>
      <c r="E3940">
        <v>332.61</v>
      </c>
      <c r="F3940">
        <v>1387.68</v>
      </c>
      <c r="G3940">
        <v>10.66</v>
      </c>
      <c r="H3940">
        <v>1.3</v>
      </c>
      <c r="I3940">
        <v>4.18</v>
      </c>
      <c r="J3940">
        <v>0</v>
      </c>
      <c r="K3940">
        <v>90.96</v>
      </c>
      <c r="L3940">
        <v>27.81</v>
      </c>
      <c r="M3940">
        <v>17.64</v>
      </c>
      <c r="N3940">
        <v>555</v>
      </c>
      <c r="O3940">
        <v>-60</v>
      </c>
      <c r="P3940">
        <v>-388</v>
      </c>
      <c r="Q3940">
        <f>Tabel1[[#This Row],[Biomass]]+Tabel1[[#This Row],[Hydro Power]]+Tabel1[[#This Row],[Other Renewable]]+Tabel1[[#This Row],[Solar Power]]+Tabel1[[#This Row],[Onshore Wind Power]]+Tabel1[[#This Row],[Offshore Wind Power]]</f>
        <v>100.17999999999999</v>
      </c>
      <c r="R3940">
        <f>Tabel1[[#This Row],[Fossil Gas]]+Tabel1[[#This Row],[Fossil Hard Coal]]+Tabel1[[#This Row],[Fossil Oil]]</f>
        <v>1730.95</v>
      </c>
      <c r="S3940">
        <f>Tabel1[[#This Row],[Renewables]]+Tabel1[[#This Row],[Fossils]]</f>
        <v>1831.13</v>
      </c>
    </row>
    <row r="3941" spans="1:19" x14ac:dyDescent="0.25">
      <c r="A3941" t="s">
        <v>697</v>
      </c>
      <c r="B3941" t="s">
        <v>5</v>
      </c>
      <c r="C3941">
        <v>1349.69</v>
      </c>
      <c r="D3941">
        <v>27.01</v>
      </c>
      <c r="E3941">
        <v>308.16000000000003</v>
      </c>
      <c r="F3941">
        <v>696.36</v>
      </c>
      <c r="G3941">
        <v>20.34</v>
      </c>
      <c r="J3941">
        <v>0</v>
      </c>
      <c r="K3941">
        <v>43.33</v>
      </c>
      <c r="L3941">
        <v>11</v>
      </c>
      <c r="M3941">
        <v>8.59</v>
      </c>
      <c r="N3941">
        <v>600</v>
      </c>
      <c r="O3941">
        <v>60</v>
      </c>
      <c r="P3941">
        <v>-414</v>
      </c>
      <c r="Q3941">
        <f>Tabel1[[#This Row],[Biomass]]+Tabel1[[#This Row],[Hydro Power]]+Tabel1[[#This Row],[Other Renewable]]+Tabel1[[#This Row],[Solar Power]]+Tabel1[[#This Row],[Onshore Wind Power]]+Tabel1[[#This Row],[Offshore Wind Power]]</f>
        <v>46.600000000000009</v>
      </c>
      <c r="R3941">
        <f>Tabel1[[#This Row],[Fossil Gas]]+Tabel1[[#This Row],[Fossil Hard Coal]]+Tabel1[[#This Row],[Fossil Oil]]</f>
        <v>1024.8599999999999</v>
      </c>
      <c r="S3941">
        <f>Tabel1[[#This Row],[Renewables]]+Tabel1[[#This Row],[Fossils]]</f>
        <v>1071.4599999999998</v>
      </c>
    </row>
    <row r="3942" spans="1:19" x14ac:dyDescent="0.25">
      <c r="A3942" t="s">
        <v>696</v>
      </c>
      <c r="B3942" t="s">
        <v>6</v>
      </c>
      <c r="C3942">
        <v>1998.4</v>
      </c>
      <c r="D3942">
        <v>48.5</v>
      </c>
      <c r="E3942">
        <v>315.57</v>
      </c>
      <c r="F3942">
        <v>1291.42</v>
      </c>
      <c r="G3942">
        <v>6</v>
      </c>
      <c r="H3942">
        <v>1.3</v>
      </c>
      <c r="I3942">
        <v>3.54</v>
      </c>
      <c r="J3942">
        <v>0</v>
      </c>
      <c r="K3942">
        <v>91.88</v>
      </c>
      <c r="L3942">
        <v>28.37</v>
      </c>
      <c r="M3942">
        <v>22.28</v>
      </c>
      <c r="N3942">
        <v>1121</v>
      </c>
      <c r="O3942">
        <v>-451</v>
      </c>
      <c r="P3942">
        <v>-465</v>
      </c>
      <c r="Q3942">
        <f>Tabel1[[#This Row],[Biomass]]+Tabel1[[#This Row],[Hydro Power]]+Tabel1[[#This Row],[Other Renewable]]+Tabel1[[#This Row],[Solar Power]]+Tabel1[[#This Row],[Onshore Wind Power]]+Tabel1[[#This Row],[Offshore Wind Power]]</f>
        <v>103.99</v>
      </c>
      <c r="R3942">
        <f>Tabel1[[#This Row],[Fossil Gas]]+Tabel1[[#This Row],[Fossil Hard Coal]]+Tabel1[[#This Row],[Fossil Oil]]</f>
        <v>1612.99</v>
      </c>
      <c r="S3942">
        <f>Tabel1[[#This Row],[Renewables]]+Tabel1[[#This Row],[Fossils]]</f>
        <v>1716.98</v>
      </c>
    </row>
    <row r="3943" spans="1:19" x14ac:dyDescent="0.25">
      <c r="A3943" t="s">
        <v>696</v>
      </c>
      <c r="B3943" t="s">
        <v>5</v>
      </c>
      <c r="C3943">
        <v>1339.27</v>
      </c>
      <c r="D3943">
        <v>27.44</v>
      </c>
      <c r="E3943">
        <v>305.14999999999998</v>
      </c>
      <c r="F3943">
        <v>705.6</v>
      </c>
      <c r="G3943">
        <v>20.39</v>
      </c>
      <c r="J3943">
        <v>0</v>
      </c>
      <c r="K3943">
        <v>43.28</v>
      </c>
      <c r="L3943">
        <v>8.57</v>
      </c>
      <c r="M3943">
        <v>5.63</v>
      </c>
      <c r="N3943">
        <v>600</v>
      </c>
      <c r="O3943">
        <v>451</v>
      </c>
      <c r="P3943">
        <v>-818</v>
      </c>
      <c r="Q3943">
        <f>Tabel1[[#This Row],[Biomass]]+Tabel1[[#This Row],[Hydro Power]]+Tabel1[[#This Row],[Other Renewable]]+Tabel1[[#This Row],[Solar Power]]+Tabel1[[#This Row],[Onshore Wind Power]]+Tabel1[[#This Row],[Offshore Wind Power]]</f>
        <v>41.640000000000008</v>
      </c>
      <c r="R3943">
        <f>Tabel1[[#This Row],[Fossil Gas]]+Tabel1[[#This Row],[Fossil Hard Coal]]+Tabel1[[#This Row],[Fossil Oil]]</f>
        <v>1031.1400000000001</v>
      </c>
      <c r="S3943">
        <f>Tabel1[[#This Row],[Renewables]]+Tabel1[[#This Row],[Fossils]]</f>
        <v>1072.7800000000002</v>
      </c>
    </row>
    <row r="3944" spans="1:19" x14ac:dyDescent="0.25">
      <c r="A3944" t="s">
        <v>695</v>
      </c>
      <c r="B3944" t="s">
        <v>6</v>
      </c>
      <c r="C3944">
        <v>2007.32</v>
      </c>
      <c r="D3944">
        <v>41.26</v>
      </c>
      <c r="E3944">
        <v>333.11</v>
      </c>
      <c r="F3944">
        <v>1238.47</v>
      </c>
      <c r="G3944">
        <v>9.5399999999999991</v>
      </c>
      <c r="H3944">
        <v>1.3</v>
      </c>
      <c r="I3944">
        <v>2.73</v>
      </c>
      <c r="J3944">
        <v>0</v>
      </c>
      <c r="K3944">
        <v>94.05</v>
      </c>
      <c r="L3944">
        <v>29.93</v>
      </c>
      <c r="M3944">
        <v>21.04</v>
      </c>
      <c r="N3944">
        <v>672</v>
      </c>
      <c r="O3944">
        <v>-161</v>
      </c>
      <c r="P3944">
        <v>-263</v>
      </c>
      <c r="Q3944">
        <f>Tabel1[[#This Row],[Biomass]]+Tabel1[[#This Row],[Hydro Power]]+Tabel1[[#This Row],[Other Renewable]]+Tabel1[[#This Row],[Solar Power]]+Tabel1[[#This Row],[Onshore Wind Power]]+Tabel1[[#This Row],[Offshore Wind Power]]</f>
        <v>96.259999999999991</v>
      </c>
      <c r="R3944">
        <f>Tabel1[[#This Row],[Fossil Gas]]+Tabel1[[#This Row],[Fossil Hard Coal]]+Tabel1[[#This Row],[Fossil Oil]]</f>
        <v>1581.12</v>
      </c>
      <c r="S3944">
        <f>Tabel1[[#This Row],[Renewables]]+Tabel1[[#This Row],[Fossils]]</f>
        <v>1677.3799999999999</v>
      </c>
    </row>
    <row r="3945" spans="1:19" x14ac:dyDescent="0.25">
      <c r="A3945" t="s">
        <v>695</v>
      </c>
      <c r="B3945" t="s">
        <v>5</v>
      </c>
      <c r="C3945">
        <v>1341.38</v>
      </c>
      <c r="D3945">
        <v>26.11</v>
      </c>
      <c r="E3945">
        <v>306.57</v>
      </c>
      <c r="F3945">
        <v>701.87</v>
      </c>
      <c r="G3945">
        <v>20.399999999999999</v>
      </c>
      <c r="J3945">
        <v>0</v>
      </c>
      <c r="K3945">
        <v>43.18</v>
      </c>
      <c r="L3945">
        <v>8.2100000000000009</v>
      </c>
      <c r="M3945">
        <v>3.17</v>
      </c>
      <c r="N3945">
        <v>600</v>
      </c>
      <c r="O3945">
        <v>161</v>
      </c>
      <c r="P3945">
        <v>-519</v>
      </c>
      <c r="Q3945">
        <f>Tabel1[[#This Row],[Biomass]]+Tabel1[[#This Row],[Hydro Power]]+Tabel1[[#This Row],[Other Renewable]]+Tabel1[[#This Row],[Solar Power]]+Tabel1[[#This Row],[Onshore Wind Power]]+Tabel1[[#This Row],[Offshore Wind Power]]</f>
        <v>37.49</v>
      </c>
      <c r="R3945">
        <f>Tabel1[[#This Row],[Fossil Gas]]+Tabel1[[#This Row],[Fossil Hard Coal]]+Tabel1[[#This Row],[Fossil Oil]]</f>
        <v>1028.8400000000001</v>
      </c>
      <c r="S3945">
        <f>Tabel1[[#This Row],[Renewables]]+Tabel1[[#This Row],[Fossils]]</f>
        <v>1066.3300000000002</v>
      </c>
    </row>
    <row r="3946" spans="1:19" x14ac:dyDescent="0.25">
      <c r="A3946" t="s">
        <v>694</v>
      </c>
      <c r="B3946" t="s">
        <v>6</v>
      </c>
      <c r="C3946">
        <v>2060.64</v>
      </c>
      <c r="D3946">
        <v>31.41</v>
      </c>
      <c r="E3946">
        <v>329.34</v>
      </c>
      <c r="F3946">
        <v>1327.7</v>
      </c>
      <c r="G3946">
        <v>7.71</v>
      </c>
      <c r="H3946">
        <v>1.3</v>
      </c>
      <c r="I3946">
        <v>2.62</v>
      </c>
      <c r="J3946">
        <v>0</v>
      </c>
      <c r="K3946">
        <v>93.46</v>
      </c>
      <c r="L3946">
        <v>34.25</v>
      </c>
      <c r="M3946">
        <v>19.47</v>
      </c>
      <c r="N3946">
        <v>1146</v>
      </c>
      <c r="O3946">
        <v>-337</v>
      </c>
      <c r="P3946">
        <v>-571</v>
      </c>
      <c r="Q3946">
        <f>Tabel1[[#This Row],[Biomass]]+Tabel1[[#This Row],[Hydro Power]]+Tabel1[[#This Row],[Other Renewable]]+Tabel1[[#This Row],[Solar Power]]+Tabel1[[#This Row],[Onshore Wind Power]]+Tabel1[[#This Row],[Offshore Wind Power]]</f>
        <v>89.05</v>
      </c>
      <c r="R3946">
        <f>Tabel1[[#This Row],[Fossil Gas]]+Tabel1[[#This Row],[Fossil Hard Coal]]+Tabel1[[#This Row],[Fossil Oil]]</f>
        <v>1664.75</v>
      </c>
      <c r="S3946">
        <f>Tabel1[[#This Row],[Renewables]]+Tabel1[[#This Row],[Fossils]]</f>
        <v>1753.8</v>
      </c>
    </row>
    <row r="3947" spans="1:19" x14ac:dyDescent="0.25">
      <c r="A3947" t="s">
        <v>694</v>
      </c>
      <c r="B3947" t="s">
        <v>5</v>
      </c>
      <c r="C3947">
        <v>1368.03</v>
      </c>
      <c r="D3947">
        <v>24.88</v>
      </c>
      <c r="E3947">
        <v>328.43</v>
      </c>
      <c r="F3947">
        <v>704.85</v>
      </c>
      <c r="G3947">
        <v>20.41</v>
      </c>
      <c r="J3947">
        <v>0</v>
      </c>
      <c r="K3947">
        <v>43.34</v>
      </c>
      <c r="L3947">
        <v>8.01</v>
      </c>
      <c r="M3947">
        <v>0.27</v>
      </c>
      <c r="N3947">
        <v>600</v>
      </c>
      <c r="O3947">
        <v>337</v>
      </c>
      <c r="P3947">
        <v>-687</v>
      </c>
      <c r="Q3947">
        <f>Tabel1[[#This Row],[Biomass]]+Tabel1[[#This Row],[Hydro Power]]+Tabel1[[#This Row],[Other Renewable]]+Tabel1[[#This Row],[Solar Power]]+Tabel1[[#This Row],[Onshore Wind Power]]+Tabel1[[#This Row],[Offshore Wind Power]]</f>
        <v>33.160000000000004</v>
      </c>
      <c r="R3947">
        <f>Tabel1[[#This Row],[Fossil Gas]]+Tabel1[[#This Row],[Fossil Hard Coal]]+Tabel1[[#This Row],[Fossil Oil]]</f>
        <v>1053.69</v>
      </c>
      <c r="S3947">
        <f>Tabel1[[#This Row],[Renewables]]+Tabel1[[#This Row],[Fossils]]</f>
        <v>1086.8500000000001</v>
      </c>
    </row>
    <row r="3948" spans="1:19" x14ac:dyDescent="0.25">
      <c r="A3948" t="s">
        <v>693</v>
      </c>
      <c r="B3948" t="s">
        <v>6</v>
      </c>
      <c r="C3948">
        <v>2208.14</v>
      </c>
      <c r="D3948">
        <v>42.73</v>
      </c>
      <c r="E3948">
        <v>362.56</v>
      </c>
      <c r="F3948">
        <v>1425.59</v>
      </c>
      <c r="G3948">
        <v>5.97</v>
      </c>
      <c r="H3948">
        <v>1.3</v>
      </c>
      <c r="I3948">
        <v>2.66</v>
      </c>
      <c r="J3948">
        <v>0</v>
      </c>
      <c r="K3948">
        <v>92.43</v>
      </c>
      <c r="L3948">
        <v>46.19</v>
      </c>
      <c r="M3948">
        <v>25.84</v>
      </c>
      <c r="N3948">
        <v>667</v>
      </c>
      <c r="O3948">
        <v>-49</v>
      </c>
      <c r="P3948">
        <v>-400</v>
      </c>
      <c r="Q3948">
        <f>Tabel1[[#This Row],[Biomass]]+Tabel1[[#This Row],[Hydro Power]]+Tabel1[[#This Row],[Other Renewable]]+Tabel1[[#This Row],[Solar Power]]+Tabel1[[#This Row],[Onshore Wind Power]]+Tabel1[[#This Row],[Offshore Wind Power]]</f>
        <v>118.72</v>
      </c>
      <c r="R3948">
        <f>Tabel1[[#This Row],[Fossil Gas]]+Tabel1[[#This Row],[Fossil Hard Coal]]+Tabel1[[#This Row],[Fossil Oil]]</f>
        <v>1794.12</v>
      </c>
      <c r="S3948">
        <f>Tabel1[[#This Row],[Renewables]]+Tabel1[[#This Row],[Fossils]]</f>
        <v>1912.84</v>
      </c>
    </row>
    <row r="3949" spans="1:19" x14ac:dyDescent="0.25">
      <c r="A3949" t="s">
        <v>693</v>
      </c>
      <c r="B3949" t="s">
        <v>5</v>
      </c>
      <c r="C3949">
        <v>1468.9</v>
      </c>
      <c r="D3949">
        <v>27.37</v>
      </c>
      <c r="E3949">
        <v>356.01</v>
      </c>
      <c r="F3949">
        <v>751.74</v>
      </c>
      <c r="G3949">
        <v>20.46</v>
      </c>
      <c r="J3949">
        <v>0</v>
      </c>
      <c r="K3949">
        <v>42.96</v>
      </c>
      <c r="L3949">
        <v>8.1999999999999993</v>
      </c>
      <c r="M3949">
        <v>5.23</v>
      </c>
      <c r="N3949">
        <v>600</v>
      </c>
      <c r="O3949">
        <v>49</v>
      </c>
      <c r="P3949">
        <v>-382</v>
      </c>
      <c r="Q3949">
        <f>Tabel1[[#This Row],[Biomass]]+Tabel1[[#This Row],[Hydro Power]]+Tabel1[[#This Row],[Other Renewable]]+Tabel1[[#This Row],[Solar Power]]+Tabel1[[#This Row],[Onshore Wind Power]]+Tabel1[[#This Row],[Offshore Wind Power]]</f>
        <v>40.799999999999997</v>
      </c>
      <c r="R3949">
        <f>Tabel1[[#This Row],[Fossil Gas]]+Tabel1[[#This Row],[Fossil Hard Coal]]+Tabel1[[#This Row],[Fossil Oil]]</f>
        <v>1128.21</v>
      </c>
      <c r="S3949">
        <f>Tabel1[[#This Row],[Renewables]]+Tabel1[[#This Row],[Fossils]]</f>
        <v>1169.01</v>
      </c>
    </row>
    <row r="3950" spans="1:19" x14ac:dyDescent="0.25">
      <c r="A3950" t="s">
        <v>692</v>
      </c>
      <c r="B3950" t="s">
        <v>6</v>
      </c>
      <c r="C3950">
        <v>2585.1799999999998</v>
      </c>
      <c r="D3950">
        <v>47.17</v>
      </c>
      <c r="E3950">
        <v>436.32</v>
      </c>
      <c r="F3950">
        <v>1557.8</v>
      </c>
      <c r="G3950">
        <v>6.28</v>
      </c>
      <c r="H3950">
        <v>1.3</v>
      </c>
      <c r="I3950">
        <v>2.69</v>
      </c>
      <c r="J3950">
        <v>0.01</v>
      </c>
      <c r="K3950">
        <v>118.98</v>
      </c>
      <c r="L3950">
        <v>60.69</v>
      </c>
      <c r="M3950">
        <v>28.58</v>
      </c>
      <c r="N3950">
        <v>223</v>
      </c>
      <c r="O3950">
        <v>-19</v>
      </c>
      <c r="P3950">
        <v>132</v>
      </c>
      <c r="Q3950">
        <f>Tabel1[[#This Row],[Biomass]]+Tabel1[[#This Row],[Hydro Power]]+Tabel1[[#This Row],[Other Renewable]]+Tabel1[[#This Row],[Solar Power]]+Tabel1[[#This Row],[Onshore Wind Power]]+Tabel1[[#This Row],[Offshore Wind Power]]</f>
        <v>140.44</v>
      </c>
      <c r="R3950">
        <f>Tabel1[[#This Row],[Fossil Gas]]+Tabel1[[#This Row],[Fossil Hard Coal]]+Tabel1[[#This Row],[Fossil Oil]]</f>
        <v>2000.3999999999999</v>
      </c>
      <c r="S3950">
        <f>Tabel1[[#This Row],[Renewables]]+Tabel1[[#This Row],[Fossils]]</f>
        <v>2140.8399999999997</v>
      </c>
    </row>
    <row r="3951" spans="1:19" x14ac:dyDescent="0.25">
      <c r="A3951" t="s">
        <v>692</v>
      </c>
      <c r="B3951" t="s">
        <v>5</v>
      </c>
      <c r="C3951">
        <v>1730.79</v>
      </c>
      <c r="D3951">
        <v>27.45</v>
      </c>
      <c r="E3951">
        <v>445.69</v>
      </c>
      <c r="F3951">
        <v>821.75</v>
      </c>
      <c r="G3951">
        <v>21.75</v>
      </c>
      <c r="J3951">
        <v>0</v>
      </c>
      <c r="K3951">
        <v>43.43</v>
      </c>
      <c r="L3951">
        <v>7.87</v>
      </c>
      <c r="M3951">
        <v>6.88</v>
      </c>
      <c r="N3951">
        <v>600</v>
      </c>
      <c r="O3951">
        <v>19</v>
      </c>
      <c r="P3951">
        <v>-254</v>
      </c>
      <c r="Q3951">
        <f>Tabel1[[#This Row],[Biomass]]+Tabel1[[#This Row],[Hydro Power]]+Tabel1[[#This Row],[Other Renewable]]+Tabel1[[#This Row],[Solar Power]]+Tabel1[[#This Row],[Onshore Wind Power]]+Tabel1[[#This Row],[Offshore Wind Power]]</f>
        <v>42.2</v>
      </c>
      <c r="R3951">
        <f>Tabel1[[#This Row],[Fossil Gas]]+Tabel1[[#This Row],[Fossil Hard Coal]]+Tabel1[[#This Row],[Fossil Oil]]</f>
        <v>1289.19</v>
      </c>
      <c r="S3951">
        <f>Tabel1[[#This Row],[Renewables]]+Tabel1[[#This Row],[Fossils]]</f>
        <v>1331.39</v>
      </c>
    </row>
    <row r="3952" spans="1:19" x14ac:dyDescent="0.25">
      <c r="A3952" t="s">
        <v>691</v>
      </c>
      <c r="B3952" t="s">
        <v>6</v>
      </c>
      <c r="C3952">
        <v>2957.79</v>
      </c>
      <c r="D3952">
        <v>48.19</v>
      </c>
      <c r="E3952">
        <v>601.97</v>
      </c>
      <c r="F3952">
        <v>1715.37</v>
      </c>
      <c r="G3952">
        <v>9.73</v>
      </c>
      <c r="H3952">
        <v>1.34</v>
      </c>
      <c r="I3952">
        <v>3.2</v>
      </c>
      <c r="J3952">
        <v>0.71</v>
      </c>
      <c r="K3952">
        <v>132.77000000000001</v>
      </c>
      <c r="L3952">
        <v>80.11</v>
      </c>
      <c r="M3952">
        <v>10.57</v>
      </c>
      <c r="N3952">
        <v>1003</v>
      </c>
      <c r="O3952">
        <v>-393</v>
      </c>
      <c r="P3952">
        <v>-240</v>
      </c>
      <c r="Q3952">
        <f>Tabel1[[#This Row],[Biomass]]+Tabel1[[#This Row],[Hydro Power]]+Tabel1[[#This Row],[Other Renewable]]+Tabel1[[#This Row],[Solar Power]]+Tabel1[[#This Row],[Onshore Wind Power]]+Tabel1[[#This Row],[Offshore Wind Power]]</f>
        <v>144.12</v>
      </c>
      <c r="R3952">
        <f>Tabel1[[#This Row],[Fossil Gas]]+Tabel1[[#This Row],[Fossil Hard Coal]]+Tabel1[[#This Row],[Fossil Oil]]</f>
        <v>2327.0700000000002</v>
      </c>
      <c r="S3952">
        <f>Tabel1[[#This Row],[Renewables]]+Tabel1[[#This Row],[Fossils]]</f>
        <v>2471.19</v>
      </c>
    </row>
    <row r="3953" spans="1:19" x14ac:dyDescent="0.25">
      <c r="A3953" t="s">
        <v>691</v>
      </c>
      <c r="B3953" t="s">
        <v>5</v>
      </c>
      <c r="C3953">
        <v>1973.55</v>
      </c>
      <c r="D3953">
        <v>27.49</v>
      </c>
      <c r="E3953">
        <v>586.6</v>
      </c>
      <c r="F3953">
        <v>865.31</v>
      </c>
      <c r="G3953">
        <v>25.67</v>
      </c>
      <c r="J3953">
        <v>0.27</v>
      </c>
      <c r="K3953">
        <v>46.13</v>
      </c>
      <c r="L3953">
        <v>7.93</v>
      </c>
      <c r="M3953">
        <v>1.79</v>
      </c>
      <c r="N3953">
        <v>600</v>
      </c>
      <c r="O3953">
        <v>393</v>
      </c>
      <c r="P3953">
        <v>-567</v>
      </c>
      <c r="Q3953">
        <f>Tabel1[[#This Row],[Biomass]]+Tabel1[[#This Row],[Hydro Power]]+Tabel1[[#This Row],[Other Renewable]]+Tabel1[[#This Row],[Solar Power]]+Tabel1[[#This Row],[Onshore Wind Power]]+Tabel1[[#This Row],[Offshore Wind Power]]</f>
        <v>37.479999999999997</v>
      </c>
      <c r="R3953">
        <f>Tabel1[[#This Row],[Fossil Gas]]+Tabel1[[#This Row],[Fossil Hard Coal]]+Tabel1[[#This Row],[Fossil Oil]]</f>
        <v>1477.58</v>
      </c>
      <c r="S3953">
        <f>Tabel1[[#This Row],[Renewables]]+Tabel1[[#This Row],[Fossils]]</f>
        <v>1515.06</v>
      </c>
    </row>
    <row r="3954" spans="1:19" x14ac:dyDescent="0.25">
      <c r="A3954" t="s">
        <v>690</v>
      </c>
      <c r="B3954" t="s">
        <v>6</v>
      </c>
      <c r="C3954">
        <v>3066.51</v>
      </c>
      <c r="D3954">
        <v>50.09</v>
      </c>
      <c r="E3954">
        <v>611.02</v>
      </c>
      <c r="F3954">
        <v>1741.25</v>
      </c>
      <c r="G3954">
        <v>12.37</v>
      </c>
      <c r="H3954">
        <v>1.4</v>
      </c>
      <c r="I3954">
        <v>4.3499999999999996</v>
      </c>
      <c r="J3954">
        <v>21.88</v>
      </c>
      <c r="K3954">
        <v>139.77000000000001</v>
      </c>
      <c r="L3954">
        <v>93.66</v>
      </c>
      <c r="M3954">
        <v>11.12</v>
      </c>
      <c r="N3954">
        <v>747</v>
      </c>
      <c r="O3954">
        <v>-73</v>
      </c>
      <c r="P3954">
        <v>-258</v>
      </c>
      <c r="Q3954">
        <f>Tabel1[[#This Row],[Biomass]]+Tabel1[[#This Row],[Hydro Power]]+Tabel1[[#This Row],[Other Renewable]]+Tabel1[[#This Row],[Solar Power]]+Tabel1[[#This Row],[Onshore Wind Power]]+Tabel1[[#This Row],[Offshore Wind Power]]</f>
        <v>182.5</v>
      </c>
      <c r="R3954">
        <f>Tabel1[[#This Row],[Fossil Gas]]+Tabel1[[#This Row],[Fossil Hard Coal]]+Tabel1[[#This Row],[Fossil Oil]]</f>
        <v>2364.64</v>
      </c>
      <c r="S3954">
        <f>Tabel1[[#This Row],[Renewables]]+Tabel1[[#This Row],[Fossils]]</f>
        <v>2547.14</v>
      </c>
    </row>
    <row r="3955" spans="1:19" x14ac:dyDescent="0.25">
      <c r="A3955" t="s">
        <v>690</v>
      </c>
      <c r="B3955" t="s">
        <v>5</v>
      </c>
      <c r="C3955">
        <v>2060.02</v>
      </c>
      <c r="D3955">
        <v>28.45</v>
      </c>
      <c r="E3955">
        <v>623.17999999999995</v>
      </c>
      <c r="F3955">
        <v>866.05</v>
      </c>
      <c r="G3955">
        <v>30.82</v>
      </c>
      <c r="J3955">
        <v>7.18</v>
      </c>
      <c r="K3955">
        <v>51.84</v>
      </c>
      <c r="L3955">
        <v>8.58</v>
      </c>
      <c r="M3955">
        <v>0.03</v>
      </c>
      <c r="N3955">
        <v>600</v>
      </c>
      <c r="O3955">
        <v>73</v>
      </c>
      <c r="P3955">
        <v>-213</v>
      </c>
      <c r="Q3955">
        <f>Tabel1[[#This Row],[Biomass]]+Tabel1[[#This Row],[Hydro Power]]+Tabel1[[#This Row],[Other Renewable]]+Tabel1[[#This Row],[Solar Power]]+Tabel1[[#This Row],[Onshore Wind Power]]+Tabel1[[#This Row],[Offshore Wind Power]]</f>
        <v>44.239999999999995</v>
      </c>
      <c r="R3955">
        <f>Tabel1[[#This Row],[Fossil Gas]]+Tabel1[[#This Row],[Fossil Hard Coal]]+Tabel1[[#This Row],[Fossil Oil]]</f>
        <v>1520.05</v>
      </c>
      <c r="S3955">
        <f>Tabel1[[#This Row],[Renewables]]+Tabel1[[#This Row],[Fossils]]</f>
        <v>1564.29</v>
      </c>
    </row>
    <row r="3956" spans="1:19" x14ac:dyDescent="0.25">
      <c r="A3956" t="s">
        <v>689</v>
      </c>
      <c r="B3956" t="s">
        <v>6</v>
      </c>
      <c r="C3956">
        <v>3020.29</v>
      </c>
      <c r="D3956">
        <v>51.76</v>
      </c>
      <c r="E3956">
        <v>630.04</v>
      </c>
      <c r="F3956">
        <v>1757.55</v>
      </c>
      <c r="G3956">
        <v>17.36</v>
      </c>
      <c r="H3956">
        <v>1.4</v>
      </c>
      <c r="I3956">
        <v>4.7</v>
      </c>
      <c r="J3956">
        <v>69.16</v>
      </c>
      <c r="K3956">
        <v>144.56</v>
      </c>
      <c r="L3956">
        <v>86.15</v>
      </c>
      <c r="M3956">
        <v>35.979999999999997</v>
      </c>
      <c r="N3956">
        <v>686</v>
      </c>
      <c r="O3956">
        <v>-142</v>
      </c>
      <c r="P3956">
        <v>-237</v>
      </c>
      <c r="Q3956">
        <f>Tabel1[[#This Row],[Biomass]]+Tabel1[[#This Row],[Hydro Power]]+Tabel1[[#This Row],[Other Renewable]]+Tabel1[[#This Row],[Solar Power]]+Tabel1[[#This Row],[Onshore Wind Power]]+Tabel1[[#This Row],[Offshore Wind Power]]</f>
        <v>249.15</v>
      </c>
      <c r="R3956">
        <f>Tabel1[[#This Row],[Fossil Gas]]+Tabel1[[#This Row],[Fossil Hard Coal]]+Tabel1[[#This Row],[Fossil Oil]]</f>
        <v>2404.9500000000003</v>
      </c>
      <c r="S3956">
        <f>Tabel1[[#This Row],[Renewables]]+Tabel1[[#This Row],[Fossils]]</f>
        <v>2654.1000000000004</v>
      </c>
    </row>
    <row r="3957" spans="1:19" x14ac:dyDescent="0.25">
      <c r="A3957" t="s">
        <v>689</v>
      </c>
      <c r="B3957" t="s">
        <v>5</v>
      </c>
      <c r="C3957">
        <v>2029.23</v>
      </c>
      <c r="D3957">
        <v>28.73</v>
      </c>
      <c r="E3957">
        <v>632.98</v>
      </c>
      <c r="F3957">
        <v>881.8</v>
      </c>
      <c r="G3957">
        <v>34.74</v>
      </c>
      <c r="J3957">
        <v>28.45</v>
      </c>
      <c r="K3957">
        <v>54.35</v>
      </c>
      <c r="L3957">
        <v>8.85</v>
      </c>
      <c r="M3957">
        <v>7.0000000000000007E-2</v>
      </c>
      <c r="N3957">
        <v>600</v>
      </c>
      <c r="O3957">
        <v>142</v>
      </c>
      <c r="P3957">
        <v>-343</v>
      </c>
      <c r="Q3957">
        <f>Tabel1[[#This Row],[Biomass]]+Tabel1[[#This Row],[Hydro Power]]+Tabel1[[#This Row],[Other Renewable]]+Tabel1[[#This Row],[Solar Power]]+Tabel1[[#This Row],[Onshore Wind Power]]+Tabel1[[#This Row],[Offshore Wind Power]]</f>
        <v>66.099999999999994</v>
      </c>
      <c r="R3957">
        <f>Tabel1[[#This Row],[Fossil Gas]]+Tabel1[[#This Row],[Fossil Hard Coal]]+Tabel1[[#This Row],[Fossil Oil]]</f>
        <v>1549.52</v>
      </c>
      <c r="S3957">
        <f>Tabel1[[#This Row],[Renewables]]+Tabel1[[#This Row],[Fossils]]</f>
        <v>1615.62</v>
      </c>
    </row>
    <row r="3958" spans="1:19" x14ac:dyDescent="0.25">
      <c r="A3958" t="s">
        <v>688</v>
      </c>
      <c r="B3958" t="s">
        <v>6</v>
      </c>
      <c r="C3958">
        <v>2960.33</v>
      </c>
      <c r="D3958">
        <v>51.69</v>
      </c>
      <c r="E3958">
        <v>616.13</v>
      </c>
      <c r="F3958">
        <v>1673.03</v>
      </c>
      <c r="G3958">
        <v>17.73</v>
      </c>
      <c r="H3958">
        <v>1.4</v>
      </c>
      <c r="I3958">
        <v>4.62</v>
      </c>
      <c r="J3958">
        <v>102.11</v>
      </c>
      <c r="K3958">
        <v>145.6</v>
      </c>
      <c r="L3958">
        <v>80.2</v>
      </c>
      <c r="M3958">
        <v>9.39</v>
      </c>
      <c r="N3958">
        <v>721</v>
      </c>
      <c r="O3958">
        <v>-101</v>
      </c>
      <c r="P3958">
        <v>-242</v>
      </c>
      <c r="Q3958">
        <f>Tabel1[[#This Row],[Biomass]]+Tabel1[[#This Row],[Hydro Power]]+Tabel1[[#This Row],[Other Renewable]]+Tabel1[[#This Row],[Solar Power]]+Tabel1[[#This Row],[Onshore Wind Power]]+Tabel1[[#This Row],[Offshore Wind Power]]</f>
        <v>249.40999999999997</v>
      </c>
      <c r="R3958">
        <f>Tabel1[[#This Row],[Fossil Gas]]+Tabel1[[#This Row],[Fossil Hard Coal]]+Tabel1[[#This Row],[Fossil Oil]]</f>
        <v>2306.89</v>
      </c>
      <c r="S3958">
        <f>Tabel1[[#This Row],[Renewables]]+Tabel1[[#This Row],[Fossils]]</f>
        <v>2556.2999999999997</v>
      </c>
    </row>
    <row r="3959" spans="1:19" x14ac:dyDescent="0.25">
      <c r="A3959" t="s">
        <v>688</v>
      </c>
      <c r="B3959" t="s">
        <v>5</v>
      </c>
      <c r="C3959">
        <v>2063.75</v>
      </c>
      <c r="D3959">
        <v>28.58</v>
      </c>
      <c r="E3959">
        <v>624.88</v>
      </c>
      <c r="F3959">
        <v>883.24</v>
      </c>
      <c r="G3959">
        <v>36</v>
      </c>
      <c r="J3959">
        <v>49.36</v>
      </c>
      <c r="K3959">
        <v>52.89</v>
      </c>
      <c r="L3959">
        <v>9.91</v>
      </c>
      <c r="M3959">
        <v>0.06</v>
      </c>
      <c r="N3959">
        <v>600</v>
      </c>
      <c r="O3959">
        <v>101</v>
      </c>
      <c r="P3959">
        <v>-261</v>
      </c>
      <c r="Q3959">
        <f>Tabel1[[#This Row],[Biomass]]+Tabel1[[#This Row],[Hydro Power]]+Tabel1[[#This Row],[Other Renewable]]+Tabel1[[#This Row],[Solar Power]]+Tabel1[[#This Row],[Onshore Wind Power]]+Tabel1[[#This Row],[Offshore Wind Power]]</f>
        <v>87.91</v>
      </c>
      <c r="R3959">
        <f>Tabel1[[#This Row],[Fossil Gas]]+Tabel1[[#This Row],[Fossil Hard Coal]]+Tabel1[[#This Row],[Fossil Oil]]</f>
        <v>1544.12</v>
      </c>
      <c r="S3959">
        <f>Tabel1[[#This Row],[Renewables]]+Tabel1[[#This Row],[Fossils]]</f>
        <v>1632.03</v>
      </c>
    </row>
    <row r="3960" spans="1:19" x14ac:dyDescent="0.25">
      <c r="A3960" t="s">
        <v>687</v>
      </c>
      <c r="B3960" t="s">
        <v>6</v>
      </c>
      <c r="C3960">
        <v>3000.22</v>
      </c>
      <c r="D3960">
        <v>54.11</v>
      </c>
      <c r="E3960">
        <v>647.71</v>
      </c>
      <c r="F3960">
        <v>1734.27</v>
      </c>
      <c r="G3960">
        <v>28.49</v>
      </c>
      <c r="H3960">
        <v>1.41</v>
      </c>
      <c r="I3960">
        <v>6.01</v>
      </c>
      <c r="J3960">
        <v>162.76</v>
      </c>
      <c r="K3960">
        <v>130.65</v>
      </c>
      <c r="L3960">
        <v>80.760000000000005</v>
      </c>
      <c r="M3960">
        <v>23.34</v>
      </c>
      <c r="N3960">
        <v>741</v>
      </c>
      <c r="O3960">
        <v>-170</v>
      </c>
      <c r="P3960">
        <v>-260</v>
      </c>
      <c r="Q3960">
        <f>Tabel1[[#This Row],[Biomass]]+Tabel1[[#This Row],[Hydro Power]]+Tabel1[[#This Row],[Other Renewable]]+Tabel1[[#This Row],[Solar Power]]+Tabel1[[#This Row],[Onshore Wind Power]]+Tabel1[[#This Row],[Offshore Wind Power]]</f>
        <v>328.39</v>
      </c>
      <c r="R3960">
        <f>Tabel1[[#This Row],[Fossil Gas]]+Tabel1[[#This Row],[Fossil Hard Coal]]+Tabel1[[#This Row],[Fossil Oil]]</f>
        <v>2410.4699999999998</v>
      </c>
      <c r="S3960">
        <f>Tabel1[[#This Row],[Renewables]]+Tabel1[[#This Row],[Fossils]]</f>
        <v>2738.8599999999997</v>
      </c>
    </row>
    <row r="3961" spans="1:19" x14ac:dyDescent="0.25">
      <c r="A3961" t="s">
        <v>687</v>
      </c>
      <c r="B3961" t="s">
        <v>5</v>
      </c>
      <c r="C3961">
        <v>2070.19</v>
      </c>
      <c r="D3961">
        <v>28.31</v>
      </c>
      <c r="E3961">
        <v>642.98</v>
      </c>
      <c r="F3961">
        <v>921.07</v>
      </c>
      <c r="G3961">
        <v>39.78</v>
      </c>
      <c r="J3961">
        <v>92.32</v>
      </c>
      <c r="K3961">
        <v>47.28</v>
      </c>
      <c r="L3961">
        <v>9.3800000000000008</v>
      </c>
      <c r="M3961">
        <v>0.2</v>
      </c>
      <c r="N3961">
        <v>600</v>
      </c>
      <c r="O3961">
        <v>170</v>
      </c>
      <c r="P3961">
        <v>-376</v>
      </c>
      <c r="Q3961">
        <f>Tabel1[[#This Row],[Biomass]]+Tabel1[[#This Row],[Hydro Power]]+Tabel1[[#This Row],[Other Renewable]]+Tabel1[[#This Row],[Solar Power]]+Tabel1[[#This Row],[Onshore Wind Power]]+Tabel1[[#This Row],[Offshore Wind Power]]</f>
        <v>130.20999999999998</v>
      </c>
      <c r="R3961">
        <f>Tabel1[[#This Row],[Fossil Gas]]+Tabel1[[#This Row],[Fossil Hard Coal]]+Tabel1[[#This Row],[Fossil Oil]]</f>
        <v>1603.8300000000002</v>
      </c>
      <c r="S3961">
        <f>Tabel1[[#This Row],[Renewables]]+Tabel1[[#This Row],[Fossils]]</f>
        <v>1734.0400000000002</v>
      </c>
    </row>
    <row r="3962" spans="1:19" x14ac:dyDescent="0.25">
      <c r="A3962" t="s">
        <v>686</v>
      </c>
      <c r="B3962" t="s">
        <v>6</v>
      </c>
      <c r="C3962">
        <v>2909.49</v>
      </c>
      <c r="D3962">
        <v>53.94</v>
      </c>
      <c r="E3962">
        <v>602.75</v>
      </c>
      <c r="F3962">
        <v>1651.79</v>
      </c>
      <c r="G3962">
        <v>28.34</v>
      </c>
      <c r="H3962">
        <v>1.41</v>
      </c>
      <c r="I3962">
        <v>6</v>
      </c>
      <c r="J3962">
        <v>154.51</v>
      </c>
      <c r="K3962">
        <v>122.45</v>
      </c>
      <c r="L3962">
        <v>137</v>
      </c>
      <c r="M3962">
        <v>29.62</v>
      </c>
      <c r="N3962">
        <v>726</v>
      </c>
      <c r="O3962">
        <v>-170</v>
      </c>
      <c r="P3962">
        <v>-261</v>
      </c>
      <c r="Q3962">
        <f>Tabel1[[#This Row],[Biomass]]+Tabel1[[#This Row],[Hydro Power]]+Tabel1[[#This Row],[Other Renewable]]+Tabel1[[#This Row],[Solar Power]]+Tabel1[[#This Row],[Onshore Wind Power]]+Tabel1[[#This Row],[Offshore Wind Power]]</f>
        <v>382.48</v>
      </c>
      <c r="R3962">
        <f>Tabel1[[#This Row],[Fossil Gas]]+Tabel1[[#This Row],[Fossil Hard Coal]]+Tabel1[[#This Row],[Fossil Oil]]</f>
        <v>2282.88</v>
      </c>
      <c r="S3962">
        <f>Tabel1[[#This Row],[Renewables]]+Tabel1[[#This Row],[Fossils]]</f>
        <v>2665.36</v>
      </c>
    </row>
    <row r="3963" spans="1:19" x14ac:dyDescent="0.25">
      <c r="A3963" t="s">
        <v>686</v>
      </c>
      <c r="B3963" t="s">
        <v>5</v>
      </c>
      <c r="C3963">
        <v>2048.0500000000002</v>
      </c>
      <c r="D3963">
        <v>27.73</v>
      </c>
      <c r="E3963">
        <v>608.97</v>
      </c>
      <c r="F3963">
        <v>894.59</v>
      </c>
      <c r="G3963">
        <v>36.06</v>
      </c>
      <c r="J3963">
        <v>85.79</v>
      </c>
      <c r="K3963">
        <v>47.96</v>
      </c>
      <c r="L3963">
        <v>8.67</v>
      </c>
      <c r="M3963">
        <v>0.05</v>
      </c>
      <c r="N3963">
        <v>579</v>
      </c>
      <c r="O3963">
        <v>170</v>
      </c>
      <c r="P3963">
        <v>-314</v>
      </c>
      <c r="Q3963">
        <f>Tabel1[[#This Row],[Biomass]]+Tabel1[[#This Row],[Hydro Power]]+Tabel1[[#This Row],[Other Renewable]]+Tabel1[[#This Row],[Solar Power]]+Tabel1[[#This Row],[Onshore Wind Power]]+Tabel1[[#This Row],[Offshore Wind Power]]</f>
        <v>122.24000000000001</v>
      </c>
      <c r="R3963">
        <f>Tabel1[[#This Row],[Fossil Gas]]+Tabel1[[#This Row],[Fossil Hard Coal]]+Tabel1[[#This Row],[Fossil Oil]]</f>
        <v>1539.62</v>
      </c>
      <c r="S3963">
        <f>Tabel1[[#This Row],[Renewables]]+Tabel1[[#This Row],[Fossils]]</f>
        <v>1661.86</v>
      </c>
    </row>
    <row r="3964" spans="1:19" x14ac:dyDescent="0.25">
      <c r="A3964" t="s">
        <v>685</v>
      </c>
      <c r="B3964" t="s">
        <v>6</v>
      </c>
      <c r="C3964">
        <v>2927.17</v>
      </c>
      <c r="D3964">
        <v>50.63</v>
      </c>
      <c r="E3964">
        <v>547.62</v>
      </c>
      <c r="F3964">
        <v>1641.91</v>
      </c>
      <c r="G3964">
        <v>22.2</v>
      </c>
      <c r="H3964">
        <v>1.39</v>
      </c>
      <c r="I3964">
        <v>5.27</v>
      </c>
      <c r="J3964">
        <v>128.06</v>
      </c>
      <c r="K3964">
        <v>121.07</v>
      </c>
      <c r="L3964">
        <v>201.59</v>
      </c>
      <c r="M3964">
        <v>38.85</v>
      </c>
      <c r="N3964">
        <v>691</v>
      </c>
      <c r="O3964">
        <v>-179</v>
      </c>
      <c r="P3964">
        <v>-194</v>
      </c>
      <c r="Q3964">
        <f>Tabel1[[#This Row],[Biomass]]+Tabel1[[#This Row],[Hydro Power]]+Tabel1[[#This Row],[Other Renewable]]+Tabel1[[#This Row],[Solar Power]]+Tabel1[[#This Row],[Onshore Wind Power]]+Tabel1[[#This Row],[Offshore Wind Power]]</f>
        <v>425.79000000000008</v>
      </c>
      <c r="R3964">
        <f>Tabel1[[#This Row],[Fossil Gas]]+Tabel1[[#This Row],[Fossil Hard Coal]]+Tabel1[[#This Row],[Fossil Oil]]</f>
        <v>2211.73</v>
      </c>
      <c r="S3964">
        <f>Tabel1[[#This Row],[Renewables]]+Tabel1[[#This Row],[Fossils]]</f>
        <v>2637.52</v>
      </c>
    </row>
    <row r="3965" spans="1:19" x14ac:dyDescent="0.25">
      <c r="A3965" t="s">
        <v>685</v>
      </c>
      <c r="B3965" t="s">
        <v>5</v>
      </c>
      <c r="C3965">
        <v>2027.22</v>
      </c>
      <c r="D3965">
        <v>29.58</v>
      </c>
      <c r="E3965">
        <v>592.28</v>
      </c>
      <c r="F3965">
        <v>864</v>
      </c>
      <c r="G3965">
        <v>33.81</v>
      </c>
      <c r="J3965">
        <v>78.98</v>
      </c>
      <c r="K3965">
        <v>50.38</v>
      </c>
      <c r="L3965">
        <v>10.07</v>
      </c>
      <c r="M3965">
        <v>0.77</v>
      </c>
      <c r="N3965">
        <v>318</v>
      </c>
      <c r="O3965">
        <v>179</v>
      </c>
      <c r="P3965">
        <v>-37</v>
      </c>
      <c r="Q3965">
        <f>Tabel1[[#This Row],[Biomass]]+Tabel1[[#This Row],[Hydro Power]]+Tabel1[[#This Row],[Other Renewable]]+Tabel1[[#This Row],[Solar Power]]+Tabel1[[#This Row],[Onshore Wind Power]]+Tabel1[[#This Row],[Offshore Wind Power]]</f>
        <v>119.39999999999999</v>
      </c>
      <c r="R3965">
        <f>Tabel1[[#This Row],[Fossil Gas]]+Tabel1[[#This Row],[Fossil Hard Coal]]+Tabel1[[#This Row],[Fossil Oil]]</f>
        <v>1490.09</v>
      </c>
      <c r="S3965">
        <f>Tabel1[[#This Row],[Renewables]]+Tabel1[[#This Row],[Fossils]]</f>
        <v>1609.49</v>
      </c>
    </row>
    <row r="3966" spans="1:19" x14ac:dyDescent="0.25">
      <c r="A3966" t="s">
        <v>684</v>
      </c>
      <c r="B3966" t="s">
        <v>6</v>
      </c>
      <c r="C3966">
        <v>2900.63</v>
      </c>
      <c r="D3966">
        <v>50.57</v>
      </c>
      <c r="E3966">
        <v>519.88</v>
      </c>
      <c r="F3966">
        <v>1635.63</v>
      </c>
      <c r="G3966">
        <v>16.02</v>
      </c>
      <c r="H3966">
        <v>1.4</v>
      </c>
      <c r="I3966">
        <v>4.3499999999999996</v>
      </c>
      <c r="J3966">
        <v>87.62</v>
      </c>
      <c r="K3966">
        <v>119.77</v>
      </c>
      <c r="L3966">
        <v>234.12</v>
      </c>
      <c r="M3966">
        <v>18.190000000000001</v>
      </c>
      <c r="N3966">
        <v>720</v>
      </c>
      <c r="O3966">
        <v>-189</v>
      </c>
      <c r="P3966">
        <v>-211</v>
      </c>
      <c r="Q3966">
        <f>Tabel1[[#This Row],[Biomass]]+Tabel1[[#This Row],[Hydro Power]]+Tabel1[[#This Row],[Other Renewable]]+Tabel1[[#This Row],[Solar Power]]+Tabel1[[#This Row],[Onshore Wind Power]]+Tabel1[[#This Row],[Offshore Wind Power]]</f>
        <v>396.25</v>
      </c>
      <c r="R3966">
        <f>Tabel1[[#This Row],[Fossil Gas]]+Tabel1[[#This Row],[Fossil Hard Coal]]+Tabel1[[#This Row],[Fossil Oil]]</f>
        <v>2171.5300000000002</v>
      </c>
      <c r="S3966">
        <f>Tabel1[[#This Row],[Renewables]]+Tabel1[[#This Row],[Fossils]]</f>
        <v>2567.7800000000002</v>
      </c>
    </row>
    <row r="3967" spans="1:19" x14ac:dyDescent="0.25">
      <c r="A3967" t="s">
        <v>684</v>
      </c>
      <c r="B3967" t="s">
        <v>5</v>
      </c>
      <c r="C3967">
        <v>1997.21</v>
      </c>
      <c r="D3967">
        <v>29.44</v>
      </c>
      <c r="E3967">
        <v>583.16</v>
      </c>
      <c r="F3967">
        <v>875.63</v>
      </c>
      <c r="G3967">
        <v>30.75</v>
      </c>
      <c r="J3967">
        <v>67.349999999999994</v>
      </c>
      <c r="K3967">
        <v>48.48</v>
      </c>
      <c r="L3967">
        <v>11.38</v>
      </c>
      <c r="M3967">
        <v>0.92</v>
      </c>
      <c r="N3967">
        <v>450</v>
      </c>
      <c r="O3967">
        <v>189</v>
      </c>
      <c r="P3967">
        <v>-209</v>
      </c>
      <c r="Q3967">
        <f>Tabel1[[#This Row],[Biomass]]+Tabel1[[#This Row],[Hydro Power]]+Tabel1[[#This Row],[Other Renewable]]+Tabel1[[#This Row],[Solar Power]]+Tabel1[[#This Row],[Onshore Wind Power]]+Tabel1[[#This Row],[Offshore Wind Power]]</f>
        <v>109.08999999999999</v>
      </c>
      <c r="R3967">
        <f>Tabel1[[#This Row],[Fossil Gas]]+Tabel1[[#This Row],[Fossil Hard Coal]]+Tabel1[[#This Row],[Fossil Oil]]</f>
        <v>1489.54</v>
      </c>
      <c r="S3967">
        <f>Tabel1[[#This Row],[Renewables]]+Tabel1[[#This Row],[Fossils]]</f>
        <v>1598.6299999999999</v>
      </c>
    </row>
    <row r="3968" spans="1:19" x14ac:dyDescent="0.25">
      <c r="A3968" t="s">
        <v>683</v>
      </c>
      <c r="B3968" t="s">
        <v>6</v>
      </c>
      <c r="C3968">
        <v>2997.8</v>
      </c>
      <c r="D3968">
        <v>50.03</v>
      </c>
      <c r="E3968">
        <v>502.42</v>
      </c>
      <c r="F3968">
        <v>1607.88</v>
      </c>
      <c r="G3968">
        <v>12.59</v>
      </c>
      <c r="H3968">
        <v>1.4</v>
      </c>
      <c r="I3968">
        <v>4.24</v>
      </c>
      <c r="J3968">
        <v>46.55</v>
      </c>
      <c r="K3968">
        <v>114.34</v>
      </c>
      <c r="L3968">
        <v>438.03</v>
      </c>
      <c r="M3968">
        <v>21.8</v>
      </c>
      <c r="N3968">
        <v>456</v>
      </c>
      <c r="O3968">
        <v>-64</v>
      </c>
      <c r="P3968">
        <v>-125</v>
      </c>
      <c r="Q3968">
        <f>Tabel1[[#This Row],[Biomass]]+Tabel1[[#This Row],[Hydro Power]]+Tabel1[[#This Row],[Other Renewable]]+Tabel1[[#This Row],[Solar Power]]+Tabel1[[#This Row],[Onshore Wind Power]]+Tabel1[[#This Row],[Offshore Wind Power]]</f>
        <v>562.04999999999995</v>
      </c>
      <c r="R3968">
        <f>Tabel1[[#This Row],[Fossil Gas]]+Tabel1[[#This Row],[Fossil Hard Coal]]+Tabel1[[#This Row],[Fossil Oil]]</f>
        <v>2122.8900000000003</v>
      </c>
      <c r="S3968">
        <f>Tabel1[[#This Row],[Renewables]]+Tabel1[[#This Row],[Fossils]]</f>
        <v>2684.9400000000005</v>
      </c>
    </row>
    <row r="3969" spans="1:19" x14ac:dyDescent="0.25">
      <c r="A3969" t="s">
        <v>683</v>
      </c>
      <c r="B3969" t="s">
        <v>5</v>
      </c>
      <c r="C3969">
        <v>1997.39</v>
      </c>
      <c r="D3969">
        <v>29.67</v>
      </c>
      <c r="E3969">
        <v>583.16</v>
      </c>
      <c r="F3969">
        <v>910.51</v>
      </c>
      <c r="G3969">
        <v>31.15</v>
      </c>
      <c r="J3969">
        <v>42.41</v>
      </c>
      <c r="K3969">
        <v>47.01</v>
      </c>
      <c r="L3969">
        <v>11.45</v>
      </c>
      <c r="M3969">
        <v>1.08</v>
      </c>
      <c r="N3969">
        <v>474</v>
      </c>
      <c r="O3969">
        <v>64</v>
      </c>
      <c r="P3969">
        <v>-143</v>
      </c>
      <c r="Q3969">
        <f>Tabel1[[#This Row],[Biomass]]+Tabel1[[#This Row],[Hydro Power]]+Tabel1[[#This Row],[Other Renewable]]+Tabel1[[#This Row],[Solar Power]]+Tabel1[[#This Row],[Onshore Wind Power]]+Tabel1[[#This Row],[Offshore Wind Power]]</f>
        <v>84.61</v>
      </c>
      <c r="R3969">
        <f>Tabel1[[#This Row],[Fossil Gas]]+Tabel1[[#This Row],[Fossil Hard Coal]]+Tabel1[[#This Row],[Fossil Oil]]</f>
        <v>1524.8200000000002</v>
      </c>
      <c r="S3969">
        <f>Tabel1[[#This Row],[Renewables]]+Tabel1[[#This Row],[Fossils]]</f>
        <v>1609.43</v>
      </c>
    </row>
    <row r="3970" spans="1:19" x14ac:dyDescent="0.25">
      <c r="A3970" t="s">
        <v>682</v>
      </c>
      <c r="B3970" t="s">
        <v>6</v>
      </c>
      <c r="C3970">
        <v>2824.45</v>
      </c>
      <c r="D3970">
        <v>49.64</v>
      </c>
      <c r="E3970">
        <v>524.34</v>
      </c>
      <c r="F3970">
        <v>1602.12</v>
      </c>
      <c r="G3970">
        <v>10.07</v>
      </c>
      <c r="H3970">
        <v>1.4</v>
      </c>
      <c r="I3970">
        <v>3.73</v>
      </c>
      <c r="J3970">
        <v>16.05</v>
      </c>
      <c r="K3970">
        <v>116.62</v>
      </c>
      <c r="L3970">
        <v>262.14999999999998</v>
      </c>
      <c r="M3970">
        <v>37.409999999999997</v>
      </c>
      <c r="N3970">
        <v>211</v>
      </c>
      <c r="O3970">
        <v>-87</v>
      </c>
      <c r="P3970">
        <v>116</v>
      </c>
      <c r="Q3970">
        <f>Tabel1[[#This Row],[Biomass]]+Tabel1[[#This Row],[Hydro Power]]+Tabel1[[#This Row],[Other Renewable]]+Tabel1[[#This Row],[Solar Power]]+Tabel1[[#This Row],[Onshore Wind Power]]+Tabel1[[#This Row],[Offshore Wind Power]]</f>
        <v>370.38</v>
      </c>
      <c r="R3970">
        <f>Tabel1[[#This Row],[Fossil Gas]]+Tabel1[[#This Row],[Fossil Hard Coal]]+Tabel1[[#This Row],[Fossil Oil]]</f>
        <v>2136.5300000000002</v>
      </c>
      <c r="S3970">
        <f>Tabel1[[#This Row],[Renewables]]+Tabel1[[#This Row],[Fossils]]</f>
        <v>2506.9100000000003</v>
      </c>
    </row>
    <row r="3971" spans="1:19" x14ac:dyDescent="0.25">
      <c r="A3971" t="s">
        <v>682</v>
      </c>
      <c r="B3971" t="s">
        <v>5</v>
      </c>
      <c r="C3971">
        <v>2000.11</v>
      </c>
      <c r="D3971">
        <v>28.48</v>
      </c>
      <c r="E3971">
        <v>584.91999999999996</v>
      </c>
      <c r="F3971">
        <v>911.52</v>
      </c>
      <c r="G3971">
        <v>27.86</v>
      </c>
      <c r="J3971">
        <v>16.829999999999998</v>
      </c>
      <c r="K3971">
        <v>51.03</v>
      </c>
      <c r="L3971">
        <v>12.31</v>
      </c>
      <c r="M3971">
        <v>0.71</v>
      </c>
      <c r="N3971">
        <v>535</v>
      </c>
      <c r="O3971">
        <v>87</v>
      </c>
      <c r="P3971">
        <v>-224</v>
      </c>
      <c r="Q3971">
        <f>Tabel1[[#This Row],[Biomass]]+Tabel1[[#This Row],[Hydro Power]]+Tabel1[[#This Row],[Other Renewable]]+Tabel1[[#This Row],[Solar Power]]+Tabel1[[#This Row],[Onshore Wind Power]]+Tabel1[[#This Row],[Offshore Wind Power]]</f>
        <v>58.330000000000005</v>
      </c>
      <c r="R3971">
        <f>Tabel1[[#This Row],[Fossil Gas]]+Tabel1[[#This Row],[Fossil Hard Coal]]+Tabel1[[#This Row],[Fossil Oil]]</f>
        <v>1524.3</v>
      </c>
      <c r="S3971">
        <f>Tabel1[[#This Row],[Renewables]]+Tabel1[[#This Row],[Fossils]]</f>
        <v>1582.6299999999999</v>
      </c>
    </row>
    <row r="3972" spans="1:19" x14ac:dyDescent="0.25">
      <c r="A3972" t="s">
        <v>681</v>
      </c>
      <c r="B3972" t="s">
        <v>6</v>
      </c>
      <c r="C3972">
        <v>3040.37</v>
      </c>
      <c r="D3972">
        <v>49.32</v>
      </c>
      <c r="E3972">
        <v>570.32000000000005</v>
      </c>
      <c r="F3972">
        <v>1590.63</v>
      </c>
      <c r="G3972">
        <v>9.34</v>
      </c>
      <c r="H3972">
        <v>1.4</v>
      </c>
      <c r="I3972">
        <v>3.74</v>
      </c>
      <c r="J3972">
        <v>2</v>
      </c>
      <c r="K3972">
        <v>114.99</v>
      </c>
      <c r="L3972">
        <v>261.52999999999997</v>
      </c>
      <c r="M3972">
        <v>57.74</v>
      </c>
      <c r="N3972">
        <v>1331</v>
      </c>
      <c r="O3972">
        <v>-518</v>
      </c>
      <c r="P3972">
        <v>-407</v>
      </c>
      <c r="Q3972">
        <f>Tabel1[[#This Row],[Biomass]]+Tabel1[[#This Row],[Hydro Power]]+Tabel1[[#This Row],[Other Renewable]]+Tabel1[[#This Row],[Solar Power]]+Tabel1[[#This Row],[Onshore Wind Power]]+Tabel1[[#This Row],[Offshore Wind Power]]</f>
        <v>375.72999999999996</v>
      </c>
      <c r="R3972">
        <f>Tabel1[[#This Row],[Fossil Gas]]+Tabel1[[#This Row],[Fossil Hard Coal]]+Tabel1[[#This Row],[Fossil Oil]]</f>
        <v>2170.2900000000004</v>
      </c>
      <c r="S3972">
        <f>Tabel1[[#This Row],[Renewables]]+Tabel1[[#This Row],[Fossils]]</f>
        <v>2546.0200000000004</v>
      </c>
    </row>
    <row r="3973" spans="1:19" x14ac:dyDescent="0.25">
      <c r="A3973" t="s">
        <v>681</v>
      </c>
      <c r="B3973" t="s">
        <v>5</v>
      </c>
      <c r="C3973">
        <v>2181</v>
      </c>
      <c r="D3973">
        <v>27.84</v>
      </c>
      <c r="E3973">
        <v>624</v>
      </c>
      <c r="F3973">
        <v>891.3</v>
      </c>
      <c r="G3973">
        <v>26.25</v>
      </c>
      <c r="J3973">
        <v>1.21</v>
      </c>
      <c r="K3973">
        <v>52.04</v>
      </c>
      <c r="L3973">
        <v>13.6</v>
      </c>
      <c r="M3973">
        <v>0.21</v>
      </c>
      <c r="N3973">
        <v>598</v>
      </c>
      <c r="O3973">
        <v>518</v>
      </c>
      <c r="P3973">
        <v>-559</v>
      </c>
      <c r="Q3973">
        <f>Tabel1[[#This Row],[Biomass]]+Tabel1[[#This Row],[Hydro Power]]+Tabel1[[#This Row],[Other Renewable]]+Tabel1[[#This Row],[Solar Power]]+Tabel1[[#This Row],[Onshore Wind Power]]+Tabel1[[#This Row],[Offshore Wind Power]]</f>
        <v>42.86</v>
      </c>
      <c r="R3973">
        <f>Tabel1[[#This Row],[Fossil Gas]]+Tabel1[[#This Row],[Fossil Hard Coal]]+Tabel1[[#This Row],[Fossil Oil]]</f>
        <v>1541.55</v>
      </c>
      <c r="S3973">
        <f>Tabel1[[#This Row],[Renewables]]+Tabel1[[#This Row],[Fossils]]</f>
        <v>1584.4099999999999</v>
      </c>
    </row>
    <row r="3974" spans="1:19" x14ac:dyDescent="0.25">
      <c r="A3974" t="s">
        <v>680</v>
      </c>
      <c r="B3974" t="s">
        <v>6</v>
      </c>
      <c r="C3974">
        <v>3054.94</v>
      </c>
      <c r="D3974">
        <v>49.3</v>
      </c>
      <c r="E3974">
        <v>582.66999999999996</v>
      </c>
      <c r="F3974">
        <v>1651.56</v>
      </c>
      <c r="G3974">
        <v>9.18</v>
      </c>
      <c r="H3974">
        <v>1.4</v>
      </c>
      <c r="I3974">
        <v>4.03</v>
      </c>
      <c r="J3974">
        <v>0.02</v>
      </c>
      <c r="K3974">
        <v>112.74</v>
      </c>
      <c r="L3974">
        <v>236.86</v>
      </c>
      <c r="M3974">
        <v>64.12</v>
      </c>
      <c r="N3974">
        <v>1119</v>
      </c>
      <c r="O3974">
        <v>-552</v>
      </c>
      <c r="P3974">
        <v>-200</v>
      </c>
      <c r="Q3974">
        <f>Tabel1[[#This Row],[Biomass]]+Tabel1[[#This Row],[Hydro Power]]+Tabel1[[#This Row],[Other Renewable]]+Tabel1[[#This Row],[Solar Power]]+Tabel1[[#This Row],[Onshore Wind Power]]+Tabel1[[#This Row],[Offshore Wind Power]]</f>
        <v>355.73</v>
      </c>
      <c r="R3974">
        <f>Tabel1[[#This Row],[Fossil Gas]]+Tabel1[[#This Row],[Fossil Hard Coal]]+Tabel1[[#This Row],[Fossil Oil]]</f>
        <v>2243.41</v>
      </c>
      <c r="S3974">
        <f>Tabel1[[#This Row],[Renewables]]+Tabel1[[#This Row],[Fossils]]</f>
        <v>2599.14</v>
      </c>
    </row>
    <row r="3975" spans="1:19" x14ac:dyDescent="0.25">
      <c r="A3975" t="s">
        <v>680</v>
      </c>
      <c r="B3975" t="s">
        <v>5</v>
      </c>
      <c r="C3975">
        <v>2224.59</v>
      </c>
      <c r="D3975">
        <v>26.98</v>
      </c>
      <c r="E3975">
        <v>651.29999999999995</v>
      </c>
      <c r="F3975">
        <v>905.03</v>
      </c>
      <c r="G3975">
        <v>26.34</v>
      </c>
      <c r="J3975">
        <v>0</v>
      </c>
      <c r="K3975">
        <v>51.06</v>
      </c>
      <c r="L3975">
        <v>15.66</v>
      </c>
      <c r="M3975">
        <v>0.03</v>
      </c>
      <c r="N3975">
        <v>593</v>
      </c>
      <c r="O3975">
        <v>552</v>
      </c>
      <c r="P3975">
        <v>-586</v>
      </c>
      <c r="Q3975">
        <f>Tabel1[[#This Row],[Biomass]]+Tabel1[[#This Row],[Hydro Power]]+Tabel1[[#This Row],[Other Renewable]]+Tabel1[[#This Row],[Solar Power]]+Tabel1[[#This Row],[Onshore Wind Power]]+Tabel1[[#This Row],[Offshore Wind Power]]</f>
        <v>42.67</v>
      </c>
      <c r="R3975">
        <f>Tabel1[[#This Row],[Fossil Gas]]+Tabel1[[#This Row],[Fossil Hard Coal]]+Tabel1[[#This Row],[Fossil Oil]]</f>
        <v>1582.6699999999998</v>
      </c>
      <c r="S3975">
        <f>Tabel1[[#This Row],[Renewables]]+Tabel1[[#This Row],[Fossils]]</f>
        <v>1625.34</v>
      </c>
    </row>
    <row r="3976" spans="1:19" x14ac:dyDescent="0.25">
      <c r="A3976" t="s">
        <v>679</v>
      </c>
      <c r="B3976" t="s">
        <v>6</v>
      </c>
      <c r="C3976">
        <v>2857.38</v>
      </c>
      <c r="D3976">
        <v>49.26</v>
      </c>
      <c r="E3976">
        <v>575.38</v>
      </c>
      <c r="F3976">
        <v>1661.89</v>
      </c>
      <c r="G3976">
        <v>8.84</v>
      </c>
      <c r="H3976">
        <v>1.4</v>
      </c>
      <c r="I3976">
        <v>3.99</v>
      </c>
      <c r="J3976">
        <v>0</v>
      </c>
      <c r="K3976">
        <v>112.77</v>
      </c>
      <c r="L3976">
        <v>202.49</v>
      </c>
      <c r="M3976">
        <v>103.65</v>
      </c>
      <c r="N3976">
        <v>18</v>
      </c>
      <c r="O3976">
        <v>-47</v>
      </c>
      <c r="P3976">
        <v>192</v>
      </c>
      <c r="Q3976">
        <f>Tabel1[[#This Row],[Biomass]]+Tabel1[[#This Row],[Hydro Power]]+Tabel1[[#This Row],[Other Renewable]]+Tabel1[[#This Row],[Solar Power]]+Tabel1[[#This Row],[Onshore Wind Power]]+Tabel1[[#This Row],[Offshore Wind Power]]</f>
        <v>360.78999999999996</v>
      </c>
      <c r="R3976">
        <f>Tabel1[[#This Row],[Fossil Gas]]+Tabel1[[#This Row],[Fossil Hard Coal]]+Tabel1[[#This Row],[Fossil Oil]]</f>
        <v>2246.11</v>
      </c>
      <c r="S3976">
        <f>Tabel1[[#This Row],[Renewables]]+Tabel1[[#This Row],[Fossils]]</f>
        <v>2606.9</v>
      </c>
    </row>
    <row r="3977" spans="1:19" x14ac:dyDescent="0.25">
      <c r="A3977" t="s">
        <v>679</v>
      </c>
      <c r="B3977" t="s">
        <v>5</v>
      </c>
      <c r="C3977">
        <v>2067.69</v>
      </c>
      <c r="D3977">
        <v>26.53</v>
      </c>
      <c r="E3977">
        <v>619.73</v>
      </c>
      <c r="F3977">
        <v>862.89</v>
      </c>
      <c r="G3977">
        <v>25.84</v>
      </c>
      <c r="J3977">
        <v>0</v>
      </c>
      <c r="K3977">
        <v>50.04</v>
      </c>
      <c r="L3977">
        <v>16.079999999999998</v>
      </c>
      <c r="M3977">
        <v>0.02</v>
      </c>
      <c r="N3977">
        <v>313</v>
      </c>
      <c r="O3977">
        <v>47</v>
      </c>
      <c r="P3977">
        <v>116</v>
      </c>
      <c r="Q3977">
        <f>Tabel1[[#This Row],[Biomass]]+Tabel1[[#This Row],[Hydro Power]]+Tabel1[[#This Row],[Other Renewable]]+Tabel1[[#This Row],[Solar Power]]+Tabel1[[#This Row],[Onshore Wind Power]]+Tabel1[[#This Row],[Offshore Wind Power]]</f>
        <v>42.63</v>
      </c>
      <c r="R3977">
        <f>Tabel1[[#This Row],[Fossil Gas]]+Tabel1[[#This Row],[Fossil Hard Coal]]+Tabel1[[#This Row],[Fossil Oil]]</f>
        <v>1508.4599999999998</v>
      </c>
      <c r="S3977">
        <f>Tabel1[[#This Row],[Renewables]]+Tabel1[[#This Row],[Fossils]]</f>
        <v>1551.09</v>
      </c>
    </row>
    <row r="3978" spans="1:19" x14ac:dyDescent="0.25">
      <c r="A3978" t="s">
        <v>678</v>
      </c>
      <c r="B3978" t="s">
        <v>6</v>
      </c>
      <c r="C3978">
        <v>2706.22</v>
      </c>
      <c r="D3978">
        <v>50.32</v>
      </c>
      <c r="E3978">
        <v>495.2</v>
      </c>
      <c r="F3978">
        <v>1666.43</v>
      </c>
      <c r="G3978">
        <v>8.3699999999999992</v>
      </c>
      <c r="H3978">
        <v>1.39</v>
      </c>
      <c r="I3978">
        <v>3.95</v>
      </c>
      <c r="J3978">
        <v>0.01</v>
      </c>
      <c r="K3978">
        <v>113.57</v>
      </c>
      <c r="L3978">
        <v>185.64</v>
      </c>
      <c r="M3978">
        <v>83.37</v>
      </c>
      <c r="N3978">
        <v>-821</v>
      </c>
      <c r="O3978">
        <v>9</v>
      </c>
      <c r="P3978">
        <v>934</v>
      </c>
      <c r="Q3978">
        <f>Tabel1[[#This Row],[Biomass]]+Tabel1[[#This Row],[Hydro Power]]+Tabel1[[#This Row],[Other Renewable]]+Tabel1[[#This Row],[Solar Power]]+Tabel1[[#This Row],[Onshore Wind Power]]+Tabel1[[#This Row],[Offshore Wind Power]]</f>
        <v>324.68</v>
      </c>
      <c r="R3978">
        <f>Tabel1[[#This Row],[Fossil Gas]]+Tabel1[[#This Row],[Fossil Hard Coal]]+Tabel1[[#This Row],[Fossil Oil]]</f>
        <v>2170</v>
      </c>
      <c r="S3978">
        <f>Tabel1[[#This Row],[Renewables]]+Tabel1[[#This Row],[Fossils]]</f>
        <v>2494.6799999999998</v>
      </c>
    </row>
    <row r="3979" spans="1:19" x14ac:dyDescent="0.25">
      <c r="A3979" t="s">
        <v>678</v>
      </c>
      <c r="B3979" t="s">
        <v>5</v>
      </c>
      <c r="C3979">
        <v>1933.21</v>
      </c>
      <c r="D3979">
        <v>26.67</v>
      </c>
      <c r="E3979">
        <v>526.11</v>
      </c>
      <c r="F3979">
        <v>846.82</v>
      </c>
      <c r="G3979">
        <v>24.47</v>
      </c>
      <c r="J3979">
        <v>0</v>
      </c>
      <c r="K3979">
        <v>48.89</v>
      </c>
      <c r="L3979">
        <v>19</v>
      </c>
      <c r="M3979">
        <v>0.04</v>
      </c>
      <c r="N3979">
        <v>-105</v>
      </c>
      <c r="O3979">
        <v>-9</v>
      </c>
      <c r="P3979">
        <v>565</v>
      </c>
      <c r="Q3979">
        <f>Tabel1[[#This Row],[Biomass]]+Tabel1[[#This Row],[Hydro Power]]+Tabel1[[#This Row],[Other Renewable]]+Tabel1[[#This Row],[Solar Power]]+Tabel1[[#This Row],[Onshore Wind Power]]+Tabel1[[#This Row],[Offshore Wind Power]]</f>
        <v>45.71</v>
      </c>
      <c r="R3979">
        <f>Tabel1[[#This Row],[Fossil Gas]]+Tabel1[[#This Row],[Fossil Hard Coal]]+Tabel1[[#This Row],[Fossil Oil]]</f>
        <v>1397.4</v>
      </c>
      <c r="S3979">
        <f>Tabel1[[#This Row],[Renewables]]+Tabel1[[#This Row],[Fossils]]</f>
        <v>1443.1100000000001</v>
      </c>
    </row>
    <row r="3980" spans="1:19" x14ac:dyDescent="0.25">
      <c r="A3980" t="s">
        <v>677</v>
      </c>
      <c r="B3980" t="s">
        <v>6</v>
      </c>
      <c r="C3980">
        <v>2508.91</v>
      </c>
      <c r="D3980">
        <v>49.44</v>
      </c>
      <c r="E3980">
        <v>379.13</v>
      </c>
      <c r="F3980">
        <v>1574.53</v>
      </c>
      <c r="G3980">
        <v>5.51</v>
      </c>
      <c r="H3980">
        <v>1.4</v>
      </c>
      <c r="I3980">
        <v>3.63</v>
      </c>
      <c r="J3980">
        <v>0</v>
      </c>
      <c r="K3980">
        <v>92.09</v>
      </c>
      <c r="L3980">
        <v>184.54</v>
      </c>
      <c r="M3980">
        <v>59.17</v>
      </c>
      <c r="N3980">
        <v>-322</v>
      </c>
      <c r="O3980">
        <v>-166</v>
      </c>
      <c r="P3980">
        <v>672</v>
      </c>
      <c r="Q3980">
        <f>Tabel1[[#This Row],[Biomass]]+Tabel1[[#This Row],[Hydro Power]]+Tabel1[[#This Row],[Other Renewable]]+Tabel1[[#This Row],[Solar Power]]+Tabel1[[#This Row],[Onshore Wind Power]]+Tabel1[[#This Row],[Offshore Wind Power]]</f>
        <v>298.18</v>
      </c>
      <c r="R3980">
        <f>Tabel1[[#This Row],[Fossil Gas]]+Tabel1[[#This Row],[Fossil Hard Coal]]+Tabel1[[#This Row],[Fossil Oil]]</f>
        <v>1959.1699999999998</v>
      </c>
      <c r="S3980">
        <f>Tabel1[[#This Row],[Renewables]]+Tabel1[[#This Row],[Fossils]]</f>
        <v>2257.35</v>
      </c>
    </row>
    <row r="3981" spans="1:19" x14ac:dyDescent="0.25">
      <c r="A3981" t="s">
        <v>677</v>
      </c>
      <c r="B3981" t="s">
        <v>5</v>
      </c>
      <c r="C3981">
        <v>1799.1</v>
      </c>
      <c r="D3981">
        <v>27.66</v>
      </c>
      <c r="E3981">
        <v>487.65</v>
      </c>
      <c r="F3981">
        <v>825.19</v>
      </c>
      <c r="G3981">
        <v>22.89</v>
      </c>
      <c r="J3981">
        <v>0</v>
      </c>
      <c r="K3981">
        <v>48.25</v>
      </c>
      <c r="L3981">
        <v>21.29</v>
      </c>
      <c r="M3981">
        <v>7.0000000000000007E-2</v>
      </c>
      <c r="N3981">
        <v>-112</v>
      </c>
      <c r="O3981">
        <v>166</v>
      </c>
      <c r="P3981">
        <v>323</v>
      </c>
      <c r="Q3981">
        <f>Tabel1[[#This Row],[Biomass]]+Tabel1[[#This Row],[Hydro Power]]+Tabel1[[#This Row],[Other Renewable]]+Tabel1[[#This Row],[Solar Power]]+Tabel1[[#This Row],[Onshore Wind Power]]+Tabel1[[#This Row],[Offshore Wind Power]]</f>
        <v>49.02</v>
      </c>
      <c r="R3981">
        <f>Tabel1[[#This Row],[Fossil Gas]]+Tabel1[[#This Row],[Fossil Hard Coal]]+Tabel1[[#This Row],[Fossil Oil]]</f>
        <v>1335.7300000000002</v>
      </c>
      <c r="S3981">
        <f>Tabel1[[#This Row],[Renewables]]+Tabel1[[#This Row],[Fossils]]</f>
        <v>1384.7500000000002</v>
      </c>
    </row>
    <row r="3982" spans="1:19" x14ac:dyDescent="0.25">
      <c r="A3982" t="s">
        <v>676</v>
      </c>
      <c r="B3982" t="s">
        <v>6</v>
      </c>
      <c r="C3982">
        <v>2293.52</v>
      </c>
      <c r="D3982">
        <v>49.21</v>
      </c>
      <c r="E3982">
        <v>365.01</v>
      </c>
      <c r="F3982">
        <v>1450.93</v>
      </c>
      <c r="G3982">
        <v>5.05</v>
      </c>
      <c r="H3982">
        <v>1.4</v>
      </c>
      <c r="I3982">
        <v>3.39</v>
      </c>
      <c r="J3982">
        <v>0</v>
      </c>
      <c r="K3982">
        <v>92.32</v>
      </c>
      <c r="L3982">
        <v>214.66</v>
      </c>
      <c r="M3982">
        <v>73.260000000000005</v>
      </c>
      <c r="N3982">
        <v>-192</v>
      </c>
      <c r="O3982">
        <v>-102</v>
      </c>
      <c r="P3982">
        <v>357</v>
      </c>
      <c r="Q3982">
        <f>Tabel1[[#This Row],[Biomass]]+Tabel1[[#This Row],[Hydro Power]]+Tabel1[[#This Row],[Other Renewable]]+Tabel1[[#This Row],[Solar Power]]+Tabel1[[#This Row],[Onshore Wind Power]]+Tabel1[[#This Row],[Offshore Wind Power]]</f>
        <v>341.91999999999996</v>
      </c>
      <c r="R3982">
        <f>Tabel1[[#This Row],[Fossil Gas]]+Tabel1[[#This Row],[Fossil Hard Coal]]+Tabel1[[#This Row],[Fossil Oil]]</f>
        <v>1820.99</v>
      </c>
      <c r="S3982">
        <f>Tabel1[[#This Row],[Renewables]]+Tabel1[[#This Row],[Fossils]]</f>
        <v>2162.91</v>
      </c>
    </row>
    <row r="3983" spans="1:19" x14ac:dyDescent="0.25">
      <c r="A3983" t="s">
        <v>676</v>
      </c>
      <c r="B3983" t="s">
        <v>5</v>
      </c>
      <c r="C3983">
        <v>1644.08</v>
      </c>
      <c r="D3983">
        <v>27.49</v>
      </c>
      <c r="E3983">
        <v>412.92</v>
      </c>
      <c r="F3983">
        <v>764.91</v>
      </c>
      <c r="G3983">
        <v>22.39</v>
      </c>
      <c r="J3983">
        <v>0</v>
      </c>
      <c r="K3983">
        <v>49.73</v>
      </c>
      <c r="L3983">
        <v>21.06</v>
      </c>
      <c r="M3983">
        <v>0.02</v>
      </c>
      <c r="N3983">
        <v>234</v>
      </c>
      <c r="O3983">
        <v>102</v>
      </c>
      <c r="P3983">
        <v>19</v>
      </c>
      <c r="Q3983">
        <f>Tabel1[[#This Row],[Biomass]]+Tabel1[[#This Row],[Hydro Power]]+Tabel1[[#This Row],[Other Renewable]]+Tabel1[[#This Row],[Solar Power]]+Tabel1[[#This Row],[Onshore Wind Power]]+Tabel1[[#This Row],[Offshore Wind Power]]</f>
        <v>48.57</v>
      </c>
      <c r="R3983">
        <f>Tabel1[[#This Row],[Fossil Gas]]+Tabel1[[#This Row],[Fossil Hard Coal]]+Tabel1[[#This Row],[Fossil Oil]]</f>
        <v>1200.22</v>
      </c>
      <c r="S3983">
        <f>Tabel1[[#This Row],[Renewables]]+Tabel1[[#This Row],[Fossils]]</f>
        <v>1248.79</v>
      </c>
    </row>
    <row r="3984" spans="1:19" x14ac:dyDescent="0.25">
      <c r="A3984" t="s">
        <v>675</v>
      </c>
      <c r="B3984" t="s">
        <v>6</v>
      </c>
      <c r="C3984">
        <v>2128.4899999999998</v>
      </c>
      <c r="D3984">
        <v>48.26</v>
      </c>
      <c r="E3984">
        <v>351.45</v>
      </c>
      <c r="F3984">
        <v>1357.86</v>
      </c>
      <c r="G3984">
        <v>4.74</v>
      </c>
      <c r="H3984">
        <v>1.4</v>
      </c>
      <c r="I3984">
        <v>3.33</v>
      </c>
      <c r="J3984">
        <v>0</v>
      </c>
      <c r="K3984">
        <v>92.49</v>
      </c>
      <c r="L3984">
        <v>229.39</v>
      </c>
      <c r="M3984">
        <v>86.75</v>
      </c>
      <c r="N3984">
        <v>-84</v>
      </c>
      <c r="O3984">
        <v>-91</v>
      </c>
      <c r="P3984">
        <v>154</v>
      </c>
      <c r="Q3984">
        <f>Tabel1[[#This Row],[Biomass]]+Tabel1[[#This Row],[Hydro Power]]+Tabel1[[#This Row],[Other Renewable]]+Tabel1[[#This Row],[Solar Power]]+Tabel1[[#This Row],[Onshore Wind Power]]+Tabel1[[#This Row],[Offshore Wind Power]]</f>
        <v>369.13</v>
      </c>
      <c r="R3984">
        <f>Tabel1[[#This Row],[Fossil Gas]]+Tabel1[[#This Row],[Fossil Hard Coal]]+Tabel1[[#This Row],[Fossil Oil]]</f>
        <v>1714.05</v>
      </c>
      <c r="S3984">
        <f>Tabel1[[#This Row],[Renewables]]+Tabel1[[#This Row],[Fossils]]</f>
        <v>2083.1799999999998</v>
      </c>
    </row>
    <row r="3985" spans="1:19" x14ac:dyDescent="0.25">
      <c r="A3985" t="s">
        <v>675</v>
      </c>
      <c r="B3985" t="s">
        <v>5</v>
      </c>
      <c r="C3985">
        <v>1517.84</v>
      </c>
      <c r="D3985">
        <v>27.89</v>
      </c>
      <c r="E3985">
        <v>411.41</v>
      </c>
      <c r="F3985">
        <v>753.87</v>
      </c>
      <c r="G3985">
        <v>21.89</v>
      </c>
      <c r="J3985">
        <v>0</v>
      </c>
      <c r="K3985">
        <v>50.15</v>
      </c>
      <c r="L3985">
        <v>16.14</v>
      </c>
      <c r="M3985">
        <v>3.86</v>
      </c>
      <c r="N3985">
        <v>572</v>
      </c>
      <c r="O3985">
        <v>91</v>
      </c>
      <c r="P3985">
        <v>-417</v>
      </c>
      <c r="Q3985">
        <f>Tabel1[[#This Row],[Biomass]]+Tabel1[[#This Row],[Hydro Power]]+Tabel1[[#This Row],[Other Renewable]]+Tabel1[[#This Row],[Solar Power]]+Tabel1[[#This Row],[Onshore Wind Power]]+Tabel1[[#This Row],[Offshore Wind Power]]</f>
        <v>47.89</v>
      </c>
      <c r="R3985">
        <f>Tabel1[[#This Row],[Fossil Gas]]+Tabel1[[#This Row],[Fossil Hard Coal]]+Tabel1[[#This Row],[Fossil Oil]]</f>
        <v>1187.17</v>
      </c>
      <c r="S3985">
        <f>Tabel1[[#This Row],[Renewables]]+Tabel1[[#This Row],[Fossils]]</f>
        <v>1235.0600000000002</v>
      </c>
    </row>
    <row r="3986" spans="1:19" x14ac:dyDescent="0.25">
      <c r="A3986" t="s">
        <v>674</v>
      </c>
      <c r="B3986" t="s">
        <v>6</v>
      </c>
      <c r="C3986">
        <v>2023.33</v>
      </c>
      <c r="D3986">
        <v>48.54</v>
      </c>
      <c r="E3986">
        <v>303.26</v>
      </c>
      <c r="F3986">
        <v>1147.17</v>
      </c>
      <c r="G3986">
        <v>5.01</v>
      </c>
      <c r="H3986">
        <v>1.4</v>
      </c>
      <c r="I3986">
        <v>3.57</v>
      </c>
      <c r="J3986">
        <v>0</v>
      </c>
      <c r="K3986">
        <v>91.35</v>
      </c>
      <c r="L3986">
        <v>199.79</v>
      </c>
      <c r="M3986">
        <v>167.44</v>
      </c>
      <c r="N3986">
        <v>54</v>
      </c>
      <c r="O3986">
        <v>-352</v>
      </c>
      <c r="P3986">
        <v>373</v>
      </c>
      <c r="Q3986">
        <f>Tabel1[[#This Row],[Biomass]]+Tabel1[[#This Row],[Hydro Power]]+Tabel1[[#This Row],[Other Renewable]]+Tabel1[[#This Row],[Solar Power]]+Tabel1[[#This Row],[Onshore Wind Power]]+Tabel1[[#This Row],[Offshore Wind Power]]</f>
        <v>420.74</v>
      </c>
      <c r="R3986">
        <f>Tabel1[[#This Row],[Fossil Gas]]+Tabel1[[#This Row],[Fossil Hard Coal]]+Tabel1[[#This Row],[Fossil Oil]]</f>
        <v>1455.44</v>
      </c>
      <c r="S3986">
        <f>Tabel1[[#This Row],[Renewables]]+Tabel1[[#This Row],[Fossils]]</f>
        <v>1876.18</v>
      </c>
    </row>
    <row r="3987" spans="1:19" x14ac:dyDescent="0.25">
      <c r="A3987" t="s">
        <v>674</v>
      </c>
      <c r="B3987" t="s">
        <v>5</v>
      </c>
      <c r="C3987">
        <v>1413.71</v>
      </c>
      <c r="D3987">
        <v>26.59</v>
      </c>
      <c r="E3987">
        <v>335.03</v>
      </c>
      <c r="F3987">
        <v>697.56</v>
      </c>
      <c r="G3987">
        <v>21.87</v>
      </c>
      <c r="J3987">
        <v>0</v>
      </c>
      <c r="K3987">
        <v>45.51</v>
      </c>
      <c r="L3987">
        <v>12.29</v>
      </c>
      <c r="M3987">
        <v>13.47</v>
      </c>
      <c r="N3987">
        <v>343</v>
      </c>
      <c r="O3987">
        <v>352</v>
      </c>
      <c r="P3987">
        <v>-424</v>
      </c>
      <c r="Q3987">
        <f>Tabel1[[#This Row],[Biomass]]+Tabel1[[#This Row],[Hydro Power]]+Tabel1[[#This Row],[Other Renewable]]+Tabel1[[#This Row],[Solar Power]]+Tabel1[[#This Row],[Onshore Wind Power]]+Tabel1[[#This Row],[Offshore Wind Power]]</f>
        <v>52.349999999999994</v>
      </c>
      <c r="R3987">
        <f>Tabel1[[#This Row],[Fossil Gas]]+Tabel1[[#This Row],[Fossil Hard Coal]]+Tabel1[[#This Row],[Fossil Oil]]</f>
        <v>1054.4599999999998</v>
      </c>
      <c r="S3987">
        <f>Tabel1[[#This Row],[Renewables]]+Tabel1[[#This Row],[Fossils]]</f>
        <v>1106.8099999999997</v>
      </c>
    </row>
    <row r="3988" spans="1:19" x14ac:dyDescent="0.25">
      <c r="A3988" t="s">
        <v>673</v>
      </c>
      <c r="B3988" t="s">
        <v>6</v>
      </c>
      <c r="C3988">
        <v>1974.72</v>
      </c>
      <c r="D3988">
        <v>46.08</v>
      </c>
      <c r="E3988">
        <v>275.33</v>
      </c>
      <c r="F3988">
        <v>1085.1600000000001</v>
      </c>
      <c r="G3988">
        <v>4.8099999999999996</v>
      </c>
      <c r="H3988">
        <v>1.4</v>
      </c>
      <c r="I3988">
        <v>3.54</v>
      </c>
      <c r="J3988">
        <v>0</v>
      </c>
      <c r="K3988">
        <v>90.84</v>
      </c>
      <c r="L3988">
        <v>187.85</v>
      </c>
      <c r="M3988">
        <v>228.72</v>
      </c>
      <c r="N3988">
        <v>201</v>
      </c>
      <c r="O3988">
        <v>-521</v>
      </c>
      <c r="P3988">
        <v>390</v>
      </c>
      <c r="Q3988">
        <f>Tabel1[[#This Row],[Biomass]]+Tabel1[[#This Row],[Hydro Power]]+Tabel1[[#This Row],[Other Renewable]]+Tabel1[[#This Row],[Solar Power]]+Tabel1[[#This Row],[Onshore Wind Power]]+Tabel1[[#This Row],[Offshore Wind Power]]</f>
        <v>467.59000000000003</v>
      </c>
      <c r="R3988">
        <f>Tabel1[[#This Row],[Fossil Gas]]+Tabel1[[#This Row],[Fossil Hard Coal]]+Tabel1[[#This Row],[Fossil Oil]]</f>
        <v>1365.3</v>
      </c>
      <c r="S3988">
        <f>Tabel1[[#This Row],[Renewables]]+Tabel1[[#This Row],[Fossils]]</f>
        <v>1832.8899999999999</v>
      </c>
    </row>
    <row r="3989" spans="1:19" x14ac:dyDescent="0.25">
      <c r="A3989" t="s">
        <v>673</v>
      </c>
      <c r="B3989" t="s">
        <v>5</v>
      </c>
      <c r="C3989">
        <v>1352.65</v>
      </c>
      <c r="D3989">
        <v>25.35</v>
      </c>
      <c r="E3989">
        <v>336.08</v>
      </c>
      <c r="F3989">
        <v>698.18</v>
      </c>
      <c r="G3989">
        <v>17.43</v>
      </c>
      <c r="J3989">
        <v>0</v>
      </c>
      <c r="K3989">
        <v>44.42</v>
      </c>
      <c r="L3989">
        <v>11.03</v>
      </c>
      <c r="M3989">
        <v>0.76</v>
      </c>
      <c r="N3989">
        <v>395</v>
      </c>
      <c r="O3989">
        <v>521</v>
      </c>
      <c r="P3989">
        <v>-686</v>
      </c>
      <c r="Q3989">
        <f>Tabel1[[#This Row],[Biomass]]+Tabel1[[#This Row],[Hydro Power]]+Tabel1[[#This Row],[Other Renewable]]+Tabel1[[#This Row],[Solar Power]]+Tabel1[[#This Row],[Onshore Wind Power]]+Tabel1[[#This Row],[Offshore Wind Power]]</f>
        <v>37.14</v>
      </c>
      <c r="R3989">
        <f>Tabel1[[#This Row],[Fossil Gas]]+Tabel1[[#This Row],[Fossil Hard Coal]]+Tabel1[[#This Row],[Fossil Oil]]</f>
        <v>1051.69</v>
      </c>
      <c r="S3989">
        <f>Tabel1[[#This Row],[Renewables]]+Tabel1[[#This Row],[Fossils]]</f>
        <v>1088.8300000000002</v>
      </c>
    </row>
    <row r="3990" spans="1:19" x14ac:dyDescent="0.25">
      <c r="A3990" t="s">
        <v>672</v>
      </c>
      <c r="B3990" t="s">
        <v>6</v>
      </c>
      <c r="C3990">
        <v>1947.63</v>
      </c>
      <c r="D3990">
        <v>48.75</v>
      </c>
      <c r="E3990">
        <v>278.55</v>
      </c>
      <c r="F3990">
        <v>1092.96</v>
      </c>
      <c r="G3990">
        <v>5.07</v>
      </c>
      <c r="H3990">
        <v>1.4</v>
      </c>
      <c r="I3990">
        <v>3.57</v>
      </c>
      <c r="J3990">
        <v>0</v>
      </c>
      <c r="K3990">
        <v>91.99</v>
      </c>
      <c r="L3990">
        <v>176.16</v>
      </c>
      <c r="M3990">
        <v>187.77</v>
      </c>
      <c r="N3990">
        <v>228</v>
      </c>
      <c r="O3990">
        <v>-530</v>
      </c>
      <c r="P3990">
        <v>378</v>
      </c>
      <c r="Q3990">
        <f>Tabel1[[#This Row],[Biomass]]+Tabel1[[#This Row],[Hydro Power]]+Tabel1[[#This Row],[Other Renewable]]+Tabel1[[#This Row],[Solar Power]]+Tabel1[[#This Row],[Onshore Wind Power]]+Tabel1[[#This Row],[Offshore Wind Power]]</f>
        <v>417.65</v>
      </c>
      <c r="R3990">
        <f>Tabel1[[#This Row],[Fossil Gas]]+Tabel1[[#This Row],[Fossil Hard Coal]]+Tabel1[[#This Row],[Fossil Oil]]</f>
        <v>1376.58</v>
      </c>
      <c r="S3990">
        <f>Tabel1[[#This Row],[Renewables]]+Tabel1[[#This Row],[Fossils]]</f>
        <v>1794.23</v>
      </c>
    </row>
    <row r="3991" spans="1:19" x14ac:dyDescent="0.25">
      <c r="A3991" t="s">
        <v>672</v>
      </c>
      <c r="B3991" t="s">
        <v>5</v>
      </c>
      <c r="C3991">
        <v>1339.5</v>
      </c>
      <c r="D3991">
        <v>22.54</v>
      </c>
      <c r="E3991">
        <v>338.07</v>
      </c>
      <c r="F3991">
        <v>686.63</v>
      </c>
      <c r="G3991">
        <v>11.84</v>
      </c>
      <c r="J3991">
        <v>0</v>
      </c>
      <c r="K3991">
        <v>44.37</v>
      </c>
      <c r="L3991">
        <v>13.01</v>
      </c>
      <c r="M3991">
        <v>0.04</v>
      </c>
      <c r="N3991">
        <v>417</v>
      </c>
      <c r="O3991">
        <v>530</v>
      </c>
      <c r="P3991">
        <v>-712</v>
      </c>
      <c r="Q3991">
        <f>Tabel1[[#This Row],[Biomass]]+Tabel1[[#This Row],[Hydro Power]]+Tabel1[[#This Row],[Other Renewable]]+Tabel1[[#This Row],[Solar Power]]+Tabel1[[#This Row],[Onshore Wind Power]]+Tabel1[[#This Row],[Offshore Wind Power]]</f>
        <v>35.589999999999996</v>
      </c>
      <c r="R3991">
        <f>Tabel1[[#This Row],[Fossil Gas]]+Tabel1[[#This Row],[Fossil Hard Coal]]+Tabel1[[#This Row],[Fossil Oil]]</f>
        <v>1036.54</v>
      </c>
      <c r="S3991">
        <f>Tabel1[[#This Row],[Renewables]]+Tabel1[[#This Row],[Fossils]]</f>
        <v>1072.1299999999999</v>
      </c>
    </row>
    <row r="3992" spans="1:19" x14ac:dyDescent="0.25">
      <c r="A3992" t="s">
        <v>671</v>
      </c>
      <c r="B3992" t="s">
        <v>6</v>
      </c>
      <c r="C3992">
        <v>1950.75</v>
      </c>
      <c r="D3992">
        <v>49.05</v>
      </c>
      <c r="E3992">
        <v>279.69</v>
      </c>
      <c r="F3992">
        <v>1132.1400000000001</v>
      </c>
      <c r="G3992">
        <v>4.8600000000000003</v>
      </c>
      <c r="H3992">
        <v>1.4</v>
      </c>
      <c r="I3992">
        <v>3.3</v>
      </c>
      <c r="J3992">
        <v>0</v>
      </c>
      <c r="K3992">
        <v>92.57</v>
      </c>
      <c r="L3992">
        <v>165.17</v>
      </c>
      <c r="M3992">
        <v>129.36000000000001</v>
      </c>
      <c r="N3992">
        <v>345</v>
      </c>
      <c r="O3992">
        <v>-409</v>
      </c>
      <c r="P3992">
        <v>171</v>
      </c>
      <c r="Q3992">
        <f>Tabel1[[#This Row],[Biomass]]+Tabel1[[#This Row],[Hydro Power]]+Tabel1[[#This Row],[Other Renewable]]+Tabel1[[#This Row],[Solar Power]]+Tabel1[[#This Row],[Onshore Wind Power]]+Tabel1[[#This Row],[Offshore Wind Power]]</f>
        <v>348.28</v>
      </c>
      <c r="R3992">
        <f>Tabel1[[#This Row],[Fossil Gas]]+Tabel1[[#This Row],[Fossil Hard Coal]]+Tabel1[[#This Row],[Fossil Oil]]</f>
        <v>1416.69</v>
      </c>
      <c r="S3992">
        <f>Tabel1[[#This Row],[Renewables]]+Tabel1[[#This Row],[Fossils]]</f>
        <v>1764.97</v>
      </c>
    </row>
    <row r="3993" spans="1:19" x14ac:dyDescent="0.25">
      <c r="A3993" t="s">
        <v>671</v>
      </c>
      <c r="B3993" t="s">
        <v>5</v>
      </c>
      <c r="C3993">
        <v>1350.49</v>
      </c>
      <c r="D3993">
        <v>23.49</v>
      </c>
      <c r="E3993">
        <v>336.81</v>
      </c>
      <c r="F3993">
        <v>708.49</v>
      </c>
      <c r="G3993">
        <v>11.43</v>
      </c>
      <c r="J3993">
        <v>0</v>
      </c>
      <c r="K3993">
        <v>44.48</v>
      </c>
      <c r="L3993">
        <v>15.6</v>
      </c>
      <c r="M3993">
        <v>0.19</v>
      </c>
      <c r="N3993">
        <v>582</v>
      </c>
      <c r="O3993">
        <v>409</v>
      </c>
      <c r="P3993">
        <v>-769</v>
      </c>
      <c r="Q3993">
        <f>Tabel1[[#This Row],[Biomass]]+Tabel1[[#This Row],[Hydro Power]]+Tabel1[[#This Row],[Other Renewable]]+Tabel1[[#This Row],[Solar Power]]+Tabel1[[#This Row],[Onshore Wind Power]]+Tabel1[[#This Row],[Offshore Wind Power]]</f>
        <v>39.279999999999994</v>
      </c>
      <c r="R3993">
        <f>Tabel1[[#This Row],[Fossil Gas]]+Tabel1[[#This Row],[Fossil Hard Coal]]+Tabel1[[#This Row],[Fossil Oil]]</f>
        <v>1056.73</v>
      </c>
      <c r="S3993">
        <f>Tabel1[[#This Row],[Renewables]]+Tabel1[[#This Row],[Fossils]]</f>
        <v>1096.01</v>
      </c>
    </row>
    <row r="3994" spans="1:19" x14ac:dyDescent="0.25">
      <c r="A3994" t="s">
        <v>670</v>
      </c>
      <c r="B3994" t="s">
        <v>6</v>
      </c>
      <c r="C3994">
        <v>2008.75</v>
      </c>
      <c r="D3994">
        <v>49.06</v>
      </c>
      <c r="E3994">
        <v>288.36</v>
      </c>
      <c r="F3994">
        <v>1191.57</v>
      </c>
      <c r="G3994">
        <v>4.8899999999999997</v>
      </c>
      <c r="H3994">
        <v>1.4</v>
      </c>
      <c r="I3994">
        <v>3.18</v>
      </c>
      <c r="J3994">
        <v>0</v>
      </c>
      <c r="K3994">
        <v>91.91</v>
      </c>
      <c r="L3994">
        <v>151.30000000000001</v>
      </c>
      <c r="M3994">
        <v>88.85</v>
      </c>
      <c r="N3994">
        <v>579</v>
      </c>
      <c r="O3994">
        <v>-437</v>
      </c>
      <c r="P3994">
        <v>7</v>
      </c>
      <c r="Q3994">
        <f>Tabel1[[#This Row],[Biomass]]+Tabel1[[#This Row],[Hydro Power]]+Tabel1[[#This Row],[Other Renewable]]+Tabel1[[#This Row],[Solar Power]]+Tabel1[[#This Row],[Onshore Wind Power]]+Tabel1[[#This Row],[Offshore Wind Power]]</f>
        <v>293.78999999999996</v>
      </c>
      <c r="R3994">
        <f>Tabel1[[#This Row],[Fossil Gas]]+Tabel1[[#This Row],[Fossil Hard Coal]]+Tabel1[[#This Row],[Fossil Oil]]</f>
        <v>1484.82</v>
      </c>
      <c r="S3994">
        <f>Tabel1[[#This Row],[Renewables]]+Tabel1[[#This Row],[Fossils]]</f>
        <v>1778.61</v>
      </c>
    </row>
    <row r="3995" spans="1:19" x14ac:dyDescent="0.25">
      <c r="A3995" t="s">
        <v>670</v>
      </c>
      <c r="B3995" t="s">
        <v>5</v>
      </c>
      <c r="C3995">
        <v>1382.9</v>
      </c>
      <c r="D3995">
        <v>25.2</v>
      </c>
      <c r="E3995">
        <v>339.39</v>
      </c>
      <c r="F3995">
        <v>735.39</v>
      </c>
      <c r="G3995">
        <v>11.84</v>
      </c>
      <c r="J3995">
        <v>0</v>
      </c>
      <c r="K3995">
        <v>44.65</v>
      </c>
      <c r="L3995">
        <v>20.57</v>
      </c>
      <c r="M3995">
        <v>0.33</v>
      </c>
      <c r="N3995">
        <v>587</v>
      </c>
      <c r="O3995">
        <v>437</v>
      </c>
      <c r="P3995">
        <v>-806</v>
      </c>
      <c r="Q3995">
        <f>Tabel1[[#This Row],[Biomass]]+Tabel1[[#This Row],[Hydro Power]]+Tabel1[[#This Row],[Other Renewable]]+Tabel1[[#This Row],[Solar Power]]+Tabel1[[#This Row],[Onshore Wind Power]]+Tabel1[[#This Row],[Offshore Wind Power]]</f>
        <v>46.099999999999994</v>
      </c>
      <c r="R3995">
        <f>Tabel1[[#This Row],[Fossil Gas]]+Tabel1[[#This Row],[Fossil Hard Coal]]+Tabel1[[#This Row],[Fossil Oil]]</f>
        <v>1086.6199999999999</v>
      </c>
      <c r="S3995">
        <f>Tabel1[[#This Row],[Renewables]]+Tabel1[[#This Row],[Fossils]]</f>
        <v>1132.7199999999998</v>
      </c>
    </row>
    <row r="3996" spans="1:19" x14ac:dyDescent="0.25">
      <c r="A3996" t="s">
        <v>669</v>
      </c>
      <c r="B3996" t="s">
        <v>6</v>
      </c>
      <c r="C3996">
        <v>2163.5</v>
      </c>
      <c r="D3996">
        <v>49.17</v>
      </c>
      <c r="E3996">
        <v>299.52</v>
      </c>
      <c r="F3996">
        <v>1584.26</v>
      </c>
      <c r="G3996">
        <v>5.24</v>
      </c>
      <c r="H3996">
        <v>1.4</v>
      </c>
      <c r="I3996">
        <v>3.49</v>
      </c>
      <c r="J3996">
        <v>0.01</v>
      </c>
      <c r="K3996">
        <v>92.15</v>
      </c>
      <c r="L3996">
        <v>151.33000000000001</v>
      </c>
      <c r="M3996">
        <v>72.47</v>
      </c>
      <c r="N3996">
        <v>597</v>
      </c>
      <c r="O3996">
        <v>-529</v>
      </c>
      <c r="P3996">
        <v>-147</v>
      </c>
      <c r="Q3996">
        <f>Tabel1[[#This Row],[Biomass]]+Tabel1[[#This Row],[Hydro Power]]+Tabel1[[#This Row],[Other Renewable]]+Tabel1[[#This Row],[Solar Power]]+Tabel1[[#This Row],[Onshore Wind Power]]+Tabel1[[#This Row],[Offshore Wind Power]]</f>
        <v>277.87</v>
      </c>
      <c r="R3996">
        <f>Tabel1[[#This Row],[Fossil Gas]]+Tabel1[[#This Row],[Fossil Hard Coal]]+Tabel1[[#This Row],[Fossil Oil]]</f>
        <v>1889.02</v>
      </c>
      <c r="S3996">
        <f>Tabel1[[#This Row],[Renewables]]+Tabel1[[#This Row],[Fossils]]</f>
        <v>2166.89</v>
      </c>
    </row>
    <row r="3997" spans="1:19" x14ac:dyDescent="0.25">
      <c r="A3997" t="s">
        <v>669</v>
      </c>
      <c r="B3997" t="s">
        <v>5</v>
      </c>
      <c r="C3997">
        <v>1495.15</v>
      </c>
      <c r="D3997">
        <v>27.18</v>
      </c>
      <c r="E3997">
        <v>406.34</v>
      </c>
      <c r="F3997">
        <v>708.61</v>
      </c>
      <c r="G3997">
        <v>12.18</v>
      </c>
      <c r="J3997">
        <v>0</v>
      </c>
      <c r="K3997">
        <v>45.13</v>
      </c>
      <c r="L3997">
        <v>22.54</v>
      </c>
      <c r="M3997">
        <v>1.29</v>
      </c>
      <c r="N3997">
        <v>587</v>
      </c>
      <c r="O3997">
        <v>529</v>
      </c>
      <c r="P3997">
        <v>-834</v>
      </c>
      <c r="Q399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997">
        <f>Tabel1[[#This Row],[Fossil Gas]]+Tabel1[[#This Row],[Fossil Hard Coal]]+Tabel1[[#This Row],[Fossil Oil]]</f>
        <v>1127.1300000000001</v>
      </c>
      <c r="S3997">
        <f>Tabel1[[#This Row],[Renewables]]+Tabel1[[#This Row],[Fossils]]</f>
        <v>1178.1400000000001</v>
      </c>
    </row>
    <row r="3998" spans="1:19" x14ac:dyDescent="0.25">
      <c r="A3998" t="s">
        <v>668</v>
      </c>
      <c r="B3998" t="s">
        <v>6</v>
      </c>
      <c r="C3998">
        <v>2554.62</v>
      </c>
      <c r="D3998">
        <v>49.57</v>
      </c>
      <c r="E3998">
        <v>384.36</v>
      </c>
      <c r="F3998">
        <v>1652.92</v>
      </c>
      <c r="G3998">
        <v>6.34</v>
      </c>
      <c r="H3998">
        <v>1.4</v>
      </c>
      <c r="I3998">
        <v>3.75</v>
      </c>
      <c r="J3998">
        <v>0.01</v>
      </c>
      <c r="K3998">
        <v>96.91</v>
      </c>
      <c r="L3998">
        <v>193.72</v>
      </c>
      <c r="M3998">
        <v>84.81</v>
      </c>
      <c r="N3998">
        <v>479</v>
      </c>
      <c r="O3998">
        <v>-476</v>
      </c>
      <c r="P3998">
        <v>103</v>
      </c>
      <c r="Q3998">
        <f>Tabel1[[#This Row],[Biomass]]+Tabel1[[#This Row],[Hydro Power]]+Tabel1[[#This Row],[Other Renewable]]+Tabel1[[#This Row],[Solar Power]]+Tabel1[[#This Row],[Onshore Wind Power]]+Tabel1[[#This Row],[Offshore Wind Power]]</f>
        <v>333.26</v>
      </c>
      <c r="R3998">
        <f>Tabel1[[#This Row],[Fossil Gas]]+Tabel1[[#This Row],[Fossil Hard Coal]]+Tabel1[[#This Row],[Fossil Oil]]</f>
        <v>2043.6200000000001</v>
      </c>
      <c r="S3998">
        <f>Tabel1[[#This Row],[Renewables]]+Tabel1[[#This Row],[Fossils]]</f>
        <v>2376.88</v>
      </c>
    </row>
    <row r="3999" spans="1:19" x14ac:dyDescent="0.25">
      <c r="A3999" t="s">
        <v>668</v>
      </c>
      <c r="B3999" t="s">
        <v>5</v>
      </c>
      <c r="C3999">
        <v>1769.72</v>
      </c>
      <c r="D3999">
        <v>26.96</v>
      </c>
      <c r="E3999">
        <v>524.16</v>
      </c>
      <c r="F3999">
        <v>823.95</v>
      </c>
      <c r="G3999">
        <v>14.03</v>
      </c>
      <c r="J3999">
        <v>0</v>
      </c>
      <c r="K3999">
        <v>44.99</v>
      </c>
      <c r="L3999">
        <v>23.86</v>
      </c>
      <c r="M3999">
        <v>2.76</v>
      </c>
      <c r="N3999">
        <v>600</v>
      </c>
      <c r="O3999">
        <v>476</v>
      </c>
      <c r="P3999">
        <v>-754</v>
      </c>
      <c r="Q3999">
        <f>Tabel1[[#This Row],[Biomass]]+Tabel1[[#This Row],[Hydro Power]]+Tabel1[[#This Row],[Other Renewable]]+Tabel1[[#This Row],[Solar Power]]+Tabel1[[#This Row],[Onshore Wind Power]]+Tabel1[[#This Row],[Offshore Wind Power]]</f>
        <v>53.58</v>
      </c>
      <c r="R3999">
        <f>Tabel1[[#This Row],[Fossil Gas]]+Tabel1[[#This Row],[Fossil Hard Coal]]+Tabel1[[#This Row],[Fossil Oil]]</f>
        <v>1362.14</v>
      </c>
      <c r="S3999">
        <f>Tabel1[[#This Row],[Renewables]]+Tabel1[[#This Row],[Fossils]]</f>
        <v>1415.72</v>
      </c>
    </row>
    <row r="4000" spans="1:19" x14ac:dyDescent="0.25">
      <c r="A4000" t="s">
        <v>667</v>
      </c>
      <c r="B4000" t="s">
        <v>6</v>
      </c>
      <c r="C4000">
        <v>2943.82</v>
      </c>
      <c r="D4000">
        <v>49.71</v>
      </c>
      <c r="E4000">
        <v>617.65</v>
      </c>
      <c r="F4000">
        <v>1739.61</v>
      </c>
      <c r="G4000">
        <v>9.19</v>
      </c>
      <c r="H4000">
        <v>1.4</v>
      </c>
      <c r="I4000">
        <v>4.03</v>
      </c>
      <c r="J4000">
        <v>0.3</v>
      </c>
      <c r="K4000">
        <v>116.49</v>
      </c>
      <c r="L4000">
        <v>198.34</v>
      </c>
      <c r="M4000">
        <v>57.21</v>
      </c>
      <c r="N4000">
        <v>1305</v>
      </c>
      <c r="O4000">
        <v>-540</v>
      </c>
      <c r="P4000">
        <v>-589</v>
      </c>
      <c r="Q4000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4000">
        <f>Tabel1[[#This Row],[Fossil Gas]]+Tabel1[[#This Row],[Fossil Hard Coal]]+Tabel1[[#This Row],[Fossil Oil]]</f>
        <v>2366.4499999999998</v>
      </c>
      <c r="S4000">
        <f>Tabel1[[#This Row],[Renewables]]+Tabel1[[#This Row],[Fossils]]</f>
        <v>2677.4399999999996</v>
      </c>
    </row>
    <row r="4001" spans="1:19" x14ac:dyDescent="0.25">
      <c r="A4001" t="s">
        <v>667</v>
      </c>
      <c r="B4001" t="s">
        <v>5</v>
      </c>
      <c r="C4001">
        <v>1981.51</v>
      </c>
      <c r="D4001">
        <v>27.83</v>
      </c>
      <c r="E4001">
        <v>591.12</v>
      </c>
      <c r="F4001">
        <v>872.53</v>
      </c>
      <c r="G4001">
        <v>16.91</v>
      </c>
      <c r="J4001">
        <v>0.53</v>
      </c>
      <c r="K4001">
        <v>51.51</v>
      </c>
      <c r="L4001">
        <v>25.61</v>
      </c>
      <c r="M4001">
        <v>1.43</v>
      </c>
      <c r="N4001">
        <v>600</v>
      </c>
      <c r="O4001">
        <v>540</v>
      </c>
      <c r="P4001">
        <v>-730</v>
      </c>
      <c r="Q4001">
        <f>Tabel1[[#This Row],[Biomass]]+Tabel1[[#This Row],[Hydro Power]]+Tabel1[[#This Row],[Other Renewable]]+Tabel1[[#This Row],[Solar Power]]+Tabel1[[#This Row],[Onshore Wind Power]]+Tabel1[[#This Row],[Offshore Wind Power]]</f>
        <v>55.4</v>
      </c>
      <c r="R4001">
        <f>Tabel1[[#This Row],[Fossil Gas]]+Tabel1[[#This Row],[Fossil Hard Coal]]+Tabel1[[#This Row],[Fossil Oil]]</f>
        <v>1480.5600000000002</v>
      </c>
      <c r="S4001">
        <f>Tabel1[[#This Row],[Renewables]]+Tabel1[[#This Row],[Fossils]]</f>
        <v>1535.9600000000003</v>
      </c>
    </row>
    <row r="4002" spans="1:19" x14ac:dyDescent="0.25">
      <c r="A4002" t="s">
        <v>666</v>
      </c>
      <c r="B4002" t="s">
        <v>6</v>
      </c>
      <c r="C4002">
        <v>3049.37</v>
      </c>
      <c r="D4002">
        <v>47.73</v>
      </c>
      <c r="E4002">
        <v>634.80999999999995</v>
      </c>
      <c r="F4002">
        <v>1761.48</v>
      </c>
      <c r="G4002">
        <v>10.1</v>
      </c>
      <c r="H4002">
        <v>1.4</v>
      </c>
      <c r="I4002">
        <v>4.0999999999999996</v>
      </c>
      <c r="J4002">
        <v>7.38</v>
      </c>
      <c r="K4002">
        <v>116.86</v>
      </c>
      <c r="L4002">
        <v>196.71</v>
      </c>
      <c r="M4002">
        <v>41.38</v>
      </c>
      <c r="N4002">
        <v>726</v>
      </c>
      <c r="O4002">
        <v>-233</v>
      </c>
      <c r="P4002">
        <v>-232</v>
      </c>
      <c r="Q4002">
        <f>Tabel1[[#This Row],[Biomass]]+Tabel1[[#This Row],[Hydro Power]]+Tabel1[[#This Row],[Other Renewable]]+Tabel1[[#This Row],[Solar Power]]+Tabel1[[#This Row],[Onshore Wind Power]]+Tabel1[[#This Row],[Offshore Wind Power]]</f>
        <v>298.7</v>
      </c>
      <c r="R4002">
        <f>Tabel1[[#This Row],[Fossil Gas]]+Tabel1[[#This Row],[Fossil Hard Coal]]+Tabel1[[#This Row],[Fossil Oil]]</f>
        <v>2406.39</v>
      </c>
      <c r="S4002">
        <f>Tabel1[[#This Row],[Renewables]]+Tabel1[[#This Row],[Fossils]]</f>
        <v>2705.0899999999997</v>
      </c>
    </row>
    <row r="4003" spans="1:19" x14ac:dyDescent="0.25">
      <c r="A4003" t="s">
        <v>666</v>
      </c>
      <c r="B4003" t="s">
        <v>5</v>
      </c>
      <c r="C4003">
        <v>2067.06</v>
      </c>
      <c r="D4003">
        <v>27.54</v>
      </c>
      <c r="E4003">
        <v>660.29</v>
      </c>
      <c r="F4003">
        <v>899.95</v>
      </c>
      <c r="G4003">
        <v>26.39</v>
      </c>
      <c r="J4003">
        <v>7.56</v>
      </c>
      <c r="K4003">
        <v>53.01</v>
      </c>
      <c r="L4003">
        <v>23.43</v>
      </c>
      <c r="M4003">
        <v>0.96</v>
      </c>
      <c r="N4003">
        <v>600</v>
      </c>
      <c r="O4003">
        <v>233</v>
      </c>
      <c r="P4003">
        <v>-445</v>
      </c>
      <c r="Q4003">
        <f>Tabel1[[#This Row],[Biomass]]+Tabel1[[#This Row],[Hydro Power]]+Tabel1[[#This Row],[Other Renewable]]+Tabel1[[#This Row],[Solar Power]]+Tabel1[[#This Row],[Onshore Wind Power]]+Tabel1[[#This Row],[Offshore Wind Power]]</f>
        <v>59.49</v>
      </c>
      <c r="R4003">
        <f>Tabel1[[#This Row],[Fossil Gas]]+Tabel1[[#This Row],[Fossil Hard Coal]]+Tabel1[[#This Row],[Fossil Oil]]</f>
        <v>1586.63</v>
      </c>
      <c r="S4003">
        <f>Tabel1[[#This Row],[Renewables]]+Tabel1[[#This Row],[Fossils]]</f>
        <v>1646.1200000000001</v>
      </c>
    </row>
    <row r="4004" spans="1:19" x14ac:dyDescent="0.25">
      <c r="A4004" t="s">
        <v>665</v>
      </c>
      <c r="B4004" t="s">
        <v>6</v>
      </c>
      <c r="C4004">
        <v>3035.17</v>
      </c>
      <c r="D4004">
        <v>49.84</v>
      </c>
      <c r="E4004">
        <v>645.85</v>
      </c>
      <c r="F4004">
        <v>1749.26</v>
      </c>
      <c r="G4004">
        <v>11.04</v>
      </c>
      <c r="H4004">
        <v>1.4</v>
      </c>
      <c r="I4004">
        <v>3.47</v>
      </c>
      <c r="J4004">
        <v>23.09</v>
      </c>
      <c r="K4004">
        <v>116.65</v>
      </c>
      <c r="L4004">
        <v>210.54</v>
      </c>
      <c r="M4004">
        <v>34.840000000000003</v>
      </c>
      <c r="N4004">
        <v>693</v>
      </c>
      <c r="O4004">
        <v>-228</v>
      </c>
      <c r="P4004">
        <v>-222</v>
      </c>
      <c r="Q4004">
        <f>Tabel1[[#This Row],[Biomass]]+Tabel1[[#This Row],[Hydro Power]]+Tabel1[[#This Row],[Other Renewable]]+Tabel1[[#This Row],[Solar Power]]+Tabel1[[#This Row],[Onshore Wind Power]]+Tabel1[[#This Row],[Offshore Wind Power]]</f>
        <v>323.17999999999995</v>
      </c>
      <c r="R4004">
        <f>Tabel1[[#This Row],[Fossil Gas]]+Tabel1[[#This Row],[Fossil Hard Coal]]+Tabel1[[#This Row],[Fossil Oil]]</f>
        <v>2406.15</v>
      </c>
      <c r="S4004">
        <f>Tabel1[[#This Row],[Renewables]]+Tabel1[[#This Row],[Fossils]]</f>
        <v>2729.33</v>
      </c>
    </row>
    <row r="4005" spans="1:19" x14ac:dyDescent="0.25">
      <c r="A4005" t="s">
        <v>665</v>
      </c>
      <c r="B4005" t="s">
        <v>5</v>
      </c>
      <c r="C4005">
        <v>2073.8000000000002</v>
      </c>
      <c r="D4005">
        <v>27.72</v>
      </c>
      <c r="E4005">
        <v>721.19</v>
      </c>
      <c r="F4005">
        <v>896.03</v>
      </c>
      <c r="G4005">
        <v>34.85</v>
      </c>
      <c r="J4005">
        <v>27.93</v>
      </c>
      <c r="K4005">
        <v>54.66</v>
      </c>
      <c r="L4005">
        <v>25.48</v>
      </c>
      <c r="M4005">
        <v>1.31</v>
      </c>
      <c r="N4005">
        <v>599</v>
      </c>
      <c r="O4005">
        <v>228</v>
      </c>
      <c r="P4005">
        <v>-501</v>
      </c>
      <c r="Q4005">
        <f>Tabel1[[#This Row],[Biomass]]+Tabel1[[#This Row],[Hydro Power]]+Tabel1[[#This Row],[Other Renewable]]+Tabel1[[#This Row],[Solar Power]]+Tabel1[[#This Row],[Onshore Wind Power]]+Tabel1[[#This Row],[Offshore Wind Power]]</f>
        <v>82.44</v>
      </c>
      <c r="R4005">
        <f>Tabel1[[#This Row],[Fossil Gas]]+Tabel1[[#This Row],[Fossil Hard Coal]]+Tabel1[[#This Row],[Fossil Oil]]</f>
        <v>1652.07</v>
      </c>
      <c r="S4005">
        <f>Tabel1[[#This Row],[Renewables]]+Tabel1[[#This Row],[Fossils]]</f>
        <v>1734.51</v>
      </c>
    </row>
    <row r="4006" spans="1:19" x14ac:dyDescent="0.25">
      <c r="A4006" t="s">
        <v>664</v>
      </c>
      <c r="B4006" t="s">
        <v>6</v>
      </c>
      <c r="C4006">
        <v>3094.35</v>
      </c>
      <c r="D4006">
        <v>49.71</v>
      </c>
      <c r="E4006">
        <v>639.57000000000005</v>
      </c>
      <c r="F4006">
        <v>1690.46</v>
      </c>
      <c r="G4006">
        <v>12.73</v>
      </c>
      <c r="H4006">
        <v>1.4</v>
      </c>
      <c r="I4006">
        <v>2.93</v>
      </c>
      <c r="J4006">
        <v>41.33</v>
      </c>
      <c r="K4006">
        <v>117.89</v>
      </c>
      <c r="L4006">
        <v>226.88</v>
      </c>
      <c r="M4006">
        <v>22.4</v>
      </c>
      <c r="N4006">
        <v>632</v>
      </c>
      <c r="O4006">
        <v>-278</v>
      </c>
      <c r="P4006">
        <v>8</v>
      </c>
      <c r="Q4006">
        <f>Tabel1[[#This Row],[Biomass]]+Tabel1[[#This Row],[Hydro Power]]+Tabel1[[#This Row],[Other Renewable]]+Tabel1[[#This Row],[Solar Power]]+Tabel1[[#This Row],[Onshore Wind Power]]+Tabel1[[#This Row],[Offshore Wind Power]]</f>
        <v>344.65</v>
      </c>
      <c r="R4006">
        <f>Tabel1[[#This Row],[Fossil Gas]]+Tabel1[[#This Row],[Fossil Hard Coal]]+Tabel1[[#This Row],[Fossil Oil]]</f>
        <v>2342.7600000000002</v>
      </c>
      <c r="S4006">
        <f>Tabel1[[#This Row],[Renewables]]+Tabel1[[#This Row],[Fossils]]</f>
        <v>2687.4100000000003</v>
      </c>
    </row>
    <row r="4007" spans="1:19" x14ac:dyDescent="0.25">
      <c r="A4007" t="s">
        <v>664</v>
      </c>
      <c r="B4007" t="s">
        <v>5</v>
      </c>
      <c r="C4007">
        <v>2083.64</v>
      </c>
      <c r="D4007">
        <v>29.93</v>
      </c>
      <c r="E4007">
        <v>730.5</v>
      </c>
      <c r="F4007">
        <v>935.31</v>
      </c>
      <c r="G4007">
        <v>29.32</v>
      </c>
      <c r="J4007">
        <v>70.89</v>
      </c>
      <c r="K4007">
        <v>56.46</v>
      </c>
      <c r="L4007">
        <v>21.5</v>
      </c>
      <c r="M4007">
        <v>3.36</v>
      </c>
      <c r="N4007">
        <v>599</v>
      </c>
      <c r="O4007">
        <v>278</v>
      </c>
      <c r="P4007">
        <v>-588</v>
      </c>
      <c r="Q4007">
        <f>Tabel1[[#This Row],[Biomass]]+Tabel1[[#This Row],[Hydro Power]]+Tabel1[[#This Row],[Other Renewable]]+Tabel1[[#This Row],[Solar Power]]+Tabel1[[#This Row],[Onshore Wind Power]]+Tabel1[[#This Row],[Offshore Wind Power]]</f>
        <v>125.67999999999999</v>
      </c>
      <c r="R4007">
        <f>Tabel1[[#This Row],[Fossil Gas]]+Tabel1[[#This Row],[Fossil Hard Coal]]+Tabel1[[#This Row],[Fossil Oil]]</f>
        <v>1695.1299999999999</v>
      </c>
      <c r="S4007">
        <f>Tabel1[[#This Row],[Renewables]]+Tabel1[[#This Row],[Fossils]]</f>
        <v>1820.81</v>
      </c>
    </row>
    <row r="4008" spans="1:19" x14ac:dyDescent="0.25">
      <c r="A4008" t="s">
        <v>663</v>
      </c>
      <c r="B4008" t="s">
        <v>6</v>
      </c>
      <c r="C4008">
        <v>3083.62</v>
      </c>
      <c r="D4008">
        <v>50.72</v>
      </c>
      <c r="E4008">
        <v>616.96</v>
      </c>
      <c r="F4008">
        <v>1714.51</v>
      </c>
      <c r="G4008">
        <v>16.38</v>
      </c>
      <c r="H4008">
        <v>1.4</v>
      </c>
      <c r="I4008">
        <v>3.3</v>
      </c>
      <c r="J4008">
        <v>73.400000000000006</v>
      </c>
      <c r="K4008">
        <v>114.43</v>
      </c>
      <c r="L4008">
        <v>220.07</v>
      </c>
      <c r="M4008">
        <v>23.22</v>
      </c>
      <c r="N4008">
        <v>593</v>
      </c>
      <c r="O4008">
        <v>-279</v>
      </c>
      <c r="P4008">
        <v>36</v>
      </c>
      <c r="Q4008">
        <f>Tabel1[[#This Row],[Biomass]]+Tabel1[[#This Row],[Hydro Power]]+Tabel1[[#This Row],[Other Renewable]]+Tabel1[[#This Row],[Solar Power]]+Tabel1[[#This Row],[Onshore Wind Power]]+Tabel1[[#This Row],[Offshore Wind Power]]</f>
        <v>372.11</v>
      </c>
      <c r="R4008">
        <f>Tabel1[[#This Row],[Fossil Gas]]+Tabel1[[#This Row],[Fossil Hard Coal]]+Tabel1[[#This Row],[Fossil Oil]]</f>
        <v>2347.8500000000004</v>
      </c>
      <c r="S4008">
        <f>Tabel1[[#This Row],[Renewables]]+Tabel1[[#This Row],[Fossils]]</f>
        <v>2719.9600000000005</v>
      </c>
    </row>
    <row r="4009" spans="1:19" x14ac:dyDescent="0.25">
      <c r="A4009" t="s">
        <v>663</v>
      </c>
      <c r="B4009" t="s">
        <v>5</v>
      </c>
      <c r="C4009">
        <v>2065.88</v>
      </c>
      <c r="D4009">
        <v>30.69</v>
      </c>
      <c r="E4009">
        <v>701.74</v>
      </c>
      <c r="F4009">
        <v>908.36</v>
      </c>
      <c r="G4009">
        <v>30.41</v>
      </c>
      <c r="J4009">
        <v>126.14</v>
      </c>
      <c r="K4009">
        <v>57.73</v>
      </c>
      <c r="L4009">
        <v>23.47</v>
      </c>
      <c r="M4009">
        <v>34.950000000000003</v>
      </c>
      <c r="N4009">
        <v>599</v>
      </c>
      <c r="O4009">
        <v>279</v>
      </c>
      <c r="P4009">
        <v>-590</v>
      </c>
      <c r="Q4009">
        <f>Tabel1[[#This Row],[Biomass]]+Tabel1[[#This Row],[Hydro Power]]+Tabel1[[#This Row],[Other Renewable]]+Tabel1[[#This Row],[Solar Power]]+Tabel1[[#This Row],[Onshore Wind Power]]+Tabel1[[#This Row],[Offshore Wind Power]]</f>
        <v>215.25</v>
      </c>
      <c r="R4009">
        <f>Tabel1[[#This Row],[Fossil Gas]]+Tabel1[[#This Row],[Fossil Hard Coal]]+Tabel1[[#This Row],[Fossil Oil]]</f>
        <v>1640.51</v>
      </c>
      <c r="S4009">
        <f>Tabel1[[#This Row],[Renewables]]+Tabel1[[#This Row],[Fossils]]</f>
        <v>1855.76</v>
      </c>
    </row>
    <row r="4010" spans="1:19" x14ac:dyDescent="0.25">
      <c r="A4010" t="s">
        <v>662</v>
      </c>
      <c r="B4010" t="s">
        <v>6</v>
      </c>
      <c r="C4010">
        <v>2982.48</v>
      </c>
      <c r="D4010">
        <v>51.83</v>
      </c>
      <c r="E4010">
        <v>578.89</v>
      </c>
      <c r="F4010">
        <v>1616.46</v>
      </c>
      <c r="G4010">
        <v>19.3</v>
      </c>
      <c r="H4010">
        <v>1.4</v>
      </c>
      <c r="I4010">
        <v>3.59</v>
      </c>
      <c r="J4010">
        <v>112.74</v>
      </c>
      <c r="K4010">
        <v>111.59</v>
      </c>
      <c r="L4010">
        <v>214.51</v>
      </c>
      <c r="M4010">
        <v>26.56</v>
      </c>
      <c r="N4010">
        <v>648</v>
      </c>
      <c r="O4010">
        <v>-302</v>
      </c>
      <c r="P4010">
        <v>34</v>
      </c>
      <c r="Q4010">
        <f>Tabel1[[#This Row],[Biomass]]+Tabel1[[#This Row],[Hydro Power]]+Tabel1[[#This Row],[Other Renewable]]+Tabel1[[#This Row],[Solar Power]]+Tabel1[[#This Row],[Onshore Wind Power]]+Tabel1[[#This Row],[Offshore Wind Power]]</f>
        <v>410.63</v>
      </c>
      <c r="R4010">
        <f>Tabel1[[#This Row],[Fossil Gas]]+Tabel1[[#This Row],[Fossil Hard Coal]]+Tabel1[[#This Row],[Fossil Oil]]</f>
        <v>2214.65</v>
      </c>
      <c r="S4010">
        <f>Tabel1[[#This Row],[Renewables]]+Tabel1[[#This Row],[Fossils]]</f>
        <v>2625.28</v>
      </c>
    </row>
    <row r="4011" spans="1:19" x14ac:dyDescent="0.25">
      <c r="A4011" t="s">
        <v>662</v>
      </c>
      <c r="B4011" t="s">
        <v>5</v>
      </c>
      <c r="C4011">
        <v>2050.8200000000002</v>
      </c>
      <c r="D4011">
        <v>29.38</v>
      </c>
      <c r="E4011">
        <v>706.4</v>
      </c>
      <c r="F4011">
        <v>939.39</v>
      </c>
      <c r="G4011">
        <v>32.94</v>
      </c>
      <c r="J4011">
        <v>150.13999999999999</v>
      </c>
      <c r="K4011">
        <v>52.97</v>
      </c>
      <c r="L4011">
        <v>20.260000000000002</v>
      </c>
      <c r="M4011">
        <v>37.32</v>
      </c>
      <c r="N4011">
        <v>599</v>
      </c>
      <c r="O4011">
        <v>302</v>
      </c>
      <c r="P4011">
        <v>-658</v>
      </c>
      <c r="Q4011">
        <f>Tabel1[[#This Row],[Biomass]]+Tabel1[[#This Row],[Hydro Power]]+Tabel1[[#This Row],[Other Renewable]]+Tabel1[[#This Row],[Solar Power]]+Tabel1[[#This Row],[Onshore Wind Power]]+Tabel1[[#This Row],[Offshore Wind Power]]</f>
        <v>237.09999999999997</v>
      </c>
      <c r="R4011">
        <f>Tabel1[[#This Row],[Fossil Gas]]+Tabel1[[#This Row],[Fossil Hard Coal]]+Tabel1[[#This Row],[Fossil Oil]]</f>
        <v>1678.73</v>
      </c>
      <c r="S4011">
        <f>Tabel1[[#This Row],[Renewables]]+Tabel1[[#This Row],[Fossils]]</f>
        <v>1915.83</v>
      </c>
    </row>
    <row r="4012" spans="1:19" x14ac:dyDescent="0.25">
      <c r="A4012" t="s">
        <v>661</v>
      </c>
      <c r="B4012" t="s">
        <v>6</v>
      </c>
      <c r="C4012">
        <v>2961.9</v>
      </c>
      <c r="D4012">
        <v>51.34</v>
      </c>
      <c r="E4012">
        <v>559.53</v>
      </c>
      <c r="F4012">
        <v>1630.59</v>
      </c>
      <c r="G4012">
        <v>21.26</v>
      </c>
      <c r="H4012">
        <v>1.4</v>
      </c>
      <c r="I4012">
        <v>3.79</v>
      </c>
      <c r="J4012">
        <v>143.66999999999999</v>
      </c>
      <c r="K4012">
        <v>103.37</v>
      </c>
      <c r="L4012">
        <v>200.79</v>
      </c>
      <c r="M4012">
        <v>25.36</v>
      </c>
      <c r="N4012">
        <v>683</v>
      </c>
      <c r="O4012">
        <v>-210</v>
      </c>
      <c r="P4012">
        <v>-92</v>
      </c>
      <c r="Q4012">
        <f>Tabel1[[#This Row],[Biomass]]+Tabel1[[#This Row],[Hydro Power]]+Tabel1[[#This Row],[Other Renewable]]+Tabel1[[#This Row],[Solar Power]]+Tabel1[[#This Row],[Onshore Wind Power]]+Tabel1[[#This Row],[Offshore Wind Power]]</f>
        <v>426.35</v>
      </c>
      <c r="R4012">
        <f>Tabel1[[#This Row],[Fossil Gas]]+Tabel1[[#This Row],[Fossil Hard Coal]]+Tabel1[[#This Row],[Fossil Oil]]</f>
        <v>2211.38</v>
      </c>
      <c r="S4012">
        <f>Tabel1[[#This Row],[Renewables]]+Tabel1[[#This Row],[Fossils]]</f>
        <v>2637.73</v>
      </c>
    </row>
    <row r="4013" spans="1:19" x14ac:dyDescent="0.25">
      <c r="A4013" t="s">
        <v>661</v>
      </c>
      <c r="B4013" t="s">
        <v>5</v>
      </c>
      <c r="C4013">
        <v>2011.7</v>
      </c>
      <c r="D4013">
        <v>29.04</v>
      </c>
      <c r="E4013">
        <v>625.88</v>
      </c>
      <c r="F4013">
        <v>837.57</v>
      </c>
      <c r="G4013">
        <v>31.33</v>
      </c>
      <c r="J4013">
        <v>138.31</v>
      </c>
      <c r="K4013">
        <v>51.19</v>
      </c>
      <c r="L4013">
        <v>24.59</v>
      </c>
      <c r="M4013">
        <v>43.28</v>
      </c>
      <c r="N4013">
        <v>599</v>
      </c>
      <c r="O4013">
        <v>210</v>
      </c>
      <c r="P4013">
        <v>-431</v>
      </c>
      <c r="Q4013">
        <f>Tabel1[[#This Row],[Biomass]]+Tabel1[[#This Row],[Hydro Power]]+Tabel1[[#This Row],[Other Renewable]]+Tabel1[[#This Row],[Solar Power]]+Tabel1[[#This Row],[Onshore Wind Power]]+Tabel1[[#This Row],[Offshore Wind Power]]</f>
        <v>235.22</v>
      </c>
      <c r="R4013">
        <f>Tabel1[[#This Row],[Fossil Gas]]+Tabel1[[#This Row],[Fossil Hard Coal]]+Tabel1[[#This Row],[Fossil Oil]]</f>
        <v>1494.78</v>
      </c>
      <c r="S4013">
        <f>Tabel1[[#This Row],[Renewables]]+Tabel1[[#This Row],[Fossils]]</f>
        <v>1730</v>
      </c>
    </row>
    <row r="4014" spans="1:19" x14ac:dyDescent="0.25">
      <c r="A4014" t="s">
        <v>660</v>
      </c>
      <c r="B4014" t="s">
        <v>6</v>
      </c>
      <c r="C4014">
        <v>2886.69</v>
      </c>
      <c r="D4014">
        <v>50.81</v>
      </c>
      <c r="E4014">
        <v>555.71</v>
      </c>
      <c r="F4014">
        <v>1675.13</v>
      </c>
      <c r="G4014">
        <v>21.02</v>
      </c>
      <c r="H4014">
        <v>1.4</v>
      </c>
      <c r="I4014">
        <v>3.81</v>
      </c>
      <c r="J4014">
        <v>153.31</v>
      </c>
      <c r="K4014">
        <v>99.6</v>
      </c>
      <c r="L4014">
        <v>182.51</v>
      </c>
      <c r="M4014">
        <v>20.92</v>
      </c>
      <c r="N4014">
        <v>689</v>
      </c>
      <c r="O4014">
        <v>-194</v>
      </c>
      <c r="P4014">
        <v>-193</v>
      </c>
      <c r="Q4014">
        <f>Tabel1[[#This Row],[Biomass]]+Tabel1[[#This Row],[Hydro Power]]+Tabel1[[#This Row],[Other Renewable]]+Tabel1[[#This Row],[Solar Power]]+Tabel1[[#This Row],[Onshore Wind Power]]+Tabel1[[#This Row],[Offshore Wind Power]]</f>
        <v>412.76000000000005</v>
      </c>
      <c r="R4014">
        <f>Tabel1[[#This Row],[Fossil Gas]]+Tabel1[[#This Row],[Fossil Hard Coal]]+Tabel1[[#This Row],[Fossil Oil]]</f>
        <v>2251.86</v>
      </c>
      <c r="S4014">
        <f>Tabel1[[#This Row],[Renewables]]+Tabel1[[#This Row],[Fossils]]</f>
        <v>2664.6200000000003</v>
      </c>
    </row>
    <row r="4015" spans="1:19" x14ac:dyDescent="0.25">
      <c r="A4015" t="s">
        <v>660</v>
      </c>
      <c r="B4015" t="s">
        <v>5</v>
      </c>
      <c r="C4015">
        <v>2005.29</v>
      </c>
      <c r="D4015">
        <v>30.69</v>
      </c>
      <c r="E4015">
        <v>614.47</v>
      </c>
      <c r="F4015">
        <v>868.49</v>
      </c>
      <c r="G4015">
        <v>28.53</v>
      </c>
      <c r="J4015">
        <v>111.46</v>
      </c>
      <c r="K4015">
        <v>48.06</v>
      </c>
      <c r="L4015">
        <v>31.53</v>
      </c>
      <c r="M4015">
        <v>77.98</v>
      </c>
      <c r="N4015">
        <v>599</v>
      </c>
      <c r="O4015">
        <v>194</v>
      </c>
      <c r="P4015">
        <v>-477</v>
      </c>
      <c r="Q4015">
        <f>Tabel1[[#This Row],[Biomass]]+Tabel1[[#This Row],[Hydro Power]]+Tabel1[[#This Row],[Other Renewable]]+Tabel1[[#This Row],[Solar Power]]+Tabel1[[#This Row],[Onshore Wind Power]]+Tabel1[[#This Row],[Offshore Wind Power]]</f>
        <v>251.66000000000003</v>
      </c>
      <c r="R4015">
        <f>Tabel1[[#This Row],[Fossil Gas]]+Tabel1[[#This Row],[Fossil Hard Coal]]+Tabel1[[#This Row],[Fossil Oil]]</f>
        <v>1511.49</v>
      </c>
      <c r="S4015">
        <f>Tabel1[[#This Row],[Renewables]]+Tabel1[[#This Row],[Fossils]]</f>
        <v>1763.15</v>
      </c>
    </row>
    <row r="4016" spans="1:19" x14ac:dyDescent="0.25">
      <c r="A4016" t="s">
        <v>659</v>
      </c>
      <c r="B4016" t="s">
        <v>6</v>
      </c>
      <c r="C4016">
        <v>2776.79</v>
      </c>
      <c r="D4016">
        <v>51.89</v>
      </c>
      <c r="E4016">
        <v>554.09</v>
      </c>
      <c r="F4016">
        <v>1678.58</v>
      </c>
      <c r="G4016">
        <v>20.9</v>
      </c>
      <c r="H4016">
        <v>1.4</v>
      </c>
      <c r="I4016">
        <v>4.17</v>
      </c>
      <c r="J4016">
        <v>132.97999999999999</v>
      </c>
      <c r="K4016">
        <v>96.49</v>
      </c>
      <c r="L4016">
        <v>142.86000000000001</v>
      </c>
      <c r="M4016">
        <v>13.29</v>
      </c>
      <c r="N4016">
        <v>663</v>
      </c>
      <c r="O4016">
        <v>-227</v>
      </c>
      <c r="P4016">
        <v>-197</v>
      </c>
      <c r="Q4016">
        <f>Tabel1[[#This Row],[Biomass]]+Tabel1[[#This Row],[Hydro Power]]+Tabel1[[#This Row],[Other Renewable]]+Tabel1[[#This Row],[Solar Power]]+Tabel1[[#This Row],[Onshore Wind Power]]+Tabel1[[#This Row],[Offshore Wind Power]]</f>
        <v>346.59000000000003</v>
      </c>
      <c r="R4016">
        <f>Tabel1[[#This Row],[Fossil Gas]]+Tabel1[[#This Row],[Fossil Hard Coal]]+Tabel1[[#This Row],[Fossil Oil]]</f>
        <v>2253.5700000000002</v>
      </c>
      <c r="S4016">
        <f>Tabel1[[#This Row],[Renewables]]+Tabel1[[#This Row],[Fossils]]</f>
        <v>2600.1600000000003</v>
      </c>
    </row>
    <row r="4017" spans="1:19" x14ac:dyDescent="0.25">
      <c r="A4017" t="s">
        <v>659</v>
      </c>
      <c r="B4017" t="s">
        <v>5</v>
      </c>
      <c r="C4017">
        <v>1977.99</v>
      </c>
      <c r="D4017">
        <v>30.16</v>
      </c>
      <c r="E4017">
        <v>605.36</v>
      </c>
      <c r="F4017">
        <v>847.27</v>
      </c>
      <c r="G4017">
        <v>25.92</v>
      </c>
      <c r="J4017">
        <v>73.8</v>
      </c>
      <c r="K4017">
        <v>50.03</v>
      </c>
      <c r="L4017">
        <v>33.08</v>
      </c>
      <c r="M4017">
        <v>60.48</v>
      </c>
      <c r="N4017">
        <v>599</v>
      </c>
      <c r="O4017">
        <v>227</v>
      </c>
      <c r="P4017">
        <v>-489</v>
      </c>
      <c r="Q4017">
        <f>Tabel1[[#This Row],[Biomass]]+Tabel1[[#This Row],[Hydro Power]]+Tabel1[[#This Row],[Other Renewable]]+Tabel1[[#This Row],[Solar Power]]+Tabel1[[#This Row],[Onshore Wind Power]]+Tabel1[[#This Row],[Offshore Wind Power]]</f>
        <v>197.51999999999998</v>
      </c>
      <c r="R4017">
        <f>Tabel1[[#This Row],[Fossil Gas]]+Tabel1[[#This Row],[Fossil Hard Coal]]+Tabel1[[#This Row],[Fossil Oil]]</f>
        <v>1478.5500000000002</v>
      </c>
      <c r="S4017">
        <f>Tabel1[[#This Row],[Renewables]]+Tabel1[[#This Row],[Fossils]]</f>
        <v>1676.0700000000002</v>
      </c>
    </row>
    <row r="4018" spans="1:19" x14ac:dyDescent="0.25">
      <c r="A4018" t="s">
        <v>658</v>
      </c>
      <c r="B4018" t="s">
        <v>6</v>
      </c>
      <c r="C4018">
        <v>2758.68</v>
      </c>
      <c r="D4018">
        <v>46.12</v>
      </c>
      <c r="E4018">
        <v>543.26</v>
      </c>
      <c r="F4018">
        <v>1744.33</v>
      </c>
      <c r="G4018">
        <v>14.99</v>
      </c>
      <c r="H4018">
        <v>1.4</v>
      </c>
      <c r="I4018">
        <v>3.2</v>
      </c>
      <c r="J4018">
        <v>61.69</v>
      </c>
      <c r="K4018">
        <v>95.13</v>
      </c>
      <c r="L4018">
        <v>91.47</v>
      </c>
      <c r="M4018">
        <v>29.41</v>
      </c>
      <c r="N4018">
        <v>410</v>
      </c>
      <c r="O4018">
        <v>-154</v>
      </c>
      <c r="P4018">
        <v>-40</v>
      </c>
      <c r="Q4018">
        <f>Tabel1[[#This Row],[Biomass]]+Tabel1[[#This Row],[Hydro Power]]+Tabel1[[#This Row],[Other Renewable]]+Tabel1[[#This Row],[Solar Power]]+Tabel1[[#This Row],[Onshore Wind Power]]+Tabel1[[#This Row],[Offshore Wind Power]]</f>
        <v>233.29</v>
      </c>
      <c r="R4018">
        <f>Tabel1[[#This Row],[Fossil Gas]]+Tabel1[[#This Row],[Fossil Hard Coal]]+Tabel1[[#This Row],[Fossil Oil]]</f>
        <v>2302.58</v>
      </c>
      <c r="S4018">
        <f>Tabel1[[#This Row],[Renewables]]+Tabel1[[#This Row],[Fossils]]</f>
        <v>2535.87</v>
      </c>
    </row>
    <row r="4019" spans="1:19" x14ac:dyDescent="0.25">
      <c r="A4019" t="s">
        <v>658</v>
      </c>
      <c r="B4019" t="s">
        <v>5</v>
      </c>
      <c r="C4019">
        <v>1958.68</v>
      </c>
      <c r="D4019">
        <v>29.36</v>
      </c>
      <c r="E4019">
        <v>639.55999999999995</v>
      </c>
      <c r="F4019">
        <v>850.93</v>
      </c>
      <c r="G4019">
        <v>29.92</v>
      </c>
      <c r="J4019">
        <v>26.88</v>
      </c>
      <c r="K4019">
        <v>54.05</v>
      </c>
      <c r="L4019">
        <v>32.659999999999997</v>
      </c>
      <c r="M4019">
        <v>89.19</v>
      </c>
      <c r="N4019">
        <v>591</v>
      </c>
      <c r="O4019">
        <v>154</v>
      </c>
      <c r="P4019">
        <v>-500</v>
      </c>
      <c r="Q4019">
        <f>Tabel1[[#This Row],[Biomass]]+Tabel1[[#This Row],[Hydro Power]]+Tabel1[[#This Row],[Other Renewable]]+Tabel1[[#This Row],[Solar Power]]+Tabel1[[#This Row],[Onshore Wind Power]]+Tabel1[[#This Row],[Offshore Wind Power]]</f>
        <v>178.08999999999997</v>
      </c>
      <c r="R4019">
        <f>Tabel1[[#This Row],[Fossil Gas]]+Tabel1[[#This Row],[Fossil Hard Coal]]+Tabel1[[#This Row],[Fossil Oil]]</f>
        <v>1520.4099999999999</v>
      </c>
      <c r="S4019">
        <f>Tabel1[[#This Row],[Renewables]]+Tabel1[[#This Row],[Fossils]]</f>
        <v>1698.4999999999998</v>
      </c>
    </row>
    <row r="4020" spans="1:19" x14ac:dyDescent="0.25">
      <c r="A4020" t="s">
        <v>657</v>
      </c>
      <c r="B4020" t="s">
        <v>6</v>
      </c>
      <c r="C4020">
        <v>2970.67</v>
      </c>
      <c r="D4020">
        <v>37.909999999999997</v>
      </c>
      <c r="E4020">
        <v>561.87</v>
      </c>
      <c r="F4020">
        <v>1700.94</v>
      </c>
      <c r="G4020">
        <v>9.73</v>
      </c>
      <c r="H4020">
        <v>1.4</v>
      </c>
      <c r="I4020">
        <v>5.0599999999999996</v>
      </c>
      <c r="J4020">
        <v>7.3</v>
      </c>
      <c r="K4020">
        <v>93.85</v>
      </c>
      <c r="L4020">
        <v>106.93</v>
      </c>
      <c r="M4020">
        <v>33.76</v>
      </c>
      <c r="N4020">
        <v>1537</v>
      </c>
      <c r="O4020">
        <v>-538</v>
      </c>
      <c r="P4020">
        <v>-552</v>
      </c>
      <c r="Q4020">
        <f>Tabel1[[#This Row],[Biomass]]+Tabel1[[#This Row],[Hydro Power]]+Tabel1[[#This Row],[Other Renewable]]+Tabel1[[#This Row],[Solar Power]]+Tabel1[[#This Row],[Onshore Wind Power]]+Tabel1[[#This Row],[Offshore Wind Power]]</f>
        <v>192.35999999999999</v>
      </c>
      <c r="R4020">
        <f>Tabel1[[#This Row],[Fossil Gas]]+Tabel1[[#This Row],[Fossil Hard Coal]]+Tabel1[[#This Row],[Fossil Oil]]</f>
        <v>2272.54</v>
      </c>
      <c r="S4020">
        <f>Tabel1[[#This Row],[Renewables]]+Tabel1[[#This Row],[Fossils]]</f>
        <v>2464.9</v>
      </c>
    </row>
    <row r="4021" spans="1:19" x14ac:dyDescent="0.25">
      <c r="A4021" t="s">
        <v>657</v>
      </c>
      <c r="B4021" t="s">
        <v>5</v>
      </c>
      <c r="C4021">
        <v>2104.4</v>
      </c>
      <c r="D4021">
        <v>28.54</v>
      </c>
      <c r="E4021">
        <v>691.31</v>
      </c>
      <c r="F4021">
        <v>801.98</v>
      </c>
      <c r="G4021">
        <v>27.59</v>
      </c>
      <c r="J4021">
        <v>2.27</v>
      </c>
      <c r="K4021">
        <v>52.04</v>
      </c>
      <c r="L4021">
        <v>33.07</v>
      </c>
      <c r="M4021">
        <v>86.92</v>
      </c>
      <c r="N4021">
        <v>405</v>
      </c>
      <c r="O4021">
        <v>538</v>
      </c>
      <c r="P4021">
        <v>-550</v>
      </c>
      <c r="Q4021">
        <f>Tabel1[[#This Row],[Biomass]]+Tabel1[[#This Row],[Hydro Power]]+Tabel1[[#This Row],[Other Renewable]]+Tabel1[[#This Row],[Solar Power]]+Tabel1[[#This Row],[Onshore Wind Power]]+Tabel1[[#This Row],[Offshore Wind Power]]</f>
        <v>150.80000000000001</v>
      </c>
      <c r="R4021">
        <f>Tabel1[[#This Row],[Fossil Gas]]+Tabel1[[#This Row],[Fossil Hard Coal]]+Tabel1[[#This Row],[Fossil Oil]]</f>
        <v>1520.8799999999999</v>
      </c>
      <c r="S4021">
        <f>Tabel1[[#This Row],[Renewables]]+Tabel1[[#This Row],[Fossils]]</f>
        <v>1671.6799999999998</v>
      </c>
    </row>
    <row r="4022" spans="1:19" x14ac:dyDescent="0.25">
      <c r="A4022" t="s">
        <v>656</v>
      </c>
      <c r="B4022" t="s">
        <v>6</v>
      </c>
      <c r="C4022">
        <v>3070.94</v>
      </c>
      <c r="D4022">
        <v>36.700000000000003</v>
      </c>
      <c r="E4022">
        <v>575.27</v>
      </c>
      <c r="F4022">
        <v>1723.25</v>
      </c>
      <c r="G4022">
        <v>8.86</v>
      </c>
      <c r="H4022">
        <v>1.4</v>
      </c>
      <c r="I4022">
        <v>6.03</v>
      </c>
      <c r="J4022">
        <v>0.05</v>
      </c>
      <c r="K4022">
        <v>91.37</v>
      </c>
      <c r="L4022">
        <v>161.71</v>
      </c>
      <c r="M4022">
        <v>40.32</v>
      </c>
      <c r="N4022">
        <v>1439</v>
      </c>
      <c r="O4022">
        <v>-549</v>
      </c>
      <c r="P4022">
        <v>-438</v>
      </c>
      <c r="Q4022">
        <f>Tabel1[[#This Row],[Biomass]]+Tabel1[[#This Row],[Hydro Power]]+Tabel1[[#This Row],[Other Renewable]]+Tabel1[[#This Row],[Solar Power]]+Tabel1[[#This Row],[Onshore Wind Power]]+Tabel1[[#This Row],[Offshore Wind Power]]</f>
        <v>246.21</v>
      </c>
      <c r="R4022">
        <f>Tabel1[[#This Row],[Fossil Gas]]+Tabel1[[#This Row],[Fossil Hard Coal]]+Tabel1[[#This Row],[Fossil Oil]]</f>
        <v>2307.38</v>
      </c>
      <c r="S4022">
        <f>Tabel1[[#This Row],[Renewables]]+Tabel1[[#This Row],[Fossils]]</f>
        <v>2553.59</v>
      </c>
    </row>
    <row r="4023" spans="1:19" x14ac:dyDescent="0.25">
      <c r="A4023" t="s">
        <v>656</v>
      </c>
      <c r="B4023" t="s">
        <v>5</v>
      </c>
      <c r="C4023">
        <v>2205.0700000000002</v>
      </c>
      <c r="D4023">
        <v>27.58</v>
      </c>
      <c r="E4023">
        <v>701.13</v>
      </c>
      <c r="F4023">
        <v>796.71</v>
      </c>
      <c r="G4023">
        <v>27.85</v>
      </c>
      <c r="J4023">
        <v>0.01</v>
      </c>
      <c r="K4023">
        <v>52.42</v>
      </c>
      <c r="L4023">
        <v>36.44</v>
      </c>
      <c r="M4023">
        <v>69.180000000000007</v>
      </c>
      <c r="N4023">
        <v>405</v>
      </c>
      <c r="O4023">
        <v>549</v>
      </c>
      <c r="P4023">
        <v>-452</v>
      </c>
      <c r="Q4023">
        <f>Tabel1[[#This Row],[Biomass]]+Tabel1[[#This Row],[Hydro Power]]+Tabel1[[#This Row],[Other Renewable]]+Tabel1[[#This Row],[Solar Power]]+Tabel1[[#This Row],[Onshore Wind Power]]+Tabel1[[#This Row],[Offshore Wind Power]]</f>
        <v>133.21</v>
      </c>
      <c r="R4023">
        <f>Tabel1[[#This Row],[Fossil Gas]]+Tabel1[[#This Row],[Fossil Hard Coal]]+Tabel1[[#This Row],[Fossil Oil]]</f>
        <v>1525.69</v>
      </c>
      <c r="S4023">
        <f>Tabel1[[#This Row],[Renewables]]+Tabel1[[#This Row],[Fossils]]</f>
        <v>1658.9</v>
      </c>
    </row>
    <row r="4024" spans="1:19" x14ac:dyDescent="0.25">
      <c r="A4024" t="s">
        <v>655</v>
      </c>
      <c r="B4024" t="s">
        <v>6</v>
      </c>
      <c r="C4024">
        <v>2901.78</v>
      </c>
      <c r="D4024">
        <v>43.19</v>
      </c>
      <c r="E4024">
        <v>519.61</v>
      </c>
      <c r="F4024">
        <v>1676.43</v>
      </c>
      <c r="G4024">
        <v>8.42</v>
      </c>
      <c r="H4024">
        <v>1.4</v>
      </c>
      <c r="I4024">
        <v>6</v>
      </c>
      <c r="J4024">
        <v>0.01</v>
      </c>
      <c r="K4024">
        <v>91.51</v>
      </c>
      <c r="L4024">
        <v>189.41</v>
      </c>
      <c r="M4024">
        <v>36.21</v>
      </c>
      <c r="N4024">
        <v>259</v>
      </c>
      <c r="O4024">
        <v>-20</v>
      </c>
      <c r="P4024">
        <v>114</v>
      </c>
      <c r="Q4024">
        <f>Tabel1[[#This Row],[Biomass]]+Tabel1[[#This Row],[Hydro Power]]+Tabel1[[#This Row],[Other Renewable]]+Tabel1[[#This Row],[Solar Power]]+Tabel1[[#This Row],[Onshore Wind Power]]+Tabel1[[#This Row],[Offshore Wind Power]]</f>
        <v>276.21999999999997</v>
      </c>
      <c r="R4024">
        <f>Tabel1[[#This Row],[Fossil Gas]]+Tabel1[[#This Row],[Fossil Hard Coal]]+Tabel1[[#This Row],[Fossil Oil]]</f>
        <v>2204.46</v>
      </c>
      <c r="S4024">
        <f>Tabel1[[#This Row],[Renewables]]+Tabel1[[#This Row],[Fossils]]</f>
        <v>2480.6799999999998</v>
      </c>
    </row>
    <row r="4025" spans="1:19" x14ac:dyDescent="0.25">
      <c r="A4025" t="s">
        <v>655</v>
      </c>
      <c r="B4025" t="s">
        <v>5</v>
      </c>
      <c r="C4025">
        <v>2092.1799999999998</v>
      </c>
      <c r="D4025">
        <v>26.51</v>
      </c>
      <c r="E4025">
        <v>614.4</v>
      </c>
      <c r="F4025">
        <v>796.15</v>
      </c>
      <c r="G4025">
        <v>27.33</v>
      </c>
      <c r="J4025">
        <v>0</v>
      </c>
      <c r="K4025">
        <v>51.97</v>
      </c>
      <c r="L4025">
        <v>35.46</v>
      </c>
      <c r="M4025">
        <v>84.88</v>
      </c>
      <c r="N4025">
        <v>589</v>
      </c>
      <c r="O4025">
        <v>20</v>
      </c>
      <c r="P4025">
        <v>-144</v>
      </c>
      <c r="Q4025">
        <f>Tabel1[[#This Row],[Biomass]]+Tabel1[[#This Row],[Hydro Power]]+Tabel1[[#This Row],[Other Renewable]]+Tabel1[[#This Row],[Solar Power]]+Tabel1[[#This Row],[Onshore Wind Power]]+Tabel1[[#This Row],[Offshore Wind Power]]</f>
        <v>146.85</v>
      </c>
      <c r="R4025">
        <f>Tabel1[[#This Row],[Fossil Gas]]+Tabel1[[#This Row],[Fossil Hard Coal]]+Tabel1[[#This Row],[Fossil Oil]]</f>
        <v>1437.8799999999999</v>
      </c>
      <c r="S4025">
        <f>Tabel1[[#This Row],[Renewables]]+Tabel1[[#This Row],[Fossils]]</f>
        <v>1584.7299999999998</v>
      </c>
    </row>
    <row r="4026" spans="1:19" x14ac:dyDescent="0.25">
      <c r="A4026" t="s">
        <v>654</v>
      </c>
      <c r="B4026" t="s">
        <v>6</v>
      </c>
      <c r="C4026">
        <v>2719.64</v>
      </c>
      <c r="D4026">
        <v>39.119999999999997</v>
      </c>
      <c r="E4026">
        <v>445.72</v>
      </c>
      <c r="F4026">
        <v>1599.66</v>
      </c>
      <c r="G4026">
        <v>6.59</v>
      </c>
      <c r="H4026">
        <v>1.39</v>
      </c>
      <c r="I4026">
        <v>5.83</v>
      </c>
      <c r="J4026">
        <v>0</v>
      </c>
      <c r="K4026">
        <v>91.85</v>
      </c>
      <c r="L4026">
        <v>196.81</v>
      </c>
      <c r="M4026">
        <v>44.38</v>
      </c>
      <c r="N4026">
        <v>78</v>
      </c>
      <c r="O4026">
        <v>-232</v>
      </c>
      <c r="P4026">
        <v>463</v>
      </c>
      <c r="Q4026">
        <f>Tabel1[[#This Row],[Biomass]]+Tabel1[[#This Row],[Hydro Power]]+Tabel1[[#This Row],[Other Renewable]]+Tabel1[[#This Row],[Solar Power]]+Tabel1[[#This Row],[Onshore Wind Power]]+Tabel1[[#This Row],[Offshore Wind Power]]</f>
        <v>287.53000000000003</v>
      </c>
      <c r="R4026">
        <f>Tabel1[[#This Row],[Fossil Gas]]+Tabel1[[#This Row],[Fossil Hard Coal]]+Tabel1[[#This Row],[Fossil Oil]]</f>
        <v>2051.9700000000003</v>
      </c>
      <c r="S4026">
        <f>Tabel1[[#This Row],[Renewables]]+Tabel1[[#This Row],[Fossils]]</f>
        <v>2339.5000000000005</v>
      </c>
    </row>
    <row r="4027" spans="1:19" x14ac:dyDescent="0.25">
      <c r="A4027" t="s">
        <v>654</v>
      </c>
      <c r="B4027" t="s">
        <v>5</v>
      </c>
      <c r="C4027">
        <v>1951.39</v>
      </c>
      <c r="D4027">
        <v>26.25</v>
      </c>
      <c r="E4027">
        <v>576.07000000000005</v>
      </c>
      <c r="F4027">
        <v>783.51</v>
      </c>
      <c r="G4027">
        <v>25.24</v>
      </c>
      <c r="J4027">
        <v>0</v>
      </c>
      <c r="K4027">
        <v>51</v>
      </c>
      <c r="L4027">
        <v>34.549999999999997</v>
      </c>
      <c r="M4027">
        <v>82.54</v>
      </c>
      <c r="N4027">
        <v>452</v>
      </c>
      <c r="O4027">
        <v>232</v>
      </c>
      <c r="P4027">
        <v>-300</v>
      </c>
      <c r="Q4027">
        <f>Tabel1[[#This Row],[Biomass]]+Tabel1[[#This Row],[Hydro Power]]+Tabel1[[#This Row],[Other Renewable]]+Tabel1[[#This Row],[Solar Power]]+Tabel1[[#This Row],[Onshore Wind Power]]+Tabel1[[#This Row],[Offshore Wind Power]]</f>
        <v>143.34</v>
      </c>
      <c r="R4027">
        <f>Tabel1[[#This Row],[Fossil Gas]]+Tabel1[[#This Row],[Fossil Hard Coal]]+Tabel1[[#This Row],[Fossil Oil]]</f>
        <v>1384.82</v>
      </c>
      <c r="S4027">
        <f>Tabel1[[#This Row],[Renewables]]+Tabel1[[#This Row],[Fossils]]</f>
        <v>1528.1599999999999</v>
      </c>
    </row>
    <row r="4028" spans="1:19" x14ac:dyDescent="0.25">
      <c r="A4028" t="s">
        <v>653</v>
      </c>
      <c r="B4028" t="s">
        <v>6</v>
      </c>
      <c r="C4028">
        <v>2556.62</v>
      </c>
      <c r="D4028">
        <v>48.6</v>
      </c>
      <c r="E4028">
        <v>371.81</v>
      </c>
      <c r="F4028">
        <v>1604.25</v>
      </c>
      <c r="G4028">
        <v>5.22</v>
      </c>
      <c r="H4028">
        <v>1.39</v>
      </c>
      <c r="I4028">
        <v>5.68</v>
      </c>
      <c r="J4028">
        <v>0</v>
      </c>
      <c r="K4028">
        <v>91.98</v>
      </c>
      <c r="L4028">
        <v>195.88</v>
      </c>
      <c r="M4028">
        <v>49.82</v>
      </c>
      <c r="N4028">
        <v>-89</v>
      </c>
      <c r="O4028">
        <v>-291</v>
      </c>
      <c r="P4028">
        <v>581</v>
      </c>
      <c r="Q4028">
        <f>Tabel1[[#This Row],[Biomass]]+Tabel1[[#This Row],[Hydro Power]]+Tabel1[[#This Row],[Other Renewable]]+Tabel1[[#This Row],[Solar Power]]+Tabel1[[#This Row],[Onshore Wind Power]]+Tabel1[[#This Row],[Offshore Wind Power]]</f>
        <v>301.37</v>
      </c>
      <c r="R4028">
        <f>Tabel1[[#This Row],[Fossil Gas]]+Tabel1[[#This Row],[Fossil Hard Coal]]+Tabel1[[#This Row],[Fossil Oil]]</f>
        <v>1981.28</v>
      </c>
      <c r="S4028">
        <f>Tabel1[[#This Row],[Renewables]]+Tabel1[[#This Row],[Fossils]]</f>
        <v>2282.65</v>
      </c>
    </row>
    <row r="4029" spans="1:19" x14ac:dyDescent="0.25">
      <c r="A4029" t="s">
        <v>653</v>
      </c>
      <c r="B4029" t="s">
        <v>5</v>
      </c>
      <c r="C4029">
        <v>1806.44</v>
      </c>
      <c r="D4029">
        <v>27.6</v>
      </c>
      <c r="E4029">
        <v>461.02</v>
      </c>
      <c r="F4029">
        <v>767.2</v>
      </c>
      <c r="G4029">
        <v>24.08</v>
      </c>
      <c r="J4029">
        <v>0</v>
      </c>
      <c r="K4029">
        <v>44.58</v>
      </c>
      <c r="L4029">
        <v>39.06</v>
      </c>
      <c r="M4029">
        <v>90.81</v>
      </c>
      <c r="N4029">
        <v>379</v>
      </c>
      <c r="O4029">
        <v>291</v>
      </c>
      <c r="P4029">
        <v>-307</v>
      </c>
      <c r="Q4029">
        <f>Tabel1[[#This Row],[Biomass]]+Tabel1[[#This Row],[Hydro Power]]+Tabel1[[#This Row],[Other Renewable]]+Tabel1[[#This Row],[Solar Power]]+Tabel1[[#This Row],[Onshore Wind Power]]+Tabel1[[#This Row],[Offshore Wind Power]]</f>
        <v>157.47</v>
      </c>
      <c r="R4029">
        <f>Tabel1[[#This Row],[Fossil Gas]]+Tabel1[[#This Row],[Fossil Hard Coal]]+Tabel1[[#This Row],[Fossil Oil]]</f>
        <v>1252.3</v>
      </c>
      <c r="S4029">
        <f>Tabel1[[#This Row],[Renewables]]+Tabel1[[#This Row],[Fossils]]</f>
        <v>1409.77</v>
      </c>
    </row>
    <row r="4030" spans="1:19" x14ac:dyDescent="0.25">
      <c r="A4030" t="s">
        <v>652</v>
      </c>
      <c r="B4030" t="s">
        <v>6</v>
      </c>
      <c r="C4030">
        <v>2388.67</v>
      </c>
      <c r="D4030">
        <v>49.32</v>
      </c>
      <c r="E4030">
        <v>350.35</v>
      </c>
      <c r="F4030">
        <v>1566.32</v>
      </c>
      <c r="G4030">
        <v>4.72</v>
      </c>
      <c r="H4030">
        <v>1.39</v>
      </c>
      <c r="I4030">
        <v>5.39</v>
      </c>
      <c r="J4030">
        <v>0</v>
      </c>
      <c r="K4030">
        <v>91.93</v>
      </c>
      <c r="L4030">
        <v>187.69</v>
      </c>
      <c r="M4030">
        <v>69.97</v>
      </c>
      <c r="N4030">
        <v>-963</v>
      </c>
      <c r="O4030">
        <v>56</v>
      </c>
      <c r="P4030">
        <v>991</v>
      </c>
      <c r="Q4030">
        <f>Tabel1[[#This Row],[Biomass]]+Tabel1[[#This Row],[Hydro Power]]+Tabel1[[#This Row],[Other Renewable]]+Tabel1[[#This Row],[Solar Power]]+Tabel1[[#This Row],[Onshore Wind Power]]+Tabel1[[#This Row],[Offshore Wind Power]]</f>
        <v>313.76</v>
      </c>
      <c r="R4030">
        <f>Tabel1[[#This Row],[Fossil Gas]]+Tabel1[[#This Row],[Fossil Hard Coal]]+Tabel1[[#This Row],[Fossil Oil]]</f>
        <v>1921.39</v>
      </c>
      <c r="S4030">
        <f>Tabel1[[#This Row],[Renewables]]+Tabel1[[#This Row],[Fossils]]</f>
        <v>2235.15</v>
      </c>
    </row>
    <row r="4031" spans="1:19" x14ac:dyDescent="0.25">
      <c r="A4031" t="s">
        <v>652</v>
      </c>
      <c r="B4031" t="s">
        <v>5</v>
      </c>
      <c r="C4031">
        <v>1666.8</v>
      </c>
      <c r="D4031">
        <v>27.64</v>
      </c>
      <c r="E4031">
        <v>450.77</v>
      </c>
      <c r="F4031">
        <v>681.7</v>
      </c>
      <c r="G4031">
        <v>23.58</v>
      </c>
      <c r="J4031">
        <v>0</v>
      </c>
      <c r="K4031">
        <v>43.76</v>
      </c>
      <c r="L4031">
        <v>39.409999999999997</v>
      </c>
      <c r="M4031">
        <v>90.29</v>
      </c>
      <c r="N4031">
        <v>544</v>
      </c>
      <c r="O4031">
        <v>-56</v>
      </c>
      <c r="P4031">
        <v>-166</v>
      </c>
      <c r="Q4031">
        <f>Tabel1[[#This Row],[Biomass]]+Tabel1[[#This Row],[Hydro Power]]+Tabel1[[#This Row],[Other Renewable]]+Tabel1[[#This Row],[Solar Power]]+Tabel1[[#This Row],[Onshore Wind Power]]+Tabel1[[#This Row],[Offshore Wind Power]]</f>
        <v>157.34</v>
      </c>
      <c r="R4031">
        <f>Tabel1[[#This Row],[Fossil Gas]]+Tabel1[[#This Row],[Fossil Hard Coal]]+Tabel1[[#This Row],[Fossil Oil]]</f>
        <v>1156.05</v>
      </c>
      <c r="S4031">
        <f>Tabel1[[#This Row],[Renewables]]+Tabel1[[#This Row],[Fossils]]</f>
        <v>1313.3899999999999</v>
      </c>
    </row>
    <row r="4032" spans="1:19" x14ac:dyDescent="0.25">
      <c r="A4032" t="s">
        <v>651</v>
      </c>
      <c r="B4032" t="s">
        <v>6</v>
      </c>
      <c r="C4032">
        <v>2203.54</v>
      </c>
      <c r="D4032">
        <v>47.92</v>
      </c>
      <c r="E4032">
        <v>349.13</v>
      </c>
      <c r="F4032">
        <v>1309.49</v>
      </c>
      <c r="G4032">
        <v>4.57</v>
      </c>
      <c r="H4032">
        <v>1.39</v>
      </c>
      <c r="I4032">
        <v>5.54</v>
      </c>
      <c r="J4032">
        <v>0</v>
      </c>
      <c r="K4032">
        <v>91.86</v>
      </c>
      <c r="L4032">
        <v>169.81</v>
      </c>
      <c r="M4032">
        <v>73.98</v>
      </c>
      <c r="N4032">
        <v>-622</v>
      </c>
      <c r="O4032">
        <v>135</v>
      </c>
      <c r="P4032">
        <v>654</v>
      </c>
      <c r="Q4032">
        <f>Tabel1[[#This Row],[Biomass]]+Tabel1[[#This Row],[Hydro Power]]+Tabel1[[#This Row],[Other Renewable]]+Tabel1[[#This Row],[Solar Power]]+Tabel1[[#This Row],[Onshore Wind Power]]+Tabel1[[#This Row],[Offshore Wind Power]]</f>
        <v>298.64</v>
      </c>
      <c r="R4032">
        <f>Tabel1[[#This Row],[Fossil Gas]]+Tabel1[[#This Row],[Fossil Hard Coal]]+Tabel1[[#This Row],[Fossil Oil]]</f>
        <v>1663.1899999999998</v>
      </c>
      <c r="S4032">
        <f>Tabel1[[#This Row],[Renewables]]+Tabel1[[#This Row],[Fossils]]</f>
        <v>1961.83</v>
      </c>
    </row>
    <row r="4033" spans="1:19" x14ac:dyDescent="0.25">
      <c r="A4033" t="s">
        <v>651</v>
      </c>
      <c r="B4033" t="s">
        <v>5</v>
      </c>
      <c r="C4033">
        <v>1542.34</v>
      </c>
      <c r="D4033">
        <v>27.94</v>
      </c>
      <c r="E4033">
        <v>446.83</v>
      </c>
      <c r="F4033">
        <v>649.75</v>
      </c>
      <c r="G4033">
        <v>23.52</v>
      </c>
      <c r="J4033">
        <v>0</v>
      </c>
      <c r="K4033">
        <v>43.51</v>
      </c>
      <c r="L4033">
        <v>30.65</v>
      </c>
      <c r="M4033">
        <v>78.56</v>
      </c>
      <c r="N4033">
        <v>598</v>
      </c>
      <c r="O4033">
        <v>-135</v>
      </c>
      <c r="P4033">
        <v>-209</v>
      </c>
      <c r="Q4033">
        <f>Tabel1[[#This Row],[Biomass]]+Tabel1[[#This Row],[Hydro Power]]+Tabel1[[#This Row],[Other Renewable]]+Tabel1[[#This Row],[Solar Power]]+Tabel1[[#This Row],[Onshore Wind Power]]+Tabel1[[#This Row],[Offshore Wind Power]]</f>
        <v>137.15</v>
      </c>
      <c r="R4033">
        <f>Tabel1[[#This Row],[Fossil Gas]]+Tabel1[[#This Row],[Fossil Hard Coal]]+Tabel1[[#This Row],[Fossil Oil]]</f>
        <v>1120.0999999999999</v>
      </c>
      <c r="S4033">
        <f>Tabel1[[#This Row],[Renewables]]+Tabel1[[#This Row],[Fossils]]</f>
        <v>1257.25</v>
      </c>
    </row>
    <row r="4034" spans="1:19" x14ac:dyDescent="0.25">
      <c r="A4034" t="s">
        <v>650</v>
      </c>
      <c r="B4034" t="s">
        <v>6</v>
      </c>
      <c r="C4034">
        <v>2102.79</v>
      </c>
      <c r="D4034">
        <v>47.51</v>
      </c>
      <c r="E4034">
        <v>309.98</v>
      </c>
      <c r="F4034">
        <v>1198.6300000000001</v>
      </c>
      <c r="G4034">
        <v>4.03</v>
      </c>
      <c r="H4034">
        <v>1.4</v>
      </c>
      <c r="I4034">
        <v>5.49</v>
      </c>
      <c r="J4034">
        <v>0</v>
      </c>
      <c r="K4034">
        <v>90.96</v>
      </c>
      <c r="L4034">
        <v>145.72999999999999</v>
      </c>
      <c r="M4034">
        <v>60.52</v>
      </c>
      <c r="N4034">
        <v>76</v>
      </c>
      <c r="O4034">
        <v>9</v>
      </c>
      <c r="P4034">
        <v>169</v>
      </c>
      <c r="Q4034">
        <f>Tabel1[[#This Row],[Biomass]]+Tabel1[[#This Row],[Hydro Power]]+Tabel1[[#This Row],[Other Renewable]]+Tabel1[[#This Row],[Solar Power]]+Tabel1[[#This Row],[Onshore Wind Power]]+Tabel1[[#This Row],[Offshore Wind Power]]</f>
        <v>260.64999999999998</v>
      </c>
      <c r="R4034">
        <f>Tabel1[[#This Row],[Fossil Gas]]+Tabel1[[#This Row],[Fossil Hard Coal]]+Tabel1[[#This Row],[Fossil Oil]]</f>
        <v>1512.64</v>
      </c>
      <c r="S4034">
        <f>Tabel1[[#This Row],[Renewables]]+Tabel1[[#This Row],[Fossils]]</f>
        <v>1773.29</v>
      </c>
    </row>
    <row r="4035" spans="1:19" x14ac:dyDescent="0.25">
      <c r="A4035" t="s">
        <v>650</v>
      </c>
      <c r="B4035" t="s">
        <v>5</v>
      </c>
      <c r="C4035">
        <v>1445.34</v>
      </c>
      <c r="D4035">
        <v>27.19</v>
      </c>
      <c r="E4035">
        <v>440.16</v>
      </c>
      <c r="F4035">
        <v>689.33</v>
      </c>
      <c r="G4035">
        <v>22.7</v>
      </c>
      <c r="J4035">
        <v>0</v>
      </c>
      <c r="K4035">
        <v>43.16</v>
      </c>
      <c r="L4035">
        <v>22.4</v>
      </c>
      <c r="M4035">
        <v>84.29</v>
      </c>
      <c r="N4035">
        <v>577</v>
      </c>
      <c r="O4035">
        <v>-9</v>
      </c>
      <c r="P4035">
        <v>-438</v>
      </c>
      <c r="Q4035">
        <f>Tabel1[[#This Row],[Biomass]]+Tabel1[[#This Row],[Hydro Power]]+Tabel1[[#This Row],[Other Renewable]]+Tabel1[[#This Row],[Solar Power]]+Tabel1[[#This Row],[Onshore Wind Power]]+Tabel1[[#This Row],[Offshore Wind Power]]</f>
        <v>133.88</v>
      </c>
      <c r="R4035">
        <f>Tabel1[[#This Row],[Fossil Gas]]+Tabel1[[#This Row],[Fossil Hard Coal]]+Tabel1[[#This Row],[Fossil Oil]]</f>
        <v>1152.19</v>
      </c>
      <c r="S4035">
        <f>Tabel1[[#This Row],[Renewables]]+Tabel1[[#This Row],[Fossils]]</f>
        <v>1286.0700000000002</v>
      </c>
    </row>
    <row r="4036" spans="1:19" x14ac:dyDescent="0.25">
      <c r="A4036" t="s">
        <v>649</v>
      </c>
      <c r="B4036" t="s">
        <v>6</v>
      </c>
      <c r="C4036">
        <v>2048.31</v>
      </c>
      <c r="D4036">
        <v>47.93</v>
      </c>
      <c r="E4036">
        <v>310.82</v>
      </c>
      <c r="F4036">
        <v>1195.1300000000001</v>
      </c>
      <c r="G4036">
        <v>4.01</v>
      </c>
      <c r="H4036">
        <v>1.4</v>
      </c>
      <c r="I4036">
        <v>5.27</v>
      </c>
      <c r="J4036">
        <v>0</v>
      </c>
      <c r="K4036">
        <v>91.32</v>
      </c>
      <c r="L4036">
        <v>128.47999999999999</v>
      </c>
      <c r="M4036">
        <v>37.520000000000003</v>
      </c>
      <c r="N4036">
        <v>297</v>
      </c>
      <c r="O4036">
        <v>0</v>
      </c>
      <c r="P4036">
        <v>-54</v>
      </c>
      <c r="Q4036">
        <f>Tabel1[[#This Row],[Biomass]]+Tabel1[[#This Row],[Hydro Power]]+Tabel1[[#This Row],[Other Renewable]]+Tabel1[[#This Row],[Solar Power]]+Tabel1[[#This Row],[Onshore Wind Power]]+Tabel1[[#This Row],[Offshore Wind Power]]</f>
        <v>220.6</v>
      </c>
      <c r="R4036">
        <f>Tabel1[[#This Row],[Fossil Gas]]+Tabel1[[#This Row],[Fossil Hard Coal]]+Tabel1[[#This Row],[Fossil Oil]]</f>
        <v>1509.96</v>
      </c>
      <c r="S4036">
        <f>Tabel1[[#This Row],[Renewables]]+Tabel1[[#This Row],[Fossils]]</f>
        <v>1730.56</v>
      </c>
    </row>
    <row r="4037" spans="1:19" x14ac:dyDescent="0.25">
      <c r="A4037" t="s">
        <v>649</v>
      </c>
      <c r="B4037" t="s">
        <v>5</v>
      </c>
      <c r="C4037">
        <v>1393.15</v>
      </c>
      <c r="D4037">
        <v>27.48</v>
      </c>
      <c r="E4037">
        <v>419.74</v>
      </c>
      <c r="F4037">
        <v>690.98</v>
      </c>
      <c r="G4037">
        <v>22.54</v>
      </c>
      <c r="J4037">
        <v>0</v>
      </c>
      <c r="K4037">
        <v>43.27</v>
      </c>
      <c r="L4037">
        <v>21.41</v>
      </c>
      <c r="M4037">
        <v>75.59</v>
      </c>
      <c r="N4037">
        <v>599</v>
      </c>
      <c r="O4037">
        <v>0</v>
      </c>
      <c r="P4037">
        <v>-495</v>
      </c>
      <c r="Q4037">
        <f>Tabel1[[#This Row],[Biomass]]+Tabel1[[#This Row],[Hydro Power]]+Tabel1[[#This Row],[Other Renewable]]+Tabel1[[#This Row],[Solar Power]]+Tabel1[[#This Row],[Onshore Wind Power]]+Tabel1[[#This Row],[Offshore Wind Power]]</f>
        <v>124.48</v>
      </c>
      <c r="R4037">
        <f>Tabel1[[#This Row],[Fossil Gas]]+Tabel1[[#This Row],[Fossil Hard Coal]]+Tabel1[[#This Row],[Fossil Oil]]</f>
        <v>1133.26</v>
      </c>
      <c r="S4037">
        <f>Tabel1[[#This Row],[Renewables]]+Tabel1[[#This Row],[Fossils]]</f>
        <v>1257.74</v>
      </c>
    </row>
    <row r="4038" spans="1:19" x14ac:dyDescent="0.25">
      <c r="A4038" t="s">
        <v>648</v>
      </c>
      <c r="B4038" t="s">
        <v>6</v>
      </c>
      <c r="C4038">
        <v>2035.31</v>
      </c>
      <c r="D4038">
        <v>48.77</v>
      </c>
      <c r="E4038">
        <v>304.36</v>
      </c>
      <c r="F4038">
        <v>1384.89</v>
      </c>
      <c r="G4038">
        <v>3.88</v>
      </c>
      <c r="H4038">
        <v>1.39</v>
      </c>
      <c r="I4038">
        <v>5.56</v>
      </c>
      <c r="J4038">
        <v>0</v>
      </c>
      <c r="K4038">
        <v>91.44</v>
      </c>
      <c r="L4038">
        <v>99.95</v>
      </c>
      <c r="M4038">
        <v>19.18</v>
      </c>
      <c r="N4038">
        <v>200</v>
      </c>
      <c r="O4038">
        <v>0</v>
      </c>
      <c r="P4038">
        <v>-108</v>
      </c>
      <c r="Q4038">
        <f>Tabel1[[#This Row],[Biomass]]+Tabel1[[#This Row],[Hydro Power]]+Tabel1[[#This Row],[Other Renewable]]+Tabel1[[#This Row],[Solar Power]]+Tabel1[[#This Row],[Onshore Wind Power]]+Tabel1[[#This Row],[Offshore Wind Power]]</f>
        <v>174.85000000000002</v>
      </c>
      <c r="R4038">
        <f>Tabel1[[#This Row],[Fossil Gas]]+Tabel1[[#This Row],[Fossil Hard Coal]]+Tabel1[[#This Row],[Fossil Oil]]</f>
        <v>1693.13</v>
      </c>
      <c r="S4038">
        <f>Tabel1[[#This Row],[Renewables]]+Tabel1[[#This Row],[Fossils]]</f>
        <v>1867.98</v>
      </c>
    </row>
    <row r="4039" spans="1:19" x14ac:dyDescent="0.25">
      <c r="A4039" t="s">
        <v>648</v>
      </c>
      <c r="B4039" t="s">
        <v>5</v>
      </c>
      <c r="C4039">
        <v>1376.46</v>
      </c>
      <c r="D4039">
        <v>26.83</v>
      </c>
      <c r="E4039">
        <v>418.31</v>
      </c>
      <c r="F4039">
        <v>697.32</v>
      </c>
      <c r="G4039">
        <v>22.43</v>
      </c>
      <c r="J4039">
        <v>0</v>
      </c>
      <c r="K4039">
        <v>42.52</v>
      </c>
      <c r="L4039">
        <v>20.98</v>
      </c>
      <c r="M4039">
        <v>46.64</v>
      </c>
      <c r="N4039">
        <v>600</v>
      </c>
      <c r="O4039">
        <v>0</v>
      </c>
      <c r="P4039">
        <v>-487</v>
      </c>
      <c r="Q4039">
        <f>Tabel1[[#This Row],[Biomass]]+Tabel1[[#This Row],[Hydro Power]]+Tabel1[[#This Row],[Other Renewable]]+Tabel1[[#This Row],[Solar Power]]+Tabel1[[#This Row],[Onshore Wind Power]]+Tabel1[[#This Row],[Offshore Wind Power]]</f>
        <v>94.45</v>
      </c>
      <c r="R4039">
        <f>Tabel1[[#This Row],[Fossil Gas]]+Tabel1[[#This Row],[Fossil Hard Coal]]+Tabel1[[#This Row],[Fossil Oil]]</f>
        <v>1138.0600000000002</v>
      </c>
      <c r="S4039">
        <f>Tabel1[[#This Row],[Renewables]]+Tabel1[[#This Row],[Fossils]]</f>
        <v>1232.5100000000002</v>
      </c>
    </row>
    <row r="4040" spans="1:19" x14ac:dyDescent="0.25">
      <c r="A4040" t="s">
        <v>647</v>
      </c>
      <c r="B4040" t="s">
        <v>6</v>
      </c>
      <c r="C4040">
        <v>2054.36</v>
      </c>
      <c r="D4040">
        <v>48.75</v>
      </c>
      <c r="E4040">
        <v>305.14999999999998</v>
      </c>
      <c r="F4040">
        <v>1377.64</v>
      </c>
      <c r="G4040">
        <v>3.97</v>
      </c>
      <c r="H4040">
        <v>1.4</v>
      </c>
      <c r="I4040">
        <v>5.37</v>
      </c>
      <c r="J4040">
        <v>0</v>
      </c>
      <c r="K4040">
        <v>91.49</v>
      </c>
      <c r="L4040">
        <v>74.849999999999994</v>
      </c>
      <c r="M4040">
        <v>8.8699999999999992</v>
      </c>
      <c r="N4040">
        <v>421</v>
      </c>
      <c r="O4040">
        <v>-6</v>
      </c>
      <c r="P4040">
        <v>-262</v>
      </c>
      <c r="Q4040">
        <f>Tabel1[[#This Row],[Biomass]]+Tabel1[[#This Row],[Hydro Power]]+Tabel1[[#This Row],[Other Renewable]]+Tabel1[[#This Row],[Solar Power]]+Tabel1[[#This Row],[Onshore Wind Power]]+Tabel1[[#This Row],[Offshore Wind Power]]</f>
        <v>139.24</v>
      </c>
      <c r="R4040">
        <f>Tabel1[[#This Row],[Fossil Gas]]+Tabel1[[#This Row],[Fossil Hard Coal]]+Tabel1[[#This Row],[Fossil Oil]]</f>
        <v>1686.76</v>
      </c>
      <c r="S4040">
        <f>Tabel1[[#This Row],[Renewables]]+Tabel1[[#This Row],[Fossils]]</f>
        <v>1826</v>
      </c>
    </row>
    <row r="4041" spans="1:19" x14ac:dyDescent="0.25">
      <c r="A4041" t="s">
        <v>647</v>
      </c>
      <c r="B4041" t="s">
        <v>5</v>
      </c>
      <c r="C4041">
        <v>1389.44</v>
      </c>
      <c r="D4041">
        <v>26.57</v>
      </c>
      <c r="E4041">
        <v>426.88</v>
      </c>
      <c r="F4041">
        <v>697.23</v>
      </c>
      <c r="G4041">
        <v>23.17</v>
      </c>
      <c r="J4041">
        <v>0</v>
      </c>
      <c r="K4041">
        <v>42.3</v>
      </c>
      <c r="L4041">
        <v>16.68</v>
      </c>
      <c r="M4041">
        <v>47.28</v>
      </c>
      <c r="N4041">
        <v>600</v>
      </c>
      <c r="O4041">
        <v>6</v>
      </c>
      <c r="P4041">
        <v>-486</v>
      </c>
      <c r="Q4041">
        <f>Tabel1[[#This Row],[Biomass]]+Tabel1[[#This Row],[Hydro Power]]+Tabel1[[#This Row],[Other Renewable]]+Tabel1[[#This Row],[Solar Power]]+Tabel1[[#This Row],[Onshore Wind Power]]+Tabel1[[#This Row],[Offshore Wind Power]]</f>
        <v>90.53</v>
      </c>
      <c r="R4041">
        <f>Tabel1[[#This Row],[Fossil Gas]]+Tabel1[[#This Row],[Fossil Hard Coal]]+Tabel1[[#This Row],[Fossil Oil]]</f>
        <v>1147.2800000000002</v>
      </c>
      <c r="S4041">
        <f>Tabel1[[#This Row],[Renewables]]+Tabel1[[#This Row],[Fossils]]</f>
        <v>1237.8100000000002</v>
      </c>
    </row>
    <row r="4042" spans="1:19" x14ac:dyDescent="0.25">
      <c r="A4042" t="s">
        <v>646</v>
      </c>
      <c r="B4042" t="s">
        <v>6</v>
      </c>
      <c r="C4042">
        <v>2114.08</v>
      </c>
      <c r="D4042">
        <v>48.18</v>
      </c>
      <c r="E4042">
        <v>311.02999999999997</v>
      </c>
      <c r="F4042">
        <v>1272.1300000000001</v>
      </c>
      <c r="G4042">
        <v>3.86</v>
      </c>
      <c r="H4042">
        <v>1.4</v>
      </c>
      <c r="I4042">
        <v>5.19</v>
      </c>
      <c r="J4042">
        <v>0</v>
      </c>
      <c r="K4042">
        <v>91.24</v>
      </c>
      <c r="L4042">
        <v>62.59</v>
      </c>
      <c r="M4042">
        <v>9.0399999999999991</v>
      </c>
      <c r="N4042">
        <v>694</v>
      </c>
      <c r="O4042">
        <v>-336</v>
      </c>
      <c r="P4042">
        <v>-33</v>
      </c>
      <c r="Q4042">
        <f>Tabel1[[#This Row],[Biomass]]+Tabel1[[#This Row],[Hydro Power]]+Tabel1[[#This Row],[Other Renewable]]+Tabel1[[#This Row],[Solar Power]]+Tabel1[[#This Row],[Onshore Wind Power]]+Tabel1[[#This Row],[Offshore Wind Power]]</f>
        <v>126.4</v>
      </c>
      <c r="R4042">
        <f>Tabel1[[#This Row],[Fossil Gas]]+Tabel1[[#This Row],[Fossil Hard Coal]]+Tabel1[[#This Row],[Fossil Oil]]</f>
        <v>1587.02</v>
      </c>
      <c r="S4042">
        <f>Tabel1[[#This Row],[Renewables]]+Tabel1[[#This Row],[Fossils]]</f>
        <v>1713.42</v>
      </c>
    </row>
    <row r="4043" spans="1:19" x14ac:dyDescent="0.25">
      <c r="A4043" t="s">
        <v>646</v>
      </c>
      <c r="B4043" t="s">
        <v>5</v>
      </c>
      <c r="C4043">
        <v>1444.2</v>
      </c>
      <c r="D4043">
        <v>25.62</v>
      </c>
      <c r="E4043">
        <v>447.55</v>
      </c>
      <c r="F4043">
        <v>714.52</v>
      </c>
      <c r="G4043">
        <v>24.55</v>
      </c>
      <c r="J4043">
        <v>0</v>
      </c>
      <c r="K4043">
        <v>43.5</v>
      </c>
      <c r="L4043">
        <v>17.62</v>
      </c>
      <c r="M4043">
        <v>49.15</v>
      </c>
      <c r="N4043">
        <v>589</v>
      </c>
      <c r="O4043">
        <v>336</v>
      </c>
      <c r="P4043">
        <v>-794</v>
      </c>
      <c r="Q4043">
        <f>Tabel1[[#This Row],[Biomass]]+Tabel1[[#This Row],[Hydro Power]]+Tabel1[[#This Row],[Other Renewable]]+Tabel1[[#This Row],[Solar Power]]+Tabel1[[#This Row],[Onshore Wind Power]]+Tabel1[[#This Row],[Offshore Wind Power]]</f>
        <v>92.39</v>
      </c>
      <c r="R4043">
        <f>Tabel1[[#This Row],[Fossil Gas]]+Tabel1[[#This Row],[Fossil Hard Coal]]+Tabel1[[#This Row],[Fossil Oil]]</f>
        <v>1186.6199999999999</v>
      </c>
      <c r="S4043">
        <f>Tabel1[[#This Row],[Renewables]]+Tabel1[[#This Row],[Fossils]]</f>
        <v>1279.01</v>
      </c>
    </row>
    <row r="4044" spans="1:19" x14ac:dyDescent="0.25">
      <c r="A4044" t="s">
        <v>645</v>
      </c>
      <c r="B4044" t="s">
        <v>6</v>
      </c>
      <c r="C4044">
        <v>2267.37</v>
      </c>
      <c r="D4044">
        <v>48.61</v>
      </c>
      <c r="E4044">
        <v>331.15</v>
      </c>
      <c r="F4044">
        <v>1508.98</v>
      </c>
      <c r="G4044">
        <v>4.01</v>
      </c>
      <c r="H4044">
        <v>1.39</v>
      </c>
      <c r="I4044">
        <v>5.57</v>
      </c>
      <c r="J4044">
        <v>0.01</v>
      </c>
      <c r="K4044">
        <v>90.63</v>
      </c>
      <c r="L4044">
        <v>50.59</v>
      </c>
      <c r="M4044">
        <v>10</v>
      </c>
      <c r="N4044">
        <v>-73</v>
      </c>
      <c r="O4044">
        <v>-136</v>
      </c>
      <c r="P4044">
        <v>440</v>
      </c>
      <c r="Q4044">
        <f>Tabel1[[#This Row],[Biomass]]+Tabel1[[#This Row],[Hydro Power]]+Tabel1[[#This Row],[Other Renewable]]+Tabel1[[#This Row],[Solar Power]]+Tabel1[[#This Row],[Onshore Wind Power]]+Tabel1[[#This Row],[Offshore Wind Power]]</f>
        <v>116.17</v>
      </c>
      <c r="R4044">
        <f>Tabel1[[#This Row],[Fossil Gas]]+Tabel1[[#This Row],[Fossil Hard Coal]]+Tabel1[[#This Row],[Fossil Oil]]</f>
        <v>1844.14</v>
      </c>
      <c r="S4044">
        <f>Tabel1[[#This Row],[Renewables]]+Tabel1[[#This Row],[Fossils]]</f>
        <v>1960.3100000000002</v>
      </c>
    </row>
    <row r="4045" spans="1:19" x14ac:dyDescent="0.25">
      <c r="A4045" t="s">
        <v>645</v>
      </c>
      <c r="B4045" t="s">
        <v>5</v>
      </c>
      <c r="C4045">
        <v>1540.08</v>
      </c>
      <c r="D4045">
        <v>26.31</v>
      </c>
      <c r="E4045">
        <v>449.87</v>
      </c>
      <c r="F4045">
        <v>761.88</v>
      </c>
      <c r="G4045">
        <v>24.69</v>
      </c>
      <c r="J4045">
        <v>0</v>
      </c>
      <c r="K4045">
        <v>43.36</v>
      </c>
      <c r="L4045">
        <v>15.31</v>
      </c>
      <c r="M4045">
        <v>43.55</v>
      </c>
      <c r="N4045">
        <v>259</v>
      </c>
      <c r="O4045">
        <v>136</v>
      </c>
      <c r="P4045">
        <v>-211</v>
      </c>
      <c r="Q4045">
        <f>Tabel1[[#This Row],[Biomass]]+Tabel1[[#This Row],[Hydro Power]]+Tabel1[[#This Row],[Other Renewable]]+Tabel1[[#This Row],[Solar Power]]+Tabel1[[#This Row],[Onshore Wind Power]]+Tabel1[[#This Row],[Offshore Wind Power]]</f>
        <v>85.169999999999987</v>
      </c>
      <c r="R4045">
        <f>Tabel1[[#This Row],[Fossil Gas]]+Tabel1[[#This Row],[Fossil Hard Coal]]+Tabel1[[#This Row],[Fossil Oil]]</f>
        <v>1236.44</v>
      </c>
      <c r="S4045">
        <f>Tabel1[[#This Row],[Renewables]]+Tabel1[[#This Row],[Fossils]]</f>
        <v>1321.6100000000001</v>
      </c>
    </row>
    <row r="4046" spans="1:19" x14ac:dyDescent="0.25">
      <c r="A4046" t="s">
        <v>644</v>
      </c>
      <c r="B4046" t="s">
        <v>6</v>
      </c>
      <c r="C4046">
        <v>2671.14</v>
      </c>
      <c r="D4046">
        <v>48.59</v>
      </c>
      <c r="E4046">
        <v>424.06</v>
      </c>
      <c r="F4046">
        <v>1669.2</v>
      </c>
      <c r="G4046">
        <v>5.77</v>
      </c>
      <c r="H4046">
        <v>1.4</v>
      </c>
      <c r="I4046">
        <v>5.75</v>
      </c>
      <c r="J4046">
        <v>0.01</v>
      </c>
      <c r="K4046">
        <v>101.11</v>
      </c>
      <c r="L4046">
        <v>43.41</v>
      </c>
      <c r="M4046">
        <v>13.83</v>
      </c>
      <c r="N4046">
        <v>-1150</v>
      </c>
      <c r="O4046">
        <v>425</v>
      </c>
      <c r="P4046">
        <v>1094</v>
      </c>
      <c r="Q4046">
        <f>Tabel1[[#This Row],[Biomass]]+Tabel1[[#This Row],[Hydro Power]]+Tabel1[[#This Row],[Other Renewable]]+Tabel1[[#This Row],[Solar Power]]+Tabel1[[#This Row],[Onshore Wind Power]]+Tabel1[[#This Row],[Offshore Wind Power]]</f>
        <v>112.99</v>
      </c>
      <c r="R4046">
        <f>Tabel1[[#This Row],[Fossil Gas]]+Tabel1[[#This Row],[Fossil Hard Coal]]+Tabel1[[#This Row],[Fossil Oil]]</f>
        <v>2099.0300000000002</v>
      </c>
      <c r="S4046">
        <f>Tabel1[[#This Row],[Renewables]]+Tabel1[[#This Row],[Fossils]]</f>
        <v>2212.02</v>
      </c>
    </row>
    <row r="4047" spans="1:19" x14ac:dyDescent="0.25">
      <c r="A4047" t="s">
        <v>644</v>
      </c>
      <c r="B4047" t="s">
        <v>5</v>
      </c>
      <c r="C4047">
        <v>1806.74</v>
      </c>
      <c r="D4047">
        <v>27.24</v>
      </c>
      <c r="E4047">
        <v>466.69</v>
      </c>
      <c r="F4047">
        <v>813.65</v>
      </c>
      <c r="G4047">
        <v>27.22</v>
      </c>
      <c r="J4047">
        <v>0.01</v>
      </c>
      <c r="K4047">
        <v>44.36</v>
      </c>
      <c r="L4047">
        <v>15.83</v>
      </c>
      <c r="M4047">
        <v>47.64</v>
      </c>
      <c r="N4047">
        <v>74</v>
      </c>
      <c r="O4047">
        <v>-425</v>
      </c>
      <c r="P4047">
        <v>723</v>
      </c>
      <c r="Q4047">
        <f>Tabel1[[#This Row],[Biomass]]+Tabel1[[#This Row],[Hydro Power]]+Tabel1[[#This Row],[Other Renewable]]+Tabel1[[#This Row],[Solar Power]]+Tabel1[[#This Row],[Onshore Wind Power]]+Tabel1[[#This Row],[Offshore Wind Power]]</f>
        <v>90.72</v>
      </c>
      <c r="R4047">
        <f>Tabel1[[#This Row],[Fossil Gas]]+Tabel1[[#This Row],[Fossil Hard Coal]]+Tabel1[[#This Row],[Fossil Oil]]</f>
        <v>1307.56</v>
      </c>
      <c r="S4047">
        <f>Tabel1[[#This Row],[Renewables]]+Tabel1[[#This Row],[Fossils]]</f>
        <v>1398.28</v>
      </c>
    </row>
    <row r="4048" spans="1:19" x14ac:dyDescent="0.25">
      <c r="A4048" t="s">
        <v>643</v>
      </c>
      <c r="B4048" t="s">
        <v>6</v>
      </c>
      <c r="C4048">
        <v>3007.16</v>
      </c>
      <c r="D4048">
        <v>48.23</v>
      </c>
      <c r="E4048">
        <v>583.44000000000005</v>
      </c>
      <c r="F4048">
        <v>1663.59</v>
      </c>
      <c r="G4048">
        <v>8.3000000000000007</v>
      </c>
      <c r="H4048">
        <v>1.4</v>
      </c>
      <c r="I4048">
        <v>4.78</v>
      </c>
      <c r="J4048">
        <v>2.33</v>
      </c>
      <c r="K4048">
        <v>116.67</v>
      </c>
      <c r="L4048">
        <v>41.21</v>
      </c>
      <c r="M4048">
        <v>5.96</v>
      </c>
      <c r="N4048">
        <v>-467</v>
      </c>
      <c r="O4048">
        <v>159</v>
      </c>
      <c r="P4048">
        <v>854</v>
      </c>
      <c r="Q4048">
        <f>Tabel1[[#This Row],[Biomass]]+Tabel1[[#This Row],[Hydro Power]]+Tabel1[[#This Row],[Other Renewable]]+Tabel1[[#This Row],[Solar Power]]+Tabel1[[#This Row],[Onshore Wind Power]]+Tabel1[[#This Row],[Offshore Wind Power]]</f>
        <v>103.90999999999998</v>
      </c>
      <c r="R4048">
        <f>Tabel1[[#This Row],[Fossil Gas]]+Tabel1[[#This Row],[Fossil Hard Coal]]+Tabel1[[#This Row],[Fossil Oil]]</f>
        <v>2255.33</v>
      </c>
      <c r="S4048">
        <f>Tabel1[[#This Row],[Renewables]]+Tabel1[[#This Row],[Fossils]]</f>
        <v>2359.2399999999998</v>
      </c>
    </row>
    <row r="4049" spans="1:19" x14ac:dyDescent="0.25">
      <c r="A4049" t="s">
        <v>643</v>
      </c>
      <c r="B4049" t="s">
        <v>5</v>
      </c>
      <c r="C4049">
        <v>2020.68</v>
      </c>
      <c r="D4049">
        <v>27.21</v>
      </c>
      <c r="E4049">
        <v>652.95000000000005</v>
      </c>
      <c r="F4049">
        <v>865.69</v>
      </c>
      <c r="G4049">
        <v>29.92</v>
      </c>
      <c r="J4049">
        <v>4.42</v>
      </c>
      <c r="K4049">
        <v>51.86</v>
      </c>
      <c r="L4049">
        <v>16.350000000000001</v>
      </c>
      <c r="M4049">
        <v>45.22</v>
      </c>
      <c r="N4049">
        <v>389</v>
      </c>
      <c r="O4049">
        <v>-159</v>
      </c>
      <c r="P4049">
        <v>112</v>
      </c>
      <c r="Q4049">
        <f>Tabel1[[#This Row],[Biomass]]+Tabel1[[#This Row],[Hydro Power]]+Tabel1[[#This Row],[Other Renewable]]+Tabel1[[#This Row],[Solar Power]]+Tabel1[[#This Row],[Onshore Wind Power]]+Tabel1[[#This Row],[Offshore Wind Power]]</f>
        <v>93.2</v>
      </c>
      <c r="R4049">
        <f>Tabel1[[#This Row],[Fossil Gas]]+Tabel1[[#This Row],[Fossil Hard Coal]]+Tabel1[[#This Row],[Fossil Oil]]</f>
        <v>1548.5600000000002</v>
      </c>
      <c r="S4049">
        <f>Tabel1[[#This Row],[Renewables]]+Tabel1[[#This Row],[Fossils]]</f>
        <v>1641.7600000000002</v>
      </c>
    </row>
    <row r="4050" spans="1:19" x14ac:dyDescent="0.25">
      <c r="A4050" t="s">
        <v>642</v>
      </c>
      <c r="B4050" t="s">
        <v>6</v>
      </c>
      <c r="C4050">
        <v>3083.86</v>
      </c>
      <c r="D4050">
        <v>48.74</v>
      </c>
      <c r="E4050">
        <v>617.04</v>
      </c>
      <c r="F4050">
        <v>1690.18</v>
      </c>
      <c r="G4050">
        <v>13.62</v>
      </c>
      <c r="H4050">
        <v>1.4</v>
      </c>
      <c r="I4050">
        <v>4.49</v>
      </c>
      <c r="J4050">
        <v>41.65</v>
      </c>
      <c r="K4050">
        <v>112.24</v>
      </c>
      <c r="L4050">
        <v>34.11</v>
      </c>
      <c r="M4050">
        <v>4.0599999999999996</v>
      </c>
      <c r="N4050">
        <v>161</v>
      </c>
      <c r="O4050">
        <v>57</v>
      </c>
      <c r="P4050">
        <v>352</v>
      </c>
      <c r="Q4050">
        <f>Tabel1[[#This Row],[Biomass]]+Tabel1[[#This Row],[Hydro Power]]+Tabel1[[#This Row],[Other Renewable]]+Tabel1[[#This Row],[Solar Power]]+Tabel1[[#This Row],[Onshore Wind Power]]+Tabel1[[#This Row],[Offshore Wind Power]]</f>
        <v>134.44999999999999</v>
      </c>
      <c r="R4050">
        <f>Tabel1[[#This Row],[Fossil Gas]]+Tabel1[[#This Row],[Fossil Hard Coal]]+Tabel1[[#This Row],[Fossil Oil]]</f>
        <v>2320.84</v>
      </c>
      <c r="S4050">
        <f>Tabel1[[#This Row],[Renewables]]+Tabel1[[#This Row],[Fossils]]</f>
        <v>2455.29</v>
      </c>
    </row>
    <row r="4051" spans="1:19" x14ac:dyDescent="0.25">
      <c r="A4051" t="s">
        <v>642</v>
      </c>
      <c r="B4051" t="s">
        <v>5</v>
      </c>
      <c r="C4051">
        <v>2108.75</v>
      </c>
      <c r="D4051">
        <v>29.18</v>
      </c>
      <c r="E4051">
        <v>683.88</v>
      </c>
      <c r="F4051">
        <v>883.32</v>
      </c>
      <c r="G4051">
        <v>32</v>
      </c>
      <c r="J4051">
        <v>28.59</v>
      </c>
      <c r="K4051">
        <v>53.52</v>
      </c>
      <c r="L4051">
        <v>14.45</v>
      </c>
      <c r="M4051">
        <v>32.36</v>
      </c>
      <c r="N4051">
        <v>595</v>
      </c>
      <c r="O4051">
        <v>-57</v>
      </c>
      <c r="P4051">
        <v>-149</v>
      </c>
      <c r="Q4051">
        <f>Tabel1[[#This Row],[Biomass]]+Tabel1[[#This Row],[Hydro Power]]+Tabel1[[#This Row],[Other Renewable]]+Tabel1[[#This Row],[Solar Power]]+Tabel1[[#This Row],[Onshore Wind Power]]+Tabel1[[#This Row],[Offshore Wind Power]]</f>
        <v>104.58</v>
      </c>
      <c r="R4051">
        <f>Tabel1[[#This Row],[Fossil Gas]]+Tabel1[[#This Row],[Fossil Hard Coal]]+Tabel1[[#This Row],[Fossil Oil]]</f>
        <v>1599.2</v>
      </c>
      <c r="S4051">
        <f>Tabel1[[#This Row],[Renewables]]+Tabel1[[#This Row],[Fossils]]</f>
        <v>1703.78</v>
      </c>
    </row>
    <row r="4052" spans="1:19" x14ac:dyDescent="0.25">
      <c r="A4052" t="s">
        <v>641</v>
      </c>
      <c r="B4052" t="s">
        <v>6</v>
      </c>
      <c r="C4052">
        <v>3045.01</v>
      </c>
      <c r="D4052">
        <v>50.54</v>
      </c>
      <c r="E4052">
        <v>646.89</v>
      </c>
      <c r="F4052">
        <v>1659.35</v>
      </c>
      <c r="G4052">
        <v>24.38</v>
      </c>
      <c r="H4052">
        <v>1.4</v>
      </c>
      <c r="I4052">
        <v>5.58</v>
      </c>
      <c r="J4052">
        <v>129.06</v>
      </c>
      <c r="K4052">
        <v>121.37</v>
      </c>
      <c r="L4052">
        <v>23.43</v>
      </c>
      <c r="M4052">
        <v>10</v>
      </c>
      <c r="N4052">
        <v>293</v>
      </c>
      <c r="O4052">
        <v>83</v>
      </c>
      <c r="P4052">
        <v>140</v>
      </c>
      <c r="Q4052">
        <f>Tabel1[[#This Row],[Biomass]]+Tabel1[[#This Row],[Hydro Power]]+Tabel1[[#This Row],[Other Renewable]]+Tabel1[[#This Row],[Solar Power]]+Tabel1[[#This Row],[Onshore Wind Power]]+Tabel1[[#This Row],[Offshore Wind Power]]</f>
        <v>220.01</v>
      </c>
      <c r="R4052">
        <f>Tabel1[[#This Row],[Fossil Gas]]+Tabel1[[#This Row],[Fossil Hard Coal]]+Tabel1[[#This Row],[Fossil Oil]]</f>
        <v>2330.62</v>
      </c>
      <c r="S4052">
        <f>Tabel1[[#This Row],[Renewables]]+Tabel1[[#This Row],[Fossils]]</f>
        <v>2550.63</v>
      </c>
    </row>
    <row r="4053" spans="1:19" x14ac:dyDescent="0.25">
      <c r="A4053" t="s">
        <v>641</v>
      </c>
      <c r="B4053" t="s">
        <v>5</v>
      </c>
      <c r="C4053">
        <v>2136.1999999999998</v>
      </c>
      <c r="D4053">
        <v>29.54</v>
      </c>
      <c r="E4053">
        <v>700.69</v>
      </c>
      <c r="F4053">
        <v>866.33</v>
      </c>
      <c r="G4053">
        <v>35.51</v>
      </c>
      <c r="J4053">
        <v>56.09</v>
      </c>
      <c r="K4053">
        <v>54.79</v>
      </c>
      <c r="L4053">
        <v>15.4</v>
      </c>
      <c r="M4053">
        <v>40.74</v>
      </c>
      <c r="N4053">
        <v>600</v>
      </c>
      <c r="O4053">
        <v>-83</v>
      </c>
      <c r="P4053">
        <v>-117</v>
      </c>
      <c r="Q4053">
        <f>Tabel1[[#This Row],[Biomass]]+Tabel1[[#This Row],[Hydro Power]]+Tabel1[[#This Row],[Other Renewable]]+Tabel1[[#This Row],[Solar Power]]+Tabel1[[#This Row],[Onshore Wind Power]]+Tabel1[[#This Row],[Offshore Wind Power]]</f>
        <v>141.77000000000001</v>
      </c>
      <c r="R4053">
        <f>Tabel1[[#This Row],[Fossil Gas]]+Tabel1[[#This Row],[Fossil Hard Coal]]+Tabel1[[#This Row],[Fossil Oil]]</f>
        <v>1602.53</v>
      </c>
      <c r="S4053">
        <f>Tabel1[[#This Row],[Renewables]]+Tabel1[[#This Row],[Fossils]]</f>
        <v>1744.3</v>
      </c>
    </row>
    <row r="4054" spans="1:19" x14ac:dyDescent="0.25">
      <c r="A4054" t="s">
        <v>640</v>
      </c>
      <c r="B4054" t="s">
        <v>6</v>
      </c>
      <c r="C4054">
        <v>3043.55</v>
      </c>
      <c r="D4054">
        <v>51.88</v>
      </c>
      <c r="E4054">
        <v>644.36</v>
      </c>
      <c r="F4054">
        <v>1705.82</v>
      </c>
      <c r="G4054">
        <v>31.74</v>
      </c>
      <c r="H4054">
        <v>1.4</v>
      </c>
      <c r="I4054">
        <v>6.31</v>
      </c>
      <c r="J4054">
        <v>210.52</v>
      </c>
      <c r="K4054">
        <v>112.93</v>
      </c>
      <c r="L4054">
        <v>16.07</v>
      </c>
      <c r="M4054">
        <v>10.62</v>
      </c>
      <c r="N4054">
        <v>250</v>
      </c>
      <c r="O4054">
        <v>-59</v>
      </c>
      <c r="P4054">
        <v>285</v>
      </c>
      <c r="Q4054">
        <f>Tabel1[[#This Row],[Biomass]]+Tabel1[[#This Row],[Hydro Power]]+Tabel1[[#This Row],[Other Renewable]]+Tabel1[[#This Row],[Solar Power]]+Tabel1[[#This Row],[Onshore Wind Power]]+Tabel1[[#This Row],[Offshore Wind Power]]</f>
        <v>296.8</v>
      </c>
      <c r="R4054">
        <f>Tabel1[[#This Row],[Fossil Gas]]+Tabel1[[#This Row],[Fossil Hard Coal]]+Tabel1[[#This Row],[Fossil Oil]]</f>
        <v>2381.9199999999996</v>
      </c>
      <c r="S4054">
        <f>Tabel1[[#This Row],[Renewables]]+Tabel1[[#This Row],[Fossils]]</f>
        <v>2678.72</v>
      </c>
    </row>
    <row r="4055" spans="1:19" x14ac:dyDescent="0.25">
      <c r="A4055" t="s">
        <v>640</v>
      </c>
      <c r="B4055" t="s">
        <v>5</v>
      </c>
      <c r="C4055">
        <v>2156.92</v>
      </c>
      <c r="D4055">
        <v>29.06</v>
      </c>
      <c r="E4055">
        <v>701.62</v>
      </c>
      <c r="F4055">
        <v>865.54</v>
      </c>
      <c r="G4055">
        <v>35.51</v>
      </c>
      <c r="J4055">
        <v>83.48</v>
      </c>
      <c r="K4055">
        <v>50.17</v>
      </c>
      <c r="L4055">
        <v>15.41</v>
      </c>
      <c r="M4055">
        <v>43.8</v>
      </c>
      <c r="N4055">
        <v>600</v>
      </c>
      <c r="O4055">
        <v>59</v>
      </c>
      <c r="P4055">
        <v>-235</v>
      </c>
      <c r="Q4055">
        <f>Tabel1[[#This Row],[Biomass]]+Tabel1[[#This Row],[Hydro Power]]+Tabel1[[#This Row],[Other Renewable]]+Tabel1[[#This Row],[Solar Power]]+Tabel1[[#This Row],[Onshore Wind Power]]+Tabel1[[#This Row],[Offshore Wind Power]]</f>
        <v>171.75</v>
      </c>
      <c r="R4055">
        <f>Tabel1[[#This Row],[Fossil Gas]]+Tabel1[[#This Row],[Fossil Hard Coal]]+Tabel1[[#This Row],[Fossil Oil]]</f>
        <v>1602.6699999999998</v>
      </c>
      <c r="S4055">
        <f>Tabel1[[#This Row],[Renewables]]+Tabel1[[#This Row],[Fossils]]</f>
        <v>1774.4199999999998</v>
      </c>
    </row>
    <row r="4056" spans="1:19" x14ac:dyDescent="0.25">
      <c r="A4056" t="s">
        <v>639</v>
      </c>
      <c r="B4056" t="s">
        <v>6</v>
      </c>
      <c r="C4056">
        <v>2953.84</v>
      </c>
      <c r="D4056">
        <v>52.87</v>
      </c>
      <c r="E4056">
        <v>651</v>
      </c>
      <c r="F4056">
        <v>1765.7</v>
      </c>
      <c r="G4056">
        <v>39.31</v>
      </c>
      <c r="H4056">
        <v>1.26</v>
      </c>
      <c r="I4056">
        <v>7.07</v>
      </c>
      <c r="J4056">
        <v>286.82</v>
      </c>
      <c r="K4056">
        <v>103.9</v>
      </c>
      <c r="L4056">
        <v>19.89</v>
      </c>
      <c r="M4056">
        <v>7.41</v>
      </c>
      <c r="N4056">
        <v>639</v>
      </c>
      <c r="O4056">
        <v>-91</v>
      </c>
      <c r="P4056">
        <v>-229</v>
      </c>
      <c r="Q4056">
        <f>Tabel1[[#This Row],[Biomass]]+Tabel1[[#This Row],[Hydro Power]]+Tabel1[[#This Row],[Other Renewable]]+Tabel1[[#This Row],[Solar Power]]+Tabel1[[#This Row],[Onshore Wind Power]]+Tabel1[[#This Row],[Offshore Wind Power]]</f>
        <v>375.32</v>
      </c>
      <c r="R4056">
        <f>Tabel1[[#This Row],[Fossil Gas]]+Tabel1[[#This Row],[Fossil Hard Coal]]+Tabel1[[#This Row],[Fossil Oil]]</f>
        <v>2456.0099999999998</v>
      </c>
      <c r="S4056">
        <f>Tabel1[[#This Row],[Renewables]]+Tabel1[[#This Row],[Fossils]]</f>
        <v>2831.33</v>
      </c>
    </row>
    <row r="4057" spans="1:19" x14ac:dyDescent="0.25">
      <c r="A4057" t="s">
        <v>639</v>
      </c>
      <c r="B4057" t="s">
        <v>5</v>
      </c>
      <c r="C4057">
        <v>2143.2600000000002</v>
      </c>
      <c r="D4057">
        <v>28.56</v>
      </c>
      <c r="E4057">
        <v>700.74</v>
      </c>
      <c r="F4057">
        <v>860.9</v>
      </c>
      <c r="G4057">
        <v>36.33</v>
      </c>
      <c r="J4057">
        <v>95.37</v>
      </c>
      <c r="K4057">
        <v>47.41</v>
      </c>
      <c r="L4057">
        <v>13.97</v>
      </c>
      <c r="M4057">
        <v>40.619999999999997</v>
      </c>
      <c r="N4057">
        <v>600</v>
      </c>
      <c r="O4057">
        <v>91</v>
      </c>
      <c r="P4057">
        <v>-267</v>
      </c>
      <c r="Q4057">
        <f>Tabel1[[#This Row],[Biomass]]+Tabel1[[#This Row],[Hydro Power]]+Tabel1[[#This Row],[Other Renewable]]+Tabel1[[#This Row],[Solar Power]]+Tabel1[[#This Row],[Onshore Wind Power]]+Tabel1[[#This Row],[Offshore Wind Power]]</f>
        <v>178.52</v>
      </c>
      <c r="R4057">
        <f>Tabel1[[#This Row],[Fossil Gas]]+Tabel1[[#This Row],[Fossil Hard Coal]]+Tabel1[[#This Row],[Fossil Oil]]</f>
        <v>1597.9699999999998</v>
      </c>
      <c r="S4057">
        <f>Tabel1[[#This Row],[Renewables]]+Tabel1[[#This Row],[Fossils]]</f>
        <v>1776.4899999999998</v>
      </c>
    </row>
    <row r="4058" spans="1:19" x14ac:dyDescent="0.25">
      <c r="A4058" t="s">
        <v>638</v>
      </c>
      <c r="B4058" t="s">
        <v>6</v>
      </c>
      <c r="C4058">
        <v>2835.13</v>
      </c>
      <c r="D4058">
        <v>53.65</v>
      </c>
      <c r="E4058">
        <v>619.07000000000005</v>
      </c>
      <c r="F4058">
        <v>1781.16</v>
      </c>
      <c r="G4058">
        <v>41.11</v>
      </c>
      <c r="H4058">
        <v>1.4</v>
      </c>
      <c r="I4058">
        <v>7.25</v>
      </c>
      <c r="J4058">
        <v>301.93</v>
      </c>
      <c r="K4058">
        <v>104.3</v>
      </c>
      <c r="L4058">
        <v>27.18</v>
      </c>
      <c r="M4058">
        <v>5.26</v>
      </c>
      <c r="N4058">
        <v>662</v>
      </c>
      <c r="O4058">
        <v>-191</v>
      </c>
      <c r="P4058">
        <v>-262</v>
      </c>
      <c r="Q4058">
        <f>Tabel1[[#This Row],[Biomass]]+Tabel1[[#This Row],[Hydro Power]]+Tabel1[[#This Row],[Other Renewable]]+Tabel1[[#This Row],[Solar Power]]+Tabel1[[#This Row],[Onshore Wind Power]]+Tabel1[[#This Row],[Offshore Wind Power]]</f>
        <v>396.67</v>
      </c>
      <c r="R4058">
        <f>Tabel1[[#This Row],[Fossil Gas]]+Tabel1[[#This Row],[Fossil Hard Coal]]+Tabel1[[#This Row],[Fossil Oil]]</f>
        <v>2441.34</v>
      </c>
      <c r="S4058">
        <f>Tabel1[[#This Row],[Renewables]]+Tabel1[[#This Row],[Fossils]]</f>
        <v>2838.01</v>
      </c>
    </row>
    <row r="4059" spans="1:19" x14ac:dyDescent="0.25">
      <c r="A4059" t="s">
        <v>638</v>
      </c>
      <c r="B4059" t="s">
        <v>5</v>
      </c>
      <c r="C4059">
        <v>2102.21</v>
      </c>
      <c r="D4059">
        <v>27.18</v>
      </c>
      <c r="E4059">
        <v>584.25</v>
      </c>
      <c r="F4059">
        <v>866.55</v>
      </c>
      <c r="G4059">
        <v>37.299999999999997</v>
      </c>
      <c r="J4059">
        <v>100.73</v>
      </c>
      <c r="K4059">
        <v>48.87</v>
      </c>
      <c r="L4059">
        <v>11.69</v>
      </c>
      <c r="M4059">
        <v>30.79</v>
      </c>
      <c r="N4059">
        <v>600</v>
      </c>
      <c r="O4059">
        <v>191</v>
      </c>
      <c r="P4059">
        <v>-287</v>
      </c>
      <c r="Q4059">
        <f>Tabel1[[#This Row],[Biomass]]+Tabel1[[#This Row],[Hydro Power]]+Tabel1[[#This Row],[Other Renewable]]+Tabel1[[#This Row],[Solar Power]]+Tabel1[[#This Row],[Onshore Wind Power]]+Tabel1[[#This Row],[Offshore Wind Power]]</f>
        <v>170.39</v>
      </c>
      <c r="R4059">
        <f>Tabel1[[#This Row],[Fossil Gas]]+Tabel1[[#This Row],[Fossil Hard Coal]]+Tabel1[[#This Row],[Fossil Oil]]</f>
        <v>1488.1</v>
      </c>
      <c r="S4059">
        <f>Tabel1[[#This Row],[Renewables]]+Tabel1[[#This Row],[Fossils]]</f>
        <v>1658.4899999999998</v>
      </c>
    </row>
    <row r="4060" spans="1:19" x14ac:dyDescent="0.25">
      <c r="A4060" t="s">
        <v>637</v>
      </c>
      <c r="B4060" t="s">
        <v>6</v>
      </c>
      <c r="C4060">
        <v>2727.74</v>
      </c>
      <c r="D4060">
        <v>53.26</v>
      </c>
      <c r="E4060">
        <v>592.79999999999995</v>
      </c>
      <c r="F4060">
        <v>1709.24</v>
      </c>
      <c r="G4060">
        <v>38.9</v>
      </c>
      <c r="H4060">
        <v>1.4</v>
      </c>
      <c r="I4060">
        <v>6.93</v>
      </c>
      <c r="J4060">
        <v>280.52</v>
      </c>
      <c r="K4060">
        <v>102.63</v>
      </c>
      <c r="L4060">
        <v>27.79</v>
      </c>
      <c r="M4060">
        <v>1.27</v>
      </c>
      <c r="N4060">
        <v>664</v>
      </c>
      <c r="O4060">
        <v>-196</v>
      </c>
      <c r="P4060">
        <v>-260</v>
      </c>
      <c r="Q4060">
        <f>Tabel1[[#This Row],[Biomass]]+Tabel1[[#This Row],[Hydro Power]]+Tabel1[[#This Row],[Other Renewable]]+Tabel1[[#This Row],[Solar Power]]+Tabel1[[#This Row],[Onshore Wind Power]]+Tabel1[[#This Row],[Offshore Wind Power]]</f>
        <v>371.16999999999996</v>
      </c>
      <c r="R4060">
        <f>Tabel1[[#This Row],[Fossil Gas]]+Tabel1[[#This Row],[Fossil Hard Coal]]+Tabel1[[#This Row],[Fossil Oil]]</f>
        <v>2340.94</v>
      </c>
      <c r="S4060">
        <f>Tabel1[[#This Row],[Renewables]]+Tabel1[[#This Row],[Fossils]]</f>
        <v>2712.11</v>
      </c>
    </row>
    <row r="4061" spans="1:19" x14ac:dyDescent="0.25">
      <c r="A4061" t="s">
        <v>637</v>
      </c>
      <c r="B4061" t="s">
        <v>5</v>
      </c>
      <c r="C4061">
        <v>2054.87</v>
      </c>
      <c r="D4061">
        <v>28.81</v>
      </c>
      <c r="E4061">
        <v>551.66</v>
      </c>
      <c r="F4061">
        <v>859.57</v>
      </c>
      <c r="G4061">
        <v>36.31</v>
      </c>
      <c r="J4061">
        <v>99.54</v>
      </c>
      <c r="K4061">
        <v>48.59</v>
      </c>
      <c r="L4061">
        <v>10.6</v>
      </c>
      <c r="M4061">
        <v>16.670000000000002</v>
      </c>
      <c r="N4061">
        <v>600</v>
      </c>
      <c r="O4061">
        <v>196</v>
      </c>
      <c r="P4061">
        <v>-285</v>
      </c>
      <c r="Q4061">
        <f>Tabel1[[#This Row],[Biomass]]+Tabel1[[#This Row],[Hydro Power]]+Tabel1[[#This Row],[Other Renewable]]+Tabel1[[#This Row],[Solar Power]]+Tabel1[[#This Row],[Onshore Wind Power]]+Tabel1[[#This Row],[Offshore Wind Power]]</f>
        <v>155.62</v>
      </c>
      <c r="R4061">
        <f>Tabel1[[#This Row],[Fossil Gas]]+Tabel1[[#This Row],[Fossil Hard Coal]]+Tabel1[[#This Row],[Fossil Oil]]</f>
        <v>1447.54</v>
      </c>
      <c r="S4061">
        <f>Tabel1[[#This Row],[Renewables]]+Tabel1[[#This Row],[Fossils]]</f>
        <v>1603.1599999999999</v>
      </c>
    </row>
    <row r="4062" spans="1:19" x14ac:dyDescent="0.25">
      <c r="A4062" t="s">
        <v>636</v>
      </c>
      <c r="B4062" t="s">
        <v>6</v>
      </c>
      <c r="C4062">
        <v>2580.6799999999998</v>
      </c>
      <c r="D4062">
        <v>52.35</v>
      </c>
      <c r="E4062">
        <v>561.74</v>
      </c>
      <c r="F4062">
        <v>1667.5</v>
      </c>
      <c r="G4062">
        <v>33.36</v>
      </c>
      <c r="H4062">
        <v>1.4</v>
      </c>
      <c r="I4062">
        <v>6.08</v>
      </c>
      <c r="J4062">
        <v>231.89</v>
      </c>
      <c r="K4062">
        <v>101.78</v>
      </c>
      <c r="L4062">
        <v>27.66</v>
      </c>
      <c r="M4062">
        <v>2.11</v>
      </c>
      <c r="N4062">
        <v>611</v>
      </c>
      <c r="O4062">
        <v>-242</v>
      </c>
      <c r="P4062">
        <v>-228</v>
      </c>
      <c r="Q4062">
        <f>Tabel1[[#This Row],[Biomass]]+Tabel1[[#This Row],[Hydro Power]]+Tabel1[[#This Row],[Other Renewable]]+Tabel1[[#This Row],[Solar Power]]+Tabel1[[#This Row],[Onshore Wind Power]]+Tabel1[[#This Row],[Offshore Wind Power]]</f>
        <v>321.49</v>
      </c>
      <c r="R4062">
        <f>Tabel1[[#This Row],[Fossil Gas]]+Tabel1[[#This Row],[Fossil Hard Coal]]+Tabel1[[#This Row],[Fossil Oil]]</f>
        <v>2262.6</v>
      </c>
      <c r="S4062">
        <f>Tabel1[[#This Row],[Renewables]]+Tabel1[[#This Row],[Fossils]]</f>
        <v>2584.09</v>
      </c>
    </row>
    <row r="4063" spans="1:19" x14ac:dyDescent="0.25">
      <c r="A4063" t="s">
        <v>636</v>
      </c>
      <c r="B4063" t="s">
        <v>5</v>
      </c>
      <c r="C4063">
        <v>1990.75</v>
      </c>
      <c r="D4063">
        <v>29.83</v>
      </c>
      <c r="E4063">
        <v>543.52</v>
      </c>
      <c r="F4063">
        <v>855.08</v>
      </c>
      <c r="G4063">
        <v>35.44</v>
      </c>
      <c r="J4063">
        <v>89.04</v>
      </c>
      <c r="K4063">
        <v>47.85</v>
      </c>
      <c r="L4063">
        <v>12.31</v>
      </c>
      <c r="M4063">
        <v>9.42</v>
      </c>
      <c r="N4063">
        <v>600</v>
      </c>
      <c r="O4063">
        <v>242</v>
      </c>
      <c r="P4063">
        <v>-375</v>
      </c>
      <c r="Q4063">
        <f>Tabel1[[#This Row],[Biomass]]+Tabel1[[#This Row],[Hydro Power]]+Tabel1[[#This Row],[Other Renewable]]+Tabel1[[#This Row],[Solar Power]]+Tabel1[[#This Row],[Onshore Wind Power]]+Tabel1[[#This Row],[Offshore Wind Power]]</f>
        <v>140.6</v>
      </c>
      <c r="R4063">
        <f>Tabel1[[#This Row],[Fossil Gas]]+Tabel1[[#This Row],[Fossil Hard Coal]]+Tabel1[[#This Row],[Fossil Oil]]</f>
        <v>1434.04</v>
      </c>
      <c r="S4063">
        <f>Tabel1[[#This Row],[Renewables]]+Tabel1[[#This Row],[Fossils]]</f>
        <v>1574.6399999999999</v>
      </c>
    </row>
    <row r="4064" spans="1:19" x14ac:dyDescent="0.25">
      <c r="A4064" t="s">
        <v>635</v>
      </c>
      <c r="B4064" t="s">
        <v>6</v>
      </c>
      <c r="C4064">
        <v>2491.17</v>
      </c>
      <c r="D4064">
        <v>49.91</v>
      </c>
      <c r="E4064">
        <v>531.13</v>
      </c>
      <c r="F4064">
        <v>1587.04</v>
      </c>
      <c r="G4064">
        <v>24.88</v>
      </c>
      <c r="H4064">
        <v>1.4</v>
      </c>
      <c r="I4064">
        <v>5.55</v>
      </c>
      <c r="J4064">
        <v>153.09</v>
      </c>
      <c r="K4064">
        <v>98.31</v>
      </c>
      <c r="L4064">
        <v>24.98</v>
      </c>
      <c r="M4064">
        <v>8.82</v>
      </c>
      <c r="N4064">
        <v>632</v>
      </c>
      <c r="O4064">
        <v>-307</v>
      </c>
      <c r="P4064">
        <v>-154</v>
      </c>
      <c r="Q4064">
        <f>Tabel1[[#This Row],[Biomass]]+Tabel1[[#This Row],[Hydro Power]]+Tabel1[[#This Row],[Other Renewable]]+Tabel1[[#This Row],[Solar Power]]+Tabel1[[#This Row],[Onshore Wind Power]]+Tabel1[[#This Row],[Offshore Wind Power]]</f>
        <v>243.74999999999997</v>
      </c>
      <c r="R4064">
        <f>Tabel1[[#This Row],[Fossil Gas]]+Tabel1[[#This Row],[Fossil Hard Coal]]+Tabel1[[#This Row],[Fossil Oil]]</f>
        <v>2143.0500000000002</v>
      </c>
      <c r="S4064">
        <f>Tabel1[[#This Row],[Renewables]]+Tabel1[[#This Row],[Fossils]]</f>
        <v>2386.8000000000002</v>
      </c>
    </row>
    <row r="4065" spans="1:19" x14ac:dyDescent="0.25">
      <c r="A4065" t="s">
        <v>635</v>
      </c>
      <c r="B4065" t="s">
        <v>5</v>
      </c>
      <c r="C4065">
        <v>1935.54</v>
      </c>
      <c r="D4065">
        <v>29.85</v>
      </c>
      <c r="E4065">
        <v>539.16</v>
      </c>
      <c r="F4065">
        <v>850.54</v>
      </c>
      <c r="G4065">
        <v>34.26</v>
      </c>
      <c r="J4065">
        <v>69.14</v>
      </c>
      <c r="K4065">
        <v>48.12</v>
      </c>
      <c r="L4065">
        <v>11.97</v>
      </c>
      <c r="M4065">
        <v>9.32</v>
      </c>
      <c r="N4065">
        <v>600</v>
      </c>
      <c r="O4065">
        <v>307</v>
      </c>
      <c r="P4065">
        <v>-485</v>
      </c>
      <c r="Q4065">
        <f>Tabel1[[#This Row],[Biomass]]+Tabel1[[#This Row],[Hydro Power]]+Tabel1[[#This Row],[Other Renewable]]+Tabel1[[#This Row],[Solar Power]]+Tabel1[[#This Row],[Onshore Wind Power]]+Tabel1[[#This Row],[Offshore Wind Power]]</f>
        <v>120.28</v>
      </c>
      <c r="R4065">
        <f>Tabel1[[#This Row],[Fossil Gas]]+Tabel1[[#This Row],[Fossil Hard Coal]]+Tabel1[[#This Row],[Fossil Oil]]</f>
        <v>1423.9599999999998</v>
      </c>
      <c r="S4065">
        <f>Tabel1[[#This Row],[Renewables]]+Tabel1[[#This Row],[Fossils]]</f>
        <v>1544.2399999999998</v>
      </c>
    </row>
    <row r="4066" spans="1:19" x14ac:dyDescent="0.25">
      <c r="A4066" t="s">
        <v>634</v>
      </c>
      <c r="B4066" t="s">
        <v>6</v>
      </c>
      <c r="C4066">
        <v>2541.5</v>
      </c>
      <c r="D4066">
        <v>48.73</v>
      </c>
      <c r="E4066">
        <v>513.66</v>
      </c>
      <c r="F4066">
        <v>1679.46</v>
      </c>
      <c r="G4066">
        <v>15.53</v>
      </c>
      <c r="H4066">
        <v>1.4</v>
      </c>
      <c r="I4066">
        <v>4.3600000000000003</v>
      </c>
      <c r="J4066">
        <v>66.290000000000006</v>
      </c>
      <c r="K4066">
        <v>94.46</v>
      </c>
      <c r="L4066">
        <v>21.22</v>
      </c>
      <c r="M4066">
        <v>31.09</v>
      </c>
      <c r="N4066">
        <v>86</v>
      </c>
      <c r="O4066">
        <v>-146</v>
      </c>
      <c r="P4066">
        <v>203</v>
      </c>
      <c r="Q4066">
        <f>Tabel1[[#This Row],[Biomass]]+Tabel1[[#This Row],[Hydro Power]]+Tabel1[[#This Row],[Other Renewable]]+Tabel1[[#This Row],[Solar Power]]+Tabel1[[#This Row],[Onshore Wind Power]]+Tabel1[[#This Row],[Offshore Wind Power]]</f>
        <v>173.09</v>
      </c>
      <c r="R4066">
        <f>Tabel1[[#This Row],[Fossil Gas]]+Tabel1[[#This Row],[Fossil Hard Coal]]+Tabel1[[#This Row],[Fossil Oil]]</f>
        <v>2208.65</v>
      </c>
      <c r="S4066">
        <f>Tabel1[[#This Row],[Renewables]]+Tabel1[[#This Row],[Fossils]]</f>
        <v>2381.7400000000002</v>
      </c>
    </row>
    <row r="4067" spans="1:19" x14ac:dyDescent="0.25">
      <c r="A4067" t="s">
        <v>634</v>
      </c>
      <c r="B4067" t="s">
        <v>5</v>
      </c>
      <c r="C4067">
        <v>1961.93</v>
      </c>
      <c r="D4067">
        <v>28.02</v>
      </c>
      <c r="E4067">
        <v>526.63</v>
      </c>
      <c r="F4067">
        <v>868.5</v>
      </c>
      <c r="G4067">
        <v>28.62</v>
      </c>
      <c r="J4067">
        <v>25.99</v>
      </c>
      <c r="K4067">
        <v>46.02</v>
      </c>
      <c r="L4067">
        <v>12.41</v>
      </c>
      <c r="M4067">
        <v>3.56</v>
      </c>
      <c r="N4067">
        <v>600</v>
      </c>
      <c r="O4067">
        <v>146</v>
      </c>
      <c r="P4067">
        <v>-288</v>
      </c>
      <c r="Q4067">
        <f>Tabel1[[#This Row],[Biomass]]+Tabel1[[#This Row],[Hydro Power]]+Tabel1[[#This Row],[Other Renewable]]+Tabel1[[#This Row],[Solar Power]]+Tabel1[[#This Row],[Onshore Wind Power]]+Tabel1[[#This Row],[Offshore Wind Power]]</f>
        <v>69.98</v>
      </c>
      <c r="R4067">
        <f>Tabel1[[#This Row],[Fossil Gas]]+Tabel1[[#This Row],[Fossil Hard Coal]]+Tabel1[[#This Row],[Fossil Oil]]</f>
        <v>1423.75</v>
      </c>
      <c r="S4067">
        <f>Tabel1[[#This Row],[Renewables]]+Tabel1[[#This Row],[Fossils]]</f>
        <v>1493.73</v>
      </c>
    </row>
    <row r="4068" spans="1:19" x14ac:dyDescent="0.25">
      <c r="A4068" t="s">
        <v>633</v>
      </c>
      <c r="B4068" t="s">
        <v>6</v>
      </c>
      <c r="C4068">
        <v>2759.21</v>
      </c>
      <c r="D4068">
        <v>47.39</v>
      </c>
      <c r="E4068">
        <v>520.94000000000005</v>
      </c>
      <c r="F4068">
        <v>1663.91</v>
      </c>
      <c r="G4068">
        <v>9.86</v>
      </c>
      <c r="H4068">
        <v>1.4</v>
      </c>
      <c r="I4068">
        <v>3.24</v>
      </c>
      <c r="J4068">
        <v>8.25</v>
      </c>
      <c r="K4068">
        <v>92.77</v>
      </c>
      <c r="L4068">
        <v>19.62</v>
      </c>
      <c r="M4068">
        <v>44.51</v>
      </c>
      <c r="N4068">
        <v>150</v>
      </c>
      <c r="O4068">
        <v>-50</v>
      </c>
      <c r="P4068">
        <v>269</v>
      </c>
      <c r="Q4068">
        <f>Tabel1[[#This Row],[Biomass]]+Tabel1[[#This Row],[Hydro Power]]+Tabel1[[#This Row],[Other Renewable]]+Tabel1[[#This Row],[Solar Power]]+Tabel1[[#This Row],[Onshore Wind Power]]+Tabel1[[#This Row],[Offshore Wind Power]]</f>
        <v>124.41</v>
      </c>
      <c r="R4068">
        <f>Tabel1[[#This Row],[Fossil Gas]]+Tabel1[[#This Row],[Fossil Hard Coal]]+Tabel1[[#This Row],[Fossil Oil]]</f>
        <v>2194.7100000000005</v>
      </c>
      <c r="S4068">
        <f>Tabel1[[#This Row],[Renewables]]+Tabel1[[#This Row],[Fossils]]</f>
        <v>2319.1200000000003</v>
      </c>
    </row>
    <row r="4069" spans="1:19" x14ac:dyDescent="0.25">
      <c r="A4069" t="s">
        <v>633</v>
      </c>
      <c r="B4069" t="s">
        <v>5</v>
      </c>
      <c r="C4069">
        <v>2116.14</v>
      </c>
      <c r="D4069">
        <v>26.89</v>
      </c>
      <c r="E4069">
        <v>525.73</v>
      </c>
      <c r="F4069">
        <v>864.4</v>
      </c>
      <c r="G4069">
        <v>25.36</v>
      </c>
      <c r="J4069">
        <v>2.13</v>
      </c>
      <c r="K4069">
        <v>51.48</v>
      </c>
      <c r="L4069">
        <v>16.62</v>
      </c>
      <c r="M4069">
        <v>1.75</v>
      </c>
      <c r="N4069">
        <v>595</v>
      </c>
      <c r="O4069">
        <v>50</v>
      </c>
      <c r="P4069">
        <v>-29</v>
      </c>
      <c r="Q4069">
        <f>Tabel1[[#This Row],[Biomass]]+Tabel1[[#This Row],[Hydro Power]]+Tabel1[[#This Row],[Other Renewable]]+Tabel1[[#This Row],[Solar Power]]+Tabel1[[#This Row],[Onshore Wind Power]]+Tabel1[[#This Row],[Offshore Wind Power]]</f>
        <v>47.39</v>
      </c>
      <c r="R4069">
        <f>Tabel1[[#This Row],[Fossil Gas]]+Tabel1[[#This Row],[Fossil Hard Coal]]+Tabel1[[#This Row],[Fossil Oil]]</f>
        <v>1415.49</v>
      </c>
      <c r="S4069">
        <f>Tabel1[[#This Row],[Renewables]]+Tabel1[[#This Row],[Fossils]]</f>
        <v>1462.88</v>
      </c>
    </row>
    <row r="4070" spans="1:19" x14ac:dyDescent="0.25">
      <c r="A4070" t="s">
        <v>632</v>
      </c>
      <c r="B4070" t="s">
        <v>6</v>
      </c>
      <c r="C4070">
        <v>2880.2</v>
      </c>
      <c r="D4070">
        <v>47.71</v>
      </c>
      <c r="E4070">
        <v>520.61</v>
      </c>
      <c r="F4070">
        <v>1643.44</v>
      </c>
      <c r="G4070">
        <v>8.92</v>
      </c>
      <c r="H4070">
        <v>1.4</v>
      </c>
      <c r="I4070">
        <v>2.89</v>
      </c>
      <c r="J4070">
        <v>0.05</v>
      </c>
      <c r="K4070">
        <v>92.62</v>
      </c>
      <c r="L4070">
        <v>22.44</v>
      </c>
      <c r="M4070">
        <v>60.69</v>
      </c>
      <c r="N4070">
        <v>-75</v>
      </c>
      <c r="O4070">
        <v>-71</v>
      </c>
      <c r="P4070">
        <v>636</v>
      </c>
      <c r="Q4070">
        <f>Tabel1[[#This Row],[Biomass]]+Tabel1[[#This Row],[Hydro Power]]+Tabel1[[#This Row],[Other Renewable]]+Tabel1[[#This Row],[Solar Power]]+Tabel1[[#This Row],[Onshore Wind Power]]+Tabel1[[#This Row],[Offshore Wind Power]]</f>
        <v>135.18</v>
      </c>
      <c r="R4070">
        <f>Tabel1[[#This Row],[Fossil Gas]]+Tabel1[[#This Row],[Fossil Hard Coal]]+Tabel1[[#This Row],[Fossil Oil]]</f>
        <v>2172.9700000000003</v>
      </c>
      <c r="S4070">
        <f>Tabel1[[#This Row],[Renewables]]+Tabel1[[#This Row],[Fossils]]</f>
        <v>2308.15</v>
      </c>
    </row>
    <row r="4071" spans="1:19" x14ac:dyDescent="0.25">
      <c r="A4071" t="s">
        <v>632</v>
      </c>
      <c r="B4071" t="s">
        <v>5</v>
      </c>
      <c r="C4071">
        <v>2197.4699999999998</v>
      </c>
      <c r="D4071">
        <v>26.92</v>
      </c>
      <c r="E4071">
        <v>534.97</v>
      </c>
      <c r="F4071">
        <v>859.24</v>
      </c>
      <c r="G4071">
        <v>25.31</v>
      </c>
      <c r="J4071">
        <v>0.01</v>
      </c>
      <c r="K4071">
        <v>51.22</v>
      </c>
      <c r="L4071">
        <v>24.13</v>
      </c>
      <c r="M4071">
        <v>1.52</v>
      </c>
      <c r="N4071">
        <v>349</v>
      </c>
      <c r="O4071">
        <v>71</v>
      </c>
      <c r="P4071">
        <v>266</v>
      </c>
      <c r="Q4071">
        <f>Tabel1[[#This Row],[Biomass]]+Tabel1[[#This Row],[Hydro Power]]+Tabel1[[#This Row],[Other Renewable]]+Tabel1[[#This Row],[Solar Power]]+Tabel1[[#This Row],[Onshore Wind Power]]+Tabel1[[#This Row],[Offshore Wind Power]]</f>
        <v>52.580000000000005</v>
      </c>
      <c r="R4071">
        <f>Tabel1[[#This Row],[Fossil Gas]]+Tabel1[[#This Row],[Fossil Hard Coal]]+Tabel1[[#This Row],[Fossil Oil]]</f>
        <v>1419.52</v>
      </c>
      <c r="S4071">
        <f>Tabel1[[#This Row],[Renewables]]+Tabel1[[#This Row],[Fossils]]</f>
        <v>1472.1</v>
      </c>
    </row>
    <row r="4072" spans="1:19" x14ac:dyDescent="0.25">
      <c r="A4072" t="s">
        <v>631</v>
      </c>
      <c r="B4072" t="s">
        <v>6</v>
      </c>
      <c r="C4072">
        <v>2684.5</v>
      </c>
      <c r="D4072">
        <v>47.32</v>
      </c>
      <c r="E4072">
        <v>513.36</v>
      </c>
      <c r="F4072">
        <v>1596.02</v>
      </c>
      <c r="G4072">
        <v>8.6300000000000008</v>
      </c>
      <c r="H4072">
        <v>1.39</v>
      </c>
      <c r="I4072">
        <v>2.94</v>
      </c>
      <c r="J4072">
        <v>0.01</v>
      </c>
      <c r="K4072">
        <v>92.36</v>
      </c>
      <c r="L4072">
        <v>50.3</v>
      </c>
      <c r="M4072">
        <v>110.62</v>
      </c>
      <c r="N4072">
        <v>-875</v>
      </c>
      <c r="O4072">
        <v>77</v>
      </c>
      <c r="P4072">
        <v>1076</v>
      </c>
      <c r="Q4072">
        <f>Tabel1[[#This Row],[Biomass]]+Tabel1[[#This Row],[Hydro Power]]+Tabel1[[#This Row],[Other Renewable]]+Tabel1[[#This Row],[Solar Power]]+Tabel1[[#This Row],[Onshore Wind Power]]+Tabel1[[#This Row],[Offshore Wind Power]]</f>
        <v>212.57999999999998</v>
      </c>
      <c r="R4072">
        <f>Tabel1[[#This Row],[Fossil Gas]]+Tabel1[[#This Row],[Fossil Hard Coal]]+Tabel1[[#This Row],[Fossil Oil]]</f>
        <v>2118.0100000000002</v>
      </c>
      <c r="S4072">
        <f>Tabel1[[#This Row],[Renewables]]+Tabel1[[#This Row],[Fossils]]</f>
        <v>2330.59</v>
      </c>
    </row>
    <row r="4073" spans="1:19" x14ac:dyDescent="0.25">
      <c r="A4073" t="s">
        <v>631</v>
      </c>
      <c r="B4073" t="s">
        <v>5</v>
      </c>
      <c r="C4073">
        <v>2041.3</v>
      </c>
      <c r="D4073">
        <v>25.14</v>
      </c>
      <c r="E4073">
        <v>539.13</v>
      </c>
      <c r="F4073">
        <v>858.93</v>
      </c>
      <c r="G4073">
        <v>25</v>
      </c>
      <c r="J4073">
        <v>0</v>
      </c>
      <c r="K4073">
        <v>51.01</v>
      </c>
      <c r="L4073">
        <v>33.97</v>
      </c>
      <c r="M4073">
        <v>1.56</v>
      </c>
      <c r="N4073">
        <v>-193</v>
      </c>
      <c r="O4073">
        <v>-77</v>
      </c>
      <c r="P4073">
        <v>791</v>
      </c>
      <c r="Q4073">
        <f>Tabel1[[#This Row],[Biomass]]+Tabel1[[#This Row],[Hydro Power]]+Tabel1[[#This Row],[Other Renewable]]+Tabel1[[#This Row],[Solar Power]]+Tabel1[[#This Row],[Onshore Wind Power]]+Tabel1[[#This Row],[Offshore Wind Power]]</f>
        <v>60.67</v>
      </c>
      <c r="R4073">
        <f>Tabel1[[#This Row],[Fossil Gas]]+Tabel1[[#This Row],[Fossil Hard Coal]]+Tabel1[[#This Row],[Fossil Oil]]</f>
        <v>1423.06</v>
      </c>
      <c r="S4073">
        <f>Tabel1[[#This Row],[Renewables]]+Tabel1[[#This Row],[Fossils]]</f>
        <v>1483.73</v>
      </c>
    </row>
    <row r="4074" spans="1:19" x14ac:dyDescent="0.25">
      <c r="A4074" t="s">
        <v>630</v>
      </c>
      <c r="B4074" t="s">
        <v>6</v>
      </c>
      <c r="C4074">
        <v>2479.37</v>
      </c>
      <c r="D4074">
        <v>46.11</v>
      </c>
      <c r="E4074">
        <v>443.93</v>
      </c>
      <c r="F4074">
        <v>1576.03</v>
      </c>
      <c r="G4074">
        <v>6.73</v>
      </c>
      <c r="H4074">
        <v>1.39</v>
      </c>
      <c r="I4074">
        <v>2.75</v>
      </c>
      <c r="J4074">
        <v>0.01</v>
      </c>
      <c r="K4074">
        <v>92.36</v>
      </c>
      <c r="L4074">
        <v>109.4</v>
      </c>
      <c r="M4074">
        <v>210.64</v>
      </c>
      <c r="N4074">
        <v>-1053</v>
      </c>
      <c r="O4074">
        <v>22</v>
      </c>
      <c r="P4074">
        <v>1046</v>
      </c>
      <c r="Q4074">
        <f>Tabel1[[#This Row],[Biomass]]+Tabel1[[#This Row],[Hydro Power]]+Tabel1[[#This Row],[Other Renewable]]+Tabel1[[#This Row],[Solar Power]]+Tabel1[[#This Row],[Onshore Wind Power]]+Tabel1[[#This Row],[Offshore Wind Power]]</f>
        <v>370.29999999999995</v>
      </c>
      <c r="R4074">
        <f>Tabel1[[#This Row],[Fossil Gas]]+Tabel1[[#This Row],[Fossil Hard Coal]]+Tabel1[[#This Row],[Fossil Oil]]</f>
        <v>2026.69</v>
      </c>
      <c r="S4074">
        <f>Tabel1[[#This Row],[Renewables]]+Tabel1[[#This Row],[Fossils]]</f>
        <v>2396.9899999999998</v>
      </c>
    </row>
    <row r="4075" spans="1:19" x14ac:dyDescent="0.25">
      <c r="A4075" t="s">
        <v>630</v>
      </c>
      <c r="B4075" t="s">
        <v>5</v>
      </c>
      <c r="C4075">
        <v>1867.55</v>
      </c>
      <c r="D4075">
        <v>25.11</v>
      </c>
      <c r="E4075">
        <v>481.67</v>
      </c>
      <c r="F4075">
        <v>853.95</v>
      </c>
      <c r="G4075">
        <v>23.39</v>
      </c>
      <c r="J4075">
        <v>0</v>
      </c>
      <c r="K4075">
        <v>44.6</v>
      </c>
      <c r="L4075">
        <v>49.65</v>
      </c>
      <c r="M4075">
        <v>3.47</v>
      </c>
      <c r="N4075">
        <v>-416</v>
      </c>
      <c r="O4075">
        <v>-22</v>
      </c>
      <c r="P4075">
        <v>842</v>
      </c>
      <c r="Q4075">
        <f>Tabel1[[#This Row],[Biomass]]+Tabel1[[#This Row],[Hydro Power]]+Tabel1[[#This Row],[Other Renewable]]+Tabel1[[#This Row],[Solar Power]]+Tabel1[[#This Row],[Onshore Wind Power]]+Tabel1[[#This Row],[Offshore Wind Power]]</f>
        <v>78.22999999999999</v>
      </c>
      <c r="R4075">
        <f>Tabel1[[#This Row],[Fossil Gas]]+Tabel1[[#This Row],[Fossil Hard Coal]]+Tabel1[[#This Row],[Fossil Oil]]</f>
        <v>1359.0100000000002</v>
      </c>
      <c r="S4075">
        <f>Tabel1[[#This Row],[Renewables]]+Tabel1[[#This Row],[Fossils]]</f>
        <v>1437.2400000000002</v>
      </c>
    </row>
    <row r="4076" spans="1:19" x14ac:dyDescent="0.25">
      <c r="A4076" t="s">
        <v>629</v>
      </c>
      <c r="B4076" t="s">
        <v>6</v>
      </c>
      <c r="C4076">
        <v>2285.5500000000002</v>
      </c>
      <c r="D4076">
        <v>45.04</v>
      </c>
      <c r="E4076">
        <v>391.25</v>
      </c>
      <c r="F4076">
        <v>1431.05</v>
      </c>
      <c r="G4076">
        <v>5.31</v>
      </c>
      <c r="H4076">
        <v>1.4</v>
      </c>
      <c r="I4076">
        <v>2.57</v>
      </c>
      <c r="J4076">
        <v>0.01</v>
      </c>
      <c r="K4076">
        <v>91.69</v>
      </c>
      <c r="L4076">
        <v>189.56</v>
      </c>
      <c r="M4076">
        <v>196.68</v>
      </c>
      <c r="N4076">
        <v>-289</v>
      </c>
      <c r="O4076">
        <v>-263</v>
      </c>
      <c r="P4076">
        <v>521</v>
      </c>
      <c r="Q4076">
        <f>Tabel1[[#This Row],[Biomass]]+Tabel1[[#This Row],[Hydro Power]]+Tabel1[[#This Row],[Other Renewable]]+Tabel1[[#This Row],[Solar Power]]+Tabel1[[#This Row],[Onshore Wind Power]]+Tabel1[[#This Row],[Offshore Wind Power]]</f>
        <v>435.26</v>
      </c>
      <c r="R4076">
        <f>Tabel1[[#This Row],[Fossil Gas]]+Tabel1[[#This Row],[Fossil Hard Coal]]+Tabel1[[#This Row],[Fossil Oil]]</f>
        <v>1827.61</v>
      </c>
      <c r="S4076">
        <f>Tabel1[[#This Row],[Renewables]]+Tabel1[[#This Row],[Fossils]]</f>
        <v>2262.87</v>
      </c>
    </row>
    <row r="4077" spans="1:19" x14ac:dyDescent="0.25">
      <c r="A4077" t="s">
        <v>629</v>
      </c>
      <c r="B4077" t="s">
        <v>5</v>
      </c>
      <c r="C4077">
        <v>1713.71</v>
      </c>
      <c r="D4077">
        <v>25.88</v>
      </c>
      <c r="E4077">
        <v>440.83</v>
      </c>
      <c r="F4077">
        <v>796.2</v>
      </c>
      <c r="G4077">
        <v>21.13</v>
      </c>
      <c r="J4077">
        <v>0</v>
      </c>
      <c r="K4077">
        <v>42.48</v>
      </c>
      <c r="L4077">
        <v>74.849999999999994</v>
      </c>
      <c r="M4077">
        <v>2.48</v>
      </c>
      <c r="N4077">
        <v>-26</v>
      </c>
      <c r="O4077">
        <v>263</v>
      </c>
      <c r="P4077">
        <v>89</v>
      </c>
      <c r="Q4077">
        <f>Tabel1[[#This Row],[Biomass]]+Tabel1[[#This Row],[Hydro Power]]+Tabel1[[#This Row],[Other Renewable]]+Tabel1[[#This Row],[Solar Power]]+Tabel1[[#This Row],[Onshore Wind Power]]+Tabel1[[#This Row],[Offshore Wind Power]]</f>
        <v>103.21</v>
      </c>
      <c r="R4077">
        <f>Tabel1[[#This Row],[Fossil Gas]]+Tabel1[[#This Row],[Fossil Hard Coal]]+Tabel1[[#This Row],[Fossil Oil]]</f>
        <v>1258.1600000000001</v>
      </c>
      <c r="S4077">
        <f>Tabel1[[#This Row],[Renewables]]+Tabel1[[#This Row],[Fossils]]</f>
        <v>1361.3700000000001</v>
      </c>
    </row>
    <row r="4078" spans="1:19" x14ac:dyDescent="0.25">
      <c r="A4078" t="s">
        <v>628</v>
      </c>
      <c r="B4078" t="s">
        <v>6</v>
      </c>
      <c r="C4078">
        <v>2150.0100000000002</v>
      </c>
      <c r="D4078">
        <v>46.37</v>
      </c>
      <c r="E4078">
        <v>372.87</v>
      </c>
      <c r="F4078">
        <v>1162.46</v>
      </c>
      <c r="G4078">
        <v>4.3600000000000003</v>
      </c>
      <c r="H4078">
        <v>1.39</v>
      </c>
      <c r="I4078">
        <v>2.4700000000000002</v>
      </c>
      <c r="J4078">
        <v>0</v>
      </c>
      <c r="K4078">
        <v>91.2</v>
      </c>
      <c r="L4078">
        <v>221.93</v>
      </c>
      <c r="M4078">
        <v>156.69999999999999</v>
      </c>
      <c r="N4078">
        <v>36</v>
      </c>
      <c r="O4078">
        <v>-43</v>
      </c>
      <c r="P4078">
        <v>133</v>
      </c>
      <c r="Q4078">
        <f>Tabel1[[#This Row],[Biomass]]+Tabel1[[#This Row],[Hydro Power]]+Tabel1[[#This Row],[Other Renewable]]+Tabel1[[#This Row],[Solar Power]]+Tabel1[[#This Row],[Onshore Wind Power]]+Tabel1[[#This Row],[Offshore Wind Power]]</f>
        <v>428.86</v>
      </c>
      <c r="R4078">
        <f>Tabel1[[#This Row],[Fossil Gas]]+Tabel1[[#This Row],[Fossil Hard Coal]]+Tabel1[[#This Row],[Fossil Oil]]</f>
        <v>1539.6899999999998</v>
      </c>
      <c r="S4078">
        <f>Tabel1[[#This Row],[Renewables]]+Tabel1[[#This Row],[Fossils]]</f>
        <v>1968.5499999999997</v>
      </c>
    </row>
    <row r="4079" spans="1:19" x14ac:dyDescent="0.25">
      <c r="A4079" t="s">
        <v>628</v>
      </c>
      <c r="B4079" t="s">
        <v>5</v>
      </c>
      <c r="C4079">
        <v>1613.17</v>
      </c>
      <c r="D4079">
        <v>27.23</v>
      </c>
      <c r="E4079">
        <v>419.95</v>
      </c>
      <c r="F4079">
        <v>825.85</v>
      </c>
      <c r="G4079">
        <v>19.25</v>
      </c>
      <c r="J4079">
        <v>0</v>
      </c>
      <c r="K4079">
        <v>42.65</v>
      </c>
      <c r="L4079">
        <v>79.77</v>
      </c>
      <c r="M4079">
        <v>10.69</v>
      </c>
      <c r="N4079">
        <v>-162</v>
      </c>
      <c r="O4079">
        <v>43</v>
      </c>
      <c r="P4079">
        <v>321</v>
      </c>
      <c r="Q4079">
        <f>Tabel1[[#This Row],[Biomass]]+Tabel1[[#This Row],[Hydro Power]]+Tabel1[[#This Row],[Other Renewable]]+Tabel1[[#This Row],[Solar Power]]+Tabel1[[#This Row],[Onshore Wind Power]]+Tabel1[[#This Row],[Offshore Wind Power]]</f>
        <v>117.69</v>
      </c>
      <c r="R4079">
        <f>Tabel1[[#This Row],[Fossil Gas]]+Tabel1[[#This Row],[Fossil Hard Coal]]+Tabel1[[#This Row],[Fossil Oil]]</f>
        <v>1265.05</v>
      </c>
      <c r="S4079">
        <f>Tabel1[[#This Row],[Renewables]]+Tabel1[[#This Row],[Fossils]]</f>
        <v>1382.74</v>
      </c>
    </row>
    <row r="4080" spans="1:19" x14ac:dyDescent="0.25">
      <c r="A4080" t="s">
        <v>627</v>
      </c>
      <c r="B4080" t="s">
        <v>6</v>
      </c>
      <c r="C4080">
        <v>2031.07</v>
      </c>
      <c r="D4080">
        <v>45.96</v>
      </c>
      <c r="E4080">
        <v>365.19</v>
      </c>
      <c r="F4080">
        <v>1251.18</v>
      </c>
      <c r="G4080">
        <v>4.22</v>
      </c>
      <c r="H4080">
        <v>1.4</v>
      </c>
      <c r="I4080">
        <v>3.21</v>
      </c>
      <c r="J4080">
        <v>0</v>
      </c>
      <c r="K4080">
        <v>90.77</v>
      </c>
      <c r="L4080">
        <v>278.97000000000003</v>
      </c>
      <c r="M4080">
        <v>126.32</v>
      </c>
      <c r="N4080">
        <v>844</v>
      </c>
      <c r="O4080">
        <v>-528</v>
      </c>
      <c r="P4080">
        <v>-422</v>
      </c>
      <c r="Q4080">
        <f>Tabel1[[#This Row],[Biomass]]+Tabel1[[#This Row],[Hydro Power]]+Tabel1[[#This Row],[Other Renewable]]+Tabel1[[#This Row],[Solar Power]]+Tabel1[[#This Row],[Onshore Wind Power]]+Tabel1[[#This Row],[Offshore Wind Power]]</f>
        <v>455.86</v>
      </c>
      <c r="R4080">
        <f>Tabel1[[#This Row],[Fossil Gas]]+Tabel1[[#This Row],[Fossil Hard Coal]]+Tabel1[[#This Row],[Fossil Oil]]</f>
        <v>1620.5900000000001</v>
      </c>
      <c r="S4080">
        <f>Tabel1[[#This Row],[Renewables]]+Tabel1[[#This Row],[Fossils]]</f>
        <v>2076.4500000000003</v>
      </c>
    </row>
    <row r="4081" spans="1:19" x14ac:dyDescent="0.25">
      <c r="A4081" t="s">
        <v>627</v>
      </c>
      <c r="B4081" t="s">
        <v>5</v>
      </c>
      <c r="C4081">
        <v>1509.56</v>
      </c>
      <c r="D4081">
        <v>26.48</v>
      </c>
      <c r="E4081">
        <v>425.66</v>
      </c>
      <c r="F4081">
        <v>791.8</v>
      </c>
      <c r="G4081">
        <v>20.95</v>
      </c>
      <c r="J4081">
        <v>0</v>
      </c>
      <c r="K4081">
        <v>42.04</v>
      </c>
      <c r="L4081">
        <v>72.87</v>
      </c>
      <c r="M4081">
        <v>86.67</v>
      </c>
      <c r="N4081">
        <v>359</v>
      </c>
      <c r="O4081">
        <v>528</v>
      </c>
      <c r="P4081">
        <v>-830</v>
      </c>
      <c r="Q4081">
        <f>Tabel1[[#This Row],[Biomass]]+Tabel1[[#This Row],[Hydro Power]]+Tabel1[[#This Row],[Other Renewable]]+Tabel1[[#This Row],[Solar Power]]+Tabel1[[#This Row],[Onshore Wind Power]]+Tabel1[[#This Row],[Offshore Wind Power]]</f>
        <v>186.02</v>
      </c>
      <c r="R4081">
        <f>Tabel1[[#This Row],[Fossil Gas]]+Tabel1[[#This Row],[Fossil Hard Coal]]+Tabel1[[#This Row],[Fossil Oil]]</f>
        <v>1238.4100000000001</v>
      </c>
      <c r="S4081">
        <f>Tabel1[[#This Row],[Renewables]]+Tabel1[[#This Row],[Fossils]]</f>
        <v>1424.43</v>
      </c>
    </row>
    <row r="4082" spans="1:19" x14ac:dyDescent="0.25">
      <c r="A4082" t="s">
        <v>626</v>
      </c>
      <c r="B4082" t="s">
        <v>6</v>
      </c>
      <c r="C4082">
        <v>1937.13</v>
      </c>
      <c r="D4082">
        <v>46.45</v>
      </c>
      <c r="E4082">
        <v>360.09</v>
      </c>
      <c r="F4082">
        <v>1296.1400000000001</v>
      </c>
      <c r="G4082">
        <v>3.26</v>
      </c>
      <c r="H4082">
        <v>1.4</v>
      </c>
      <c r="I4082">
        <v>3.39</v>
      </c>
      <c r="J4082">
        <v>0</v>
      </c>
      <c r="K4082">
        <v>88.88</v>
      </c>
      <c r="L4082">
        <v>317.66000000000003</v>
      </c>
      <c r="M4082">
        <v>127.09</v>
      </c>
      <c r="N4082">
        <v>1323</v>
      </c>
      <c r="O4082">
        <v>-588</v>
      </c>
      <c r="P4082">
        <v>-1011</v>
      </c>
      <c r="Q4082">
        <f>Tabel1[[#This Row],[Biomass]]+Tabel1[[#This Row],[Hydro Power]]+Tabel1[[#This Row],[Other Renewable]]+Tabel1[[#This Row],[Solar Power]]+Tabel1[[#This Row],[Onshore Wind Power]]+Tabel1[[#This Row],[Offshore Wind Power]]</f>
        <v>495.99</v>
      </c>
      <c r="R4082">
        <f>Tabel1[[#This Row],[Fossil Gas]]+Tabel1[[#This Row],[Fossil Hard Coal]]+Tabel1[[#This Row],[Fossil Oil]]</f>
        <v>1659.49</v>
      </c>
      <c r="S4082">
        <f>Tabel1[[#This Row],[Renewables]]+Tabel1[[#This Row],[Fossils]]</f>
        <v>2155.48</v>
      </c>
    </row>
    <row r="4083" spans="1:19" x14ac:dyDescent="0.25">
      <c r="A4083" t="s">
        <v>626</v>
      </c>
      <c r="B4083" t="s">
        <v>5</v>
      </c>
      <c r="C4083">
        <v>1419.75</v>
      </c>
      <c r="D4083">
        <v>26.93</v>
      </c>
      <c r="E4083">
        <v>426.09</v>
      </c>
      <c r="F4083">
        <v>729.22</v>
      </c>
      <c r="G4083">
        <v>21.17</v>
      </c>
      <c r="J4083">
        <v>0</v>
      </c>
      <c r="K4083">
        <v>36.979999999999997</v>
      </c>
      <c r="L4083">
        <v>77.290000000000006</v>
      </c>
      <c r="M4083">
        <v>104.19</v>
      </c>
      <c r="N4083">
        <v>514</v>
      </c>
      <c r="O4083">
        <v>588</v>
      </c>
      <c r="P4083">
        <v>-1089</v>
      </c>
      <c r="Q4083">
        <f>Tabel1[[#This Row],[Biomass]]+Tabel1[[#This Row],[Hydro Power]]+Tabel1[[#This Row],[Other Renewable]]+Tabel1[[#This Row],[Solar Power]]+Tabel1[[#This Row],[Onshore Wind Power]]+Tabel1[[#This Row],[Offshore Wind Power]]</f>
        <v>208.41</v>
      </c>
      <c r="R4083">
        <f>Tabel1[[#This Row],[Fossil Gas]]+Tabel1[[#This Row],[Fossil Hard Coal]]+Tabel1[[#This Row],[Fossil Oil]]</f>
        <v>1176.48</v>
      </c>
      <c r="S4083">
        <f>Tabel1[[#This Row],[Renewables]]+Tabel1[[#This Row],[Fossils]]</f>
        <v>1384.89</v>
      </c>
    </row>
    <row r="4084" spans="1:19" x14ac:dyDescent="0.25">
      <c r="A4084" t="s">
        <v>625</v>
      </c>
      <c r="B4084" t="s">
        <v>6</v>
      </c>
      <c r="C4084">
        <v>1883</v>
      </c>
      <c r="D4084">
        <v>46.64</v>
      </c>
      <c r="E4084">
        <v>370.46</v>
      </c>
      <c r="F4084">
        <v>1240.77</v>
      </c>
      <c r="G4084">
        <v>3.32</v>
      </c>
      <c r="H4084">
        <v>1.4</v>
      </c>
      <c r="I4084">
        <v>3.16</v>
      </c>
      <c r="J4084">
        <v>0</v>
      </c>
      <c r="K4084">
        <v>88.26</v>
      </c>
      <c r="L4084">
        <v>304.7</v>
      </c>
      <c r="M4084">
        <v>179.48</v>
      </c>
      <c r="N4084">
        <v>1313</v>
      </c>
      <c r="O4084">
        <v>-587</v>
      </c>
      <c r="P4084">
        <v>-1048</v>
      </c>
      <c r="Q4084">
        <f>Tabel1[[#This Row],[Biomass]]+Tabel1[[#This Row],[Hydro Power]]+Tabel1[[#This Row],[Other Renewable]]+Tabel1[[#This Row],[Solar Power]]+Tabel1[[#This Row],[Onshore Wind Power]]+Tabel1[[#This Row],[Offshore Wind Power]]</f>
        <v>535.38</v>
      </c>
      <c r="R4084">
        <f>Tabel1[[#This Row],[Fossil Gas]]+Tabel1[[#This Row],[Fossil Hard Coal]]+Tabel1[[#This Row],[Fossil Oil]]</f>
        <v>1614.55</v>
      </c>
      <c r="S4084">
        <f>Tabel1[[#This Row],[Renewables]]+Tabel1[[#This Row],[Fossils]]</f>
        <v>2149.9299999999998</v>
      </c>
    </row>
    <row r="4085" spans="1:19" x14ac:dyDescent="0.25">
      <c r="A4085" t="s">
        <v>625</v>
      </c>
      <c r="B4085" t="s">
        <v>5</v>
      </c>
      <c r="C4085">
        <v>1354.77</v>
      </c>
      <c r="D4085">
        <v>26.99</v>
      </c>
      <c r="E4085">
        <v>425.55</v>
      </c>
      <c r="F4085">
        <v>744.6</v>
      </c>
      <c r="G4085">
        <v>21.21</v>
      </c>
      <c r="J4085">
        <v>0</v>
      </c>
      <c r="K4085">
        <v>36.04</v>
      </c>
      <c r="L4085">
        <v>83.46</v>
      </c>
      <c r="M4085">
        <v>112.6</v>
      </c>
      <c r="N4085">
        <v>598</v>
      </c>
      <c r="O4085">
        <v>587</v>
      </c>
      <c r="P4085">
        <v>-1267</v>
      </c>
      <c r="Q4085">
        <f>Tabel1[[#This Row],[Biomass]]+Tabel1[[#This Row],[Hydro Power]]+Tabel1[[#This Row],[Other Renewable]]+Tabel1[[#This Row],[Solar Power]]+Tabel1[[#This Row],[Onshore Wind Power]]+Tabel1[[#This Row],[Offshore Wind Power]]</f>
        <v>223.04999999999998</v>
      </c>
      <c r="R4085">
        <f>Tabel1[[#This Row],[Fossil Gas]]+Tabel1[[#This Row],[Fossil Hard Coal]]+Tabel1[[#This Row],[Fossil Oil]]</f>
        <v>1191.3600000000001</v>
      </c>
      <c r="S4085">
        <f>Tabel1[[#This Row],[Renewables]]+Tabel1[[#This Row],[Fossils]]</f>
        <v>1414.41</v>
      </c>
    </row>
    <row r="4086" spans="1:19" x14ac:dyDescent="0.25">
      <c r="A4086" t="s">
        <v>624</v>
      </c>
      <c r="B4086" t="s">
        <v>6</v>
      </c>
      <c r="C4086">
        <v>1843.73</v>
      </c>
      <c r="D4086">
        <v>46.51</v>
      </c>
      <c r="E4086">
        <v>377.02</v>
      </c>
      <c r="F4086">
        <v>893.36</v>
      </c>
      <c r="G4086">
        <v>3.34</v>
      </c>
      <c r="H4086">
        <v>1.4</v>
      </c>
      <c r="I4086">
        <v>3.45</v>
      </c>
      <c r="J4086">
        <v>0</v>
      </c>
      <c r="K4086">
        <v>88.24</v>
      </c>
      <c r="L4086">
        <v>347.52</v>
      </c>
      <c r="M4086">
        <v>310.72000000000003</v>
      </c>
      <c r="N4086">
        <v>1242</v>
      </c>
      <c r="O4086">
        <v>-515</v>
      </c>
      <c r="P4086">
        <v>-923</v>
      </c>
      <c r="Q4086">
        <f>Tabel1[[#This Row],[Biomass]]+Tabel1[[#This Row],[Hydro Power]]+Tabel1[[#This Row],[Other Renewable]]+Tabel1[[#This Row],[Solar Power]]+Tabel1[[#This Row],[Onshore Wind Power]]+Tabel1[[#This Row],[Offshore Wind Power]]</f>
        <v>709.6</v>
      </c>
      <c r="R4086">
        <f>Tabel1[[#This Row],[Fossil Gas]]+Tabel1[[#This Row],[Fossil Hard Coal]]+Tabel1[[#This Row],[Fossil Oil]]</f>
        <v>1273.72</v>
      </c>
      <c r="S4086">
        <f>Tabel1[[#This Row],[Renewables]]+Tabel1[[#This Row],[Fossils]]</f>
        <v>1983.3200000000002</v>
      </c>
    </row>
    <row r="4087" spans="1:19" x14ac:dyDescent="0.25">
      <c r="A4087" t="s">
        <v>624</v>
      </c>
      <c r="B4087" t="s">
        <v>5</v>
      </c>
      <c r="C4087">
        <v>1321.68</v>
      </c>
      <c r="D4087">
        <v>27.12</v>
      </c>
      <c r="E4087">
        <v>412.74</v>
      </c>
      <c r="F4087">
        <v>741.22</v>
      </c>
      <c r="G4087">
        <v>21.23</v>
      </c>
      <c r="J4087">
        <v>0</v>
      </c>
      <c r="K4087">
        <v>36.36</v>
      </c>
      <c r="L4087">
        <v>87.7</v>
      </c>
      <c r="M4087">
        <v>121.82</v>
      </c>
      <c r="N4087">
        <v>600</v>
      </c>
      <c r="O4087">
        <v>515</v>
      </c>
      <c r="P4087">
        <v>-1227</v>
      </c>
      <c r="Q4087">
        <f>Tabel1[[#This Row],[Biomass]]+Tabel1[[#This Row],[Hydro Power]]+Tabel1[[#This Row],[Other Renewable]]+Tabel1[[#This Row],[Solar Power]]+Tabel1[[#This Row],[Onshore Wind Power]]+Tabel1[[#This Row],[Offshore Wind Power]]</f>
        <v>236.64</v>
      </c>
      <c r="R4087">
        <f>Tabel1[[#This Row],[Fossil Gas]]+Tabel1[[#This Row],[Fossil Hard Coal]]+Tabel1[[#This Row],[Fossil Oil]]</f>
        <v>1175.19</v>
      </c>
      <c r="S4087">
        <f>Tabel1[[#This Row],[Renewables]]+Tabel1[[#This Row],[Fossils]]</f>
        <v>1411.83</v>
      </c>
    </row>
    <row r="4088" spans="1:19" x14ac:dyDescent="0.25">
      <c r="A4088" t="s">
        <v>623</v>
      </c>
      <c r="B4088" t="s">
        <v>6</v>
      </c>
      <c r="C4088">
        <v>1833.09</v>
      </c>
      <c r="D4088">
        <v>45.79</v>
      </c>
      <c r="E4088">
        <v>379.52</v>
      </c>
      <c r="F4088">
        <v>830.81</v>
      </c>
      <c r="G4088">
        <v>3.29</v>
      </c>
      <c r="H4088">
        <v>1.4</v>
      </c>
      <c r="I4088">
        <v>3.44</v>
      </c>
      <c r="J4088">
        <v>0</v>
      </c>
      <c r="K4088">
        <v>88.54</v>
      </c>
      <c r="L4088">
        <v>431.97</v>
      </c>
      <c r="M4088">
        <v>350.14</v>
      </c>
      <c r="N4088">
        <v>1295</v>
      </c>
      <c r="O4088">
        <v>-510</v>
      </c>
      <c r="P4088">
        <v>-1049</v>
      </c>
      <c r="Q4088">
        <f>Tabel1[[#This Row],[Biomass]]+Tabel1[[#This Row],[Hydro Power]]+Tabel1[[#This Row],[Other Renewable]]+Tabel1[[#This Row],[Solar Power]]+Tabel1[[#This Row],[Onshore Wind Power]]+Tabel1[[#This Row],[Offshore Wind Power]]</f>
        <v>832.74</v>
      </c>
      <c r="R4088">
        <f>Tabel1[[#This Row],[Fossil Gas]]+Tabel1[[#This Row],[Fossil Hard Coal]]+Tabel1[[#This Row],[Fossil Oil]]</f>
        <v>1213.6199999999999</v>
      </c>
      <c r="S4088">
        <f>Tabel1[[#This Row],[Renewables]]+Tabel1[[#This Row],[Fossils]]</f>
        <v>2046.36</v>
      </c>
    </row>
    <row r="4089" spans="1:19" x14ac:dyDescent="0.25">
      <c r="A4089" t="s">
        <v>623</v>
      </c>
      <c r="B4089" t="s">
        <v>5</v>
      </c>
      <c r="C4089">
        <v>1323.76</v>
      </c>
      <c r="D4089">
        <v>26.42</v>
      </c>
      <c r="E4089">
        <v>412.52</v>
      </c>
      <c r="F4089">
        <v>735.26</v>
      </c>
      <c r="G4089">
        <v>21.22</v>
      </c>
      <c r="J4089">
        <v>0</v>
      </c>
      <c r="K4089">
        <v>36.39</v>
      </c>
      <c r="L4089">
        <v>101.59</v>
      </c>
      <c r="M4089">
        <v>137.63999999999999</v>
      </c>
      <c r="N4089">
        <v>600</v>
      </c>
      <c r="O4089">
        <v>510</v>
      </c>
      <c r="P4089">
        <v>-1239</v>
      </c>
      <c r="Q4089">
        <f>Tabel1[[#This Row],[Biomass]]+Tabel1[[#This Row],[Hydro Power]]+Tabel1[[#This Row],[Other Renewable]]+Tabel1[[#This Row],[Solar Power]]+Tabel1[[#This Row],[Onshore Wind Power]]+Tabel1[[#This Row],[Offshore Wind Power]]</f>
        <v>265.64999999999998</v>
      </c>
      <c r="R4089">
        <f>Tabel1[[#This Row],[Fossil Gas]]+Tabel1[[#This Row],[Fossil Hard Coal]]+Tabel1[[#This Row],[Fossil Oil]]</f>
        <v>1169</v>
      </c>
      <c r="S4089">
        <f>Tabel1[[#This Row],[Renewables]]+Tabel1[[#This Row],[Fossils]]</f>
        <v>1434.65</v>
      </c>
    </row>
    <row r="4090" spans="1:19" x14ac:dyDescent="0.25">
      <c r="A4090" t="s">
        <v>622</v>
      </c>
      <c r="B4090" t="s">
        <v>6</v>
      </c>
      <c r="C4090">
        <v>1852.55</v>
      </c>
      <c r="D4090">
        <v>45.62</v>
      </c>
      <c r="E4090">
        <v>383.48</v>
      </c>
      <c r="F4090">
        <v>961.96</v>
      </c>
      <c r="G4090">
        <v>3.48</v>
      </c>
      <c r="H4090">
        <v>1.4</v>
      </c>
      <c r="I4090">
        <v>3.46</v>
      </c>
      <c r="J4090">
        <v>0</v>
      </c>
      <c r="K4090">
        <v>87.96</v>
      </c>
      <c r="L4090">
        <v>469.5</v>
      </c>
      <c r="M4090">
        <v>375.51</v>
      </c>
      <c r="N4090">
        <v>1054</v>
      </c>
      <c r="O4090">
        <v>-513</v>
      </c>
      <c r="P4090">
        <v>-975</v>
      </c>
      <c r="Q4090">
        <f>Tabel1[[#This Row],[Biomass]]+Tabel1[[#This Row],[Hydro Power]]+Tabel1[[#This Row],[Other Renewable]]+Tabel1[[#This Row],[Solar Power]]+Tabel1[[#This Row],[Onshore Wind Power]]+Tabel1[[#This Row],[Offshore Wind Power]]</f>
        <v>895.49</v>
      </c>
      <c r="R4090">
        <f>Tabel1[[#This Row],[Fossil Gas]]+Tabel1[[#This Row],[Fossil Hard Coal]]+Tabel1[[#This Row],[Fossil Oil]]</f>
        <v>1348.92</v>
      </c>
      <c r="S4090">
        <f>Tabel1[[#This Row],[Renewables]]+Tabel1[[#This Row],[Fossils]]</f>
        <v>2244.41</v>
      </c>
    </row>
    <row r="4091" spans="1:19" x14ac:dyDescent="0.25">
      <c r="A4091" t="s">
        <v>622</v>
      </c>
      <c r="B4091" t="s">
        <v>5</v>
      </c>
      <c r="C4091">
        <v>1334.4</v>
      </c>
      <c r="D4091">
        <v>26.05</v>
      </c>
      <c r="E4091">
        <v>412.94</v>
      </c>
      <c r="F4091">
        <v>753.81</v>
      </c>
      <c r="G4091">
        <v>21.22</v>
      </c>
      <c r="J4091">
        <v>0</v>
      </c>
      <c r="K4091">
        <v>36.58</v>
      </c>
      <c r="L4091">
        <v>109.23</v>
      </c>
      <c r="M4091">
        <v>155.31</v>
      </c>
      <c r="N4091">
        <v>600</v>
      </c>
      <c r="O4091">
        <v>513</v>
      </c>
      <c r="P4091">
        <v>-1276</v>
      </c>
      <c r="Q4091">
        <f>Tabel1[[#This Row],[Biomass]]+Tabel1[[#This Row],[Hydro Power]]+Tabel1[[#This Row],[Other Renewable]]+Tabel1[[#This Row],[Solar Power]]+Tabel1[[#This Row],[Onshore Wind Power]]+Tabel1[[#This Row],[Offshore Wind Power]]</f>
        <v>290.59000000000003</v>
      </c>
      <c r="R4091">
        <f>Tabel1[[#This Row],[Fossil Gas]]+Tabel1[[#This Row],[Fossil Hard Coal]]+Tabel1[[#This Row],[Fossil Oil]]</f>
        <v>1187.97</v>
      </c>
      <c r="S4091">
        <f>Tabel1[[#This Row],[Renewables]]+Tabel1[[#This Row],[Fossils]]</f>
        <v>1478.56</v>
      </c>
    </row>
    <row r="4092" spans="1:19" x14ac:dyDescent="0.25">
      <c r="A4092" t="s">
        <v>621</v>
      </c>
      <c r="B4092" t="s">
        <v>6</v>
      </c>
      <c r="C4092">
        <v>1906.75</v>
      </c>
      <c r="D4092">
        <v>46.56</v>
      </c>
      <c r="E4092">
        <v>384.53</v>
      </c>
      <c r="F4092">
        <v>884.23</v>
      </c>
      <c r="G4092">
        <v>3.51</v>
      </c>
      <c r="H4092">
        <v>1.4</v>
      </c>
      <c r="I4092">
        <v>3.2</v>
      </c>
      <c r="J4092">
        <v>0</v>
      </c>
      <c r="K4092">
        <v>88.45</v>
      </c>
      <c r="L4092">
        <v>476.89</v>
      </c>
      <c r="M4092">
        <v>444.36</v>
      </c>
      <c r="N4092">
        <v>870</v>
      </c>
      <c r="O4092">
        <v>-254</v>
      </c>
      <c r="P4092">
        <v>-1006</v>
      </c>
      <c r="Q4092">
        <f>Tabel1[[#This Row],[Biomass]]+Tabel1[[#This Row],[Hydro Power]]+Tabel1[[#This Row],[Other Renewable]]+Tabel1[[#This Row],[Solar Power]]+Tabel1[[#This Row],[Onshore Wind Power]]+Tabel1[[#This Row],[Offshore Wind Power]]</f>
        <v>972.41</v>
      </c>
      <c r="R4092">
        <f>Tabel1[[#This Row],[Fossil Gas]]+Tabel1[[#This Row],[Fossil Hard Coal]]+Tabel1[[#This Row],[Fossil Oil]]</f>
        <v>1272.27</v>
      </c>
      <c r="S4092">
        <f>Tabel1[[#This Row],[Renewables]]+Tabel1[[#This Row],[Fossils]]</f>
        <v>2244.6799999999998</v>
      </c>
    </row>
    <row r="4093" spans="1:19" x14ac:dyDescent="0.25">
      <c r="A4093" t="s">
        <v>621</v>
      </c>
      <c r="B4093" t="s">
        <v>5</v>
      </c>
      <c r="C4093">
        <v>1354.53</v>
      </c>
      <c r="D4093">
        <v>26.97</v>
      </c>
      <c r="E4093">
        <v>416.75</v>
      </c>
      <c r="F4093">
        <v>740.4</v>
      </c>
      <c r="G4093">
        <v>21.01</v>
      </c>
      <c r="J4093">
        <v>0</v>
      </c>
      <c r="K4093">
        <v>36.549999999999997</v>
      </c>
      <c r="L4093">
        <v>122.4</v>
      </c>
      <c r="M4093">
        <v>236.48</v>
      </c>
      <c r="N4093">
        <v>597</v>
      </c>
      <c r="O4093">
        <v>254</v>
      </c>
      <c r="P4093">
        <v>-1080</v>
      </c>
      <c r="Q4093">
        <f>Tabel1[[#This Row],[Biomass]]+Tabel1[[#This Row],[Hydro Power]]+Tabel1[[#This Row],[Other Renewable]]+Tabel1[[#This Row],[Solar Power]]+Tabel1[[#This Row],[Onshore Wind Power]]+Tabel1[[#This Row],[Offshore Wind Power]]</f>
        <v>385.85</v>
      </c>
      <c r="R4093">
        <f>Tabel1[[#This Row],[Fossil Gas]]+Tabel1[[#This Row],[Fossil Hard Coal]]+Tabel1[[#This Row],[Fossil Oil]]</f>
        <v>1178.1600000000001</v>
      </c>
      <c r="S4093">
        <f>Tabel1[[#This Row],[Renewables]]+Tabel1[[#This Row],[Fossils]]</f>
        <v>1564.0100000000002</v>
      </c>
    </row>
    <row r="4094" spans="1:19" x14ac:dyDescent="0.25">
      <c r="A4094" t="s">
        <v>620</v>
      </c>
      <c r="B4094" t="s">
        <v>6</v>
      </c>
      <c r="C4094">
        <v>2013.03</v>
      </c>
      <c r="D4094">
        <v>44.05</v>
      </c>
      <c r="E4094">
        <v>417.85</v>
      </c>
      <c r="F4094">
        <v>1035.3499999999999</v>
      </c>
      <c r="G4094">
        <v>3.63</v>
      </c>
      <c r="H4094">
        <v>1.4</v>
      </c>
      <c r="I4094">
        <v>3.26</v>
      </c>
      <c r="J4094">
        <v>0</v>
      </c>
      <c r="K4094">
        <v>87.86</v>
      </c>
      <c r="L4094">
        <v>535</v>
      </c>
      <c r="M4094">
        <v>424.59</v>
      </c>
      <c r="N4094">
        <v>1083</v>
      </c>
      <c r="O4094">
        <v>-428</v>
      </c>
      <c r="P4094">
        <v>-1149</v>
      </c>
      <c r="Q4094">
        <f>Tabel1[[#This Row],[Biomass]]+Tabel1[[#This Row],[Hydro Power]]+Tabel1[[#This Row],[Other Renewable]]+Tabel1[[#This Row],[Solar Power]]+Tabel1[[#This Row],[Onshore Wind Power]]+Tabel1[[#This Row],[Offshore Wind Power]]</f>
        <v>1008.3</v>
      </c>
      <c r="R4094">
        <f>Tabel1[[#This Row],[Fossil Gas]]+Tabel1[[#This Row],[Fossil Hard Coal]]+Tabel1[[#This Row],[Fossil Oil]]</f>
        <v>1456.83</v>
      </c>
      <c r="S4094">
        <f>Tabel1[[#This Row],[Renewables]]+Tabel1[[#This Row],[Fossils]]</f>
        <v>2465.13</v>
      </c>
    </row>
    <row r="4095" spans="1:19" x14ac:dyDescent="0.25">
      <c r="A4095" t="s">
        <v>620</v>
      </c>
      <c r="B4095" t="s">
        <v>5</v>
      </c>
      <c r="C4095">
        <v>1445.53</v>
      </c>
      <c r="D4095">
        <v>28.18</v>
      </c>
      <c r="E4095">
        <v>429.46</v>
      </c>
      <c r="F4095">
        <v>753.47</v>
      </c>
      <c r="G4095">
        <v>21.41</v>
      </c>
      <c r="J4095">
        <v>0</v>
      </c>
      <c r="K4095">
        <v>36.22</v>
      </c>
      <c r="L4095">
        <v>148.63</v>
      </c>
      <c r="M4095">
        <v>335.3</v>
      </c>
      <c r="N4095">
        <v>495</v>
      </c>
      <c r="O4095">
        <v>428</v>
      </c>
      <c r="P4095">
        <v>-1214</v>
      </c>
      <c r="Q4095">
        <f>Tabel1[[#This Row],[Biomass]]+Tabel1[[#This Row],[Hydro Power]]+Tabel1[[#This Row],[Other Renewable]]+Tabel1[[#This Row],[Solar Power]]+Tabel1[[#This Row],[Onshore Wind Power]]+Tabel1[[#This Row],[Offshore Wind Power]]</f>
        <v>512.11</v>
      </c>
      <c r="R4095">
        <f>Tabel1[[#This Row],[Fossil Gas]]+Tabel1[[#This Row],[Fossil Hard Coal]]+Tabel1[[#This Row],[Fossil Oil]]</f>
        <v>1204.3400000000001</v>
      </c>
      <c r="S4095">
        <f>Tabel1[[#This Row],[Renewables]]+Tabel1[[#This Row],[Fossils]]</f>
        <v>1716.4500000000003</v>
      </c>
    </row>
    <row r="4096" spans="1:19" x14ac:dyDescent="0.25">
      <c r="A4096" t="s">
        <v>619</v>
      </c>
      <c r="B4096" t="s">
        <v>6</v>
      </c>
      <c r="C4096">
        <v>2187.08</v>
      </c>
      <c r="D4096">
        <v>46.55</v>
      </c>
      <c r="E4096">
        <v>427.86</v>
      </c>
      <c r="F4096">
        <v>1217.68</v>
      </c>
      <c r="G4096">
        <v>4.51</v>
      </c>
      <c r="H4096">
        <v>1.37</v>
      </c>
      <c r="I4096">
        <v>3.56</v>
      </c>
      <c r="J4096">
        <v>0.37</v>
      </c>
      <c r="K4096">
        <v>88.6</v>
      </c>
      <c r="L4096">
        <v>644.25</v>
      </c>
      <c r="M4096">
        <v>393.55</v>
      </c>
      <c r="N4096">
        <v>991</v>
      </c>
      <c r="O4096">
        <v>-360</v>
      </c>
      <c r="P4096">
        <v>-1213</v>
      </c>
      <c r="Q4096">
        <f>Tabel1[[#This Row],[Biomass]]+Tabel1[[#This Row],[Hydro Power]]+Tabel1[[#This Row],[Other Renewable]]+Tabel1[[#This Row],[Solar Power]]+Tabel1[[#This Row],[Onshore Wind Power]]+Tabel1[[#This Row],[Offshore Wind Power]]</f>
        <v>1089.6500000000001</v>
      </c>
      <c r="R4096">
        <f>Tabel1[[#This Row],[Fossil Gas]]+Tabel1[[#This Row],[Fossil Hard Coal]]+Tabel1[[#This Row],[Fossil Oil]]</f>
        <v>1650.05</v>
      </c>
      <c r="S4096">
        <f>Tabel1[[#This Row],[Renewables]]+Tabel1[[#This Row],[Fossils]]</f>
        <v>2739.7</v>
      </c>
    </row>
    <row r="4097" spans="1:19" x14ac:dyDescent="0.25">
      <c r="A4097" t="s">
        <v>619</v>
      </c>
      <c r="B4097" t="s">
        <v>5</v>
      </c>
      <c r="C4097">
        <v>1552.04</v>
      </c>
      <c r="D4097">
        <v>27.75</v>
      </c>
      <c r="E4097">
        <v>441.62</v>
      </c>
      <c r="F4097">
        <v>786.24</v>
      </c>
      <c r="G4097">
        <v>22.44</v>
      </c>
      <c r="J4097">
        <v>1.81</v>
      </c>
      <c r="K4097">
        <v>37.130000000000003</v>
      </c>
      <c r="L4097">
        <v>157.69</v>
      </c>
      <c r="M4097">
        <v>314.86</v>
      </c>
      <c r="N4097">
        <v>403</v>
      </c>
      <c r="O4097">
        <v>360</v>
      </c>
      <c r="P4097">
        <v>-978</v>
      </c>
      <c r="Q4097">
        <f>Tabel1[[#This Row],[Biomass]]+Tabel1[[#This Row],[Hydro Power]]+Tabel1[[#This Row],[Other Renewable]]+Tabel1[[#This Row],[Solar Power]]+Tabel1[[#This Row],[Onshore Wind Power]]+Tabel1[[#This Row],[Offshore Wind Power]]</f>
        <v>502.11</v>
      </c>
      <c r="R4097">
        <f>Tabel1[[#This Row],[Fossil Gas]]+Tabel1[[#This Row],[Fossil Hard Coal]]+Tabel1[[#This Row],[Fossil Oil]]</f>
        <v>1250.3000000000002</v>
      </c>
      <c r="S4097">
        <f>Tabel1[[#This Row],[Renewables]]+Tabel1[[#This Row],[Fossils]]</f>
        <v>1752.4100000000003</v>
      </c>
    </row>
    <row r="4098" spans="1:19" x14ac:dyDescent="0.25">
      <c r="A4098" t="s">
        <v>618</v>
      </c>
      <c r="B4098" t="s">
        <v>6</v>
      </c>
      <c r="C4098">
        <v>2364.71</v>
      </c>
      <c r="D4098">
        <v>46.54</v>
      </c>
      <c r="E4098">
        <v>386.45</v>
      </c>
      <c r="F4098">
        <v>1067.46</v>
      </c>
      <c r="G4098">
        <v>5.8</v>
      </c>
      <c r="H4098">
        <v>1.3</v>
      </c>
      <c r="I4098">
        <v>3.69</v>
      </c>
      <c r="J4098">
        <v>14.6</v>
      </c>
      <c r="K4098">
        <v>89.12</v>
      </c>
      <c r="L4098">
        <v>667.62</v>
      </c>
      <c r="M4098">
        <v>395.06</v>
      </c>
      <c r="N4098">
        <v>1535</v>
      </c>
      <c r="O4098">
        <v>-561</v>
      </c>
      <c r="P4098">
        <v>-1222</v>
      </c>
      <c r="Q4098">
        <f>Tabel1[[#This Row],[Biomass]]+Tabel1[[#This Row],[Hydro Power]]+Tabel1[[#This Row],[Other Renewable]]+Tabel1[[#This Row],[Solar Power]]+Tabel1[[#This Row],[Onshore Wind Power]]+Tabel1[[#This Row],[Offshore Wind Power]]</f>
        <v>1128.81</v>
      </c>
      <c r="R4098">
        <f>Tabel1[[#This Row],[Fossil Gas]]+Tabel1[[#This Row],[Fossil Hard Coal]]+Tabel1[[#This Row],[Fossil Oil]]</f>
        <v>1459.71</v>
      </c>
      <c r="S4098">
        <f>Tabel1[[#This Row],[Renewables]]+Tabel1[[#This Row],[Fossils]]</f>
        <v>2588.52</v>
      </c>
    </row>
    <row r="4099" spans="1:19" x14ac:dyDescent="0.25">
      <c r="A4099" t="s">
        <v>618</v>
      </c>
      <c r="B4099" t="s">
        <v>5</v>
      </c>
      <c r="C4099">
        <v>1702.27</v>
      </c>
      <c r="D4099">
        <v>28.31</v>
      </c>
      <c r="E4099">
        <v>452.72</v>
      </c>
      <c r="F4099">
        <v>807.21</v>
      </c>
      <c r="G4099">
        <v>24.2</v>
      </c>
      <c r="J4099">
        <v>21.17</v>
      </c>
      <c r="K4099">
        <v>43.96</v>
      </c>
      <c r="L4099">
        <v>166.46</v>
      </c>
      <c r="M4099">
        <v>277.02</v>
      </c>
      <c r="N4099">
        <v>595</v>
      </c>
      <c r="O4099">
        <v>561</v>
      </c>
      <c r="P4099">
        <v>-1236</v>
      </c>
      <c r="Q4099">
        <f>Tabel1[[#This Row],[Biomass]]+Tabel1[[#This Row],[Hydro Power]]+Tabel1[[#This Row],[Other Renewable]]+Tabel1[[#This Row],[Solar Power]]+Tabel1[[#This Row],[Onshore Wind Power]]+Tabel1[[#This Row],[Offshore Wind Power]]</f>
        <v>492.96</v>
      </c>
      <c r="R4099">
        <f>Tabel1[[#This Row],[Fossil Gas]]+Tabel1[[#This Row],[Fossil Hard Coal]]+Tabel1[[#This Row],[Fossil Oil]]</f>
        <v>1284.1300000000001</v>
      </c>
      <c r="S4099">
        <f>Tabel1[[#This Row],[Renewables]]+Tabel1[[#This Row],[Fossils]]</f>
        <v>1777.0900000000001</v>
      </c>
    </row>
    <row r="4100" spans="1:19" x14ac:dyDescent="0.25">
      <c r="A4100" t="s">
        <v>617</v>
      </c>
      <c r="B4100" t="s">
        <v>6</v>
      </c>
      <c r="C4100">
        <v>2344.0300000000002</v>
      </c>
      <c r="D4100">
        <v>47.06</v>
      </c>
      <c r="E4100">
        <v>394.41</v>
      </c>
      <c r="F4100">
        <v>931.81</v>
      </c>
      <c r="G4100">
        <v>6.76</v>
      </c>
      <c r="H4100">
        <v>1.3</v>
      </c>
      <c r="I4100">
        <v>3.79</v>
      </c>
      <c r="J4100">
        <v>32.880000000000003</v>
      </c>
      <c r="K4100">
        <v>89.13</v>
      </c>
      <c r="L4100">
        <v>761.28</v>
      </c>
      <c r="M4100">
        <v>402.31</v>
      </c>
      <c r="N4100">
        <v>1566</v>
      </c>
      <c r="O4100">
        <v>-585</v>
      </c>
      <c r="P4100">
        <v>-1222</v>
      </c>
      <c r="Q4100">
        <f>Tabel1[[#This Row],[Biomass]]+Tabel1[[#This Row],[Hydro Power]]+Tabel1[[#This Row],[Other Renewable]]+Tabel1[[#This Row],[Solar Power]]+Tabel1[[#This Row],[Onshore Wind Power]]+Tabel1[[#This Row],[Offshore Wind Power]]</f>
        <v>1248.6199999999999</v>
      </c>
      <c r="R4100">
        <f>Tabel1[[#This Row],[Fossil Gas]]+Tabel1[[#This Row],[Fossil Hard Coal]]+Tabel1[[#This Row],[Fossil Oil]]</f>
        <v>1332.98</v>
      </c>
      <c r="S4100">
        <f>Tabel1[[#This Row],[Renewables]]+Tabel1[[#This Row],[Fossils]]</f>
        <v>2581.6</v>
      </c>
    </row>
    <row r="4101" spans="1:19" x14ac:dyDescent="0.25">
      <c r="A4101" t="s">
        <v>617</v>
      </c>
      <c r="B4101" t="s">
        <v>5</v>
      </c>
      <c r="C4101">
        <v>1726.38</v>
      </c>
      <c r="D4101">
        <v>27.83</v>
      </c>
      <c r="E4101">
        <v>517.4</v>
      </c>
      <c r="F4101">
        <v>801.32</v>
      </c>
      <c r="G4101">
        <v>24.88</v>
      </c>
      <c r="J4101">
        <v>36.24</v>
      </c>
      <c r="K4101">
        <v>45.18</v>
      </c>
      <c r="L4101">
        <v>173.94</v>
      </c>
      <c r="M4101">
        <v>297.04000000000002</v>
      </c>
      <c r="N4101">
        <v>600</v>
      </c>
      <c r="O4101">
        <v>585</v>
      </c>
      <c r="P4101">
        <v>-1329</v>
      </c>
      <c r="Q4101">
        <f>Tabel1[[#This Row],[Biomass]]+Tabel1[[#This Row],[Hydro Power]]+Tabel1[[#This Row],[Other Renewable]]+Tabel1[[#This Row],[Solar Power]]+Tabel1[[#This Row],[Onshore Wind Power]]+Tabel1[[#This Row],[Offshore Wind Power]]</f>
        <v>535.04999999999995</v>
      </c>
      <c r="R4101">
        <f>Tabel1[[#This Row],[Fossil Gas]]+Tabel1[[#This Row],[Fossil Hard Coal]]+Tabel1[[#This Row],[Fossil Oil]]</f>
        <v>1343.6000000000001</v>
      </c>
      <c r="S4101">
        <f>Tabel1[[#This Row],[Renewables]]+Tabel1[[#This Row],[Fossils]]</f>
        <v>1878.65</v>
      </c>
    </row>
    <row r="4102" spans="1:19" x14ac:dyDescent="0.25">
      <c r="A4102" t="s">
        <v>616</v>
      </c>
      <c r="B4102" t="s">
        <v>6</v>
      </c>
      <c r="C4102">
        <v>2397.27</v>
      </c>
      <c r="D4102">
        <v>49.1</v>
      </c>
      <c r="E4102">
        <v>401.56</v>
      </c>
      <c r="F4102">
        <v>815.32</v>
      </c>
      <c r="G4102">
        <v>16.899999999999999</v>
      </c>
      <c r="H4102">
        <v>1.3</v>
      </c>
      <c r="I4102">
        <v>4.84</v>
      </c>
      <c r="J4102">
        <v>121.37</v>
      </c>
      <c r="K4102">
        <v>93.6</v>
      </c>
      <c r="L4102">
        <v>883.7</v>
      </c>
      <c r="M4102">
        <v>376.7</v>
      </c>
      <c r="N4102">
        <v>1509</v>
      </c>
      <c r="O4102">
        <v>-497</v>
      </c>
      <c r="P4102">
        <v>-1217</v>
      </c>
      <c r="Q4102">
        <f>Tabel1[[#This Row],[Biomass]]+Tabel1[[#This Row],[Hydro Power]]+Tabel1[[#This Row],[Other Renewable]]+Tabel1[[#This Row],[Solar Power]]+Tabel1[[#This Row],[Onshore Wind Power]]+Tabel1[[#This Row],[Offshore Wind Power]]</f>
        <v>1437.01</v>
      </c>
      <c r="R4102">
        <f>Tabel1[[#This Row],[Fossil Gas]]+Tabel1[[#This Row],[Fossil Hard Coal]]+Tabel1[[#This Row],[Fossil Oil]]</f>
        <v>1233.7800000000002</v>
      </c>
      <c r="S4102">
        <f>Tabel1[[#This Row],[Renewables]]+Tabel1[[#This Row],[Fossils]]</f>
        <v>2670.79</v>
      </c>
    </row>
    <row r="4103" spans="1:19" x14ac:dyDescent="0.25">
      <c r="A4103" t="s">
        <v>616</v>
      </c>
      <c r="B4103" t="s">
        <v>5</v>
      </c>
      <c r="C4103">
        <v>1767.85</v>
      </c>
      <c r="D4103">
        <v>29.54</v>
      </c>
      <c r="E4103">
        <v>549.4</v>
      </c>
      <c r="F4103">
        <v>862.87</v>
      </c>
      <c r="G4103">
        <v>30.19</v>
      </c>
      <c r="J4103">
        <v>76.94</v>
      </c>
      <c r="K4103">
        <v>47.08</v>
      </c>
      <c r="L4103">
        <v>167.14</v>
      </c>
      <c r="M4103">
        <v>295.54000000000002</v>
      </c>
      <c r="N4103">
        <v>600</v>
      </c>
      <c r="O4103">
        <v>497</v>
      </c>
      <c r="P4103">
        <v>-1296</v>
      </c>
      <c r="Q4103">
        <f>Tabel1[[#This Row],[Biomass]]+Tabel1[[#This Row],[Hydro Power]]+Tabel1[[#This Row],[Other Renewable]]+Tabel1[[#This Row],[Solar Power]]+Tabel1[[#This Row],[Onshore Wind Power]]+Tabel1[[#This Row],[Offshore Wind Power]]</f>
        <v>569.16000000000008</v>
      </c>
      <c r="R4103">
        <f>Tabel1[[#This Row],[Fossil Gas]]+Tabel1[[#This Row],[Fossil Hard Coal]]+Tabel1[[#This Row],[Fossil Oil]]</f>
        <v>1442.46</v>
      </c>
      <c r="S4103">
        <f>Tabel1[[#This Row],[Renewables]]+Tabel1[[#This Row],[Fossils]]</f>
        <v>2011.6200000000001</v>
      </c>
    </row>
    <row r="4104" spans="1:19" x14ac:dyDescent="0.25">
      <c r="A4104" t="s">
        <v>615</v>
      </c>
      <c r="B4104" t="s">
        <v>6</v>
      </c>
      <c r="C4104">
        <v>2227.4699999999998</v>
      </c>
      <c r="D4104">
        <v>48.71</v>
      </c>
      <c r="E4104">
        <v>379.72</v>
      </c>
      <c r="F4104">
        <v>736.04</v>
      </c>
      <c r="G4104">
        <v>13.72</v>
      </c>
      <c r="H4104">
        <v>1.3</v>
      </c>
      <c r="I4104">
        <v>4.53</v>
      </c>
      <c r="J4104">
        <v>211.06</v>
      </c>
      <c r="K4104">
        <v>92.14</v>
      </c>
      <c r="L4104">
        <v>926.74</v>
      </c>
      <c r="M4104">
        <v>348.04</v>
      </c>
      <c r="N4104">
        <v>1526</v>
      </c>
      <c r="O4104">
        <v>-589</v>
      </c>
      <c r="P4104">
        <v>-1222</v>
      </c>
      <c r="Q4104">
        <f>Tabel1[[#This Row],[Biomass]]+Tabel1[[#This Row],[Hydro Power]]+Tabel1[[#This Row],[Other Renewable]]+Tabel1[[#This Row],[Solar Power]]+Tabel1[[#This Row],[Onshore Wind Power]]+Tabel1[[#This Row],[Offshore Wind Power]]</f>
        <v>1540.38</v>
      </c>
      <c r="R4104">
        <f>Tabel1[[#This Row],[Fossil Gas]]+Tabel1[[#This Row],[Fossil Hard Coal]]+Tabel1[[#This Row],[Fossil Oil]]</f>
        <v>1129.48</v>
      </c>
      <c r="S4104">
        <f>Tabel1[[#This Row],[Renewables]]+Tabel1[[#This Row],[Fossils]]</f>
        <v>2669.86</v>
      </c>
    </row>
    <row r="4105" spans="1:19" x14ac:dyDescent="0.25">
      <c r="A4105" t="s">
        <v>615</v>
      </c>
      <c r="B4105" t="s">
        <v>5</v>
      </c>
      <c r="C4105">
        <v>1693.32</v>
      </c>
      <c r="D4105">
        <v>28.76</v>
      </c>
      <c r="E4105">
        <v>524.76</v>
      </c>
      <c r="F4105">
        <v>847.19</v>
      </c>
      <c r="G4105">
        <v>26.84</v>
      </c>
      <c r="J4105">
        <v>121.88</v>
      </c>
      <c r="K4105">
        <v>45.28</v>
      </c>
      <c r="L4105">
        <v>159.13</v>
      </c>
      <c r="M4105">
        <v>306.06</v>
      </c>
      <c r="N4105">
        <v>600</v>
      </c>
      <c r="O4105">
        <v>589</v>
      </c>
      <c r="P4105">
        <v>-1420</v>
      </c>
      <c r="Q4105">
        <f>Tabel1[[#This Row],[Biomass]]+Tabel1[[#This Row],[Hydro Power]]+Tabel1[[#This Row],[Other Renewable]]+Tabel1[[#This Row],[Solar Power]]+Tabel1[[#This Row],[Onshore Wind Power]]+Tabel1[[#This Row],[Offshore Wind Power]]</f>
        <v>615.82999999999993</v>
      </c>
      <c r="R4105">
        <f>Tabel1[[#This Row],[Fossil Gas]]+Tabel1[[#This Row],[Fossil Hard Coal]]+Tabel1[[#This Row],[Fossil Oil]]</f>
        <v>1398.79</v>
      </c>
      <c r="S4105">
        <f>Tabel1[[#This Row],[Renewables]]+Tabel1[[#This Row],[Fossils]]</f>
        <v>2014.62</v>
      </c>
    </row>
    <row r="4106" spans="1:19" x14ac:dyDescent="0.25">
      <c r="A4106" t="s">
        <v>614</v>
      </c>
      <c r="B4106" t="s">
        <v>6</v>
      </c>
      <c r="C4106">
        <v>2187.88</v>
      </c>
      <c r="D4106">
        <v>49.85</v>
      </c>
      <c r="E4106">
        <v>391.66</v>
      </c>
      <c r="F4106">
        <v>686.31</v>
      </c>
      <c r="G4106">
        <v>21.3</v>
      </c>
      <c r="H4106">
        <v>1.3</v>
      </c>
      <c r="I4106">
        <v>5.29</v>
      </c>
      <c r="J4106">
        <v>294.16000000000003</v>
      </c>
      <c r="K4106">
        <v>95.75</v>
      </c>
      <c r="L4106">
        <v>879.71</v>
      </c>
      <c r="M4106">
        <v>291.39</v>
      </c>
      <c r="N4106">
        <v>1613</v>
      </c>
      <c r="O4106">
        <v>-590</v>
      </c>
      <c r="P4106">
        <v>-1223</v>
      </c>
      <c r="Q4106">
        <f>Tabel1[[#This Row],[Biomass]]+Tabel1[[#This Row],[Hydro Power]]+Tabel1[[#This Row],[Other Renewable]]+Tabel1[[#This Row],[Solar Power]]+Tabel1[[#This Row],[Onshore Wind Power]]+Tabel1[[#This Row],[Offshore Wind Power]]</f>
        <v>1521.6999999999998</v>
      </c>
      <c r="R4106">
        <f>Tabel1[[#This Row],[Fossil Gas]]+Tabel1[[#This Row],[Fossil Hard Coal]]+Tabel1[[#This Row],[Fossil Oil]]</f>
        <v>1099.27</v>
      </c>
      <c r="S4106">
        <f>Tabel1[[#This Row],[Renewables]]+Tabel1[[#This Row],[Fossils]]</f>
        <v>2620.9699999999998</v>
      </c>
    </row>
    <row r="4107" spans="1:19" x14ac:dyDescent="0.25">
      <c r="A4107" t="s">
        <v>614</v>
      </c>
      <c r="B4107" t="s">
        <v>5</v>
      </c>
      <c r="C4107">
        <v>1678.35</v>
      </c>
      <c r="D4107">
        <v>27.7</v>
      </c>
      <c r="E4107">
        <v>535.69000000000005</v>
      </c>
      <c r="F4107">
        <v>835.17</v>
      </c>
      <c r="G4107">
        <v>29.95</v>
      </c>
      <c r="J4107">
        <v>152.71</v>
      </c>
      <c r="K4107">
        <v>46.38</v>
      </c>
      <c r="L4107">
        <v>152.84</v>
      </c>
      <c r="M4107">
        <v>297.10000000000002</v>
      </c>
      <c r="N4107">
        <v>600</v>
      </c>
      <c r="O4107">
        <v>590</v>
      </c>
      <c r="P4107">
        <v>-1422</v>
      </c>
      <c r="Q4107">
        <f>Tabel1[[#This Row],[Biomass]]+Tabel1[[#This Row],[Hydro Power]]+Tabel1[[#This Row],[Other Renewable]]+Tabel1[[#This Row],[Solar Power]]+Tabel1[[#This Row],[Onshore Wind Power]]+Tabel1[[#This Row],[Offshore Wind Power]]</f>
        <v>630.35</v>
      </c>
      <c r="R4107">
        <f>Tabel1[[#This Row],[Fossil Gas]]+Tabel1[[#This Row],[Fossil Hard Coal]]+Tabel1[[#This Row],[Fossil Oil]]</f>
        <v>1400.8100000000002</v>
      </c>
      <c r="S4107">
        <f>Tabel1[[#This Row],[Renewables]]+Tabel1[[#This Row],[Fossils]]</f>
        <v>2031.1600000000003</v>
      </c>
    </row>
    <row r="4108" spans="1:19" x14ac:dyDescent="0.25">
      <c r="A4108" t="s">
        <v>613</v>
      </c>
      <c r="B4108" t="s">
        <v>6</v>
      </c>
      <c r="C4108">
        <v>2232.35</v>
      </c>
      <c r="D4108">
        <v>52.31</v>
      </c>
      <c r="E4108">
        <v>427.12</v>
      </c>
      <c r="F4108">
        <v>855.47</v>
      </c>
      <c r="G4108">
        <v>31.58</v>
      </c>
      <c r="H4108">
        <v>1.3</v>
      </c>
      <c r="I4108">
        <v>6.29</v>
      </c>
      <c r="J4108">
        <v>319.70999999999998</v>
      </c>
      <c r="K4108">
        <v>100.37</v>
      </c>
      <c r="L4108">
        <v>730.79</v>
      </c>
      <c r="M4108">
        <v>230.11</v>
      </c>
      <c r="N4108">
        <v>1642</v>
      </c>
      <c r="O4108">
        <v>-590</v>
      </c>
      <c r="P4108">
        <v>-1223</v>
      </c>
      <c r="Q4108">
        <f>Tabel1[[#This Row],[Biomass]]+Tabel1[[#This Row],[Hydro Power]]+Tabel1[[#This Row],[Other Renewable]]+Tabel1[[#This Row],[Solar Power]]+Tabel1[[#This Row],[Onshore Wind Power]]+Tabel1[[#This Row],[Offshore Wind Power]]</f>
        <v>1340.5099999999998</v>
      </c>
      <c r="R4108">
        <f>Tabel1[[#This Row],[Fossil Gas]]+Tabel1[[#This Row],[Fossil Hard Coal]]+Tabel1[[#This Row],[Fossil Oil]]</f>
        <v>1314.17</v>
      </c>
      <c r="S4108">
        <f>Tabel1[[#This Row],[Renewables]]+Tabel1[[#This Row],[Fossils]]</f>
        <v>2654.68</v>
      </c>
    </row>
    <row r="4109" spans="1:19" x14ac:dyDescent="0.25">
      <c r="A4109" t="s">
        <v>613</v>
      </c>
      <c r="B4109" t="s">
        <v>5</v>
      </c>
      <c r="C4109">
        <v>1716.6</v>
      </c>
      <c r="D4109">
        <v>30.16</v>
      </c>
      <c r="E4109">
        <v>548.42999999999995</v>
      </c>
      <c r="F4109">
        <v>844.27</v>
      </c>
      <c r="G4109">
        <v>34.5</v>
      </c>
      <c r="J4109">
        <v>135.46</v>
      </c>
      <c r="K4109">
        <v>48.91</v>
      </c>
      <c r="L4109">
        <v>141.07</v>
      </c>
      <c r="M4109">
        <v>282.18</v>
      </c>
      <c r="N4109">
        <v>600</v>
      </c>
      <c r="O4109">
        <v>590</v>
      </c>
      <c r="P4109">
        <v>-1391</v>
      </c>
      <c r="Q4109">
        <f>Tabel1[[#This Row],[Biomass]]+Tabel1[[#This Row],[Hydro Power]]+Tabel1[[#This Row],[Other Renewable]]+Tabel1[[#This Row],[Solar Power]]+Tabel1[[#This Row],[Onshore Wind Power]]+Tabel1[[#This Row],[Offshore Wind Power]]</f>
        <v>588.87</v>
      </c>
      <c r="R4109">
        <f>Tabel1[[#This Row],[Fossil Gas]]+Tabel1[[#This Row],[Fossil Hard Coal]]+Tabel1[[#This Row],[Fossil Oil]]</f>
        <v>1427.1999999999998</v>
      </c>
      <c r="S4109">
        <f>Tabel1[[#This Row],[Renewables]]+Tabel1[[#This Row],[Fossils]]</f>
        <v>2016.0699999999997</v>
      </c>
    </row>
    <row r="4110" spans="1:19" x14ac:dyDescent="0.25">
      <c r="A4110" t="s">
        <v>612</v>
      </c>
      <c r="B4110" t="s">
        <v>6</v>
      </c>
      <c r="C4110">
        <v>2241.84</v>
      </c>
      <c r="D4110">
        <v>51.98</v>
      </c>
      <c r="E4110">
        <v>435.52</v>
      </c>
      <c r="F4110">
        <v>1063.1500000000001</v>
      </c>
      <c r="G4110">
        <v>32.82</v>
      </c>
      <c r="H4110">
        <v>1.3</v>
      </c>
      <c r="I4110">
        <v>6.1</v>
      </c>
      <c r="J4110">
        <v>276.95999999999998</v>
      </c>
      <c r="K4110">
        <v>110.01</v>
      </c>
      <c r="L4110">
        <v>585.07000000000005</v>
      </c>
      <c r="M4110">
        <v>193.64</v>
      </c>
      <c r="N4110">
        <v>1597</v>
      </c>
      <c r="O4110">
        <v>-586</v>
      </c>
      <c r="P4110">
        <v>-1221</v>
      </c>
      <c r="Q4110">
        <f>Tabel1[[#This Row],[Biomass]]+Tabel1[[#This Row],[Hydro Power]]+Tabel1[[#This Row],[Other Renewable]]+Tabel1[[#This Row],[Solar Power]]+Tabel1[[#This Row],[Onshore Wind Power]]+Tabel1[[#This Row],[Offshore Wind Power]]</f>
        <v>1115.0500000000002</v>
      </c>
      <c r="R4110">
        <f>Tabel1[[#This Row],[Fossil Gas]]+Tabel1[[#This Row],[Fossil Hard Coal]]+Tabel1[[#This Row],[Fossil Oil]]</f>
        <v>1531.49</v>
      </c>
      <c r="S4110">
        <f>Tabel1[[#This Row],[Renewables]]+Tabel1[[#This Row],[Fossils]]</f>
        <v>2646.54</v>
      </c>
    </row>
    <row r="4111" spans="1:19" x14ac:dyDescent="0.25">
      <c r="A4111" t="s">
        <v>612</v>
      </c>
      <c r="B4111" t="s">
        <v>5</v>
      </c>
      <c r="C4111">
        <v>1716.87</v>
      </c>
      <c r="D4111">
        <v>29.51</v>
      </c>
      <c r="E4111">
        <v>540.94000000000005</v>
      </c>
      <c r="F4111">
        <v>845.69</v>
      </c>
      <c r="G4111">
        <v>33.14</v>
      </c>
      <c r="J4111">
        <v>102.94</v>
      </c>
      <c r="K4111">
        <v>48.14</v>
      </c>
      <c r="L4111">
        <v>130.51</v>
      </c>
      <c r="M4111">
        <v>267.45</v>
      </c>
      <c r="N4111">
        <v>600</v>
      </c>
      <c r="O4111">
        <v>586</v>
      </c>
      <c r="P4111">
        <v>-1351</v>
      </c>
      <c r="Q4111">
        <f>Tabel1[[#This Row],[Biomass]]+Tabel1[[#This Row],[Hydro Power]]+Tabel1[[#This Row],[Other Renewable]]+Tabel1[[#This Row],[Solar Power]]+Tabel1[[#This Row],[Onshore Wind Power]]+Tabel1[[#This Row],[Offshore Wind Power]]</f>
        <v>530.41</v>
      </c>
      <c r="R4111">
        <f>Tabel1[[#This Row],[Fossil Gas]]+Tabel1[[#This Row],[Fossil Hard Coal]]+Tabel1[[#This Row],[Fossil Oil]]</f>
        <v>1419.7700000000002</v>
      </c>
      <c r="S4111">
        <f>Tabel1[[#This Row],[Renewables]]+Tabel1[[#This Row],[Fossils]]</f>
        <v>1950.1800000000003</v>
      </c>
    </row>
    <row r="4112" spans="1:19" x14ac:dyDescent="0.25">
      <c r="A4112" t="s">
        <v>611</v>
      </c>
      <c r="B4112" t="s">
        <v>6</v>
      </c>
      <c r="C4112">
        <v>2218.48</v>
      </c>
      <c r="D4112">
        <v>49.48</v>
      </c>
      <c r="E4112">
        <v>421.5</v>
      </c>
      <c r="F4112">
        <v>1016.75</v>
      </c>
      <c r="G4112">
        <v>23.14</v>
      </c>
      <c r="H4112">
        <v>1.3</v>
      </c>
      <c r="I4112">
        <v>5.33</v>
      </c>
      <c r="J4112">
        <v>178.42</v>
      </c>
      <c r="K4112">
        <v>105.31</v>
      </c>
      <c r="L4112">
        <v>501.51</v>
      </c>
      <c r="M4112">
        <v>175.08</v>
      </c>
      <c r="N4112">
        <v>1577</v>
      </c>
      <c r="O4112">
        <v>-460</v>
      </c>
      <c r="P4112">
        <v>-1171</v>
      </c>
      <c r="Q4112">
        <f>Tabel1[[#This Row],[Biomass]]+Tabel1[[#This Row],[Hydro Power]]+Tabel1[[#This Row],[Other Renewable]]+Tabel1[[#This Row],[Solar Power]]+Tabel1[[#This Row],[Onshore Wind Power]]+Tabel1[[#This Row],[Offshore Wind Power]]</f>
        <v>911.12</v>
      </c>
      <c r="R4112">
        <f>Tabel1[[#This Row],[Fossil Gas]]+Tabel1[[#This Row],[Fossil Hard Coal]]+Tabel1[[#This Row],[Fossil Oil]]</f>
        <v>1461.39</v>
      </c>
      <c r="S4112">
        <f>Tabel1[[#This Row],[Renewables]]+Tabel1[[#This Row],[Fossils]]</f>
        <v>2372.5100000000002</v>
      </c>
    </row>
    <row r="4113" spans="1:19" x14ac:dyDescent="0.25">
      <c r="A4113" t="s">
        <v>611</v>
      </c>
      <c r="B4113" t="s">
        <v>5</v>
      </c>
      <c r="C4113">
        <v>1712.25</v>
      </c>
      <c r="D4113">
        <v>28.65</v>
      </c>
      <c r="E4113">
        <v>517.6</v>
      </c>
      <c r="F4113">
        <v>833.4</v>
      </c>
      <c r="G4113">
        <v>28.97</v>
      </c>
      <c r="J4113">
        <v>67.25</v>
      </c>
      <c r="K4113">
        <v>46.59</v>
      </c>
      <c r="L4113">
        <v>123.27</v>
      </c>
      <c r="M4113">
        <v>257.27</v>
      </c>
      <c r="N4113">
        <v>600</v>
      </c>
      <c r="O4113">
        <v>460</v>
      </c>
      <c r="P4113">
        <v>-1169</v>
      </c>
      <c r="Q4113">
        <f>Tabel1[[#This Row],[Biomass]]+Tabel1[[#This Row],[Hydro Power]]+Tabel1[[#This Row],[Other Renewable]]+Tabel1[[#This Row],[Solar Power]]+Tabel1[[#This Row],[Onshore Wind Power]]+Tabel1[[#This Row],[Offshore Wind Power]]</f>
        <v>476.44</v>
      </c>
      <c r="R4113">
        <f>Tabel1[[#This Row],[Fossil Gas]]+Tabel1[[#This Row],[Fossil Hard Coal]]+Tabel1[[#This Row],[Fossil Oil]]</f>
        <v>1379.97</v>
      </c>
      <c r="S4113">
        <f>Tabel1[[#This Row],[Renewables]]+Tabel1[[#This Row],[Fossils]]</f>
        <v>1856.41</v>
      </c>
    </row>
    <row r="4114" spans="1:19" x14ac:dyDescent="0.25">
      <c r="A4114" t="s">
        <v>610</v>
      </c>
      <c r="B4114" t="s">
        <v>6</v>
      </c>
      <c r="C4114">
        <v>2281.14</v>
      </c>
      <c r="D4114">
        <v>46.82</v>
      </c>
      <c r="E4114">
        <v>405.65</v>
      </c>
      <c r="F4114">
        <v>1095.73</v>
      </c>
      <c r="G4114">
        <v>12.54</v>
      </c>
      <c r="H4114">
        <v>1.3</v>
      </c>
      <c r="I4114">
        <v>4.42</v>
      </c>
      <c r="J4114">
        <v>78.86</v>
      </c>
      <c r="K4114">
        <v>102.21</v>
      </c>
      <c r="L4114">
        <v>467.99</v>
      </c>
      <c r="M4114">
        <v>160.74</v>
      </c>
      <c r="N4114">
        <v>1558</v>
      </c>
      <c r="O4114">
        <v>-362</v>
      </c>
      <c r="P4114">
        <v>-1184</v>
      </c>
      <c r="Q4114">
        <f>Tabel1[[#This Row],[Biomass]]+Tabel1[[#This Row],[Hydro Power]]+Tabel1[[#This Row],[Other Renewable]]+Tabel1[[#This Row],[Solar Power]]+Tabel1[[#This Row],[Onshore Wind Power]]+Tabel1[[#This Row],[Offshore Wind Power]]</f>
        <v>760.13</v>
      </c>
      <c r="R4114">
        <f>Tabel1[[#This Row],[Fossil Gas]]+Tabel1[[#This Row],[Fossil Hard Coal]]+Tabel1[[#This Row],[Fossil Oil]]</f>
        <v>1513.92</v>
      </c>
      <c r="S4114">
        <f>Tabel1[[#This Row],[Renewables]]+Tabel1[[#This Row],[Fossils]]</f>
        <v>2274.0500000000002</v>
      </c>
    </row>
    <row r="4115" spans="1:19" x14ac:dyDescent="0.25">
      <c r="A4115" t="s">
        <v>610</v>
      </c>
      <c r="B4115" t="s">
        <v>5</v>
      </c>
      <c r="C4115">
        <v>1766.24</v>
      </c>
      <c r="D4115">
        <v>27.18</v>
      </c>
      <c r="E4115">
        <v>501.05</v>
      </c>
      <c r="F4115">
        <v>794.08</v>
      </c>
      <c r="G4115">
        <v>24.26</v>
      </c>
      <c r="J4115">
        <v>26.26</v>
      </c>
      <c r="K4115">
        <v>44.59</v>
      </c>
      <c r="L4115">
        <v>124.05</v>
      </c>
      <c r="M4115">
        <v>277.87</v>
      </c>
      <c r="N4115">
        <v>600</v>
      </c>
      <c r="O4115">
        <v>362</v>
      </c>
      <c r="P4115">
        <v>-975</v>
      </c>
      <c r="Q4115">
        <f>Tabel1[[#This Row],[Biomass]]+Tabel1[[#This Row],[Hydro Power]]+Tabel1[[#This Row],[Other Renewable]]+Tabel1[[#This Row],[Solar Power]]+Tabel1[[#This Row],[Onshore Wind Power]]+Tabel1[[#This Row],[Offshore Wind Power]]</f>
        <v>455.36</v>
      </c>
      <c r="R4115">
        <f>Tabel1[[#This Row],[Fossil Gas]]+Tabel1[[#This Row],[Fossil Hard Coal]]+Tabel1[[#This Row],[Fossil Oil]]</f>
        <v>1319.39</v>
      </c>
      <c r="S4115">
        <f>Tabel1[[#This Row],[Renewables]]+Tabel1[[#This Row],[Fossils]]</f>
        <v>1774.75</v>
      </c>
    </row>
    <row r="4116" spans="1:19" x14ac:dyDescent="0.25">
      <c r="A4116" t="s">
        <v>608</v>
      </c>
      <c r="B4116" t="s">
        <v>6</v>
      </c>
      <c r="C4116">
        <v>2573.2600000000002</v>
      </c>
      <c r="D4116">
        <v>42.43</v>
      </c>
      <c r="E4116">
        <v>421.43</v>
      </c>
      <c r="F4116">
        <v>1240.1300000000001</v>
      </c>
      <c r="G4116">
        <v>6.64</v>
      </c>
      <c r="H4116">
        <v>1.3</v>
      </c>
      <c r="I4116">
        <v>3.83</v>
      </c>
      <c r="J4116">
        <v>12.3</v>
      </c>
      <c r="K4116">
        <v>100.75</v>
      </c>
      <c r="L4116">
        <v>411.06</v>
      </c>
      <c r="M4116">
        <v>173.48</v>
      </c>
      <c r="N4116">
        <v>1559</v>
      </c>
      <c r="O4116">
        <v>-455</v>
      </c>
      <c r="P4116">
        <v>-902</v>
      </c>
      <c r="Q4116">
        <f>Tabel1[[#This Row],[Biomass]]+Tabel1[[#This Row],[Hydro Power]]+Tabel1[[#This Row],[Other Renewable]]+Tabel1[[#This Row],[Solar Power]]+Tabel1[[#This Row],[Onshore Wind Power]]+Tabel1[[#This Row],[Offshore Wind Power]]</f>
        <v>644.4</v>
      </c>
      <c r="R4116">
        <f>Tabel1[[#This Row],[Fossil Gas]]+Tabel1[[#This Row],[Fossil Hard Coal]]+Tabel1[[#This Row],[Fossil Oil]]</f>
        <v>1668.2000000000003</v>
      </c>
      <c r="S4116">
        <f>Tabel1[[#This Row],[Renewables]]+Tabel1[[#This Row],[Fossils]]</f>
        <v>2312.6000000000004</v>
      </c>
    </row>
    <row r="4117" spans="1:19" x14ac:dyDescent="0.25">
      <c r="A4117" t="s">
        <v>608</v>
      </c>
      <c r="B4117" t="s">
        <v>5</v>
      </c>
      <c r="C4117">
        <v>1980.26</v>
      </c>
      <c r="D4117">
        <v>26.56</v>
      </c>
      <c r="E4117">
        <v>502.61</v>
      </c>
      <c r="F4117">
        <v>837.26</v>
      </c>
      <c r="G4117">
        <v>24.02</v>
      </c>
      <c r="J4117">
        <v>2.76</v>
      </c>
      <c r="K4117">
        <v>44.7</v>
      </c>
      <c r="L4117">
        <v>108.7</v>
      </c>
      <c r="M4117">
        <v>273.27999999999997</v>
      </c>
      <c r="N4117">
        <v>597</v>
      </c>
      <c r="O4117">
        <v>455</v>
      </c>
      <c r="P4117">
        <v>-876</v>
      </c>
      <c r="Q4117">
        <f>Tabel1[[#This Row],[Biomass]]+Tabel1[[#This Row],[Hydro Power]]+Tabel1[[#This Row],[Other Renewable]]+Tabel1[[#This Row],[Solar Power]]+Tabel1[[#This Row],[Onshore Wind Power]]+Tabel1[[#This Row],[Offshore Wind Power]]</f>
        <v>411.29999999999995</v>
      </c>
      <c r="R4117">
        <f>Tabel1[[#This Row],[Fossil Gas]]+Tabel1[[#This Row],[Fossil Hard Coal]]+Tabel1[[#This Row],[Fossil Oil]]</f>
        <v>1363.8899999999999</v>
      </c>
      <c r="S4117">
        <f>Tabel1[[#This Row],[Renewables]]+Tabel1[[#This Row],[Fossils]]</f>
        <v>1775.1899999999998</v>
      </c>
    </row>
    <row r="4118" spans="1:19" x14ac:dyDescent="0.25">
      <c r="A4118" t="s">
        <v>609</v>
      </c>
      <c r="B4118" t="s">
        <v>6</v>
      </c>
      <c r="C4118">
        <v>2699.03</v>
      </c>
      <c r="D4118">
        <v>44.27</v>
      </c>
      <c r="E4118">
        <v>422.63</v>
      </c>
      <c r="F4118">
        <v>1260.57</v>
      </c>
      <c r="G4118">
        <v>5.58</v>
      </c>
      <c r="H4118">
        <v>1.2</v>
      </c>
      <c r="I4118">
        <v>3.72</v>
      </c>
      <c r="J4118">
        <v>7.0000000000000007E-2</v>
      </c>
      <c r="K4118">
        <v>99.65</v>
      </c>
      <c r="L4118">
        <v>315.79000000000002</v>
      </c>
      <c r="M4118">
        <v>194.21</v>
      </c>
      <c r="N4118">
        <v>1263</v>
      </c>
      <c r="O4118">
        <v>-177</v>
      </c>
      <c r="P4118">
        <v>-702</v>
      </c>
      <c r="Q4118">
        <f>Tabel1[[#This Row],[Biomass]]+Tabel1[[#This Row],[Hydro Power]]+Tabel1[[#This Row],[Other Renewable]]+Tabel1[[#This Row],[Solar Power]]+Tabel1[[#This Row],[Onshore Wind Power]]+Tabel1[[#This Row],[Offshore Wind Power]]</f>
        <v>559.26</v>
      </c>
      <c r="R4118">
        <f>Tabel1[[#This Row],[Fossil Gas]]+Tabel1[[#This Row],[Fossil Hard Coal]]+Tabel1[[#This Row],[Fossil Oil]]</f>
        <v>1688.7799999999997</v>
      </c>
      <c r="S4118">
        <f>Tabel1[[#This Row],[Renewables]]+Tabel1[[#This Row],[Fossils]]</f>
        <v>2248.04</v>
      </c>
    </row>
    <row r="4119" spans="1:19" x14ac:dyDescent="0.25">
      <c r="A4119" t="s">
        <v>609</v>
      </c>
      <c r="B4119" t="s">
        <v>5</v>
      </c>
      <c r="C4119">
        <v>2076.4</v>
      </c>
      <c r="D4119">
        <v>27.41</v>
      </c>
      <c r="E4119">
        <v>506.29</v>
      </c>
      <c r="F4119">
        <v>867.35</v>
      </c>
      <c r="G4119">
        <v>24.02</v>
      </c>
      <c r="J4119">
        <v>0.01</v>
      </c>
      <c r="K4119">
        <v>44.06</v>
      </c>
      <c r="L4119">
        <v>103.33</v>
      </c>
      <c r="M4119">
        <v>294.77999999999997</v>
      </c>
      <c r="N4119">
        <v>490</v>
      </c>
      <c r="O4119">
        <v>177</v>
      </c>
      <c r="P4119">
        <v>-445</v>
      </c>
      <c r="Q4119">
        <f>Tabel1[[#This Row],[Biomass]]+Tabel1[[#This Row],[Hydro Power]]+Tabel1[[#This Row],[Other Renewable]]+Tabel1[[#This Row],[Solar Power]]+Tabel1[[#This Row],[Onshore Wind Power]]+Tabel1[[#This Row],[Offshore Wind Power]]</f>
        <v>425.53</v>
      </c>
      <c r="R4119">
        <f>Tabel1[[#This Row],[Fossil Gas]]+Tabel1[[#This Row],[Fossil Hard Coal]]+Tabel1[[#This Row],[Fossil Oil]]</f>
        <v>1397.66</v>
      </c>
      <c r="S4119">
        <f>Tabel1[[#This Row],[Renewables]]+Tabel1[[#This Row],[Fossils]]</f>
        <v>1823.19</v>
      </c>
    </row>
    <row r="4120" spans="1:19" x14ac:dyDescent="0.25">
      <c r="A4120" t="s">
        <v>607</v>
      </c>
      <c r="B4120" t="s">
        <v>6</v>
      </c>
      <c r="C4120">
        <v>2125.9299999999998</v>
      </c>
      <c r="D4120">
        <v>46.17</v>
      </c>
      <c r="E4120">
        <v>372.27</v>
      </c>
      <c r="F4120">
        <v>1126.21</v>
      </c>
      <c r="G4120">
        <v>4.3</v>
      </c>
      <c r="H4120">
        <v>1.2</v>
      </c>
      <c r="I4120">
        <v>3.42</v>
      </c>
      <c r="J4120">
        <v>0</v>
      </c>
      <c r="K4120">
        <v>101.09</v>
      </c>
      <c r="L4120">
        <v>163.18</v>
      </c>
      <c r="M4120">
        <v>178.34</v>
      </c>
      <c r="Q4120">
        <f>Tabel1[[#This Row],[Biomass]]+Tabel1[[#This Row],[Hydro Power]]+Tabel1[[#This Row],[Other Renewable]]+Tabel1[[#This Row],[Solar Power]]+Tabel1[[#This Row],[Onshore Wind Power]]+Tabel1[[#This Row],[Offshore Wind Power]]</f>
        <v>392.31000000000006</v>
      </c>
      <c r="R4120">
        <f>Tabel1[[#This Row],[Fossil Gas]]+Tabel1[[#This Row],[Fossil Hard Coal]]+Tabel1[[#This Row],[Fossil Oil]]</f>
        <v>1502.78</v>
      </c>
      <c r="S4120">
        <f>Tabel1[[#This Row],[Renewables]]+Tabel1[[#This Row],[Fossils]]</f>
        <v>1895.0900000000001</v>
      </c>
    </row>
    <row r="4121" spans="1:19" x14ac:dyDescent="0.25">
      <c r="A4121" t="s">
        <v>607</v>
      </c>
      <c r="B4121" t="s">
        <v>5</v>
      </c>
      <c r="C4121">
        <v>1641.06</v>
      </c>
      <c r="D4121">
        <v>26.29</v>
      </c>
      <c r="E4121">
        <v>448.13</v>
      </c>
      <c r="F4121">
        <v>516.74</v>
      </c>
      <c r="G4121">
        <v>21.53</v>
      </c>
      <c r="J4121">
        <v>0</v>
      </c>
      <c r="K4121">
        <v>42.23</v>
      </c>
      <c r="L4121">
        <v>63.18</v>
      </c>
      <c r="M4121">
        <v>207.79</v>
      </c>
      <c r="Q4121">
        <f>Tabel1[[#This Row],[Biomass]]+Tabel1[[#This Row],[Hydro Power]]+Tabel1[[#This Row],[Other Renewable]]+Tabel1[[#This Row],[Solar Power]]+Tabel1[[#This Row],[Onshore Wind Power]]+Tabel1[[#This Row],[Offshore Wind Power]]</f>
        <v>297.26</v>
      </c>
      <c r="R4121">
        <f>Tabel1[[#This Row],[Fossil Gas]]+Tabel1[[#This Row],[Fossil Hard Coal]]+Tabel1[[#This Row],[Fossil Oil]]</f>
        <v>986.4</v>
      </c>
      <c r="S4121">
        <f>Tabel1[[#This Row],[Renewables]]+Tabel1[[#This Row],[Fossils]]</f>
        <v>1283.6599999999999</v>
      </c>
    </row>
    <row r="4122" spans="1:19" x14ac:dyDescent="0.25">
      <c r="A4122" t="s">
        <v>606</v>
      </c>
      <c r="B4122" t="s">
        <v>6</v>
      </c>
      <c r="C4122">
        <v>2012.94</v>
      </c>
      <c r="D4122">
        <v>43.68</v>
      </c>
      <c r="E4122">
        <v>374.07</v>
      </c>
      <c r="F4122">
        <v>997.48</v>
      </c>
      <c r="G4122">
        <v>3.99</v>
      </c>
      <c r="H4122">
        <v>1.2</v>
      </c>
      <c r="I4122">
        <v>3.28</v>
      </c>
      <c r="J4122">
        <v>0</v>
      </c>
      <c r="K4122">
        <v>92.68</v>
      </c>
      <c r="L4122">
        <v>128.94999999999999</v>
      </c>
      <c r="M4122">
        <v>167.51</v>
      </c>
      <c r="N4122">
        <v>1496</v>
      </c>
      <c r="O4122">
        <v>-314</v>
      </c>
      <c r="P4122">
        <v>-964</v>
      </c>
      <c r="Q4122">
        <f>Tabel1[[#This Row],[Biomass]]+Tabel1[[#This Row],[Hydro Power]]+Tabel1[[#This Row],[Other Renewable]]+Tabel1[[#This Row],[Solar Power]]+Tabel1[[#This Row],[Onshore Wind Power]]+Tabel1[[#This Row],[Offshore Wind Power]]</f>
        <v>344.62</v>
      </c>
      <c r="R4122">
        <f>Tabel1[[#This Row],[Fossil Gas]]+Tabel1[[#This Row],[Fossil Hard Coal]]+Tabel1[[#This Row],[Fossil Oil]]</f>
        <v>1375.54</v>
      </c>
      <c r="S4122">
        <f>Tabel1[[#This Row],[Renewables]]+Tabel1[[#This Row],[Fossils]]</f>
        <v>1720.1599999999999</v>
      </c>
    </row>
    <row r="4123" spans="1:19" x14ac:dyDescent="0.25">
      <c r="A4123" t="s">
        <v>606</v>
      </c>
      <c r="B4123" t="s">
        <v>5</v>
      </c>
      <c r="C4123">
        <v>1554.15</v>
      </c>
      <c r="D4123">
        <v>26.74</v>
      </c>
      <c r="E4123">
        <v>444.18</v>
      </c>
      <c r="F4123">
        <v>501.84</v>
      </c>
      <c r="G4123">
        <v>21.47</v>
      </c>
      <c r="J4123">
        <v>0</v>
      </c>
      <c r="K4123">
        <v>41.77</v>
      </c>
      <c r="L4123">
        <v>53.79</v>
      </c>
      <c r="M4123">
        <v>124.04</v>
      </c>
      <c r="N4123">
        <v>600</v>
      </c>
      <c r="O4123">
        <v>314</v>
      </c>
      <c r="P4123">
        <v>-561</v>
      </c>
      <c r="Q4123">
        <f>Tabel1[[#This Row],[Biomass]]+Tabel1[[#This Row],[Hydro Power]]+Tabel1[[#This Row],[Other Renewable]]+Tabel1[[#This Row],[Solar Power]]+Tabel1[[#This Row],[Onshore Wind Power]]+Tabel1[[#This Row],[Offshore Wind Power]]</f>
        <v>204.57</v>
      </c>
      <c r="R4123">
        <f>Tabel1[[#This Row],[Fossil Gas]]+Tabel1[[#This Row],[Fossil Hard Coal]]+Tabel1[[#This Row],[Fossil Oil]]</f>
        <v>967.49</v>
      </c>
      <c r="S4123">
        <f>Tabel1[[#This Row],[Renewables]]+Tabel1[[#This Row],[Fossils]]</f>
        <v>1172.06</v>
      </c>
    </row>
    <row r="4124" spans="1:19" x14ac:dyDescent="0.25">
      <c r="A4124" t="s">
        <v>605</v>
      </c>
      <c r="B4124" t="s">
        <v>6</v>
      </c>
      <c r="C4124">
        <v>1932.58</v>
      </c>
      <c r="D4124">
        <v>32.89</v>
      </c>
      <c r="E4124">
        <v>338.13</v>
      </c>
      <c r="F4124">
        <v>1019.62</v>
      </c>
      <c r="G4124">
        <v>3.93</v>
      </c>
      <c r="H4124">
        <v>1.2</v>
      </c>
      <c r="I4124">
        <v>3.45</v>
      </c>
      <c r="J4124">
        <v>0</v>
      </c>
      <c r="K4124">
        <v>91.38</v>
      </c>
      <c r="L4124">
        <v>124.66</v>
      </c>
      <c r="M4124">
        <v>107.66</v>
      </c>
      <c r="N4124">
        <v>1565</v>
      </c>
      <c r="O4124">
        <v>-582</v>
      </c>
      <c r="P4124">
        <v>-755</v>
      </c>
      <c r="Q4124">
        <f>Tabel1[[#This Row],[Biomass]]+Tabel1[[#This Row],[Hydro Power]]+Tabel1[[#This Row],[Other Renewable]]+Tabel1[[#This Row],[Solar Power]]+Tabel1[[#This Row],[Onshore Wind Power]]+Tabel1[[#This Row],[Offshore Wind Power]]</f>
        <v>269.86</v>
      </c>
      <c r="R4124">
        <f>Tabel1[[#This Row],[Fossil Gas]]+Tabel1[[#This Row],[Fossil Hard Coal]]+Tabel1[[#This Row],[Fossil Oil]]</f>
        <v>1361.68</v>
      </c>
      <c r="S4124">
        <f>Tabel1[[#This Row],[Renewables]]+Tabel1[[#This Row],[Fossils]]</f>
        <v>1631.54</v>
      </c>
    </row>
    <row r="4125" spans="1:19" x14ac:dyDescent="0.25">
      <c r="A4125" t="s">
        <v>605</v>
      </c>
      <c r="B4125" t="s">
        <v>5</v>
      </c>
      <c r="C4125">
        <v>1471.41</v>
      </c>
      <c r="D4125">
        <v>27.71</v>
      </c>
      <c r="E4125">
        <v>440.47</v>
      </c>
      <c r="F4125">
        <v>483.75</v>
      </c>
      <c r="G4125">
        <v>21.37</v>
      </c>
      <c r="J4125">
        <v>0</v>
      </c>
      <c r="K4125">
        <v>43.63</v>
      </c>
      <c r="L4125">
        <v>52.45</v>
      </c>
      <c r="M4125">
        <v>97.23</v>
      </c>
      <c r="N4125">
        <v>600</v>
      </c>
      <c r="O4125">
        <v>582</v>
      </c>
      <c r="P4125">
        <v>-864</v>
      </c>
      <c r="Q4125">
        <f>Tabel1[[#This Row],[Biomass]]+Tabel1[[#This Row],[Hydro Power]]+Tabel1[[#This Row],[Other Renewable]]+Tabel1[[#This Row],[Solar Power]]+Tabel1[[#This Row],[Onshore Wind Power]]+Tabel1[[#This Row],[Offshore Wind Power]]</f>
        <v>177.39</v>
      </c>
      <c r="R4125">
        <f>Tabel1[[#This Row],[Fossil Gas]]+Tabel1[[#This Row],[Fossil Hard Coal]]+Tabel1[[#This Row],[Fossil Oil]]</f>
        <v>945.59</v>
      </c>
      <c r="S4125">
        <f>Tabel1[[#This Row],[Renewables]]+Tabel1[[#This Row],[Fossils]]</f>
        <v>1122.98</v>
      </c>
    </row>
    <row r="4126" spans="1:19" x14ac:dyDescent="0.25">
      <c r="A4126" t="s">
        <v>604</v>
      </c>
      <c r="B4126" t="s">
        <v>6</v>
      </c>
      <c r="C4126">
        <v>1867.8</v>
      </c>
      <c r="D4126">
        <v>44.88</v>
      </c>
      <c r="E4126">
        <v>338.62</v>
      </c>
      <c r="F4126">
        <v>1097.29</v>
      </c>
      <c r="G4126">
        <v>3.91</v>
      </c>
      <c r="H4126">
        <v>1.2</v>
      </c>
      <c r="I4126">
        <v>3.18</v>
      </c>
      <c r="J4126">
        <v>0</v>
      </c>
      <c r="K4126">
        <v>91.31</v>
      </c>
      <c r="L4126">
        <v>116.17</v>
      </c>
      <c r="M4126">
        <v>95.59</v>
      </c>
      <c r="N4126">
        <v>1577</v>
      </c>
      <c r="O4126">
        <v>-589</v>
      </c>
      <c r="P4126">
        <v>-894</v>
      </c>
      <c r="Q4126">
        <f>Tabel1[[#This Row],[Biomass]]+Tabel1[[#This Row],[Hydro Power]]+Tabel1[[#This Row],[Other Renewable]]+Tabel1[[#This Row],[Solar Power]]+Tabel1[[#This Row],[Onshore Wind Power]]+Tabel1[[#This Row],[Offshore Wind Power]]</f>
        <v>261.02</v>
      </c>
      <c r="R4126">
        <f>Tabel1[[#This Row],[Fossil Gas]]+Tabel1[[#This Row],[Fossil Hard Coal]]+Tabel1[[#This Row],[Fossil Oil]]</f>
        <v>1439.82</v>
      </c>
      <c r="S4126">
        <f>Tabel1[[#This Row],[Renewables]]+Tabel1[[#This Row],[Fossils]]</f>
        <v>1700.84</v>
      </c>
    </row>
    <row r="4127" spans="1:19" x14ac:dyDescent="0.25">
      <c r="A4127" t="s">
        <v>604</v>
      </c>
      <c r="B4127" t="s">
        <v>5</v>
      </c>
      <c r="C4127">
        <v>1420.12</v>
      </c>
      <c r="D4127">
        <v>27.56</v>
      </c>
      <c r="E4127">
        <v>490.11</v>
      </c>
      <c r="F4127">
        <v>528.48</v>
      </c>
      <c r="G4127">
        <v>21.35</v>
      </c>
      <c r="J4127">
        <v>0</v>
      </c>
      <c r="K4127">
        <v>42.15</v>
      </c>
      <c r="L4127">
        <v>50.71</v>
      </c>
      <c r="M4127">
        <v>47.69</v>
      </c>
      <c r="N4127">
        <v>600</v>
      </c>
      <c r="O4127">
        <v>589</v>
      </c>
      <c r="P4127">
        <v>-965</v>
      </c>
      <c r="Q4127">
        <f>Tabel1[[#This Row],[Biomass]]+Tabel1[[#This Row],[Hydro Power]]+Tabel1[[#This Row],[Other Renewable]]+Tabel1[[#This Row],[Solar Power]]+Tabel1[[#This Row],[Onshore Wind Power]]+Tabel1[[#This Row],[Offshore Wind Power]]</f>
        <v>125.96</v>
      </c>
      <c r="R4127">
        <f>Tabel1[[#This Row],[Fossil Gas]]+Tabel1[[#This Row],[Fossil Hard Coal]]+Tabel1[[#This Row],[Fossil Oil]]</f>
        <v>1039.94</v>
      </c>
      <c r="S4127">
        <f>Tabel1[[#This Row],[Renewables]]+Tabel1[[#This Row],[Fossils]]</f>
        <v>1165.9000000000001</v>
      </c>
    </row>
    <row r="4128" spans="1:19" x14ac:dyDescent="0.25">
      <c r="A4128" t="s">
        <v>603</v>
      </c>
      <c r="B4128" t="s">
        <v>6</v>
      </c>
      <c r="C4128">
        <v>1844.51</v>
      </c>
      <c r="D4128">
        <v>44.84</v>
      </c>
      <c r="E4128">
        <v>338.13</v>
      </c>
      <c r="F4128">
        <v>1049.08</v>
      </c>
      <c r="G4128">
        <v>3.95</v>
      </c>
      <c r="H4128">
        <v>1.2</v>
      </c>
      <c r="I4128">
        <v>3.2</v>
      </c>
      <c r="J4128">
        <v>0</v>
      </c>
      <c r="K4128">
        <v>90.71</v>
      </c>
      <c r="L4128">
        <v>97.74</v>
      </c>
      <c r="M4128">
        <v>87.58</v>
      </c>
      <c r="N4128">
        <v>1593</v>
      </c>
      <c r="O4128">
        <v>-590</v>
      </c>
      <c r="P4128">
        <v>-858</v>
      </c>
      <c r="Q4128">
        <f>Tabel1[[#This Row],[Biomass]]+Tabel1[[#This Row],[Hydro Power]]+Tabel1[[#This Row],[Other Renewable]]+Tabel1[[#This Row],[Solar Power]]+Tabel1[[#This Row],[Onshore Wind Power]]+Tabel1[[#This Row],[Offshore Wind Power]]</f>
        <v>234.56</v>
      </c>
      <c r="R4128">
        <f>Tabel1[[#This Row],[Fossil Gas]]+Tabel1[[#This Row],[Fossil Hard Coal]]+Tabel1[[#This Row],[Fossil Oil]]</f>
        <v>1391.16</v>
      </c>
      <c r="S4128">
        <f>Tabel1[[#This Row],[Renewables]]+Tabel1[[#This Row],[Fossils]]</f>
        <v>1625.72</v>
      </c>
    </row>
    <row r="4129" spans="1:19" x14ac:dyDescent="0.25">
      <c r="A4129" t="s">
        <v>603</v>
      </c>
      <c r="B4129" t="s">
        <v>5</v>
      </c>
      <c r="C4129">
        <v>1385.23</v>
      </c>
      <c r="D4129">
        <v>27.48</v>
      </c>
      <c r="E4129">
        <v>489.81</v>
      </c>
      <c r="F4129">
        <v>542.22</v>
      </c>
      <c r="G4129">
        <v>21.35</v>
      </c>
      <c r="J4129">
        <v>0</v>
      </c>
      <c r="K4129">
        <v>43.29</v>
      </c>
      <c r="L4129">
        <v>52.28</v>
      </c>
      <c r="M4129">
        <v>63.12</v>
      </c>
      <c r="N4129">
        <v>600</v>
      </c>
      <c r="O4129">
        <v>590</v>
      </c>
      <c r="P4129">
        <v>-1032</v>
      </c>
      <c r="Q4129">
        <f>Tabel1[[#This Row],[Biomass]]+Tabel1[[#This Row],[Hydro Power]]+Tabel1[[#This Row],[Other Renewable]]+Tabel1[[#This Row],[Solar Power]]+Tabel1[[#This Row],[Onshore Wind Power]]+Tabel1[[#This Row],[Offshore Wind Power]]</f>
        <v>142.88</v>
      </c>
      <c r="R4129">
        <f>Tabel1[[#This Row],[Fossil Gas]]+Tabel1[[#This Row],[Fossil Hard Coal]]+Tabel1[[#This Row],[Fossil Oil]]</f>
        <v>1053.3799999999999</v>
      </c>
      <c r="S4129">
        <f>Tabel1[[#This Row],[Renewables]]+Tabel1[[#This Row],[Fossils]]</f>
        <v>1196.2599999999998</v>
      </c>
    </row>
    <row r="4130" spans="1:19" x14ac:dyDescent="0.25">
      <c r="A4130" t="s">
        <v>602</v>
      </c>
      <c r="B4130" t="s">
        <v>6</v>
      </c>
      <c r="C4130">
        <v>1836.96</v>
      </c>
      <c r="D4130">
        <v>46.37</v>
      </c>
      <c r="E4130">
        <v>337.78</v>
      </c>
      <c r="F4130">
        <v>995.18</v>
      </c>
      <c r="G4130">
        <v>3.85</v>
      </c>
      <c r="H4130">
        <v>1.2</v>
      </c>
      <c r="I4130">
        <v>3.5</v>
      </c>
      <c r="J4130">
        <v>0</v>
      </c>
      <c r="K4130">
        <v>90.65</v>
      </c>
      <c r="L4130">
        <v>86.66</v>
      </c>
      <c r="M4130">
        <v>78.53</v>
      </c>
      <c r="N4130">
        <v>1544</v>
      </c>
      <c r="O4130">
        <v>-590</v>
      </c>
      <c r="P4130">
        <v>-745</v>
      </c>
      <c r="Q4130">
        <f>Tabel1[[#This Row],[Biomass]]+Tabel1[[#This Row],[Hydro Power]]+Tabel1[[#This Row],[Other Renewable]]+Tabel1[[#This Row],[Solar Power]]+Tabel1[[#This Row],[Onshore Wind Power]]+Tabel1[[#This Row],[Offshore Wind Power]]</f>
        <v>216.26</v>
      </c>
      <c r="R4130">
        <f>Tabel1[[#This Row],[Fossil Gas]]+Tabel1[[#This Row],[Fossil Hard Coal]]+Tabel1[[#This Row],[Fossil Oil]]</f>
        <v>1336.81</v>
      </c>
      <c r="S4130">
        <f>Tabel1[[#This Row],[Renewables]]+Tabel1[[#This Row],[Fossils]]</f>
        <v>1553.07</v>
      </c>
    </row>
    <row r="4131" spans="1:19" x14ac:dyDescent="0.25">
      <c r="A4131" t="s">
        <v>602</v>
      </c>
      <c r="B4131" t="s">
        <v>5</v>
      </c>
      <c r="C4131">
        <v>1379.97</v>
      </c>
      <c r="D4131">
        <v>25.6</v>
      </c>
      <c r="E4131">
        <v>485.51</v>
      </c>
      <c r="F4131">
        <v>542.76</v>
      </c>
      <c r="G4131">
        <v>21.69</v>
      </c>
      <c r="J4131">
        <v>0</v>
      </c>
      <c r="K4131">
        <v>42.79</v>
      </c>
      <c r="L4131">
        <v>48.79</v>
      </c>
      <c r="M4131">
        <v>56.72</v>
      </c>
      <c r="N4131">
        <v>600</v>
      </c>
      <c r="O4131">
        <v>590</v>
      </c>
      <c r="P4131">
        <v>-1024</v>
      </c>
      <c r="Q4131">
        <f>Tabel1[[#This Row],[Biomass]]+Tabel1[[#This Row],[Hydro Power]]+Tabel1[[#This Row],[Other Renewable]]+Tabel1[[#This Row],[Solar Power]]+Tabel1[[#This Row],[Onshore Wind Power]]+Tabel1[[#This Row],[Offshore Wind Power]]</f>
        <v>131.11000000000001</v>
      </c>
      <c r="R4131">
        <f>Tabel1[[#This Row],[Fossil Gas]]+Tabel1[[#This Row],[Fossil Hard Coal]]+Tabel1[[#This Row],[Fossil Oil]]</f>
        <v>1049.96</v>
      </c>
      <c r="S4131">
        <f>Tabel1[[#This Row],[Renewables]]+Tabel1[[#This Row],[Fossils]]</f>
        <v>1181.0700000000002</v>
      </c>
    </row>
    <row r="4132" spans="1:19" x14ac:dyDescent="0.25">
      <c r="A4132" t="s">
        <v>601</v>
      </c>
      <c r="B4132" t="s">
        <v>6</v>
      </c>
      <c r="C4132">
        <v>1861.39</v>
      </c>
      <c r="D4132">
        <v>46.99</v>
      </c>
      <c r="E4132">
        <v>339.4</v>
      </c>
      <c r="F4132">
        <v>1009.04</v>
      </c>
      <c r="G4132">
        <v>3.7</v>
      </c>
      <c r="H4132">
        <v>1.2</v>
      </c>
      <c r="I4132">
        <v>3.48</v>
      </c>
      <c r="J4132">
        <v>0</v>
      </c>
      <c r="K4132">
        <v>90.32</v>
      </c>
      <c r="L4132">
        <v>106.25</v>
      </c>
      <c r="M4132">
        <v>84.09</v>
      </c>
      <c r="N4132">
        <v>1569</v>
      </c>
      <c r="O4132">
        <v>-590</v>
      </c>
      <c r="P4132">
        <v>-783</v>
      </c>
      <c r="Q4132">
        <f>Tabel1[[#This Row],[Biomass]]+Tabel1[[#This Row],[Hydro Power]]+Tabel1[[#This Row],[Other Renewable]]+Tabel1[[#This Row],[Solar Power]]+Tabel1[[#This Row],[Onshore Wind Power]]+Tabel1[[#This Row],[Offshore Wind Power]]</f>
        <v>242.01000000000002</v>
      </c>
      <c r="R4132">
        <f>Tabel1[[#This Row],[Fossil Gas]]+Tabel1[[#This Row],[Fossil Hard Coal]]+Tabel1[[#This Row],[Fossil Oil]]</f>
        <v>1352.14</v>
      </c>
      <c r="S4132">
        <f>Tabel1[[#This Row],[Renewables]]+Tabel1[[#This Row],[Fossils]]</f>
        <v>1594.15</v>
      </c>
    </row>
    <row r="4133" spans="1:19" x14ac:dyDescent="0.25">
      <c r="A4133" t="s">
        <v>601</v>
      </c>
      <c r="B4133" t="s">
        <v>5</v>
      </c>
      <c r="C4133">
        <v>1384.24</v>
      </c>
      <c r="D4133">
        <v>24.97</v>
      </c>
      <c r="E4133">
        <v>481.61</v>
      </c>
      <c r="F4133">
        <v>542.46</v>
      </c>
      <c r="G4133">
        <v>21.96</v>
      </c>
      <c r="J4133">
        <v>0</v>
      </c>
      <c r="K4133">
        <v>42.85</v>
      </c>
      <c r="L4133">
        <v>49</v>
      </c>
      <c r="M4133">
        <v>114.4</v>
      </c>
      <c r="N4133">
        <v>600</v>
      </c>
      <c r="O4133">
        <v>590</v>
      </c>
      <c r="P4133">
        <v>-1073</v>
      </c>
      <c r="Q4133">
        <f>Tabel1[[#This Row],[Biomass]]+Tabel1[[#This Row],[Hydro Power]]+Tabel1[[#This Row],[Other Renewable]]+Tabel1[[#This Row],[Solar Power]]+Tabel1[[#This Row],[Onshore Wind Power]]+Tabel1[[#This Row],[Offshore Wind Power]]</f>
        <v>188.37</v>
      </c>
      <c r="R4133">
        <f>Tabel1[[#This Row],[Fossil Gas]]+Tabel1[[#This Row],[Fossil Hard Coal]]+Tabel1[[#This Row],[Fossil Oil]]</f>
        <v>1046.0300000000002</v>
      </c>
      <c r="S4133">
        <f>Tabel1[[#This Row],[Renewables]]+Tabel1[[#This Row],[Fossils]]</f>
        <v>1234.4000000000001</v>
      </c>
    </row>
    <row r="4134" spans="1:19" x14ac:dyDescent="0.25">
      <c r="A4134" t="s">
        <v>600</v>
      </c>
      <c r="B4134" t="s">
        <v>6</v>
      </c>
      <c r="C4134">
        <v>1901.91</v>
      </c>
      <c r="D4134">
        <v>47.13</v>
      </c>
      <c r="E4134">
        <v>339.93</v>
      </c>
      <c r="F4134">
        <v>1029.54</v>
      </c>
      <c r="G4134">
        <v>3.7</v>
      </c>
      <c r="H4134">
        <v>1.2</v>
      </c>
      <c r="I4134">
        <v>3.08</v>
      </c>
      <c r="J4134">
        <v>0</v>
      </c>
      <c r="K4134">
        <v>89.72</v>
      </c>
      <c r="L4134">
        <v>130.16</v>
      </c>
      <c r="M4134">
        <v>122.9</v>
      </c>
      <c r="N4134">
        <v>1591</v>
      </c>
      <c r="O4134">
        <v>-590</v>
      </c>
      <c r="P4134">
        <v>-842</v>
      </c>
      <c r="Q4134">
        <f>Tabel1[[#This Row],[Biomass]]+Tabel1[[#This Row],[Hydro Power]]+Tabel1[[#This Row],[Other Renewable]]+Tabel1[[#This Row],[Solar Power]]+Tabel1[[#This Row],[Onshore Wind Power]]+Tabel1[[#This Row],[Offshore Wind Power]]</f>
        <v>304.47000000000003</v>
      </c>
      <c r="R4134">
        <f>Tabel1[[#This Row],[Fossil Gas]]+Tabel1[[#This Row],[Fossil Hard Coal]]+Tabel1[[#This Row],[Fossil Oil]]</f>
        <v>1373.17</v>
      </c>
      <c r="S4134">
        <f>Tabel1[[#This Row],[Renewables]]+Tabel1[[#This Row],[Fossils]]</f>
        <v>1677.64</v>
      </c>
    </row>
    <row r="4135" spans="1:19" x14ac:dyDescent="0.25">
      <c r="A4135" t="s">
        <v>600</v>
      </c>
      <c r="B4135" t="s">
        <v>5</v>
      </c>
      <c r="C4135">
        <v>1409.95</v>
      </c>
      <c r="D4135">
        <v>26.5</v>
      </c>
      <c r="E4135">
        <v>444.22</v>
      </c>
      <c r="F4135">
        <v>518.32000000000005</v>
      </c>
      <c r="G4135">
        <v>21.94</v>
      </c>
      <c r="J4135">
        <v>0</v>
      </c>
      <c r="K4135">
        <v>43.07</v>
      </c>
      <c r="L4135">
        <v>55.75</v>
      </c>
      <c r="M4135">
        <v>118.63</v>
      </c>
      <c r="N4135">
        <v>600</v>
      </c>
      <c r="O4135">
        <v>590</v>
      </c>
      <c r="P4135">
        <v>-997</v>
      </c>
      <c r="Q4135">
        <f>Tabel1[[#This Row],[Biomass]]+Tabel1[[#This Row],[Hydro Power]]+Tabel1[[#This Row],[Other Renewable]]+Tabel1[[#This Row],[Solar Power]]+Tabel1[[#This Row],[Onshore Wind Power]]+Tabel1[[#This Row],[Offshore Wind Power]]</f>
        <v>200.88</v>
      </c>
      <c r="R4135">
        <f>Tabel1[[#This Row],[Fossil Gas]]+Tabel1[[#This Row],[Fossil Hard Coal]]+Tabel1[[#This Row],[Fossil Oil]]</f>
        <v>984.48000000000013</v>
      </c>
      <c r="S4135">
        <f>Tabel1[[#This Row],[Renewables]]+Tabel1[[#This Row],[Fossils]]</f>
        <v>1185.3600000000001</v>
      </c>
    </row>
    <row r="4136" spans="1:19" x14ac:dyDescent="0.25">
      <c r="A4136" t="s">
        <v>599</v>
      </c>
      <c r="B4136" t="s">
        <v>6</v>
      </c>
      <c r="C4136">
        <v>2012.78</v>
      </c>
      <c r="D4136">
        <v>44.23</v>
      </c>
      <c r="E4136">
        <v>350.25</v>
      </c>
      <c r="F4136">
        <v>1082.9100000000001</v>
      </c>
      <c r="G4136">
        <v>3.99</v>
      </c>
      <c r="H4136">
        <v>1.2</v>
      </c>
      <c r="I4136">
        <v>3.51</v>
      </c>
      <c r="J4136">
        <v>0.01</v>
      </c>
      <c r="K4136">
        <v>89.28</v>
      </c>
      <c r="L4136">
        <v>192.38</v>
      </c>
      <c r="M4136">
        <v>181.86</v>
      </c>
      <c r="N4136">
        <v>1585</v>
      </c>
      <c r="O4136">
        <v>-590</v>
      </c>
      <c r="P4136">
        <v>-898</v>
      </c>
      <c r="Q4136">
        <f>Tabel1[[#This Row],[Biomass]]+Tabel1[[#This Row],[Hydro Power]]+Tabel1[[#This Row],[Other Renewable]]+Tabel1[[#This Row],[Solar Power]]+Tabel1[[#This Row],[Onshore Wind Power]]+Tabel1[[#This Row],[Offshore Wind Power]]</f>
        <v>423.19</v>
      </c>
      <c r="R4136">
        <f>Tabel1[[#This Row],[Fossil Gas]]+Tabel1[[#This Row],[Fossil Hard Coal]]+Tabel1[[#This Row],[Fossil Oil]]</f>
        <v>1437.15</v>
      </c>
      <c r="S4136">
        <f>Tabel1[[#This Row],[Renewables]]+Tabel1[[#This Row],[Fossils]]</f>
        <v>1860.3400000000001</v>
      </c>
    </row>
    <row r="4137" spans="1:19" x14ac:dyDescent="0.25">
      <c r="A4137" t="s">
        <v>599</v>
      </c>
      <c r="B4137" t="s">
        <v>5</v>
      </c>
      <c r="C4137">
        <v>1467.47</v>
      </c>
      <c r="D4137">
        <v>27.1</v>
      </c>
      <c r="E4137">
        <v>438.92</v>
      </c>
      <c r="F4137">
        <v>514.82000000000005</v>
      </c>
      <c r="G4137">
        <v>22.39</v>
      </c>
      <c r="J4137">
        <v>0.01</v>
      </c>
      <c r="K4137">
        <v>42.65</v>
      </c>
      <c r="L4137">
        <v>79.47</v>
      </c>
      <c r="M4137">
        <v>114.89</v>
      </c>
      <c r="N4137">
        <v>600</v>
      </c>
      <c r="O4137">
        <v>590</v>
      </c>
      <c r="P4137">
        <v>-948</v>
      </c>
      <c r="Q4137">
        <f>Tabel1[[#This Row],[Biomass]]+Tabel1[[#This Row],[Hydro Power]]+Tabel1[[#This Row],[Other Renewable]]+Tabel1[[#This Row],[Solar Power]]+Tabel1[[#This Row],[Onshore Wind Power]]+Tabel1[[#This Row],[Offshore Wind Power]]</f>
        <v>221.47</v>
      </c>
      <c r="R4137">
        <f>Tabel1[[#This Row],[Fossil Gas]]+Tabel1[[#This Row],[Fossil Hard Coal]]+Tabel1[[#This Row],[Fossil Oil]]</f>
        <v>976.13</v>
      </c>
      <c r="S4137">
        <f>Tabel1[[#This Row],[Renewables]]+Tabel1[[#This Row],[Fossils]]</f>
        <v>1197.5999999999999</v>
      </c>
    </row>
    <row r="4138" spans="1:19" x14ac:dyDescent="0.25">
      <c r="A4138" t="s">
        <v>598</v>
      </c>
      <c r="B4138" t="s">
        <v>6</v>
      </c>
      <c r="C4138">
        <v>2128.4699999999998</v>
      </c>
      <c r="D4138">
        <v>46.6</v>
      </c>
      <c r="E4138">
        <v>350.35</v>
      </c>
      <c r="F4138">
        <v>1123.8399999999999</v>
      </c>
      <c r="G4138">
        <v>4.57</v>
      </c>
      <c r="H4138">
        <v>1.2</v>
      </c>
      <c r="I4138">
        <v>3.32</v>
      </c>
      <c r="J4138">
        <v>2.3199999999999998</v>
      </c>
      <c r="K4138">
        <v>89.54</v>
      </c>
      <c r="L4138">
        <v>299.48</v>
      </c>
      <c r="M4138">
        <v>176.89</v>
      </c>
      <c r="N4138">
        <v>1546</v>
      </c>
      <c r="O4138">
        <v>-584</v>
      </c>
      <c r="P4138">
        <v>-879</v>
      </c>
      <c r="Q4138">
        <f>Tabel1[[#This Row],[Biomass]]+Tabel1[[#This Row],[Hydro Power]]+Tabel1[[#This Row],[Other Renewable]]+Tabel1[[#This Row],[Solar Power]]+Tabel1[[#This Row],[Onshore Wind Power]]+Tabel1[[#This Row],[Offshore Wind Power]]</f>
        <v>529.80999999999995</v>
      </c>
      <c r="R4138">
        <f>Tabel1[[#This Row],[Fossil Gas]]+Tabel1[[#This Row],[Fossil Hard Coal]]+Tabel1[[#This Row],[Fossil Oil]]</f>
        <v>1478.76</v>
      </c>
      <c r="S4138">
        <f>Tabel1[[#This Row],[Renewables]]+Tabel1[[#This Row],[Fossils]]</f>
        <v>2008.57</v>
      </c>
    </row>
    <row r="4139" spans="1:19" x14ac:dyDescent="0.25">
      <c r="A4139" t="s">
        <v>598</v>
      </c>
      <c r="B4139" t="s">
        <v>5</v>
      </c>
      <c r="C4139">
        <v>1551.33</v>
      </c>
      <c r="D4139">
        <v>27.14</v>
      </c>
      <c r="E4139">
        <v>480.44</v>
      </c>
      <c r="F4139">
        <v>499.29</v>
      </c>
      <c r="G4139">
        <v>22.83</v>
      </c>
      <c r="J4139">
        <v>1.3</v>
      </c>
      <c r="K4139">
        <v>43.1</v>
      </c>
      <c r="L4139">
        <v>108.81</v>
      </c>
      <c r="M4139">
        <v>151.1</v>
      </c>
      <c r="N4139">
        <v>587</v>
      </c>
      <c r="O4139">
        <v>584</v>
      </c>
      <c r="P4139">
        <v>-938</v>
      </c>
      <c r="Q4139">
        <f>Tabel1[[#This Row],[Biomass]]+Tabel1[[#This Row],[Hydro Power]]+Tabel1[[#This Row],[Other Renewable]]+Tabel1[[#This Row],[Solar Power]]+Tabel1[[#This Row],[Onshore Wind Power]]+Tabel1[[#This Row],[Offshore Wind Power]]</f>
        <v>288.35000000000002</v>
      </c>
      <c r="R4139">
        <f>Tabel1[[#This Row],[Fossil Gas]]+Tabel1[[#This Row],[Fossil Hard Coal]]+Tabel1[[#This Row],[Fossil Oil]]</f>
        <v>1002.5600000000001</v>
      </c>
      <c r="S4139">
        <f>Tabel1[[#This Row],[Renewables]]+Tabel1[[#This Row],[Fossils]]</f>
        <v>1290.9100000000001</v>
      </c>
    </row>
    <row r="4140" spans="1:19" x14ac:dyDescent="0.25">
      <c r="A4140" t="s">
        <v>597</v>
      </c>
      <c r="B4140" t="s">
        <v>6</v>
      </c>
      <c r="C4140">
        <v>2280.4699999999998</v>
      </c>
      <c r="D4140">
        <v>46.78</v>
      </c>
      <c r="E4140">
        <v>354.34</v>
      </c>
      <c r="F4140">
        <v>1115.03</v>
      </c>
      <c r="G4140">
        <v>7.11</v>
      </c>
      <c r="H4140">
        <v>1.2</v>
      </c>
      <c r="I4140">
        <v>3.74</v>
      </c>
      <c r="J4140">
        <v>31.01</v>
      </c>
      <c r="K4140">
        <v>90.62</v>
      </c>
      <c r="L4140">
        <v>372.32</v>
      </c>
      <c r="M4140">
        <v>325.14</v>
      </c>
      <c r="N4140">
        <v>1477</v>
      </c>
      <c r="O4140">
        <v>-466</v>
      </c>
      <c r="P4140">
        <v>-989</v>
      </c>
      <c r="Q4140">
        <f>Tabel1[[#This Row],[Biomass]]+Tabel1[[#This Row],[Hydro Power]]+Tabel1[[#This Row],[Other Renewable]]+Tabel1[[#This Row],[Solar Power]]+Tabel1[[#This Row],[Onshore Wind Power]]+Tabel1[[#This Row],[Offshore Wind Power]]</f>
        <v>780.19</v>
      </c>
      <c r="R4140">
        <f>Tabel1[[#This Row],[Fossil Gas]]+Tabel1[[#This Row],[Fossil Hard Coal]]+Tabel1[[#This Row],[Fossil Oil]]</f>
        <v>1476.4799999999998</v>
      </c>
      <c r="S4140">
        <f>Tabel1[[#This Row],[Renewables]]+Tabel1[[#This Row],[Fossils]]</f>
        <v>2256.67</v>
      </c>
    </row>
    <row r="4141" spans="1:19" x14ac:dyDescent="0.25">
      <c r="A4141" t="s">
        <v>597</v>
      </c>
      <c r="B4141" t="s">
        <v>5</v>
      </c>
      <c r="C4141">
        <v>1685.57</v>
      </c>
      <c r="D4141">
        <v>27.25</v>
      </c>
      <c r="E4141">
        <v>455.9</v>
      </c>
      <c r="F4141">
        <v>489.38</v>
      </c>
      <c r="G4141">
        <v>24.52</v>
      </c>
      <c r="J4141">
        <v>12.05</v>
      </c>
      <c r="K4141">
        <v>44.16</v>
      </c>
      <c r="L4141">
        <v>141.9</v>
      </c>
      <c r="M4141">
        <v>196.14</v>
      </c>
      <c r="N4141">
        <v>569</v>
      </c>
      <c r="O4141">
        <v>466</v>
      </c>
      <c r="P4141">
        <v>-712</v>
      </c>
      <c r="Q4141">
        <f>Tabel1[[#This Row],[Biomass]]+Tabel1[[#This Row],[Hydro Power]]+Tabel1[[#This Row],[Other Renewable]]+Tabel1[[#This Row],[Solar Power]]+Tabel1[[#This Row],[Onshore Wind Power]]+Tabel1[[#This Row],[Offshore Wind Power]]</f>
        <v>377.34</v>
      </c>
      <c r="R4141">
        <f>Tabel1[[#This Row],[Fossil Gas]]+Tabel1[[#This Row],[Fossil Hard Coal]]+Tabel1[[#This Row],[Fossil Oil]]</f>
        <v>969.8</v>
      </c>
      <c r="S4141">
        <f>Tabel1[[#This Row],[Renewables]]+Tabel1[[#This Row],[Fossils]]</f>
        <v>1347.1399999999999</v>
      </c>
    </row>
    <row r="4142" spans="1:19" x14ac:dyDescent="0.25">
      <c r="A4142" t="s">
        <v>596</v>
      </c>
      <c r="B4142" t="s">
        <v>6</v>
      </c>
      <c r="C4142">
        <v>2385.42</v>
      </c>
      <c r="D4142">
        <v>48.69</v>
      </c>
      <c r="E4142">
        <v>392.76</v>
      </c>
      <c r="F4142">
        <v>1105.76</v>
      </c>
      <c r="G4142">
        <v>12.78</v>
      </c>
      <c r="H4142">
        <v>1.2</v>
      </c>
      <c r="I4142">
        <v>4.3899999999999997</v>
      </c>
      <c r="J4142">
        <v>84.33</v>
      </c>
      <c r="K4142">
        <v>92.31</v>
      </c>
      <c r="L4142">
        <v>525.20000000000005</v>
      </c>
      <c r="M4142">
        <v>412.53</v>
      </c>
      <c r="N4142">
        <v>1486</v>
      </c>
      <c r="O4142">
        <v>-590</v>
      </c>
      <c r="P4142">
        <v>-1049</v>
      </c>
      <c r="Q4142">
        <f>Tabel1[[#This Row],[Biomass]]+Tabel1[[#This Row],[Hydro Power]]+Tabel1[[#This Row],[Other Renewable]]+Tabel1[[#This Row],[Solar Power]]+Tabel1[[#This Row],[Onshore Wind Power]]+Tabel1[[#This Row],[Offshore Wind Power]]</f>
        <v>1076.3400000000001</v>
      </c>
      <c r="R4142">
        <f>Tabel1[[#This Row],[Fossil Gas]]+Tabel1[[#This Row],[Fossil Hard Coal]]+Tabel1[[#This Row],[Fossil Oil]]</f>
        <v>1511.3</v>
      </c>
      <c r="S4142">
        <f>Tabel1[[#This Row],[Renewables]]+Tabel1[[#This Row],[Fossils]]</f>
        <v>2587.6400000000003</v>
      </c>
    </row>
    <row r="4143" spans="1:19" x14ac:dyDescent="0.25">
      <c r="A4143" t="s">
        <v>596</v>
      </c>
      <c r="B4143" t="s">
        <v>5</v>
      </c>
      <c r="C4143">
        <v>1782.43</v>
      </c>
      <c r="D4143">
        <v>27.35</v>
      </c>
      <c r="E4143">
        <v>465.3</v>
      </c>
      <c r="F4143">
        <v>508.94</v>
      </c>
      <c r="G4143">
        <v>27.92</v>
      </c>
      <c r="J4143">
        <v>35.119999999999997</v>
      </c>
      <c r="K4143">
        <v>45.13</v>
      </c>
      <c r="L4143">
        <v>140.19</v>
      </c>
      <c r="M4143">
        <v>205.77</v>
      </c>
      <c r="N4143">
        <v>27</v>
      </c>
      <c r="O4143">
        <v>590</v>
      </c>
      <c r="P4143">
        <v>-239</v>
      </c>
      <c r="Q4143">
        <f>Tabel1[[#This Row],[Biomass]]+Tabel1[[#This Row],[Hydro Power]]+Tabel1[[#This Row],[Other Renewable]]+Tabel1[[#This Row],[Solar Power]]+Tabel1[[#This Row],[Onshore Wind Power]]+Tabel1[[#This Row],[Offshore Wind Power]]</f>
        <v>408.43</v>
      </c>
      <c r="R4143">
        <f>Tabel1[[#This Row],[Fossil Gas]]+Tabel1[[#This Row],[Fossil Hard Coal]]+Tabel1[[#This Row],[Fossil Oil]]</f>
        <v>1002.16</v>
      </c>
      <c r="S4143">
        <f>Tabel1[[#This Row],[Renewables]]+Tabel1[[#This Row],[Fossils]]</f>
        <v>1410.59</v>
      </c>
    </row>
    <row r="4144" spans="1:19" x14ac:dyDescent="0.25">
      <c r="A4144" t="s">
        <v>595</v>
      </c>
      <c r="B4144" t="s">
        <v>6</v>
      </c>
      <c r="C4144">
        <v>2416.14</v>
      </c>
      <c r="D4144">
        <v>47.02</v>
      </c>
      <c r="E4144">
        <v>405.49</v>
      </c>
      <c r="F4144">
        <v>987.83</v>
      </c>
      <c r="G4144">
        <v>19.64</v>
      </c>
      <c r="H4144">
        <v>1.2</v>
      </c>
      <c r="I4144">
        <v>5.08</v>
      </c>
      <c r="J4144">
        <v>139.91</v>
      </c>
      <c r="K4144">
        <v>80.209999999999994</v>
      </c>
      <c r="L4144">
        <v>763.49</v>
      </c>
      <c r="M4144">
        <v>431.32</v>
      </c>
      <c r="N4144">
        <v>1550</v>
      </c>
      <c r="O4144">
        <v>-590</v>
      </c>
      <c r="P4144">
        <v>-1222</v>
      </c>
      <c r="Q4144">
        <f>Tabel1[[#This Row],[Biomass]]+Tabel1[[#This Row],[Hydro Power]]+Tabel1[[#This Row],[Other Renewable]]+Tabel1[[#This Row],[Solar Power]]+Tabel1[[#This Row],[Onshore Wind Power]]+Tabel1[[#This Row],[Offshore Wind Power]]</f>
        <v>1388.02</v>
      </c>
      <c r="R4144">
        <f>Tabel1[[#This Row],[Fossil Gas]]+Tabel1[[#This Row],[Fossil Hard Coal]]+Tabel1[[#This Row],[Fossil Oil]]</f>
        <v>1412.9600000000003</v>
      </c>
      <c r="S4144">
        <f>Tabel1[[#This Row],[Renewables]]+Tabel1[[#This Row],[Fossils]]</f>
        <v>2800.9800000000005</v>
      </c>
    </row>
    <row r="4145" spans="1:19" x14ac:dyDescent="0.25">
      <c r="A4145" t="s">
        <v>595</v>
      </c>
      <c r="B4145" t="s">
        <v>5</v>
      </c>
      <c r="C4145">
        <v>1814.88</v>
      </c>
      <c r="D4145">
        <v>27.57</v>
      </c>
      <c r="E4145">
        <v>476.14</v>
      </c>
      <c r="F4145">
        <v>536.9</v>
      </c>
      <c r="G4145">
        <v>31.32</v>
      </c>
      <c r="J4145">
        <v>69.349999999999994</v>
      </c>
      <c r="K4145">
        <v>46.81</v>
      </c>
      <c r="L4145">
        <v>169.77</v>
      </c>
      <c r="M4145">
        <v>170.93</v>
      </c>
      <c r="N4145">
        <v>-231</v>
      </c>
      <c r="O4145">
        <v>590</v>
      </c>
      <c r="P4145">
        <v>16</v>
      </c>
      <c r="Q4145">
        <f>Tabel1[[#This Row],[Biomass]]+Tabel1[[#This Row],[Hydro Power]]+Tabel1[[#This Row],[Other Renewable]]+Tabel1[[#This Row],[Solar Power]]+Tabel1[[#This Row],[Onshore Wind Power]]+Tabel1[[#This Row],[Offshore Wind Power]]</f>
        <v>437.62</v>
      </c>
      <c r="R4145">
        <f>Tabel1[[#This Row],[Fossil Gas]]+Tabel1[[#This Row],[Fossil Hard Coal]]+Tabel1[[#This Row],[Fossil Oil]]</f>
        <v>1044.3599999999999</v>
      </c>
      <c r="S4145">
        <f>Tabel1[[#This Row],[Renewables]]+Tabel1[[#This Row],[Fossils]]</f>
        <v>1481.98</v>
      </c>
    </row>
    <row r="4146" spans="1:19" x14ac:dyDescent="0.25">
      <c r="A4146" t="s">
        <v>594</v>
      </c>
      <c r="B4146" t="s">
        <v>6</v>
      </c>
      <c r="C4146">
        <v>2411.87</v>
      </c>
      <c r="D4146">
        <v>46.72</v>
      </c>
      <c r="E4146">
        <v>394.34</v>
      </c>
      <c r="F4146">
        <v>846.55</v>
      </c>
      <c r="G4146">
        <v>23.93</v>
      </c>
      <c r="H4146">
        <v>1.2</v>
      </c>
      <c r="I4146">
        <v>5.54</v>
      </c>
      <c r="J4146">
        <v>181.16</v>
      </c>
      <c r="K4146">
        <v>88.05</v>
      </c>
      <c r="L4146">
        <v>952.85</v>
      </c>
      <c r="M4146">
        <v>409.68</v>
      </c>
      <c r="N4146">
        <v>1548</v>
      </c>
      <c r="O4146">
        <v>-590</v>
      </c>
      <c r="P4146">
        <v>-1223</v>
      </c>
      <c r="Q4146">
        <f>Tabel1[[#This Row],[Biomass]]+Tabel1[[#This Row],[Hydro Power]]+Tabel1[[#This Row],[Other Renewable]]+Tabel1[[#This Row],[Solar Power]]+Tabel1[[#This Row],[Onshore Wind Power]]+Tabel1[[#This Row],[Offshore Wind Power]]</f>
        <v>1597.15</v>
      </c>
      <c r="R4146">
        <f>Tabel1[[#This Row],[Fossil Gas]]+Tabel1[[#This Row],[Fossil Hard Coal]]+Tabel1[[#This Row],[Fossil Oil]]</f>
        <v>1264.82</v>
      </c>
      <c r="S4146">
        <f>Tabel1[[#This Row],[Renewables]]+Tabel1[[#This Row],[Fossils]]</f>
        <v>2861.9700000000003</v>
      </c>
    </row>
    <row r="4147" spans="1:19" x14ac:dyDescent="0.25">
      <c r="A4147" t="s">
        <v>594</v>
      </c>
      <c r="B4147" t="s">
        <v>5</v>
      </c>
      <c r="C4147">
        <v>1801.74</v>
      </c>
      <c r="D4147">
        <v>26.55</v>
      </c>
      <c r="E4147">
        <v>484.23</v>
      </c>
      <c r="F4147">
        <v>546.17999999999995</v>
      </c>
      <c r="G4147">
        <v>32.270000000000003</v>
      </c>
      <c r="J4147">
        <v>102.56</v>
      </c>
      <c r="K4147">
        <v>47.61</v>
      </c>
      <c r="L4147">
        <v>177.88</v>
      </c>
      <c r="M4147">
        <v>198.97</v>
      </c>
      <c r="N4147">
        <v>308</v>
      </c>
      <c r="O4147">
        <v>590</v>
      </c>
      <c r="P4147">
        <v>-593</v>
      </c>
      <c r="Q4147">
        <f>Tabel1[[#This Row],[Biomass]]+Tabel1[[#This Row],[Hydro Power]]+Tabel1[[#This Row],[Other Renewable]]+Tabel1[[#This Row],[Solar Power]]+Tabel1[[#This Row],[Onshore Wind Power]]+Tabel1[[#This Row],[Offshore Wind Power]]</f>
        <v>505.96000000000004</v>
      </c>
      <c r="R4147">
        <f>Tabel1[[#This Row],[Fossil Gas]]+Tabel1[[#This Row],[Fossil Hard Coal]]+Tabel1[[#This Row],[Fossil Oil]]</f>
        <v>1062.6799999999998</v>
      </c>
      <c r="S4147">
        <f>Tabel1[[#This Row],[Renewables]]+Tabel1[[#This Row],[Fossils]]</f>
        <v>1568.6399999999999</v>
      </c>
    </row>
    <row r="4148" spans="1:19" x14ac:dyDescent="0.25">
      <c r="A4148" t="s">
        <v>593</v>
      </c>
      <c r="B4148" t="s">
        <v>6</v>
      </c>
      <c r="C4148">
        <v>2406.65</v>
      </c>
      <c r="D4148">
        <v>49.78</v>
      </c>
      <c r="E4148">
        <v>393.02</v>
      </c>
      <c r="F4148">
        <v>749.57</v>
      </c>
      <c r="G4148">
        <v>23.99</v>
      </c>
      <c r="H4148">
        <v>1.2</v>
      </c>
      <c r="I4148">
        <v>5.56</v>
      </c>
      <c r="J4148">
        <v>194.46</v>
      </c>
      <c r="K4148">
        <v>92.96</v>
      </c>
      <c r="L4148">
        <v>1131.97</v>
      </c>
      <c r="M4148">
        <v>368.55</v>
      </c>
      <c r="N4148">
        <v>1524</v>
      </c>
      <c r="O4148">
        <v>-590</v>
      </c>
      <c r="P4148">
        <v>-1223</v>
      </c>
      <c r="Q4148">
        <f>Tabel1[[#This Row],[Biomass]]+Tabel1[[#This Row],[Hydro Power]]+Tabel1[[#This Row],[Other Renewable]]+Tabel1[[#This Row],[Solar Power]]+Tabel1[[#This Row],[Onshore Wind Power]]+Tabel1[[#This Row],[Offshore Wind Power]]</f>
        <v>1751.52</v>
      </c>
      <c r="R4148">
        <f>Tabel1[[#This Row],[Fossil Gas]]+Tabel1[[#This Row],[Fossil Hard Coal]]+Tabel1[[#This Row],[Fossil Oil]]</f>
        <v>1166.5800000000002</v>
      </c>
      <c r="S4148">
        <f>Tabel1[[#This Row],[Renewables]]+Tabel1[[#This Row],[Fossils]]</f>
        <v>2918.1000000000004</v>
      </c>
    </row>
    <row r="4149" spans="1:19" x14ac:dyDescent="0.25">
      <c r="A4149" t="s">
        <v>593</v>
      </c>
      <c r="B4149" t="s">
        <v>5</v>
      </c>
      <c r="C4149">
        <v>1784.87</v>
      </c>
      <c r="D4149">
        <v>25.99</v>
      </c>
      <c r="E4149">
        <v>515.65</v>
      </c>
      <c r="F4149">
        <v>555.46</v>
      </c>
      <c r="G4149">
        <v>33.68</v>
      </c>
      <c r="J4149">
        <v>119.2</v>
      </c>
      <c r="K4149">
        <v>48.52</v>
      </c>
      <c r="L4149">
        <v>176.56</v>
      </c>
      <c r="M4149">
        <v>189.96</v>
      </c>
      <c r="N4149">
        <v>593</v>
      </c>
      <c r="O4149">
        <v>590</v>
      </c>
      <c r="P4149">
        <v>-928</v>
      </c>
      <c r="Q4149">
        <f>Tabel1[[#This Row],[Biomass]]+Tabel1[[#This Row],[Hydro Power]]+Tabel1[[#This Row],[Other Renewable]]+Tabel1[[#This Row],[Solar Power]]+Tabel1[[#This Row],[Onshore Wind Power]]+Tabel1[[#This Row],[Offshore Wind Power]]</f>
        <v>511.71000000000004</v>
      </c>
      <c r="R4149">
        <f>Tabel1[[#This Row],[Fossil Gas]]+Tabel1[[#This Row],[Fossil Hard Coal]]+Tabel1[[#This Row],[Fossil Oil]]</f>
        <v>1104.7900000000002</v>
      </c>
      <c r="S4149">
        <f>Tabel1[[#This Row],[Renewables]]+Tabel1[[#This Row],[Fossils]]</f>
        <v>1616.5000000000002</v>
      </c>
    </row>
    <row r="4150" spans="1:19" x14ac:dyDescent="0.25">
      <c r="A4150" t="s">
        <v>592</v>
      </c>
      <c r="B4150" t="s">
        <v>6</v>
      </c>
      <c r="C4150">
        <v>2362.04</v>
      </c>
      <c r="D4150">
        <v>45.14</v>
      </c>
      <c r="E4150">
        <v>398.68</v>
      </c>
      <c r="F4150">
        <v>724.09</v>
      </c>
      <c r="G4150">
        <v>22.66</v>
      </c>
      <c r="H4150">
        <v>1.2</v>
      </c>
      <c r="I4150">
        <v>5.43</v>
      </c>
      <c r="J4150">
        <v>200.57</v>
      </c>
      <c r="K4150">
        <v>93.4</v>
      </c>
      <c r="L4150">
        <v>1158.44</v>
      </c>
      <c r="M4150">
        <v>410.43</v>
      </c>
      <c r="N4150">
        <v>1432</v>
      </c>
      <c r="O4150">
        <v>-590</v>
      </c>
      <c r="P4150">
        <v>-1223</v>
      </c>
      <c r="Q4150">
        <f>Tabel1[[#This Row],[Biomass]]+Tabel1[[#This Row],[Hydro Power]]+Tabel1[[#This Row],[Other Renewable]]+Tabel1[[#This Row],[Solar Power]]+Tabel1[[#This Row],[Onshore Wind Power]]+Tabel1[[#This Row],[Offshore Wind Power]]</f>
        <v>1821.21</v>
      </c>
      <c r="R4150">
        <f>Tabel1[[#This Row],[Fossil Gas]]+Tabel1[[#This Row],[Fossil Hard Coal]]+Tabel1[[#This Row],[Fossil Oil]]</f>
        <v>1145.43</v>
      </c>
      <c r="S4150">
        <f>Tabel1[[#This Row],[Renewables]]+Tabel1[[#This Row],[Fossils]]</f>
        <v>2966.6400000000003</v>
      </c>
    </row>
    <row r="4151" spans="1:19" x14ac:dyDescent="0.25">
      <c r="A4151" t="s">
        <v>592</v>
      </c>
      <c r="B4151" t="s">
        <v>5</v>
      </c>
      <c r="C4151">
        <v>1766.37</v>
      </c>
      <c r="D4151">
        <v>27.01</v>
      </c>
      <c r="E4151">
        <v>552.32000000000005</v>
      </c>
      <c r="F4151">
        <v>542.52</v>
      </c>
      <c r="G4151">
        <v>35.32</v>
      </c>
      <c r="J4151">
        <v>124.47</v>
      </c>
      <c r="K4151">
        <v>48.09</v>
      </c>
      <c r="L4151">
        <v>175.52</v>
      </c>
      <c r="M4151">
        <v>178.68</v>
      </c>
      <c r="N4151">
        <v>600</v>
      </c>
      <c r="O4151">
        <v>590</v>
      </c>
      <c r="P4151">
        <v>-968</v>
      </c>
      <c r="Q4151">
        <f>Tabel1[[#This Row],[Biomass]]+Tabel1[[#This Row],[Hydro Power]]+Tabel1[[#This Row],[Other Renewable]]+Tabel1[[#This Row],[Solar Power]]+Tabel1[[#This Row],[Onshore Wind Power]]+Tabel1[[#This Row],[Offshore Wind Power]]</f>
        <v>505.68</v>
      </c>
      <c r="R4151">
        <f>Tabel1[[#This Row],[Fossil Gas]]+Tabel1[[#This Row],[Fossil Hard Coal]]+Tabel1[[#This Row],[Fossil Oil]]</f>
        <v>1130.1600000000001</v>
      </c>
      <c r="S4151">
        <f>Tabel1[[#This Row],[Renewables]]+Tabel1[[#This Row],[Fossils]]</f>
        <v>1635.8400000000001</v>
      </c>
    </row>
    <row r="4152" spans="1:19" x14ac:dyDescent="0.25">
      <c r="A4152" t="s">
        <v>591</v>
      </c>
      <c r="B4152" t="s">
        <v>6</v>
      </c>
      <c r="C4152">
        <v>2332.37</v>
      </c>
      <c r="D4152">
        <v>36.36</v>
      </c>
      <c r="E4152">
        <v>396.22</v>
      </c>
      <c r="F4152">
        <v>689.1</v>
      </c>
      <c r="G4152">
        <v>23.49</v>
      </c>
      <c r="H4152">
        <v>1.2</v>
      </c>
      <c r="I4152">
        <v>5.48</v>
      </c>
      <c r="J4152">
        <v>184.17</v>
      </c>
      <c r="K4152">
        <v>97.68</v>
      </c>
      <c r="L4152">
        <v>1211.3399999999999</v>
      </c>
      <c r="M4152">
        <v>424.8</v>
      </c>
      <c r="N4152">
        <v>1331</v>
      </c>
      <c r="O4152">
        <v>-590</v>
      </c>
      <c r="P4152">
        <v>-1213</v>
      </c>
      <c r="Q4152">
        <f>Tabel1[[#This Row],[Biomass]]+Tabel1[[#This Row],[Hydro Power]]+Tabel1[[#This Row],[Other Renewable]]+Tabel1[[#This Row],[Solar Power]]+Tabel1[[#This Row],[Onshore Wind Power]]+Tabel1[[#This Row],[Offshore Wind Power]]</f>
        <v>1863.35</v>
      </c>
      <c r="R4152">
        <f>Tabel1[[#This Row],[Fossil Gas]]+Tabel1[[#This Row],[Fossil Hard Coal]]+Tabel1[[#This Row],[Fossil Oil]]</f>
        <v>1108.8100000000002</v>
      </c>
      <c r="S4152">
        <f>Tabel1[[#This Row],[Renewables]]+Tabel1[[#This Row],[Fossils]]</f>
        <v>2972.16</v>
      </c>
    </row>
    <row r="4153" spans="1:19" x14ac:dyDescent="0.25">
      <c r="A4153" t="s">
        <v>591</v>
      </c>
      <c r="B4153" t="s">
        <v>5</v>
      </c>
      <c r="C4153">
        <v>1759.87</v>
      </c>
      <c r="D4153">
        <v>26.61</v>
      </c>
      <c r="E4153">
        <v>554.80999999999995</v>
      </c>
      <c r="F4153">
        <v>539.95000000000005</v>
      </c>
      <c r="G4153">
        <v>35.57</v>
      </c>
      <c r="J4153">
        <v>104.5</v>
      </c>
      <c r="K4153">
        <v>48.04</v>
      </c>
      <c r="L4153">
        <v>168.52</v>
      </c>
      <c r="M4153">
        <v>189.93</v>
      </c>
      <c r="N4153">
        <v>600</v>
      </c>
      <c r="O4153">
        <v>590</v>
      </c>
      <c r="P4153">
        <v>-979</v>
      </c>
      <c r="Q4153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153">
        <f>Tabel1[[#This Row],[Fossil Gas]]+Tabel1[[#This Row],[Fossil Hard Coal]]+Tabel1[[#This Row],[Fossil Oil]]</f>
        <v>1130.33</v>
      </c>
      <c r="S4153">
        <f>Tabel1[[#This Row],[Renewables]]+Tabel1[[#This Row],[Fossils]]</f>
        <v>1619.8899999999999</v>
      </c>
    </row>
    <row r="4154" spans="1:19" x14ac:dyDescent="0.25">
      <c r="A4154" t="s">
        <v>590</v>
      </c>
      <c r="B4154" t="s">
        <v>6</v>
      </c>
      <c r="C4154">
        <v>2289.59</v>
      </c>
      <c r="D4154">
        <v>40.200000000000003</v>
      </c>
      <c r="E4154">
        <v>390.57</v>
      </c>
      <c r="F4154">
        <v>678.31</v>
      </c>
      <c r="G4154">
        <v>20.16</v>
      </c>
      <c r="H4154">
        <v>1.2</v>
      </c>
      <c r="I4154">
        <v>5.0599999999999996</v>
      </c>
      <c r="J4154">
        <v>147.46</v>
      </c>
      <c r="K4154">
        <v>95.91</v>
      </c>
      <c r="L4154">
        <v>1294.08</v>
      </c>
      <c r="M4154">
        <v>499</v>
      </c>
      <c r="N4154">
        <v>1037</v>
      </c>
      <c r="O4154">
        <v>-590</v>
      </c>
      <c r="P4154">
        <v>-1117</v>
      </c>
      <c r="Q4154">
        <f>Tabel1[[#This Row],[Biomass]]+Tabel1[[#This Row],[Hydro Power]]+Tabel1[[#This Row],[Other Renewable]]+Tabel1[[#This Row],[Solar Power]]+Tabel1[[#This Row],[Onshore Wind Power]]+Tabel1[[#This Row],[Offshore Wind Power]]</f>
        <v>1987</v>
      </c>
      <c r="R4154">
        <f>Tabel1[[#This Row],[Fossil Gas]]+Tabel1[[#This Row],[Fossil Hard Coal]]+Tabel1[[#This Row],[Fossil Oil]]</f>
        <v>1089.04</v>
      </c>
      <c r="S4154">
        <f>Tabel1[[#This Row],[Renewables]]+Tabel1[[#This Row],[Fossils]]</f>
        <v>3076.04</v>
      </c>
    </row>
    <row r="4155" spans="1:19" x14ac:dyDescent="0.25">
      <c r="A4155" t="s">
        <v>590</v>
      </c>
      <c r="B4155" t="s">
        <v>5</v>
      </c>
      <c r="C4155">
        <v>1767.61</v>
      </c>
      <c r="D4155">
        <v>26.65</v>
      </c>
      <c r="E4155">
        <v>543.6</v>
      </c>
      <c r="F4155">
        <v>514.17999999999995</v>
      </c>
      <c r="G4155">
        <v>31.61</v>
      </c>
      <c r="J4155">
        <v>65.45</v>
      </c>
      <c r="K4155">
        <v>46.51</v>
      </c>
      <c r="L4155">
        <v>157.61000000000001</v>
      </c>
      <c r="M4155">
        <v>251.54</v>
      </c>
      <c r="N4155">
        <v>600</v>
      </c>
      <c r="O4155">
        <v>590</v>
      </c>
      <c r="P4155">
        <v>-979</v>
      </c>
      <c r="Q4155">
        <f>Tabel1[[#This Row],[Biomass]]+Tabel1[[#This Row],[Hydro Power]]+Tabel1[[#This Row],[Other Renewable]]+Tabel1[[#This Row],[Solar Power]]+Tabel1[[#This Row],[Onshore Wind Power]]+Tabel1[[#This Row],[Offshore Wind Power]]</f>
        <v>501.25</v>
      </c>
      <c r="R4155">
        <f>Tabel1[[#This Row],[Fossil Gas]]+Tabel1[[#This Row],[Fossil Hard Coal]]+Tabel1[[#This Row],[Fossil Oil]]</f>
        <v>1089.3899999999999</v>
      </c>
      <c r="S4155">
        <f>Tabel1[[#This Row],[Renewables]]+Tabel1[[#This Row],[Fossils]]</f>
        <v>1590.6399999999999</v>
      </c>
    </row>
    <row r="4156" spans="1:19" x14ac:dyDescent="0.25">
      <c r="A4156" t="s">
        <v>589</v>
      </c>
      <c r="B4156" t="s">
        <v>6</v>
      </c>
      <c r="C4156">
        <v>2370.38</v>
      </c>
      <c r="D4156">
        <v>47.04</v>
      </c>
      <c r="E4156">
        <v>388.64</v>
      </c>
      <c r="F4156">
        <v>914.94</v>
      </c>
      <c r="G4156">
        <v>12.26</v>
      </c>
      <c r="H4156">
        <v>1.2</v>
      </c>
      <c r="I4156">
        <v>3.97</v>
      </c>
      <c r="J4156">
        <v>69.739999999999995</v>
      </c>
      <c r="K4156">
        <v>92.02</v>
      </c>
      <c r="L4156">
        <v>1360.87</v>
      </c>
      <c r="M4156">
        <v>556.79999999999995</v>
      </c>
      <c r="N4156">
        <v>853</v>
      </c>
      <c r="O4156">
        <v>-586</v>
      </c>
      <c r="P4156">
        <v>-1202</v>
      </c>
      <c r="Q4156">
        <f>Tabel1[[#This Row],[Biomass]]+Tabel1[[#This Row],[Hydro Power]]+Tabel1[[#This Row],[Other Renewable]]+Tabel1[[#This Row],[Solar Power]]+Tabel1[[#This Row],[Onshore Wind Power]]+Tabel1[[#This Row],[Offshore Wind Power]]</f>
        <v>2039.62</v>
      </c>
      <c r="R4156">
        <f>Tabel1[[#This Row],[Fossil Gas]]+Tabel1[[#This Row],[Fossil Hard Coal]]+Tabel1[[#This Row],[Fossil Oil]]</f>
        <v>1315.84</v>
      </c>
      <c r="S4156">
        <f>Tabel1[[#This Row],[Renewables]]+Tabel1[[#This Row],[Fossils]]</f>
        <v>3355.46</v>
      </c>
    </row>
    <row r="4157" spans="1:19" x14ac:dyDescent="0.25">
      <c r="A4157" t="s">
        <v>589</v>
      </c>
      <c r="B4157" t="s">
        <v>5</v>
      </c>
      <c r="C4157">
        <v>1825.43</v>
      </c>
      <c r="D4157">
        <v>26.6</v>
      </c>
      <c r="E4157">
        <v>530.55999999999995</v>
      </c>
      <c r="F4157">
        <v>493.56</v>
      </c>
      <c r="G4157">
        <v>27.21</v>
      </c>
      <c r="J4157">
        <v>21.03</v>
      </c>
      <c r="K4157">
        <v>45.1</v>
      </c>
      <c r="L4157">
        <v>160.54</v>
      </c>
      <c r="M4157">
        <v>256.64</v>
      </c>
      <c r="N4157">
        <v>570</v>
      </c>
      <c r="O4157">
        <v>586</v>
      </c>
      <c r="P4157">
        <v>-855</v>
      </c>
      <c r="Q4157">
        <f>Tabel1[[#This Row],[Biomass]]+Tabel1[[#This Row],[Hydro Power]]+Tabel1[[#This Row],[Other Renewable]]+Tabel1[[#This Row],[Solar Power]]+Tabel1[[#This Row],[Onshore Wind Power]]+Tabel1[[#This Row],[Offshore Wind Power]]</f>
        <v>464.80999999999995</v>
      </c>
      <c r="R4157">
        <f>Tabel1[[#This Row],[Fossil Gas]]+Tabel1[[#This Row],[Fossil Hard Coal]]+Tabel1[[#This Row],[Fossil Oil]]</f>
        <v>1051.33</v>
      </c>
      <c r="S4157">
        <f>Tabel1[[#This Row],[Renewables]]+Tabel1[[#This Row],[Fossils]]</f>
        <v>1516.1399999999999</v>
      </c>
    </row>
    <row r="4158" spans="1:19" x14ac:dyDescent="0.25">
      <c r="A4158" t="s">
        <v>588</v>
      </c>
      <c r="B4158" t="s">
        <v>6</v>
      </c>
      <c r="C4158">
        <v>2679.25</v>
      </c>
      <c r="D4158">
        <v>46.42</v>
      </c>
      <c r="E4158">
        <v>455.1</v>
      </c>
      <c r="F4158">
        <v>1236.68</v>
      </c>
      <c r="G4158">
        <v>7.15</v>
      </c>
      <c r="H4158">
        <v>1.2</v>
      </c>
      <c r="I4158">
        <v>3.84</v>
      </c>
      <c r="J4158">
        <v>10.63</v>
      </c>
      <c r="K4158">
        <v>89.83</v>
      </c>
      <c r="L4158">
        <v>1320.13</v>
      </c>
      <c r="M4158">
        <v>561.76</v>
      </c>
      <c r="N4158">
        <v>201</v>
      </c>
      <c r="O4158">
        <v>-284</v>
      </c>
      <c r="P4158">
        <v>-883</v>
      </c>
      <c r="Q4158">
        <f>Tabel1[[#This Row],[Biomass]]+Tabel1[[#This Row],[Hydro Power]]+Tabel1[[#This Row],[Other Renewable]]+Tabel1[[#This Row],[Solar Power]]+Tabel1[[#This Row],[Onshore Wind Power]]+Tabel1[[#This Row],[Offshore Wind Power]]</f>
        <v>1943.98</v>
      </c>
      <c r="R4158">
        <f>Tabel1[[#This Row],[Fossil Gas]]+Tabel1[[#This Row],[Fossil Hard Coal]]+Tabel1[[#This Row],[Fossil Oil]]</f>
        <v>1698.9300000000003</v>
      </c>
      <c r="S4158">
        <f>Tabel1[[#This Row],[Renewables]]+Tabel1[[#This Row],[Fossils]]</f>
        <v>3642.9100000000003</v>
      </c>
    </row>
    <row r="4159" spans="1:19" x14ac:dyDescent="0.25">
      <c r="A4159" t="s">
        <v>588</v>
      </c>
      <c r="B4159" t="s">
        <v>5</v>
      </c>
      <c r="C4159">
        <v>2036.07</v>
      </c>
      <c r="D4159">
        <v>25.64</v>
      </c>
      <c r="E4159">
        <v>527.95000000000005</v>
      </c>
      <c r="F4159">
        <v>513.78</v>
      </c>
      <c r="G4159">
        <v>26.05</v>
      </c>
      <c r="J4159">
        <v>2.23</v>
      </c>
      <c r="K4159">
        <v>44.65</v>
      </c>
      <c r="L4159">
        <v>170.27</v>
      </c>
      <c r="M4159">
        <v>265.58999999999997</v>
      </c>
      <c r="N4159">
        <v>27</v>
      </c>
      <c r="O4159">
        <v>284</v>
      </c>
      <c r="P4159">
        <v>169</v>
      </c>
      <c r="Q4159">
        <f>Tabel1[[#This Row],[Biomass]]+Tabel1[[#This Row],[Hydro Power]]+Tabel1[[#This Row],[Other Renewable]]+Tabel1[[#This Row],[Solar Power]]+Tabel1[[#This Row],[Onshore Wind Power]]+Tabel1[[#This Row],[Offshore Wind Power]]</f>
        <v>463.73</v>
      </c>
      <c r="R4159">
        <f>Tabel1[[#This Row],[Fossil Gas]]+Tabel1[[#This Row],[Fossil Hard Coal]]+Tabel1[[#This Row],[Fossil Oil]]</f>
        <v>1067.78</v>
      </c>
      <c r="S4159">
        <f>Tabel1[[#This Row],[Renewables]]+Tabel1[[#This Row],[Fossils]]</f>
        <v>1531.51</v>
      </c>
    </row>
    <row r="4160" spans="1:19" x14ac:dyDescent="0.25">
      <c r="A4160" t="s">
        <v>587</v>
      </c>
      <c r="B4160" t="s">
        <v>6</v>
      </c>
      <c r="C4160">
        <v>2820.6</v>
      </c>
      <c r="D4160">
        <v>45.79</v>
      </c>
      <c r="E4160">
        <v>476.06</v>
      </c>
      <c r="F4160">
        <v>1246.98</v>
      </c>
      <c r="G4160">
        <v>6.68</v>
      </c>
      <c r="H4160">
        <v>1.2</v>
      </c>
      <c r="I4160">
        <v>3.82</v>
      </c>
      <c r="J4160">
        <v>7.0000000000000007E-2</v>
      </c>
      <c r="K4160">
        <v>89.76</v>
      </c>
      <c r="L4160">
        <v>1137.1300000000001</v>
      </c>
      <c r="M4160">
        <v>660.47</v>
      </c>
      <c r="N4160">
        <v>-490</v>
      </c>
      <c r="O4160">
        <v>-138</v>
      </c>
      <c r="P4160">
        <v>-143</v>
      </c>
      <c r="Q4160">
        <f>Tabel1[[#This Row],[Biomass]]+Tabel1[[#This Row],[Hydro Power]]+Tabel1[[#This Row],[Other Renewable]]+Tabel1[[#This Row],[Solar Power]]+Tabel1[[#This Row],[Onshore Wind Power]]+Tabel1[[#This Row],[Offshore Wind Power]]</f>
        <v>1848.4800000000002</v>
      </c>
      <c r="R4160">
        <f>Tabel1[[#This Row],[Fossil Gas]]+Tabel1[[#This Row],[Fossil Hard Coal]]+Tabel1[[#This Row],[Fossil Oil]]</f>
        <v>1729.72</v>
      </c>
      <c r="S4160">
        <f>Tabel1[[#This Row],[Renewables]]+Tabel1[[#This Row],[Fossils]]</f>
        <v>3578.2000000000003</v>
      </c>
    </row>
    <row r="4161" spans="1:19" x14ac:dyDescent="0.25">
      <c r="A4161" t="s">
        <v>587</v>
      </c>
      <c r="B4161" t="s">
        <v>5</v>
      </c>
      <c r="C4161">
        <v>2155.36</v>
      </c>
      <c r="D4161">
        <v>25.77</v>
      </c>
      <c r="E4161">
        <v>527.69000000000005</v>
      </c>
      <c r="F4161">
        <v>583.63</v>
      </c>
      <c r="G4161">
        <v>25.47</v>
      </c>
      <c r="J4161">
        <v>0.02</v>
      </c>
      <c r="K4161">
        <v>43.36</v>
      </c>
      <c r="L4161">
        <v>168.72</v>
      </c>
      <c r="M4161">
        <v>259.41000000000003</v>
      </c>
      <c r="N4161">
        <v>-243</v>
      </c>
      <c r="O4161">
        <v>138</v>
      </c>
      <c r="P4161">
        <v>648</v>
      </c>
      <c r="Q4161">
        <f>Tabel1[[#This Row],[Biomass]]+Tabel1[[#This Row],[Hydro Power]]+Tabel1[[#This Row],[Other Renewable]]+Tabel1[[#This Row],[Solar Power]]+Tabel1[[#This Row],[Onshore Wind Power]]+Tabel1[[#This Row],[Offshore Wind Power]]</f>
        <v>453.92</v>
      </c>
      <c r="R4161">
        <f>Tabel1[[#This Row],[Fossil Gas]]+Tabel1[[#This Row],[Fossil Hard Coal]]+Tabel1[[#This Row],[Fossil Oil]]</f>
        <v>1136.7900000000002</v>
      </c>
      <c r="S4161">
        <f>Tabel1[[#This Row],[Renewables]]+Tabel1[[#This Row],[Fossils]]</f>
        <v>1590.7100000000003</v>
      </c>
    </row>
    <row r="4162" spans="1:19" x14ac:dyDescent="0.25">
      <c r="A4162" t="s">
        <v>586</v>
      </c>
      <c r="B4162" t="s">
        <v>6</v>
      </c>
      <c r="C4162">
        <v>2673.88</v>
      </c>
      <c r="D4162">
        <v>45.28</v>
      </c>
      <c r="E4162">
        <v>475.27</v>
      </c>
      <c r="F4162">
        <v>1218.93</v>
      </c>
      <c r="G4162">
        <v>6.64</v>
      </c>
      <c r="H4162">
        <v>1.19</v>
      </c>
      <c r="I4162">
        <v>3.79</v>
      </c>
      <c r="J4162">
        <v>0.01</v>
      </c>
      <c r="K4162">
        <v>90.26</v>
      </c>
      <c r="L4162">
        <v>1099.3399999999999</v>
      </c>
      <c r="M4162">
        <v>701.62</v>
      </c>
      <c r="N4162">
        <v>-791</v>
      </c>
      <c r="O4162">
        <v>-342</v>
      </c>
      <c r="P4162">
        <v>244</v>
      </c>
      <c r="Q4162">
        <f>Tabel1[[#This Row],[Biomass]]+Tabel1[[#This Row],[Hydro Power]]+Tabel1[[#This Row],[Other Renewable]]+Tabel1[[#This Row],[Solar Power]]+Tabel1[[#This Row],[Onshore Wind Power]]+Tabel1[[#This Row],[Offshore Wind Power]]</f>
        <v>1851.23</v>
      </c>
      <c r="R4162">
        <f>Tabel1[[#This Row],[Fossil Gas]]+Tabel1[[#This Row],[Fossil Hard Coal]]+Tabel1[[#This Row],[Fossil Oil]]</f>
        <v>1700.8400000000001</v>
      </c>
      <c r="S4162">
        <f>Tabel1[[#This Row],[Renewables]]+Tabel1[[#This Row],[Fossils]]</f>
        <v>3552.07</v>
      </c>
    </row>
    <row r="4163" spans="1:19" x14ac:dyDescent="0.25">
      <c r="A4163" t="s">
        <v>586</v>
      </c>
      <c r="B4163" t="s">
        <v>5</v>
      </c>
      <c r="C4163">
        <v>2017.16</v>
      </c>
      <c r="D4163">
        <v>24.4</v>
      </c>
      <c r="E4163">
        <v>472.99</v>
      </c>
      <c r="F4163">
        <v>601.84</v>
      </c>
      <c r="G4163">
        <v>27.42</v>
      </c>
      <c r="J4163">
        <v>0</v>
      </c>
      <c r="K4163">
        <v>45.1</v>
      </c>
      <c r="L4163">
        <v>180.24</v>
      </c>
      <c r="M4163">
        <v>283.86</v>
      </c>
      <c r="N4163">
        <v>-41</v>
      </c>
      <c r="O4163">
        <v>342</v>
      </c>
      <c r="P4163">
        <v>105</v>
      </c>
      <c r="Q4163">
        <f>Tabel1[[#This Row],[Biomass]]+Tabel1[[#This Row],[Hydro Power]]+Tabel1[[#This Row],[Other Renewable]]+Tabel1[[#This Row],[Solar Power]]+Tabel1[[#This Row],[Onshore Wind Power]]+Tabel1[[#This Row],[Offshore Wind Power]]</f>
        <v>488.5</v>
      </c>
      <c r="R4163">
        <f>Tabel1[[#This Row],[Fossil Gas]]+Tabel1[[#This Row],[Fossil Hard Coal]]+Tabel1[[#This Row],[Fossil Oil]]</f>
        <v>1102.25</v>
      </c>
      <c r="S4163">
        <f>Tabel1[[#This Row],[Renewables]]+Tabel1[[#This Row],[Fossils]]</f>
        <v>1590.75</v>
      </c>
    </row>
    <row r="4164" spans="1:19" x14ac:dyDescent="0.25">
      <c r="A4164" t="s">
        <v>585</v>
      </c>
      <c r="B4164" t="s">
        <v>6</v>
      </c>
      <c r="C4164">
        <v>2498.19</v>
      </c>
      <c r="D4164">
        <v>45.58</v>
      </c>
      <c r="E4164">
        <v>470.65</v>
      </c>
      <c r="F4164">
        <v>1118.97</v>
      </c>
      <c r="G4164">
        <v>10.58</v>
      </c>
      <c r="H4164">
        <v>1.19</v>
      </c>
      <c r="I4164">
        <v>4.17</v>
      </c>
      <c r="J4164">
        <v>0.01</v>
      </c>
      <c r="K4164">
        <v>91.16</v>
      </c>
      <c r="L4164">
        <v>1029.94</v>
      </c>
      <c r="M4164">
        <v>684.52</v>
      </c>
      <c r="N4164">
        <v>35</v>
      </c>
      <c r="O4164">
        <v>-569</v>
      </c>
      <c r="P4164">
        <v>-321</v>
      </c>
      <c r="Q4164">
        <f>Tabel1[[#This Row],[Biomass]]+Tabel1[[#This Row],[Hydro Power]]+Tabel1[[#This Row],[Other Renewable]]+Tabel1[[#This Row],[Solar Power]]+Tabel1[[#This Row],[Onshore Wind Power]]+Tabel1[[#This Row],[Offshore Wind Power]]</f>
        <v>1765.41</v>
      </c>
      <c r="R4164">
        <f>Tabel1[[#This Row],[Fossil Gas]]+Tabel1[[#This Row],[Fossil Hard Coal]]+Tabel1[[#This Row],[Fossil Oil]]</f>
        <v>1600.1999999999998</v>
      </c>
      <c r="S4164">
        <f>Tabel1[[#This Row],[Renewables]]+Tabel1[[#This Row],[Fossils]]</f>
        <v>3365.6099999999997</v>
      </c>
    </row>
    <row r="4165" spans="1:19" x14ac:dyDescent="0.25">
      <c r="A4165" t="s">
        <v>585</v>
      </c>
      <c r="B4165" t="s">
        <v>5</v>
      </c>
      <c r="C4165">
        <v>1851.57</v>
      </c>
      <c r="D4165">
        <v>24.7</v>
      </c>
      <c r="E4165">
        <v>455.42</v>
      </c>
      <c r="F4165">
        <v>502.91</v>
      </c>
      <c r="G4165">
        <v>25.56</v>
      </c>
      <c r="J4165">
        <v>0</v>
      </c>
      <c r="K4165">
        <v>43.59</v>
      </c>
      <c r="L4165">
        <v>209.44</v>
      </c>
      <c r="M4165">
        <v>305.02999999999997</v>
      </c>
      <c r="N4165">
        <v>16</v>
      </c>
      <c r="O4165">
        <v>569</v>
      </c>
      <c r="P4165">
        <v>-271</v>
      </c>
      <c r="Q4165">
        <f>Tabel1[[#This Row],[Biomass]]+Tabel1[[#This Row],[Hydro Power]]+Tabel1[[#This Row],[Other Renewable]]+Tabel1[[#This Row],[Solar Power]]+Tabel1[[#This Row],[Onshore Wind Power]]+Tabel1[[#This Row],[Offshore Wind Power]]</f>
        <v>539.16999999999996</v>
      </c>
      <c r="R4165">
        <f>Tabel1[[#This Row],[Fossil Gas]]+Tabel1[[#This Row],[Fossil Hard Coal]]+Tabel1[[#This Row],[Fossil Oil]]</f>
        <v>983.89</v>
      </c>
      <c r="S4165">
        <f>Tabel1[[#This Row],[Renewables]]+Tabel1[[#This Row],[Fossils]]</f>
        <v>1523.06</v>
      </c>
    </row>
    <row r="4166" spans="1:19" x14ac:dyDescent="0.25">
      <c r="A4166" t="s">
        <v>584</v>
      </c>
      <c r="B4166" t="s">
        <v>6</v>
      </c>
      <c r="C4166">
        <v>2357.5700000000002</v>
      </c>
      <c r="D4166">
        <v>46.63</v>
      </c>
      <c r="E4166">
        <v>401.65</v>
      </c>
      <c r="F4166">
        <v>1076.72</v>
      </c>
      <c r="G4166">
        <v>5.1100000000000003</v>
      </c>
      <c r="H4166">
        <v>1.2</v>
      </c>
      <c r="I4166">
        <v>3.58</v>
      </c>
      <c r="J4166">
        <v>0</v>
      </c>
      <c r="K4166">
        <v>88.82</v>
      </c>
      <c r="L4166">
        <v>1025.3499999999999</v>
      </c>
      <c r="M4166">
        <v>660.86</v>
      </c>
      <c r="N4166">
        <v>673</v>
      </c>
      <c r="O4166">
        <v>-552</v>
      </c>
      <c r="P4166">
        <v>-954</v>
      </c>
      <c r="Q4166">
        <f>Tabel1[[#This Row],[Biomass]]+Tabel1[[#This Row],[Hydro Power]]+Tabel1[[#This Row],[Other Renewable]]+Tabel1[[#This Row],[Solar Power]]+Tabel1[[#This Row],[Onshore Wind Power]]+Tabel1[[#This Row],[Offshore Wind Power]]</f>
        <v>1737.62</v>
      </c>
      <c r="R4166">
        <f>Tabel1[[#This Row],[Fossil Gas]]+Tabel1[[#This Row],[Fossil Hard Coal]]+Tabel1[[#This Row],[Fossil Oil]]</f>
        <v>1483.4799999999998</v>
      </c>
      <c r="S4166">
        <f>Tabel1[[#This Row],[Renewables]]+Tabel1[[#This Row],[Fossils]]</f>
        <v>3221.0999999999995</v>
      </c>
    </row>
    <row r="4167" spans="1:19" x14ac:dyDescent="0.25">
      <c r="A4167" t="s">
        <v>584</v>
      </c>
      <c r="B4167" t="s">
        <v>5</v>
      </c>
      <c r="C4167">
        <v>1727.5</v>
      </c>
      <c r="D4167">
        <v>25.87</v>
      </c>
      <c r="E4167">
        <v>449.89</v>
      </c>
      <c r="F4167">
        <v>490.19</v>
      </c>
      <c r="G4167">
        <v>23.39</v>
      </c>
      <c r="J4167">
        <v>0</v>
      </c>
      <c r="K4167">
        <v>43.18</v>
      </c>
      <c r="L4167">
        <v>219.4</v>
      </c>
      <c r="M4167">
        <v>315.58</v>
      </c>
      <c r="N4167">
        <v>451</v>
      </c>
      <c r="O4167">
        <v>552</v>
      </c>
      <c r="P4167">
        <v>-818</v>
      </c>
      <c r="Q4167">
        <f>Tabel1[[#This Row],[Biomass]]+Tabel1[[#This Row],[Hydro Power]]+Tabel1[[#This Row],[Other Renewable]]+Tabel1[[#This Row],[Solar Power]]+Tabel1[[#This Row],[Onshore Wind Power]]+Tabel1[[#This Row],[Offshore Wind Power]]</f>
        <v>560.85</v>
      </c>
      <c r="R4167">
        <f>Tabel1[[#This Row],[Fossil Gas]]+Tabel1[[#This Row],[Fossil Hard Coal]]+Tabel1[[#This Row],[Fossil Oil]]</f>
        <v>963.46999999999991</v>
      </c>
      <c r="S4167">
        <f>Tabel1[[#This Row],[Renewables]]+Tabel1[[#This Row],[Fossils]]</f>
        <v>1524.32</v>
      </c>
    </row>
    <row r="4168" spans="1:19" x14ac:dyDescent="0.25">
      <c r="A4168" t="s">
        <v>583</v>
      </c>
      <c r="B4168" t="s">
        <v>6</v>
      </c>
      <c r="C4168">
        <v>2206.2800000000002</v>
      </c>
      <c r="D4168">
        <v>46.03</v>
      </c>
      <c r="E4168">
        <v>397.47</v>
      </c>
      <c r="F4168">
        <v>1044.81</v>
      </c>
      <c r="G4168">
        <v>5.75</v>
      </c>
      <c r="H4168">
        <v>1.19</v>
      </c>
      <c r="I4168">
        <v>3.27</v>
      </c>
      <c r="J4168">
        <v>0</v>
      </c>
      <c r="K4168">
        <v>88.89</v>
      </c>
      <c r="L4168">
        <v>1026.9100000000001</v>
      </c>
      <c r="M4168">
        <v>681.71</v>
      </c>
      <c r="N4168">
        <v>-235</v>
      </c>
      <c r="O4168">
        <v>-30</v>
      </c>
      <c r="P4168">
        <v>-700</v>
      </c>
      <c r="Q4168">
        <f>Tabel1[[#This Row],[Biomass]]+Tabel1[[#This Row],[Hydro Power]]+Tabel1[[#This Row],[Other Renewable]]+Tabel1[[#This Row],[Solar Power]]+Tabel1[[#This Row],[Onshore Wind Power]]+Tabel1[[#This Row],[Offshore Wind Power]]</f>
        <v>1759.1100000000001</v>
      </c>
      <c r="R4168">
        <f>Tabel1[[#This Row],[Fossil Gas]]+Tabel1[[#This Row],[Fossil Hard Coal]]+Tabel1[[#This Row],[Fossil Oil]]</f>
        <v>1448.03</v>
      </c>
      <c r="S4168">
        <f>Tabel1[[#This Row],[Renewables]]+Tabel1[[#This Row],[Fossils]]</f>
        <v>3207.1400000000003</v>
      </c>
    </row>
    <row r="4169" spans="1:19" x14ac:dyDescent="0.25">
      <c r="A4169" t="s">
        <v>583</v>
      </c>
      <c r="B4169" t="s">
        <v>5</v>
      </c>
      <c r="C4169">
        <v>1591.7</v>
      </c>
      <c r="D4169">
        <v>25.23</v>
      </c>
      <c r="E4169">
        <v>449.11</v>
      </c>
      <c r="F4169">
        <v>494.91</v>
      </c>
      <c r="G4169">
        <v>23.43</v>
      </c>
      <c r="J4169">
        <v>0</v>
      </c>
      <c r="K4169">
        <v>43.52</v>
      </c>
      <c r="L4169">
        <v>251.82</v>
      </c>
      <c r="M4169">
        <v>344.86</v>
      </c>
      <c r="N4169">
        <v>295</v>
      </c>
      <c r="O4169">
        <v>30</v>
      </c>
      <c r="P4169">
        <v>-340</v>
      </c>
      <c r="Q4169">
        <f>Tabel1[[#This Row],[Biomass]]+Tabel1[[#This Row],[Hydro Power]]+Tabel1[[#This Row],[Other Renewable]]+Tabel1[[#This Row],[Solar Power]]+Tabel1[[#This Row],[Onshore Wind Power]]+Tabel1[[#This Row],[Offshore Wind Power]]</f>
        <v>621.91000000000008</v>
      </c>
      <c r="R4169">
        <f>Tabel1[[#This Row],[Fossil Gas]]+Tabel1[[#This Row],[Fossil Hard Coal]]+Tabel1[[#This Row],[Fossil Oil]]</f>
        <v>967.44999999999993</v>
      </c>
      <c r="S4169">
        <f>Tabel1[[#This Row],[Renewables]]+Tabel1[[#This Row],[Fossils]]</f>
        <v>1589.3600000000001</v>
      </c>
    </row>
    <row r="4170" spans="1:19" x14ac:dyDescent="0.25">
      <c r="A4170" t="s">
        <v>582</v>
      </c>
      <c r="B4170" t="s">
        <v>6</v>
      </c>
      <c r="C4170">
        <v>2136.86</v>
      </c>
      <c r="D4170">
        <v>42.58</v>
      </c>
      <c r="E4170">
        <v>384.53</v>
      </c>
      <c r="F4170">
        <v>986.53</v>
      </c>
      <c r="G4170">
        <v>4.28</v>
      </c>
      <c r="H4170">
        <v>1.2</v>
      </c>
      <c r="I4170">
        <v>3.14</v>
      </c>
      <c r="J4170">
        <v>0</v>
      </c>
      <c r="K4170">
        <v>89.21</v>
      </c>
      <c r="L4170">
        <v>1021.89</v>
      </c>
      <c r="M4170">
        <v>727.67</v>
      </c>
      <c r="N4170">
        <v>445</v>
      </c>
      <c r="O4170">
        <v>-90</v>
      </c>
      <c r="P4170">
        <v>-1365</v>
      </c>
      <c r="Q4170">
        <f>Tabel1[[#This Row],[Biomass]]+Tabel1[[#This Row],[Hydro Power]]+Tabel1[[#This Row],[Other Renewable]]+Tabel1[[#This Row],[Solar Power]]+Tabel1[[#This Row],[Onshore Wind Power]]+Tabel1[[#This Row],[Offshore Wind Power]]</f>
        <v>1796.48</v>
      </c>
      <c r="R4170">
        <f>Tabel1[[#This Row],[Fossil Gas]]+Tabel1[[#This Row],[Fossil Hard Coal]]+Tabel1[[#This Row],[Fossil Oil]]</f>
        <v>1375.34</v>
      </c>
      <c r="S4170">
        <f>Tabel1[[#This Row],[Renewables]]+Tabel1[[#This Row],[Fossils]]</f>
        <v>3171.8199999999997</v>
      </c>
    </row>
    <row r="4171" spans="1:19" x14ac:dyDescent="0.25">
      <c r="A4171" t="s">
        <v>582</v>
      </c>
      <c r="B4171" t="s">
        <v>5</v>
      </c>
      <c r="C4171">
        <v>1492.16</v>
      </c>
      <c r="D4171">
        <v>20.76</v>
      </c>
      <c r="E4171">
        <v>448.79</v>
      </c>
      <c r="F4171">
        <v>500.38</v>
      </c>
      <c r="G4171">
        <v>23.38</v>
      </c>
      <c r="J4171">
        <v>0</v>
      </c>
      <c r="K4171">
        <v>44.03</v>
      </c>
      <c r="L4171">
        <v>259.57</v>
      </c>
      <c r="M4171">
        <v>334.71</v>
      </c>
      <c r="N4171">
        <v>590</v>
      </c>
      <c r="O4171">
        <v>90</v>
      </c>
      <c r="P4171">
        <v>-795</v>
      </c>
      <c r="Q4171">
        <f>Tabel1[[#This Row],[Biomass]]+Tabel1[[#This Row],[Hydro Power]]+Tabel1[[#This Row],[Other Renewable]]+Tabel1[[#This Row],[Solar Power]]+Tabel1[[#This Row],[Onshore Wind Power]]+Tabel1[[#This Row],[Offshore Wind Power]]</f>
        <v>615.04</v>
      </c>
      <c r="R4171">
        <f>Tabel1[[#This Row],[Fossil Gas]]+Tabel1[[#This Row],[Fossil Hard Coal]]+Tabel1[[#This Row],[Fossil Oil]]</f>
        <v>972.55000000000007</v>
      </c>
      <c r="S4171">
        <f>Tabel1[[#This Row],[Renewables]]+Tabel1[[#This Row],[Fossils]]</f>
        <v>1587.5900000000001</v>
      </c>
    </row>
    <row r="4172" spans="1:19" x14ac:dyDescent="0.25">
      <c r="A4172" t="s">
        <v>581</v>
      </c>
      <c r="B4172" t="s">
        <v>6</v>
      </c>
      <c r="C4172">
        <v>2082.5100000000002</v>
      </c>
      <c r="D4172">
        <v>46.69</v>
      </c>
      <c r="E4172">
        <v>348.8</v>
      </c>
      <c r="F4172">
        <v>961.31</v>
      </c>
      <c r="G4172">
        <v>8.14</v>
      </c>
      <c r="H4172">
        <v>1.2</v>
      </c>
      <c r="I4172">
        <v>3.93</v>
      </c>
      <c r="J4172">
        <v>0</v>
      </c>
      <c r="K4172">
        <v>89.9</v>
      </c>
      <c r="L4172">
        <v>1008.93</v>
      </c>
      <c r="M4172">
        <v>709.09</v>
      </c>
      <c r="N4172">
        <v>1248</v>
      </c>
      <c r="O4172">
        <v>-555</v>
      </c>
      <c r="P4172">
        <v>-1676</v>
      </c>
      <c r="Q4172">
        <f>Tabel1[[#This Row],[Biomass]]+Tabel1[[#This Row],[Hydro Power]]+Tabel1[[#This Row],[Other Renewable]]+Tabel1[[#This Row],[Solar Power]]+Tabel1[[#This Row],[Onshore Wind Power]]+Tabel1[[#This Row],[Offshore Wind Power]]</f>
        <v>1769.8400000000001</v>
      </c>
      <c r="R4172">
        <f>Tabel1[[#This Row],[Fossil Gas]]+Tabel1[[#This Row],[Fossil Hard Coal]]+Tabel1[[#This Row],[Fossil Oil]]</f>
        <v>1318.25</v>
      </c>
      <c r="S4172">
        <f>Tabel1[[#This Row],[Renewables]]+Tabel1[[#This Row],[Fossils]]</f>
        <v>3088.09</v>
      </c>
    </row>
    <row r="4173" spans="1:19" x14ac:dyDescent="0.25">
      <c r="A4173" t="s">
        <v>581</v>
      </c>
      <c r="B4173" t="s">
        <v>5</v>
      </c>
      <c r="C4173">
        <v>1445.89</v>
      </c>
      <c r="D4173">
        <v>23.58</v>
      </c>
      <c r="E4173">
        <v>445.24</v>
      </c>
      <c r="F4173">
        <v>560.05999999999995</v>
      </c>
      <c r="G4173">
        <v>23.38</v>
      </c>
      <c r="J4173">
        <v>0</v>
      </c>
      <c r="K4173">
        <v>43.22</v>
      </c>
      <c r="L4173">
        <v>246.83</v>
      </c>
      <c r="M4173">
        <v>318.08999999999997</v>
      </c>
      <c r="N4173">
        <v>600</v>
      </c>
      <c r="O4173">
        <v>555</v>
      </c>
      <c r="P4173">
        <v>-1345</v>
      </c>
      <c r="Q4173">
        <f>Tabel1[[#This Row],[Biomass]]+Tabel1[[#This Row],[Hydro Power]]+Tabel1[[#This Row],[Other Renewable]]+Tabel1[[#This Row],[Solar Power]]+Tabel1[[#This Row],[Onshore Wind Power]]+Tabel1[[#This Row],[Offshore Wind Power]]</f>
        <v>588.5</v>
      </c>
      <c r="R4173">
        <f>Tabel1[[#This Row],[Fossil Gas]]+Tabel1[[#This Row],[Fossil Hard Coal]]+Tabel1[[#This Row],[Fossil Oil]]</f>
        <v>1028.68</v>
      </c>
      <c r="S4173">
        <f>Tabel1[[#This Row],[Renewables]]+Tabel1[[#This Row],[Fossils]]</f>
        <v>1617.18</v>
      </c>
    </row>
    <row r="4174" spans="1:19" x14ac:dyDescent="0.25">
      <c r="A4174" t="s">
        <v>580</v>
      </c>
      <c r="B4174" t="s">
        <v>6</v>
      </c>
      <c r="C4174">
        <v>2055.7800000000002</v>
      </c>
      <c r="D4174">
        <v>44.97</v>
      </c>
      <c r="E4174">
        <v>342.97</v>
      </c>
      <c r="F4174">
        <v>1237.0999999999999</v>
      </c>
      <c r="G4174">
        <v>10.55</v>
      </c>
      <c r="H4174">
        <v>1.2</v>
      </c>
      <c r="I4174">
        <v>4.18</v>
      </c>
      <c r="J4174">
        <v>0</v>
      </c>
      <c r="K4174">
        <v>90.62</v>
      </c>
      <c r="L4174">
        <v>894.84</v>
      </c>
      <c r="M4174">
        <v>680.63</v>
      </c>
      <c r="N4174">
        <v>1106</v>
      </c>
      <c r="O4174">
        <v>-590</v>
      </c>
      <c r="P4174">
        <v>-1670</v>
      </c>
      <c r="Q4174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4174">
        <f>Tabel1[[#This Row],[Fossil Gas]]+Tabel1[[#This Row],[Fossil Hard Coal]]+Tabel1[[#This Row],[Fossil Oil]]</f>
        <v>1590.62</v>
      </c>
      <c r="S4174">
        <f>Tabel1[[#This Row],[Renewables]]+Tabel1[[#This Row],[Fossils]]</f>
        <v>3216.44</v>
      </c>
    </row>
    <row r="4175" spans="1:19" x14ac:dyDescent="0.25">
      <c r="A4175" t="s">
        <v>580</v>
      </c>
      <c r="B4175" t="s">
        <v>5</v>
      </c>
      <c r="C4175">
        <v>1417.54</v>
      </c>
      <c r="D4175">
        <v>25.26</v>
      </c>
      <c r="E4175">
        <v>447.24</v>
      </c>
      <c r="F4175">
        <v>567.22</v>
      </c>
      <c r="G4175">
        <v>23.01</v>
      </c>
      <c r="J4175">
        <v>0</v>
      </c>
      <c r="K4175">
        <v>44.19</v>
      </c>
      <c r="L4175">
        <v>203.12</v>
      </c>
      <c r="M4175">
        <v>259.68</v>
      </c>
      <c r="N4175">
        <v>600</v>
      </c>
      <c r="O4175">
        <v>590</v>
      </c>
      <c r="P4175">
        <v>-1320</v>
      </c>
      <c r="Q4175">
        <f>Tabel1[[#This Row],[Biomass]]+Tabel1[[#This Row],[Hydro Power]]+Tabel1[[#This Row],[Other Renewable]]+Tabel1[[#This Row],[Solar Power]]+Tabel1[[#This Row],[Onshore Wind Power]]+Tabel1[[#This Row],[Offshore Wind Power]]</f>
        <v>488.06</v>
      </c>
      <c r="R4175">
        <f>Tabel1[[#This Row],[Fossil Gas]]+Tabel1[[#This Row],[Fossil Hard Coal]]+Tabel1[[#This Row],[Fossil Oil]]</f>
        <v>1037.47</v>
      </c>
      <c r="S4175">
        <f>Tabel1[[#This Row],[Renewables]]+Tabel1[[#This Row],[Fossils]]</f>
        <v>1525.53</v>
      </c>
    </row>
    <row r="4176" spans="1:19" x14ac:dyDescent="0.25">
      <c r="A4176" t="s">
        <v>579</v>
      </c>
      <c r="B4176" t="s">
        <v>6</v>
      </c>
      <c r="C4176">
        <v>2036.99</v>
      </c>
      <c r="D4176">
        <v>36.43</v>
      </c>
      <c r="E4176">
        <v>342.14</v>
      </c>
      <c r="F4176">
        <v>1401.17</v>
      </c>
      <c r="G4176">
        <v>10.94</v>
      </c>
      <c r="H4176">
        <v>1.2</v>
      </c>
      <c r="I4176">
        <v>3.99</v>
      </c>
      <c r="J4176">
        <v>0</v>
      </c>
      <c r="K4176">
        <v>90.87</v>
      </c>
      <c r="L4176">
        <v>764.2</v>
      </c>
      <c r="M4176">
        <v>613.61</v>
      </c>
      <c r="N4176">
        <v>1119</v>
      </c>
      <c r="O4176">
        <v>-590</v>
      </c>
      <c r="P4176">
        <v>-1659</v>
      </c>
      <c r="Q4176">
        <f>Tabel1[[#This Row],[Biomass]]+Tabel1[[#This Row],[Hydro Power]]+Tabel1[[#This Row],[Other Renewable]]+Tabel1[[#This Row],[Solar Power]]+Tabel1[[#This Row],[Onshore Wind Power]]+Tabel1[[#This Row],[Offshore Wind Power]]</f>
        <v>1419.43</v>
      </c>
      <c r="R4176">
        <f>Tabel1[[#This Row],[Fossil Gas]]+Tabel1[[#This Row],[Fossil Hard Coal]]+Tabel1[[#This Row],[Fossil Oil]]</f>
        <v>1754.25</v>
      </c>
      <c r="S4176">
        <f>Tabel1[[#This Row],[Renewables]]+Tabel1[[#This Row],[Fossils]]</f>
        <v>3173.6800000000003</v>
      </c>
    </row>
    <row r="4177" spans="1:19" x14ac:dyDescent="0.25">
      <c r="A4177" t="s">
        <v>579</v>
      </c>
      <c r="B4177" t="s">
        <v>5</v>
      </c>
      <c r="C4177">
        <v>1402.68</v>
      </c>
      <c r="D4177">
        <v>24.96</v>
      </c>
      <c r="E4177">
        <v>449.92</v>
      </c>
      <c r="F4177">
        <v>590.44000000000005</v>
      </c>
      <c r="G4177">
        <v>22.93</v>
      </c>
      <c r="J4177">
        <v>0</v>
      </c>
      <c r="K4177">
        <v>46.24</v>
      </c>
      <c r="L4177">
        <v>183.26</v>
      </c>
      <c r="M4177">
        <v>231.29</v>
      </c>
      <c r="N4177">
        <v>600</v>
      </c>
      <c r="O4177">
        <v>590</v>
      </c>
      <c r="P4177">
        <v>-1317</v>
      </c>
      <c r="Q4177">
        <f>Tabel1[[#This Row],[Biomass]]+Tabel1[[#This Row],[Hydro Power]]+Tabel1[[#This Row],[Other Renewable]]+Tabel1[[#This Row],[Solar Power]]+Tabel1[[#This Row],[Onshore Wind Power]]+Tabel1[[#This Row],[Offshore Wind Power]]</f>
        <v>439.51</v>
      </c>
      <c r="R4177">
        <f>Tabel1[[#This Row],[Fossil Gas]]+Tabel1[[#This Row],[Fossil Hard Coal]]+Tabel1[[#This Row],[Fossil Oil]]</f>
        <v>1063.2900000000002</v>
      </c>
      <c r="S4177">
        <f>Tabel1[[#This Row],[Renewables]]+Tabel1[[#This Row],[Fossils]]</f>
        <v>1502.8000000000002</v>
      </c>
    </row>
    <row r="4178" spans="1:19" x14ac:dyDescent="0.25">
      <c r="A4178" t="s">
        <v>578</v>
      </c>
      <c r="B4178" t="s">
        <v>6</v>
      </c>
      <c r="C4178">
        <v>2047.54</v>
      </c>
      <c r="D4178">
        <v>41.3</v>
      </c>
      <c r="E4178">
        <v>339.9</v>
      </c>
      <c r="F4178">
        <v>1409</v>
      </c>
      <c r="G4178">
        <v>8.81</v>
      </c>
      <c r="H4178">
        <v>1.2</v>
      </c>
      <c r="I4178">
        <v>3.57</v>
      </c>
      <c r="J4178">
        <v>0</v>
      </c>
      <c r="K4178">
        <v>90.03</v>
      </c>
      <c r="L4178">
        <v>695.13</v>
      </c>
      <c r="M4178">
        <v>571.36</v>
      </c>
      <c r="N4178">
        <v>1228</v>
      </c>
      <c r="O4178">
        <v>-590</v>
      </c>
      <c r="P4178">
        <v>-1659</v>
      </c>
      <c r="Q4178">
        <f>Tabel1[[#This Row],[Biomass]]+Tabel1[[#This Row],[Hydro Power]]+Tabel1[[#This Row],[Other Renewable]]+Tabel1[[#This Row],[Solar Power]]+Tabel1[[#This Row],[Onshore Wind Power]]+Tabel1[[#This Row],[Offshore Wind Power]]</f>
        <v>1312.56</v>
      </c>
      <c r="R4178">
        <f>Tabel1[[#This Row],[Fossil Gas]]+Tabel1[[#This Row],[Fossil Hard Coal]]+Tabel1[[#This Row],[Fossil Oil]]</f>
        <v>1757.71</v>
      </c>
      <c r="S4178">
        <f>Tabel1[[#This Row],[Renewables]]+Tabel1[[#This Row],[Fossils]]</f>
        <v>3070.27</v>
      </c>
    </row>
    <row r="4179" spans="1:19" x14ac:dyDescent="0.25">
      <c r="A4179" t="s">
        <v>578</v>
      </c>
      <c r="B4179" t="s">
        <v>5</v>
      </c>
      <c r="C4179">
        <v>1410.16</v>
      </c>
      <c r="D4179">
        <v>23.09</v>
      </c>
      <c r="E4179">
        <v>477.59</v>
      </c>
      <c r="F4179">
        <v>576.70000000000005</v>
      </c>
      <c r="G4179">
        <v>22.86</v>
      </c>
      <c r="J4179">
        <v>0</v>
      </c>
      <c r="K4179">
        <v>46.82</v>
      </c>
      <c r="L4179">
        <v>177.8</v>
      </c>
      <c r="M4179">
        <v>262.7</v>
      </c>
      <c r="N4179">
        <v>600</v>
      </c>
      <c r="O4179">
        <v>590</v>
      </c>
      <c r="P4179">
        <v>-1347</v>
      </c>
      <c r="Q4179">
        <f>Tabel1[[#This Row],[Biomass]]+Tabel1[[#This Row],[Hydro Power]]+Tabel1[[#This Row],[Other Renewable]]+Tabel1[[#This Row],[Solar Power]]+Tabel1[[#This Row],[Onshore Wind Power]]+Tabel1[[#This Row],[Offshore Wind Power]]</f>
        <v>463.59000000000003</v>
      </c>
      <c r="R4179">
        <f>Tabel1[[#This Row],[Fossil Gas]]+Tabel1[[#This Row],[Fossil Hard Coal]]+Tabel1[[#This Row],[Fossil Oil]]</f>
        <v>1077.1499999999999</v>
      </c>
      <c r="S4179">
        <f>Tabel1[[#This Row],[Renewables]]+Tabel1[[#This Row],[Fossils]]</f>
        <v>1540.7399999999998</v>
      </c>
    </row>
    <row r="4180" spans="1:19" x14ac:dyDescent="0.25">
      <c r="A4180" t="s">
        <v>577</v>
      </c>
      <c r="B4180" t="s">
        <v>6</v>
      </c>
      <c r="C4180">
        <v>2118.41</v>
      </c>
      <c r="D4180">
        <v>44.35</v>
      </c>
      <c r="E4180">
        <v>326.49</v>
      </c>
      <c r="F4180">
        <v>1260.01</v>
      </c>
      <c r="G4180">
        <v>5.1100000000000003</v>
      </c>
      <c r="H4180">
        <v>1.2</v>
      </c>
      <c r="I4180">
        <v>3.2</v>
      </c>
      <c r="J4180">
        <v>0</v>
      </c>
      <c r="K4180">
        <v>88.94</v>
      </c>
      <c r="L4180">
        <v>676.96</v>
      </c>
      <c r="M4180">
        <v>622.67999999999995</v>
      </c>
      <c r="N4180">
        <v>1452</v>
      </c>
      <c r="O4180">
        <v>-585</v>
      </c>
      <c r="P4180">
        <v>-1683</v>
      </c>
      <c r="Q4180">
        <f>Tabel1[[#This Row],[Biomass]]+Tabel1[[#This Row],[Hydro Power]]+Tabel1[[#This Row],[Other Renewable]]+Tabel1[[#This Row],[Solar Power]]+Tabel1[[#This Row],[Onshore Wind Power]]+Tabel1[[#This Row],[Offshore Wind Power]]</f>
        <v>1348.3899999999999</v>
      </c>
      <c r="R4180">
        <f>Tabel1[[#This Row],[Fossil Gas]]+Tabel1[[#This Row],[Fossil Hard Coal]]+Tabel1[[#This Row],[Fossil Oil]]</f>
        <v>1591.61</v>
      </c>
      <c r="S4180">
        <f>Tabel1[[#This Row],[Renewables]]+Tabel1[[#This Row],[Fossils]]</f>
        <v>2940</v>
      </c>
    </row>
    <row r="4181" spans="1:19" x14ac:dyDescent="0.25">
      <c r="A4181" t="s">
        <v>577</v>
      </c>
      <c r="B4181" t="s">
        <v>5</v>
      </c>
      <c r="C4181">
        <v>1426.59</v>
      </c>
      <c r="D4181">
        <v>19.75</v>
      </c>
      <c r="E4181">
        <v>442.7</v>
      </c>
      <c r="F4181">
        <v>534.45000000000005</v>
      </c>
      <c r="G4181">
        <v>23.11</v>
      </c>
      <c r="J4181">
        <v>0</v>
      </c>
      <c r="K4181">
        <v>47.5</v>
      </c>
      <c r="L4181">
        <v>164.43</v>
      </c>
      <c r="M4181">
        <v>267.66000000000003</v>
      </c>
      <c r="N4181">
        <v>600</v>
      </c>
      <c r="O4181">
        <v>585</v>
      </c>
      <c r="P4181">
        <v>-1239</v>
      </c>
      <c r="Q4181">
        <f>Tabel1[[#This Row],[Biomass]]+Tabel1[[#This Row],[Hydro Power]]+Tabel1[[#This Row],[Other Renewable]]+Tabel1[[#This Row],[Solar Power]]+Tabel1[[#This Row],[Onshore Wind Power]]+Tabel1[[#This Row],[Offshore Wind Power]]</f>
        <v>451.84000000000003</v>
      </c>
      <c r="R4181">
        <f>Tabel1[[#This Row],[Fossil Gas]]+Tabel1[[#This Row],[Fossil Hard Coal]]+Tabel1[[#This Row],[Fossil Oil]]</f>
        <v>1000.2600000000001</v>
      </c>
      <c r="S4181">
        <f>Tabel1[[#This Row],[Renewables]]+Tabel1[[#This Row],[Fossils]]</f>
        <v>1452.1000000000001</v>
      </c>
    </row>
    <row r="4182" spans="1:19" x14ac:dyDescent="0.25">
      <c r="A4182" t="s">
        <v>576</v>
      </c>
      <c r="B4182" t="s">
        <v>6</v>
      </c>
      <c r="C4182">
        <v>2261.38</v>
      </c>
      <c r="D4182">
        <v>44.61</v>
      </c>
      <c r="E4182">
        <v>339.39</v>
      </c>
      <c r="F4182">
        <v>1219.56</v>
      </c>
      <c r="G4182">
        <v>4.5999999999999996</v>
      </c>
      <c r="H4182">
        <v>1.2</v>
      </c>
      <c r="I4182">
        <v>2.17</v>
      </c>
      <c r="J4182">
        <v>0</v>
      </c>
      <c r="K4182">
        <v>91.19</v>
      </c>
      <c r="L4182">
        <v>710.28</v>
      </c>
      <c r="M4182">
        <v>663.41</v>
      </c>
      <c r="N4182">
        <v>935</v>
      </c>
      <c r="O4182">
        <v>-506</v>
      </c>
      <c r="P4182">
        <v>-1114</v>
      </c>
      <c r="Q4182">
        <f>Tabel1[[#This Row],[Biomass]]+Tabel1[[#This Row],[Hydro Power]]+Tabel1[[#This Row],[Other Renewable]]+Tabel1[[#This Row],[Solar Power]]+Tabel1[[#This Row],[Onshore Wind Power]]+Tabel1[[#This Row],[Offshore Wind Power]]</f>
        <v>1421.67</v>
      </c>
      <c r="R4182">
        <f>Tabel1[[#This Row],[Fossil Gas]]+Tabel1[[#This Row],[Fossil Hard Coal]]+Tabel1[[#This Row],[Fossil Oil]]</f>
        <v>1563.5499999999997</v>
      </c>
      <c r="S4182">
        <f>Tabel1[[#This Row],[Renewables]]+Tabel1[[#This Row],[Fossils]]</f>
        <v>2985.22</v>
      </c>
    </row>
    <row r="4183" spans="1:19" x14ac:dyDescent="0.25">
      <c r="A4183" t="s">
        <v>576</v>
      </c>
      <c r="B4183" t="s">
        <v>5</v>
      </c>
      <c r="C4183">
        <v>1518.37</v>
      </c>
      <c r="D4183">
        <v>23.74</v>
      </c>
      <c r="E4183">
        <v>445.01</v>
      </c>
      <c r="F4183">
        <v>561.76</v>
      </c>
      <c r="G4183">
        <v>23.45</v>
      </c>
      <c r="J4183">
        <v>0</v>
      </c>
      <c r="K4183">
        <v>48.35</v>
      </c>
      <c r="L4183">
        <v>168.6</v>
      </c>
      <c r="M4183">
        <v>210.66</v>
      </c>
      <c r="N4183">
        <v>590</v>
      </c>
      <c r="O4183">
        <v>506</v>
      </c>
      <c r="P4183">
        <v>-1042</v>
      </c>
      <c r="Q4183">
        <f>Tabel1[[#This Row],[Biomass]]+Tabel1[[#This Row],[Hydro Power]]+Tabel1[[#This Row],[Other Renewable]]+Tabel1[[#This Row],[Solar Power]]+Tabel1[[#This Row],[Onshore Wind Power]]+Tabel1[[#This Row],[Offshore Wind Power]]</f>
        <v>403</v>
      </c>
      <c r="R4183">
        <f>Tabel1[[#This Row],[Fossil Gas]]+Tabel1[[#This Row],[Fossil Hard Coal]]+Tabel1[[#This Row],[Fossil Oil]]</f>
        <v>1030.22</v>
      </c>
      <c r="S4183">
        <f>Tabel1[[#This Row],[Renewables]]+Tabel1[[#This Row],[Fossils]]</f>
        <v>1433.22</v>
      </c>
    </row>
    <row r="4184" spans="1:19" x14ac:dyDescent="0.25">
      <c r="A4184" t="s">
        <v>575</v>
      </c>
      <c r="B4184" t="s">
        <v>6</v>
      </c>
      <c r="C4184">
        <v>2669.19</v>
      </c>
      <c r="D4184">
        <v>33.57</v>
      </c>
      <c r="E4184">
        <v>392.24</v>
      </c>
      <c r="F4184">
        <v>1577.67</v>
      </c>
      <c r="G4184">
        <v>11.77</v>
      </c>
      <c r="H4184">
        <v>1.28</v>
      </c>
      <c r="I4184">
        <v>2.84</v>
      </c>
      <c r="J4184">
        <v>0.01</v>
      </c>
      <c r="K4184">
        <v>121.08</v>
      </c>
      <c r="L4184">
        <v>744.7</v>
      </c>
      <c r="M4184">
        <v>595.82000000000005</v>
      </c>
      <c r="N4184">
        <v>-419</v>
      </c>
      <c r="O4184">
        <v>8</v>
      </c>
      <c r="P4184">
        <v>-315</v>
      </c>
      <c r="Q4184">
        <f>Tabel1[[#This Row],[Biomass]]+Tabel1[[#This Row],[Hydro Power]]+Tabel1[[#This Row],[Other Renewable]]+Tabel1[[#This Row],[Solar Power]]+Tabel1[[#This Row],[Onshore Wind Power]]+Tabel1[[#This Row],[Offshore Wind Power]]</f>
        <v>1378.2200000000003</v>
      </c>
      <c r="R4184">
        <f>Tabel1[[#This Row],[Fossil Gas]]+Tabel1[[#This Row],[Fossil Hard Coal]]+Tabel1[[#This Row],[Fossil Oil]]</f>
        <v>1981.68</v>
      </c>
      <c r="S4184">
        <f>Tabel1[[#This Row],[Renewables]]+Tabel1[[#This Row],[Fossils]]</f>
        <v>3359.9000000000005</v>
      </c>
    </row>
    <row r="4185" spans="1:19" x14ac:dyDescent="0.25">
      <c r="A4185" t="s">
        <v>575</v>
      </c>
      <c r="B4185" t="s">
        <v>5</v>
      </c>
      <c r="C4185">
        <v>1768.21</v>
      </c>
      <c r="D4185">
        <v>24.64</v>
      </c>
      <c r="E4185">
        <v>508.27</v>
      </c>
      <c r="F4185">
        <v>584.16</v>
      </c>
      <c r="G4185">
        <v>25.12</v>
      </c>
      <c r="J4185">
        <v>0.03</v>
      </c>
      <c r="K4185">
        <v>50.11</v>
      </c>
      <c r="L4185">
        <v>195.2</v>
      </c>
      <c r="M4185">
        <v>199.76</v>
      </c>
      <c r="N4185">
        <v>292</v>
      </c>
      <c r="O4185">
        <v>-8</v>
      </c>
      <c r="P4185">
        <v>-85</v>
      </c>
      <c r="Q4185">
        <f>Tabel1[[#This Row],[Biomass]]+Tabel1[[#This Row],[Hydro Power]]+Tabel1[[#This Row],[Other Renewable]]+Tabel1[[#This Row],[Solar Power]]+Tabel1[[#This Row],[Onshore Wind Power]]+Tabel1[[#This Row],[Offshore Wind Power]]</f>
        <v>419.63</v>
      </c>
      <c r="R4185">
        <f>Tabel1[[#This Row],[Fossil Gas]]+Tabel1[[#This Row],[Fossil Hard Coal]]+Tabel1[[#This Row],[Fossil Oil]]</f>
        <v>1117.5499999999997</v>
      </c>
      <c r="S4185">
        <f>Tabel1[[#This Row],[Renewables]]+Tabel1[[#This Row],[Fossils]]</f>
        <v>1537.1799999999998</v>
      </c>
    </row>
    <row r="4186" spans="1:19" x14ac:dyDescent="0.25">
      <c r="A4186" t="s">
        <v>574</v>
      </c>
      <c r="B4186" t="s">
        <v>6</v>
      </c>
      <c r="C4186">
        <v>2991.27</v>
      </c>
      <c r="D4186">
        <v>32.840000000000003</v>
      </c>
      <c r="E4186">
        <v>531.58000000000004</v>
      </c>
      <c r="F4186">
        <v>1728.78</v>
      </c>
      <c r="G4186">
        <v>9.49</v>
      </c>
      <c r="H4186">
        <v>1.39</v>
      </c>
      <c r="I4186">
        <v>2.61</v>
      </c>
      <c r="J4186">
        <v>3.71</v>
      </c>
      <c r="K4186">
        <v>150.74</v>
      </c>
      <c r="L4186">
        <v>752.62</v>
      </c>
      <c r="M4186">
        <v>637.54</v>
      </c>
      <c r="N4186">
        <v>-783</v>
      </c>
      <c r="O4186">
        <v>-165</v>
      </c>
      <c r="P4186">
        <v>188</v>
      </c>
      <c r="Q4186">
        <f>Tabel1[[#This Row],[Biomass]]+Tabel1[[#This Row],[Hydro Power]]+Tabel1[[#This Row],[Other Renewable]]+Tabel1[[#This Row],[Solar Power]]+Tabel1[[#This Row],[Onshore Wind Power]]+Tabel1[[#This Row],[Offshore Wind Power]]</f>
        <v>1430.71</v>
      </c>
      <c r="R4186">
        <f>Tabel1[[#This Row],[Fossil Gas]]+Tabel1[[#This Row],[Fossil Hard Coal]]+Tabel1[[#This Row],[Fossil Oil]]</f>
        <v>2269.85</v>
      </c>
      <c r="S4186">
        <f>Tabel1[[#This Row],[Renewables]]+Tabel1[[#This Row],[Fossils]]</f>
        <v>3700.56</v>
      </c>
    </row>
    <row r="4187" spans="1:19" x14ac:dyDescent="0.25">
      <c r="A4187" t="s">
        <v>574</v>
      </c>
      <c r="B4187" t="s">
        <v>5</v>
      </c>
      <c r="C4187">
        <v>1996.96</v>
      </c>
      <c r="D4187">
        <v>25.09</v>
      </c>
      <c r="E4187">
        <v>558.6</v>
      </c>
      <c r="F4187">
        <v>627.08000000000004</v>
      </c>
      <c r="G4187">
        <v>28.52</v>
      </c>
      <c r="J4187">
        <v>4.1900000000000004</v>
      </c>
      <c r="K4187">
        <v>51.83</v>
      </c>
      <c r="L4187">
        <v>214.19</v>
      </c>
      <c r="M4187">
        <v>193.89</v>
      </c>
      <c r="N4187">
        <v>589</v>
      </c>
      <c r="O4187">
        <v>165</v>
      </c>
      <c r="P4187">
        <v>-439</v>
      </c>
      <c r="Q4187">
        <f>Tabel1[[#This Row],[Biomass]]+Tabel1[[#This Row],[Hydro Power]]+Tabel1[[#This Row],[Other Renewable]]+Tabel1[[#This Row],[Solar Power]]+Tabel1[[#This Row],[Onshore Wind Power]]+Tabel1[[#This Row],[Offshore Wind Power]]</f>
        <v>437.36</v>
      </c>
      <c r="R4187">
        <f>Tabel1[[#This Row],[Fossil Gas]]+Tabel1[[#This Row],[Fossil Hard Coal]]+Tabel1[[#This Row],[Fossil Oil]]</f>
        <v>1214.2</v>
      </c>
      <c r="S4187">
        <f>Tabel1[[#This Row],[Renewables]]+Tabel1[[#This Row],[Fossils]]</f>
        <v>1651.56</v>
      </c>
    </row>
    <row r="4188" spans="1:19" x14ac:dyDescent="0.25">
      <c r="A4188" t="s">
        <v>573</v>
      </c>
      <c r="B4188" t="s">
        <v>6</v>
      </c>
      <c r="C4188">
        <v>3069.18</v>
      </c>
      <c r="D4188">
        <v>44</v>
      </c>
      <c r="E4188">
        <v>551.91</v>
      </c>
      <c r="F4188">
        <v>1830.86</v>
      </c>
      <c r="G4188">
        <v>17.79</v>
      </c>
      <c r="H4188">
        <v>1.39</v>
      </c>
      <c r="I4188">
        <v>3.44</v>
      </c>
      <c r="J4188">
        <v>49.82</v>
      </c>
      <c r="K4188">
        <v>140.19</v>
      </c>
      <c r="L4188">
        <v>694.46</v>
      </c>
      <c r="M4188">
        <v>616.20000000000005</v>
      </c>
      <c r="N4188">
        <v>194</v>
      </c>
      <c r="O4188">
        <v>-561</v>
      </c>
      <c r="P4188">
        <v>-357</v>
      </c>
      <c r="Q4188">
        <f>Tabel1[[#This Row],[Biomass]]+Tabel1[[#This Row],[Hydro Power]]+Tabel1[[#This Row],[Other Renewable]]+Tabel1[[#This Row],[Solar Power]]+Tabel1[[#This Row],[Onshore Wind Power]]+Tabel1[[#This Row],[Offshore Wind Power]]</f>
        <v>1409.31</v>
      </c>
      <c r="R4188">
        <f>Tabel1[[#This Row],[Fossil Gas]]+Tabel1[[#This Row],[Fossil Hard Coal]]+Tabel1[[#This Row],[Fossil Oil]]</f>
        <v>2400.56</v>
      </c>
      <c r="S4188">
        <f>Tabel1[[#This Row],[Renewables]]+Tabel1[[#This Row],[Fossils]]</f>
        <v>3809.87</v>
      </c>
    </row>
    <row r="4189" spans="1:19" x14ac:dyDescent="0.25">
      <c r="A4189" t="s">
        <v>573</v>
      </c>
      <c r="B4189" t="s">
        <v>5</v>
      </c>
      <c r="C4189">
        <v>2083.86</v>
      </c>
      <c r="D4189">
        <v>26.99</v>
      </c>
      <c r="E4189">
        <v>613.91</v>
      </c>
      <c r="F4189">
        <v>638.97</v>
      </c>
      <c r="G4189">
        <v>31.78</v>
      </c>
      <c r="J4189">
        <v>27.86</v>
      </c>
      <c r="K4189">
        <v>52.84</v>
      </c>
      <c r="L4189">
        <v>213.96</v>
      </c>
      <c r="M4189">
        <v>183.04</v>
      </c>
      <c r="N4189">
        <v>600</v>
      </c>
      <c r="O4189">
        <v>561</v>
      </c>
      <c r="P4189">
        <v>-815</v>
      </c>
      <c r="Q4189">
        <f>Tabel1[[#This Row],[Biomass]]+Tabel1[[#This Row],[Hydro Power]]+Tabel1[[#This Row],[Other Renewable]]+Tabel1[[#This Row],[Solar Power]]+Tabel1[[#This Row],[Onshore Wind Power]]+Tabel1[[#This Row],[Offshore Wind Power]]</f>
        <v>451.85</v>
      </c>
      <c r="R4189">
        <f>Tabel1[[#This Row],[Fossil Gas]]+Tabel1[[#This Row],[Fossil Hard Coal]]+Tabel1[[#This Row],[Fossil Oil]]</f>
        <v>1284.6600000000001</v>
      </c>
      <c r="S4189">
        <f>Tabel1[[#This Row],[Renewables]]+Tabel1[[#This Row],[Fossils]]</f>
        <v>1736.5100000000002</v>
      </c>
    </row>
    <row r="4190" spans="1:19" x14ac:dyDescent="0.25">
      <c r="A4190" t="s">
        <v>572</v>
      </c>
      <c r="B4190" t="s">
        <v>6</v>
      </c>
      <c r="C4190">
        <v>3041.28</v>
      </c>
      <c r="D4190">
        <v>47.24</v>
      </c>
      <c r="E4190">
        <v>580.51</v>
      </c>
      <c r="F4190">
        <v>1793.69</v>
      </c>
      <c r="G4190">
        <v>22.76</v>
      </c>
      <c r="H4190">
        <v>1.4</v>
      </c>
      <c r="I4190">
        <v>3.95</v>
      </c>
      <c r="J4190">
        <v>143.88</v>
      </c>
      <c r="K4190">
        <v>139.11000000000001</v>
      </c>
      <c r="L4190">
        <v>842.09</v>
      </c>
      <c r="M4190">
        <v>649.85</v>
      </c>
      <c r="N4190">
        <v>619</v>
      </c>
      <c r="O4190">
        <v>-590</v>
      </c>
      <c r="P4190">
        <v>-916</v>
      </c>
      <c r="Q4190">
        <f>Tabel1[[#This Row],[Biomass]]+Tabel1[[#This Row],[Hydro Power]]+Tabel1[[#This Row],[Other Renewable]]+Tabel1[[#This Row],[Solar Power]]+Tabel1[[#This Row],[Onshore Wind Power]]+Tabel1[[#This Row],[Offshore Wind Power]]</f>
        <v>1688.4099999999999</v>
      </c>
      <c r="R4190">
        <f>Tabel1[[#This Row],[Fossil Gas]]+Tabel1[[#This Row],[Fossil Hard Coal]]+Tabel1[[#This Row],[Fossil Oil]]</f>
        <v>2396.96</v>
      </c>
      <c r="S4190">
        <f>Tabel1[[#This Row],[Renewables]]+Tabel1[[#This Row],[Fossils]]</f>
        <v>4085.37</v>
      </c>
    </row>
    <row r="4191" spans="1:19" x14ac:dyDescent="0.25">
      <c r="A4191" t="s">
        <v>572</v>
      </c>
      <c r="B4191" t="s">
        <v>5</v>
      </c>
      <c r="C4191">
        <v>2105.29</v>
      </c>
      <c r="D4191">
        <v>27.63</v>
      </c>
      <c r="E4191">
        <v>565.84</v>
      </c>
      <c r="F4191">
        <v>661.99</v>
      </c>
      <c r="G4191">
        <v>36.43</v>
      </c>
      <c r="J4191">
        <v>65.69</v>
      </c>
      <c r="K4191">
        <v>53.17</v>
      </c>
      <c r="L4191">
        <v>211.45</v>
      </c>
      <c r="M4191">
        <v>226.69</v>
      </c>
      <c r="N4191">
        <v>600</v>
      </c>
      <c r="O4191">
        <v>590</v>
      </c>
      <c r="P4191">
        <v>-847</v>
      </c>
      <c r="Q4191">
        <f>Tabel1[[#This Row],[Biomass]]+Tabel1[[#This Row],[Hydro Power]]+Tabel1[[#This Row],[Other Renewable]]+Tabel1[[#This Row],[Solar Power]]+Tabel1[[#This Row],[Onshore Wind Power]]+Tabel1[[#This Row],[Offshore Wind Power]]</f>
        <v>531.46</v>
      </c>
      <c r="R4191">
        <f>Tabel1[[#This Row],[Fossil Gas]]+Tabel1[[#This Row],[Fossil Hard Coal]]+Tabel1[[#This Row],[Fossil Oil]]</f>
        <v>1264.26</v>
      </c>
      <c r="S4191">
        <f>Tabel1[[#This Row],[Renewables]]+Tabel1[[#This Row],[Fossils]]</f>
        <v>1795.72</v>
      </c>
    </row>
    <row r="4192" spans="1:19" x14ac:dyDescent="0.25">
      <c r="A4192" t="s">
        <v>571</v>
      </c>
      <c r="B4192" t="s">
        <v>6</v>
      </c>
      <c r="C4192">
        <v>3030.62</v>
      </c>
      <c r="D4192">
        <v>48.71</v>
      </c>
      <c r="E4192">
        <v>568.48</v>
      </c>
      <c r="F4192">
        <v>1733.15</v>
      </c>
      <c r="G4192">
        <v>31.26</v>
      </c>
      <c r="H4192">
        <v>1.4</v>
      </c>
      <c r="I4192">
        <v>4.79</v>
      </c>
      <c r="J4192">
        <v>224.54</v>
      </c>
      <c r="K4192">
        <v>129.41</v>
      </c>
      <c r="L4192">
        <v>1131.67</v>
      </c>
      <c r="M4192">
        <v>622.62</v>
      </c>
      <c r="N4192">
        <v>637</v>
      </c>
      <c r="O4192">
        <v>-590</v>
      </c>
      <c r="P4192">
        <v>-1179</v>
      </c>
      <c r="Q4192">
        <f>Tabel1[[#This Row],[Biomass]]+Tabel1[[#This Row],[Hydro Power]]+Tabel1[[#This Row],[Other Renewable]]+Tabel1[[#This Row],[Solar Power]]+Tabel1[[#This Row],[Onshore Wind Power]]+Tabel1[[#This Row],[Offshore Wind Power]]</f>
        <v>2033.73</v>
      </c>
      <c r="R4192">
        <f>Tabel1[[#This Row],[Fossil Gas]]+Tabel1[[#This Row],[Fossil Hard Coal]]+Tabel1[[#This Row],[Fossil Oil]]</f>
        <v>2332.8900000000003</v>
      </c>
      <c r="S4192">
        <f>Tabel1[[#This Row],[Renewables]]+Tabel1[[#This Row],[Fossils]]</f>
        <v>4366.6200000000008</v>
      </c>
    </row>
    <row r="4193" spans="1:19" x14ac:dyDescent="0.25">
      <c r="A4193" t="s">
        <v>571</v>
      </c>
      <c r="B4193" t="s">
        <v>5</v>
      </c>
      <c r="C4193">
        <v>2101.73</v>
      </c>
      <c r="D4193">
        <v>28.95</v>
      </c>
      <c r="E4193">
        <v>574.19000000000005</v>
      </c>
      <c r="F4193">
        <v>682.8</v>
      </c>
      <c r="G4193">
        <v>43.7</v>
      </c>
      <c r="J4193">
        <v>116.64</v>
      </c>
      <c r="K4193">
        <v>56.44</v>
      </c>
      <c r="L4193">
        <v>228.38</v>
      </c>
      <c r="M4193">
        <v>247.69</v>
      </c>
      <c r="N4193">
        <v>600</v>
      </c>
      <c r="O4193">
        <v>590</v>
      </c>
      <c r="P4193">
        <v>-932</v>
      </c>
      <c r="Q4193">
        <f>Tabel1[[#This Row],[Biomass]]+Tabel1[[#This Row],[Hydro Power]]+Tabel1[[#This Row],[Other Renewable]]+Tabel1[[#This Row],[Solar Power]]+Tabel1[[#This Row],[Onshore Wind Power]]+Tabel1[[#This Row],[Offshore Wind Power]]</f>
        <v>621.66000000000008</v>
      </c>
      <c r="R4193">
        <f>Tabel1[[#This Row],[Fossil Gas]]+Tabel1[[#This Row],[Fossil Hard Coal]]+Tabel1[[#This Row],[Fossil Oil]]</f>
        <v>1300.69</v>
      </c>
      <c r="S4193">
        <f>Tabel1[[#This Row],[Renewables]]+Tabel1[[#This Row],[Fossils]]</f>
        <v>1922.3500000000001</v>
      </c>
    </row>
    <row r="4194" spans="1:19" x14ac:dyDescent="0.25">
      <c r="A4194" t="s">
        <v>570</v>
      </c>
      <c r="B4194" t="s">
        <v>6</v>
      </c>
      <c r="C4194">
        <v>2980.96</v>
      </c>
      <c r="D4194">
        <v>52.44</v>
      </c>
      <c r="E4194">
        <v>565.54999999999995</v>
      </c>
      <c r="F4194">
        <v>1725.4</v>
      </c>
      <c r="G4194">
        <v>37.15</v>
      </c>
      <c r="H4194">
        <v>1.4</v>
      </c>
      <c r="I4194">
        <v>5.38</v>
      </c>
      <c r="J4194">
        <v>258.92</v>
      </c>
      <c r="K4194">
        <v>109.23</v>
      </c>
      <c r="L4194">
        <v>1205.3499999999999</v>
      </c>
      <c r="M4194">
        <v>578.34</v>
      </c>
      <c r="N4194">
        <v>767</v>
      </c>
      <c r="O4194">
        <v>-590</v>
      </c>
      <c r="P4194">
        <v>-1392</v>
      </c>
      <c r="Q4194">
        <f>Tabel1[[#This Row],[Biomass]]+Tabel1[[#This Row],[Hydro Power]]+Tabel1[[#This Row],[Other Renewable]]+Tabel1[[#This Row],[Solar Power]]+Tabel1[[#This Row],[Onshore Wind Power]]+Tabel1[[#This Row],[Offshore Wind Power]]</f>
        <v>2101.83</v>
      </c>
      <c r="R4194">
        <f>Tabel1[[#This Row],[Fossil Gas]]+Tabel1[[#This Row],[Fossil Hard Coal]]+Tabel1[[#This Row],[Fossil Oil]]</f>
        <v>2328.1</v>
      </c>
      <c r="S4194">
        <f>Tabel1[[#This Row],[Renewables]]+Tabel1[[#This Row],[Fossils]]</f>
        <v>4429.93</v>
      </c>
    </row>
    <row r="4195" spans="1:19" x14ac:dyDescent="0.25">
      <c r="A4195" t="s">
        <v>570</v>
      </c>
      <c r="B4195" t="s">
        <v>5</v>
      </c>
      <c r="C4195">
        <v>2068.83</v>
      </c>
      <c r="D4195">
        <v>27.11</v>
      </c>
      <c r="E4195">
        <v>574.49</v>
      </c>
      <c r="F4195">
        <v>688.08</v>
      </c>
      <c r="G4195">
        <v>45.74</v>
      </c>
      <c r="J4195">
        <v>148.19999999999999</v>
      </c>
      <c r="K4195">
        <v>55.92</v>
      </c>
      <c r="L4195">
        <v>242.94</v>
      </c>
      <c r="M4195">
        <v>247.13</v>
      </c>
      <c r="N4195">
        <v>600</v>
      </c>
      <c r="O4195">
        <v>590</v>
      </c>
      <c r="P4195">
        <v>-983</v>
      </c>
      <c r="Q4195">
        <f>Tabel1[[#This Row],[Biomass]]+Tabel1[[#This Row],[Hydro Power]]+Tabel1[[#This Row],[Other Renewable]]+Tabel1[[#This Row],[Solar Power]]+Tabel1[[#This Row],[Onshore Wind Power]]+Tabel1[[#This Row],[Offshore Wind Power]]</f>
        <v>665.38</v>
      </c>
      <c r="R4195">
        <f>Tabel1[[#This Row],[Fossil Gas]]+Tabel1[[#This Row],[Fossil Hard Coal]]+Tabel1[[#This Row],[Fossil Oil]]</f>
        <v>1308.3100000000002</v>
      </c>
      <c r="S4195">
        <f>Tabel1[[#This Row],[Renewables]]+Tabel1[[#This Row],[Fossils]]</f>
        <v>1973.69</v>
      </c>
    </row>
    <row r="4196" spans="1:19" x14ac:dyDescent="0.25">
      <c r="A4196" t="s">
        <v>569</v>
      </c>
      <c r="B4196" t="s">
        <v>6</v>
      </c>
      <c r="C4196">
        <v>2896.87</v>
      </c>
      <c r="D4196">
        <v>49.62</v>
      </c>
      <c r="E4196">
        <v>547.04999999999995</v>
      </c>
      <c r="F4196">
        <v>1511.62</v>
      </c>
      <c r="G4196">
        <v>39.15</v>
      </c>
      <c r="H4196">
        <v>1.4</v>
      </c>
      <c r="I4196">
        <v>5.92</v>
      </c>
      <c r="J4196">
        <v>259.08</v>
      </c>
      <c r="K4196">
        <v>119.82</v>
      </c>
      <c r="L4196">
        <v>1082.03</v>
      </c>
      <c r="M4196">
        <v>621.09</v>
      </c>
      <c r="N4196">
        <v>829</v>
      </c>
      <c r="O4196">
        <v>-590</v>
      </c>
      <c r="P4196">
        <v>-1236</v>
      </c>
      <c r="Q4196">
        <f>Tabel1[[#This Row],[Biomass]]+Tabel1[[#This Row],[Hydro Power]]+Tabel1[[#This Row],[Other Renewable]]+Tabel1[[#This Row],[Solar Power]]+Tabel1[[#This Row],[Onshore Wind Power]]+Tabel1[[#This Row],[Offshore Wind Power]]</f>
        <v>2019.1399999999999</v>
      </c>
      <c r="R4196">
        <f>Tabel1[[#This Row],[Fossil Gas]]+Tabel1[[#This Row],[Fossil Hard Coal]]+Tabel1[[#This Row],[Fossil Oil]]</f>
        <v>2097.8200000000002</v>
      </c>
      <c r="S4196">
        <f>Tabel1[[#This Row],[Renewables]]+Tabel1[[#This Row],[Fossils]]</f>
        <v>4116.96</v>
      </c>
    </row>
    <row r="4197" spans="1:19" x14ac:dyDescent="0.25">
      <c r="A4197" t="s">
        <v>569</v>
      </c>
      <c r="B4197" t="s">
        <v>5</v>
      </c>
      <c r="C4197">
        <v>2018.59</v>
      </c>
      <c r="D4197">
        <v>25.86</v>
      </c>
      <c r="E4197">
        <v>566.28</v>
      </c>
      <c r="F4197">
        <v>663.7</v>
      </c>
      <c r="G4197">
        <v>44.39</v>
      </c>
      <c r="J4197">
        <v>151.19999999999999</v>
      </c>
      <c r="K4197">
        <v>56.96</v>
      </c>
      <c r="L4197">
        <v>250.75</v>
      </c>
      <c r="M4197">
        <v>219.16</v>
      </c>
      <c r="N4197">
        <v>600</v>
      </c>
      <c r="O4197">
        <v>590</v>
      </c>
      <c r="P4197">
        <v>-977</v>
      </c>
      <c r="Q4197">
        <f>Tabel1[[#This Row],[Biomass]]+Tabel1[[#This Row],[Hydro Power]]+Tabel1[[#This Row],[Other Renewable]]+Tabel1[[#This Row],[Solar Power]]+Tabel1[[#This Row],[Onshore Wind Power]]+Tabel1[[#This Row],[Offshore Wind Power]]</f>
        <v>646.97</v>
      </c>
      <c r="R4197">
        <f>Tabel1[[#This Row],[Fossil Gas]]+Tabel1[[#This Row],[Fossil Hard Coal]]+Tabel1[[#This Row],[Fossil Oil]]</f>
        <v>1274.3700000000001</v>
      </c>
      <c r="S4197">
        <f>Tabel1[[#This Row],[Renewables]]+Tabel1[[#This Row],[Fossils]]</f>
        <v>1921.3400000000001</v>
      </c>
    </row>
    <row r="4198" spans="1:19" x14ac:dyDescent="0.25">
      <c r="A4198" t="s">
        <v>568</v>
      </c>
      <c r="B4198" t="s">
        <v>6</v>
      </c>
      <c r="C4198">
        <v>2913.6</v>
      </c>
      <c r="D4198">
        <v>47.54</v>
      </c>
      <c r="E4198">
        <v>521.19000000000005</v>
      </c>
      <c r="F4198">
        <v>1429.2</v>
      </c>
      <c r="G4198">
        <v>32.93</v>
      </c>
      <c r="H4198">
        <v>1.39</v>
      </c>
      <c r="I4198">
        <v>5.53</v>
      </c>
      <c r="J4198">
        <v>238.91</v>
      </c>
      <c r="K4198">
        <v>100.93</v>
      </c>
      <c r="L4198">
        <v>1103.45</v>
      </c>
      <c r="M4198">
        <v>581.26</v>
      </c>
      <c r="N4198">
        <v>765</v>
      </c>
      <c r="O4198">
        <v>-590</v>
      </c>
      <c r="P4198">
        <v>-946</v>
      </c>
      <c r="Q4198">
        <f>Tabel1[[#This Row],[Biomass]]+Tabel1[[#This Row],[Hydro Power]]+Tabel1[[#This Row],[Other Renewable]]+Tabel1[[#This Row],[Solar Power]]+Tabel1[[#This Row],[Onshore Wind Power]]+Tabel1[[#This Row],[Offshore Wind Power]]</f>
        <v>1978.0800000000002</v>
      </c>
      <c r="R4198">
        <f>Tabel1[[#This Row],[Fossil Gas]]+Tabel1[[#This Row],[Fossil Hard Coal]]+Tabel1[[#This Row],[Fossil Oil]]</f>
        <v>1983.3200000000002</v>
      </c>
      <c r="S4198">
        <f>Tabel1[[#This Row],[Renewables]]+Tabel1[[#This Row],[Fossils]]</f>
        <v>3961.4000000000005</v>
      </c>
    </row>
    <row r="4199" spans="1:19" x14ac:dyDescent="0.25">
      <c r="A4199" t="s">
        <v>568</v>
      </c>
      <c r="B4199" t="s">
        <v>5</v>
      </c>
      <c r="C4199">
        <v>1991.69</v>
      </c>
      <c r="D4199">
        <v>28.1</v>
      </c>
      <c r="E4199">
        <v>570.67999999999995</v>
      </c>
      <c r="F4199">
        <v>685.91</v>
      </c>
      <c r="G4199">
        <v>44.55</v>
      </c>
      <c r="J4199">
        <v>140.02000000000001</v>
      </c>
      <c r="K4199">
        <v>55.81</v>
      </c>
      <c r="L4199">
        <v>255.46</v>
      </c>
      <c r="M4199">
        <v>206.75</v>
      </c>
      <c r="N4199">
        <v>598</v>
      </c>
      <c r="O4199">
        <v>590</v>
      </c>
      <c r="P4199">
        <v>-1025</v>
      </c>
      <c r="Q4199">
        <f>Tabel1[[#This Row],[Biomass]]+Tabel1[[#This Row],[Hydro Power]]+Tabel1[[#This Row],[Other Renewable]]+Tabel1[[#This Row],[Solar Power]]+Tabel1[[#This Row],[Onshore Wind Power]]+Tabel1[[#This Row],[Offshore Wind Power]]</f>
        <v>630.33000000000004</v>
      </c>
      <c r="R4199">
        <f>Tabel1[[#This Row],[Fossil Gas]]+Tabel1[[#This Row],[Fossil Hard Coal]]+Tabel1[[#This Row],[Fossil Oil]]</f>
        <v>1301.1399999999999</v>
      </c>
      <c r="S4199">
        <f>Tabel1[[#This Row],[Renewables]]+Tabel1[[#This Row],[Fossils]]</f>
        <v>1931.4699999999998</v>
      </c>
    </row>
    <row r="4200" spans="1:19" x14ac:dyDescent="0.25">
      <c r="A4200" t="s">
        <v>567</v>
      </c>
      <c r="B4200" t="s">
        <v>6</v>
      </c>
      <c r="C4200">
        <v>2853.92</v>
      </c>
      <c r="D4200">
        <v>41.24</v>
      </c>
      <c r="E4200">
        <v>495.34</v>
      </c>
      <c r="F4200">
        <v>1469.75</v>
      </c>
      <c r="G4200">
        <v>23.25</v>
      </c>
      <c r="H4200">
        <v>1.4</v>
      </c>
      <c r="I4200">
        <v>5.16</v>
      </c>
      <c r="J4200">
        <v>179.62</v>
      </c>
      <c r="K4200">
        <v>95.27</v>
      </c>
      <c r="L4200">
        <v>1215.3699999999999</v>
      </c>
      <c r="M4200">
        <v>551.23</v>
      </c>
      <c r="N4200">
        <v>615</v>
      </c>
      <c r="O4200">
        <v>-590</v>
      </c>
      <c r="P4200">
        <v>-939</v>
      </c>
      <c r="Q4200">
        <f>Tabel1[[#This Row],[Biomass]]+Tabel1[[#This Row],[Hydro Power]]+Tabel1[[#This Row],[Other Renewable]]+Tabel1[[#This Row],[Solar Power]]+Tabel1[[#This Row],[Onshore Wind Power]]+Tabel1[[#This Row],[Offshore Wind Power]]</f>
        <v>1994.02</v>
      </c>
      <c r="R4200">
        <f>Tabel1[[#This Row],[Fossil Gas]]+Tabel1[[#This Row],[Fossil Hard Coal]]+Tabel1[[#This Row],[Fossil Oil]]</f>
        <v>1988.34</v>
      </c>
      <c r="S4200">
        <f>Tabel1[[#This Row],[Renewables]]+Tabel1[[#This Row],[Fossils]]</f>
        <v>3982.3599999999997</v>
      </c>
    </row>
    <row r="4201" spans="1:19" x14ac:dyDescent="0.25">
      <c r="A4201" t="s">
        <v>567</v>
      </c>
      <c r="B4201" t="s">
        <v>5</v>
      </c>
      <c r="C4201">
        <v>1971.01</v>
      </c>
      <c r="D4201">
        <v>26.74</v>
      </c>
      <c r="E4201">
        <v>590.15</v>
      </c>
      <c r="F4201">
        <v>626.67999999999995</v>
      </c>
      <c r="G4201">
        <v>41.47</v>
      </c>
      <c r="J4201">
        <v>110.47</v>
      </c>
      <c r="K4201">
        <v>55.66</v>
      </c>
      <c r="L4201">
        <v>245.43</v>
      </c>
      <c r="M4201">
        <v>214.04</v>
      </c>
      <c r="N4201">
        <v>514</v>
      </c>
      <c r="O4201">
        <v>590</v>
      </c>
      <c r="P4201">
        <v>-916</v>
      </c>
      <c r="Q4201">
        <f>Tabel1[[#This Row],[Biomass]]+Tabel1[[#This Row],[Hydro Power]]+Tabel1[[#This Row],[Other Renewable]]+Tabel1[[#This Row],[Solar Power]]+Tabel1[[#This Row],[Onshore Wind Power]]+Tabel1[[#This Row],[Offshore Wind Power]]</f>
        <v>596.67999999999995</v>
      </c>
      <c r="R4201">
        <f>Tabel1[[#This Row],[Fossil Gas]]+Tabel1[[#This Row],[Fossil Hard Coal]]+Tabel1[[#This Row],[Fossil Oil]]</f>
        <v>1258.3</v>
      </c>
      <c r="S4201">
        <f>Tabel1[[#This Row],[Renewables]]+Tabel1[[#This Row],[Fossils]]</f>
        <v>1854.98</v>
      </c>
    </row>
    <row r="4202" spans="1:19" x14ac:dyDescent="0.25">
      <c r="A4202" t="s">
        <v>566</v>
      </c>
      <c r="B4202" t="s">
        <v>6</v>
      </c>
      <c r="C4202">
        <v>2772.14</v>
      </c>
      <c r="D4202">
        <v>41.22</v>
      </c>
      <c r="E4202">
        <v>505.26</v>
      </c>
      <c r="F4202">
        <v>1622.44</v>
      </c>
      <c r="G4202">
        <v>19.21</v>
      </c>
      <c r="H4202">
        <v>1.39</v>
      </c>
      <c r="I4202">
        <v>4.8600000000000003</v>
      </c>
      <c r="J4202">
        <v>132.71</v>
      </c>
      <c r="K4202">
        <v>90.88</v>
      </c>
      <c r="L4202">
        <v>1301.3399999999999</v>
      </c>
      <c r="M4202">
        <v>558.6</v>
      </c>
      <c r="N4202">
        <v>95</v>
      </c>
      <c r="O4202">
        <v>-580</v>
      </c>
      <c r="P4202">
        <v>-761</v>
      </c>
      <c r="Q4202">
        <f>Tabel1[[#This Row],[Biomass]]+Tabel1[[#This Row],[Hydro Power]]+Tabel1[[#This Row],[Other Renewable]]+Tabel1[[#This Row],[Solar Power]]+Tabel1[[#This Row],[Onshore Wind Power]]+Tabel1[[#This Row],[Offshore Wind Power]]</f>
        <v>2040.12</v>
      </c>
      <c r="R4202">
        <f>Tabel1[[#This Row],[Fossil Gas]]+Tabel1[[#This Row],[Fossil Hard Coal]]+Tabel1[[#This Row],[Fossil Oil]]</f>
        <v>2146.91</v>
      </c>
      <c r="S4202">
        <f>Tabel1[[#This Row],[Renewables]]+Tabel1[[#This Row],[Fossils]]</f>
        <v>4187.03</v>
      </c>
    </row>
    <row r="4203" spans="1:19" x14ac:dyDescent="0.25">
      <c r="A4203" t="s">
        <v>566</v>
      </c>
      <c r="B4203" t="s">
        <v>5</v>
      </c>
      <c r="C4203">
        <v>1970.33</v>
      </c>
      <c r="D4203">
        <v>25.77</v>
      </c>
      <c r="E4203">
        <v>588.34</v>
      </c>
      <c r="F4203">
        <v>571.70000000000005</v>
      </c>
      <c r="G4203">
        <v>36.89</v>
      </c>
      <c r="J4203">
        <v>67.819999999999993</v>
      </c>
      <c r="K4203">
        <v>61.38</v>
      </c>
      <c r="L4203">
        <v>223.38</v>
      </c>
      <c r="M4203">
        <v>170.91</v>
      </c>
      <c r="N4203">
        <v>550</v>
      </c>
      <c r="O4203">
        <v>580</v>
      </c>
      <c r="P4203">
        <v>-820</v>
      </c>
      <c r="Q4203">
        <f>Tabel1[[#This Row],[Biomass]]+Tabel1[[#This Row],[Hydro Power]]+Tabel1[[#This Row],[Other Renewable]]+Tabel1[[#This Row],[Solar Power]]+Tabel1[[#This Row],[Onshore Wind Power]]+Tabel1[[#This Row],[Offshore Wind Power]]</f>
        <v>487.88</v>
      </c>
      <c r="R4203">
        <f>Tabel1[[#This Row],[Fossil Gas]]+Tabel1[[#This Row],[Fossil Hard Coal]]+Tabel1[[#This Row],[Fossil Oil]]</f>
        <v>1196.93</v>
      </c>
      <c r="S4203">
        <f>Tabel1[[#This Row],[Renewables]]+Tabel1[[#This Row],[Fossils]]</f>
        <v>1684.81</v>
      </c>
    </row>
    <row r="4204" spans="1:19" x14ac:dyDescent="0.25">
      <c r="A4204" t="s">
        <v>565</v>
      </c>
      <c r="B4204" t="s">
        <v>6</v>
      </c>
      <c r="C4204">
        <v>2815</v>
      </c>
      <c r="D4204">
        <v>31.76</v>
      </c>
      <c r="E4204">
        <v>475.91</v>
      </c>
      <c r="F4204">
        <v>1369.62</v>
      </c>
      <c r="G4204">
        <v>13.25</v>
      </c>
      <c r="H4204">
        <v>1.39</v>
      </c>
      <c r="I4204">
        <v>4.07</v>
      </c>
      <c r="J4204">
        <v>64.55</v>
      </c>
      <c r="K4204">
        <v>88.47</v>
      </c>
      <c r="L4204">
        <v>1286.17</v>
      </c>
      <c r="M4204">
        <v>589.54</v>
      </c>
      <c r="N4204">
        <v>-178</v>
      </c>
      <c r="O4204">
        <v>-451</v>
      </c>
      <c r="P4204">
        <v>-299</v>
      </c>
      <c r="Q4204">
        <f>Tabel1[[#This Row],[Biomass]]+Tabel1[[#This Row],[Hydro Power]]+Tabel1[[#This Row],[Other Renewable]]+Tabel1[[#This Row],[Solar Power]]+Tabel1[[#This Row],[Onshore Wind Power]]+Tabel1[[#This Row],[Offshore Wind Power]]</f>
        <v>1977.48</v>
      </c>
      <c r="R4204">
        <f>Tabel1[[#This Row],[Fossil Gas]]+Tabel1[[#This Row],[Fossil Hard Coal]]+Tabel1[[#This Row],[Fossil Oil]]</f>
        <v>1858.78</v>
      </c>
      <c r="S4204">
        <f>Tabel1[[#This Row],[Renewables]]+Tabel1[[#This Row],[Fossils]]</f>
        <v>3836.26</v>
      </c>
    </row>
    <row r="4205" spans="1:19" x14ac:dyDescent="0.25">
      <c r="A4205" t="s">
        <v>565</v>
      </c>
      <c r="B4205" t="s">
        <v>5</v>
      </c>
      <c r="C4205">
        <v>1970.02</v>
      </c>
      <c r="D4205">
        <v>25.03</v>
      </c>
      <c r="E4205">
        <v>610.91999999999996</v>
      </c>
      <c r="F4205">
        <v>609.41999999999996</v>
      </c>
      <c r="G4205">
        <v>31.15</v>
      </c>
      <c r="J4205">
        <v>28.58</v>
      </c>
      <c r="K4205">
        <v>58.94</v>
      </c>
      <c r="L4205">
        <v>192.02</v>
      </c>
      <c r="M4205">
        <v>113.83</v>
      </c>
      <c r="N4205">
        <v>306</v>
      </c>
      <c r="O4205">
        <v>451</v>
      </c>
      <c r="P4205">
        <v>-411</v>
      </c>
      <c r="Q4205">
        <f>Tabel1[[#This Row],[Biomass]]+Tabel1[[#This Row],[Hydro Power]]+Tabel1[[#This Row],[Other Renewable]]+Tabel1[[#This Row],[Solar Power]]+Tabel1[[#This Row],[Onshore Wind Power]]+Tabel1[[#This Row],[Offshore Wind Power]]</f>
        <v>359.46</v>
      </c>
      <c r="R4205">
        <f>Tabel1[[#This Row],[Fossil Gas]]+Tabel1[[#This Row],[Fossil Hard Coal]]+Tabel1[[#This Row],[Fossil Oil]]</f>
        <v>1251.49</v>
      </c>
      <c r="S4205">
        <f>Tabel1[[#This Row],[Renewables]]+Tabel1[[#This Row],[Fossils]]</f>
        <v>1610.95</v>
      </c>
    </row>
    <row r="4206" spans="1:19" x14ac:dyDescent="0.25">
      <c r="A4206" t="s">
        <v>564</v>
      </c>
      <c r="B4206" t="s">
        <v>6</v>
      </c>
      <c r="C4206">
        <v>3054.18</v>
      </c>
      <c r="D4206">
        <v>41.16</v>
      </c>
      <c r="E4206">
        <v>555.37</v>
      </c>
      <c r="F4206">
        <v>1739.5</v>
      </c>
      <c r="G4206">
        <v>14.12</v>
      </c>
      <c r="H4206">
        <v>1.39</v>
      </c>
      <c r="I4206">
        <v>4.1500000000000004</v>
      </c>
      <c r="J4206">
        <v>9.25</v>
      </c>
      <c r="K4206">
        <v>95.88</v>
      </c>
      <c r="L4206">
        <v>1100.28</v>
      </c>
      <c r="M4206">
        <v>614.87</v>
      </c>
      <c r="N4206">
        <v>-304</v>
      </c>
      <c r="O4206">
        <v>-565</v>
      </c>
      <c r="P4206">
        <v>-147</v>
      </c>
      <c r="Q4206">
        <f>Tabel1[[#This Row],[Biomass]]+Tabel1[[#This Row],[Hydro Power]]+Tabel1[[#This Row],[Other Renewable]]+Tabel1[[#This Row],[Solar Power]]+Tabel1[[#This Row],[Onshore Wind Power]]+Tabel1[[#This Row],[Offshore Wind Power]]</f>
        <v>1771.1</v>
      </c>
      <c r="R4206">
        <f>Tabel1[[#This Row],[Fossil Gas]]+Tabel1[[#This Row],[Fossil Hard Coal]]+Tabel1[[#This Row],[Fossil Oil]]</f>
        <v>2308.9899999999998</v>
      </c>
      <c r="S4206">
        <f>Tabel1[[#This Row],[Renewables]]+Tabel1[[#This Row],[Fossils]]</f>
        <v>4080.0899999999997</v>
      </c>
    </row>
    <row r="4207" spans="1:19" x14ac:dyDescent="0.25">
      <c r="A4207" t="s">
        <v>564</v>
      </c>
      <c r="B4207" t="s">
        <v>5</v>
      </c>
      <c r="C4207">
        <v>2165.41</v>
      </c>
      <c r="D4207">
        <v>25.11</v>
      </c>
      <c r="E4207">
        <v>622.41</v>
      </c>
      <c r="F4207">
        <v>624.48</v>
      </c>
      <c r="G4207">
        <v>31.59</v>
      </c>
      <c r="J4207">
        <v>3.15</v>
      </c>
      <c r="K4207">
        <v>59.37</v>
      </c>
      <c r="L4207">
        <v>172.75</v>
      </c>
      <c r="M4207">
        <v>186.67</v>
      </c>
      <c r="N4207">
        <v>169</v>
      </c>
      <c r="O4207">
        <v>565</v>
      </c>
      <c r="P4207">
        <v>-272</v>
      </c>
      <c r="Q4207">
        <f>Tabel1[[#This Row],[Biomass]]+Tabel1[[#This Row],[Hydro Power]]+Tabel1[[#This Row],[Other Renewable]]+Tabel1[[#This Row],[Solar Power]]+Tabel1[[#This Row],[Onshore Wind Power]]+Tabel1[[#This Row],[Offshore Wind Power]]</f>
        <v>387.67999999999995</v>
      </c>
      <c r="R4207">
        <f>Tabel1[[#This Row],[Fossil Gas]]+Tabel1[[#This Row],[Fossil Hard Coal]]+Tabel1[[#This Row],[Fossil Oil]]</f>
        <v>1278.4799999999998</v>
      </c>
      <c r="S4207">
        <f>Tabel1[[#This Row],[Renewables]]+Tabel1[[#This Row],[Fossils]]</f>
        <v>1666.1599999999999</v>
      </c>
    </row>
    <row r="4208" spans="1:19" x14ac:dyDescent="0.25">
      <c r="A4208" t="s">
        <v>563</v>
      </c>
      <c r="B4208" t="s">
        <v>6</v>
      </c>
      <c r="C4208">
        <v>3142.12</v>
      </c>
      <c r="D4208">
        <v>48.63</v>
      </c>
      <c r="E4208">
        <v>539.59</v>
      </c>
      <c r="F4208">
        <v>1295.47</v>
      </c>
      <c r="G4208">
        <v>12.79</v>
      </c>
      <c r="H4208">
        <v>1.1599999999999999</v>
      </c>
      <c r="I4208">
        <v>4.0199999999999996</v>
      </c>
      <c r="J4208">
        <v>0.08</v>
      </c>
      <c r="K4208">
        <v>108.17</v>
      </c>
      <c r="L4208">
        <v>821.82</v>
      </c>
      <c r="M4208">
        <v>650.30999999999995</v>
      </c>
      <c r="N4208">
        <v>-381</v>
      </c>
      <c r="O4208">
        <v>-525</v>
      </c>
      <c r="P4208">
        <v>646</v>
      </c>
      <c r="Q4208">
        <f>Tabel1[[#This Row],[Biomass]]+Tabel1[[#This Row],[Hydro Power]]+Tabel1[[#This Row],[Other Renewable]]+Tabel1[[#This Row],[Solar Power]]+Tabel1[[#This Row],[Onshore Wind Power]]+Tabel1[[#This Row],[Offshore Wind Power]]</f>
        <v>1526.02</v>
      </c>
      <c r="R4208">
        <f>Tabel1[[#This Row],[Fossil Gas]]+Tabel1[[#This Row],[Fossil Hard Coal]]+Tabel1[[#This Row],[Fossil Oil]]</f>
        <v>1847.85</v>
      </c>
      <c r="S4208">
        <f>Tabel1[[#This Row],[Renewables]]+Tabel1[[#This Row],[Fossils]]</f>
        <v>3373.87</v>
      </c>
    </row>
    <row r="4209" spans="1:19" x14ac:dyDescent="0.25">
      <c r="A4209" t="s">
        <v>563</v>
      </c>
      <c r="B4209" t="s">
        <v>5</v>
      </c>
      <c r="C4209">
        <v>2247.27</v>
      </c>
      <c r="D4209">
        <v>24.37</v>
      </c>
      <c r="E4209">
        <v>688.39</v>
      </c>
      <c r="F4209">
        <v>525.15</v>
      </c>
      <c r="G4209">
        <v>30.14</v>
      </c>
      <c r="J4209">
        <v>0.02</v>
      </c>
      <c r="K4209">
        <v>59.68</v>
      </c>
      <c r="L4209">
        <v>171.22</v>
      </c>
      <c r="M4209">
        <v>222.78</v>
      </c>
      <c r="N4209">
        <v>-128</v>
      </c>
      <c r="O4209">
        <v>525</v>
      </c>
      <c r="P4209">
        <v>146</v>
      </c>
      <c r="Q4209">
        <f>Tabel1[[#This Row],[Biomass]]+Tabel1[[#This Row],[Hydro Power]]+Tabel1[[#This Row],[Other Renewable]]+Tabel1[[#This Row],[Solar Power]]+Tabel1[[#This Row],[Onshore Wind Power]]+Tabel1[[#This Row],[Offshore Wind Power]]</f>
        <v>418.39</v>
      </c>
      <c r="R4209">
        <f>Tabel1[[#This Row],[Fossil Gas]]+Tabel1[[#This Row],[Fossil Hard Coal]]+Tabel1[[#This Row],[Fossil Oil]]</f>
        <v>1243.68</v>
      </c>
      <c r="S4209">
        <f>Tabel1[[#This Row],[Renewables]]+Tabel1[[#This Row],[Fossils]]</f>
        <v>1662.0700000000002</v>
      </c>
    </row>
    <row r="4210" spans="1:19" x14ac:dyDescent="0.25">
      <c r="A4210" t="s">
        <v>562</v>
      </c>
      <c r="B4210" t="s">
        <v>6</v>
      </c>
      <c r="C4210">
        <v>2990.45</v>
      </c>
      <c r="D4210">
        <v>47.16</v>
      </c>
      <c r="E4210">
        <v>523.86</v>
      </c>
      <c r="F4210">
        <v>1557.92</v>
      </c>
      <c r="G4210">
        <v>8.3000000000000007</v>
      </c>
      <c r="H4210">
        <v>1.39</v>
      </c>
      <c r="I4210">
        <v>3.57</v>
      </c>
      <c r="J4210">
        <v>0</v>
      </c>
      <c r="K4210">
        <v>108.19</v>
      </c>
      <c r="L4210">
        <v>853.8</v>
      </c>
      <c r="M4210">
        <v>670.77</v>
      </c>
      <c r="N4210">
        <v>-487</v>
      </c>
      <c r="O4210">
        <v>-576</v>
      </c>
      <c r="P4210">
        <v>386</v>
      </c>
      <c r="Q4210">
        <f>Tabel1[[#This Row],[Biomass]]+Tabel1[[#This Row],[Hydro Power]]+Tabel1[[#This Row],[Other Renewable]]+Tabel1[[#This Row],[Solar Power]]+Tabel1[[#This Row],[Onshore Wind Power]]+Tabel1[[#This Row],[Offshore Wind Power]]</f>
        <v>1576.69</v>
      </c>
      <c r="R4210">
        <f>Tabel1[[#This Row],[Fossil Gas]]+Tabel1[[#This Row],[Fossil Hard Coal]]+Tabel1[[#This Row],[Fossil Oil]]</f>
        <v>2090.0800000000004</v>
      </c>
      <c r="S4210">
        <f>Tabel1[[#This Row],[Renewables]]+Tabel1[[#This Row],[Fossils]]</f>
        <v>3666.7700000000004</v>
      </c>
    </row>
    <row r="4211" spans="1:19" x14ac:dyDescent="0.25">
      <c r="A4211" t="s">
        <v>562</v>
      </c>
      <c r="B4211" t="s">
        <v>5</v>
      </c>
      <c r="C4211">
        <v>2102.88</v>
      </c>
      <c r="D4211">
        <v>23.6</v>
      </c>
      <c r="E4211">
        <v>590.76</v>
      </c>
      <c r="F4211">
        <v>609.36</v>
      </c>
      <c r="G4211">
        <v>29.52</v>
      </c>
      <c r="J4211">
        <v>0</v>
      </c>
      <c r="K4211">
        <v>60.42</v>
      </c>
      <c r="L4211">
        <v>196.81</v>
      </c>
      <c r="M4211">
        <v>191.12</v>
      </c>
      <c r="N4211">
        <v>-566</v>
      </c>
      <c r="O4211">
        <v>576</v>
      </c>
      <c r="P4211">
        <v>413</v>
      </c>
      <c r="Q4211">
        <f>Tabel1[[#This Row],[Biomass]]+Tabel1[[#This Row],[Hydro Power]]+Tabel1[[#This Row],[Other Renewable]]+Tabel1[[#This Row],[Solar Power]]+Tabel1[[#This Row],[Onshore Wind Power]]+Tabel1[[#This Row],[Offshore Wind Power]]</f>
        <v>411.53</v>
      </c>
      <c r="R4211">
        <f>Tabel1[[#This Row],[Fossil Gas]]+Tabel1[[#This Row],[Fossil Hard Coal]]+Tabel1[[#This Row],[Fossil Oil]]</f>
        <v>1229.6399999999999</v>
      </c>
      <c r="S4211">
        <f>Tabel1[[#This Row],[Renewables]]+Tabel1[[#This Row],[Fossils]]</f>
        <v>1641.1699999999998</v>
      </c>
    </row>
    <row r="4212" spans="1:19" x14ac:dyDescent="0.25">
      <c r="A4212" t="s">
        <v>561</v>
      </c>
      <c r="B4212" t="s">
        <v>6</v>
      </c>
      <c r="C4212">
        <v>2824.22</v>
      </c>
      <c r="D4212">
        <v>47.67</v>
      </c>
      <c r="E4212">
        <v>468.6</v>
      </c>
      <c r="F4212">
        <v>1354.55</v>
      </c>
      <c r="G4212">
        <v>8.18</v>
      </c>
      <c r="H4212">
        <v>1.39</v>
      </c>
      <c r="I4212">
        <v>3.56</v>
      </c>
      <c r="J4212">
        <v>0.01</v>
      </c>
      <c r="K4212">
        <v>93.25</v>
      </c>
      <c r="L4212">
        <v>959.81</v>
      </c>
      <c r="M4212">
        <v>698.89</v>
      </c>
      <c r="N4212">
        <v>-858</v>
      </c>
      <c r="O4212">
        <v>-588</v>
      </c>
      <c r="P4212">
        <v>725</v>
      </c>
      <c r="Q4212">
        <f>Tabel1[[#This Row],[Biomass]]+Tabel1[[#This Row],[Hydro Power]]+Tabel1[[#This Row],[Other Renewable]]+Tabel1[[#This Row],[Solar Power]]+Tabel1[[#This Row],[Onshore Wind Power]]+Tabel1[[#This Row],[Offshore Wind Power]]</f>
        <v>1711.33</v>
      </c>
      <c r="R4212">
        <f>Tabel1[[#This Row],[Fossil Gas]]+Tabel1[[#This Row],[Fossil Hard Coal]]+Tabel1[[#This Row],[Fossil Oil]]</f>
        <v>1831.3300000000002</v>
      </c>
      <c r="S4212">
        <f>Tabel1[[#This Row],[Renewables]]+Tabel1[[#This Row],[Fossils]]</f>
        <v>3542.66</v>
      </c>
    </row>
    <row r="4213" spans="1:19" x14ac:dyDescent="0.25">
      <c r="A4213" t="s">
        <v>561</v>
      </c>
      <c r="B4213" t="s">
        <v>5</v>
      </c>
      <c r="C4213">
        <v>1957.43</v>
      </c>
      <c r="D4213">
        <v>23.08</v>
      </c>
      <c r="E4213">
        <v>505.45</v>
      </c>
      <c r="F4213">
        <v>585.86</v>
      </c>
      <c r="G4213">
        <v>27.9</v>
      </c>
      <c r="J4213">
        <v>0</v>
      </c>
      <c r="K4213">
        <v>52.97</v>
      </c>
      <c r="L4213">
        <v>219.53</v>
      </c>
      <c r="M4213">
        <v>293</v>
      </c>
      <c r="N4213">
        <v>-585</v>
      </c>
      <c r="O4213">
        <v>588</v>
      </c>
      <c r="P4213">
        <v>270</v>
      </c>
      <c r="Q4213">
        <f>Tabel1[[#This Row],[Biomass]]+Tabel1[[#This Row],[Hydro Power]]+Tabel1[[#This Row],[Other Renewable]]+Tabel1[[#This Row],[Solar Power]]+Tabel1[[#This Row],[Onshore Wind Power]]+Tabel1[[#This Row],[Offshore Wind Power]]</f>
        <v>535.61</v>
      </c>
      <c r="R4213">
        <f>Tabel1[[#This Row],[Fossil Gas]]+Tabel1[[#This Row],[Fossil Hard Coal]]+Tabel1[[#This Row],[Fossil Oil]]</f>
        <v>1119.21</v>
      </c>
      <c r="S4213">
        <f>Tabel1[[#This Row],[Renewables]]+Tabel1[[#This Row],[Fossils]]</f>
        <v>1654.8200000000002</v>
      </c>
    </row>
    <row r="4214" spans="1:19" x14ac:dyDescent="0.25">
      <c r="A4214" t="s">
        <v>560</v>
      </c>
      <c r="B4214" t="s">
        <v>6</v>
      </c>
      <c r="C4214">
        <v>2662.59</v>
      </c>
      <c r="D4214">
        <v>48.12</v>
      </c>
      <c r="E4214">
        <v>422.54</v>
      </c>
      <c r="F4214">
        <v>1253.6099999999999</v>
      </c>
      <c r="G4214">
        <v>9.6999999999999993</v>
      </c>
      <c r="H4214">
        <v>1.39</v>
      </c>
      <c r="I4214">
        <v>3.71</v>
      </c>
      <c r="J4214">
        <v>0</v>
      </c>
      <c r="K4214">
        <v>85.2</v>
      </c>
      <c r="L4214">
        <v>1013.92</v>
      </c>
      <c r="M4214">
        <v>724.96</v>
      </c>
      <c r="N4214">
        <v>-829</v>
      </c>
      <c r="O4214">
        <v>-589</v>
      </c>
      <c r="P4214">
        <v>619</v>
      </c>
      <c r="Q4214">
        <f>Tabel1[[#This Row],[Biomass]]+Tabel1[[#This Row],[Hydro Power]]+Tabel1[[#This Row],[Other Renewable]]+Tabel1[[#This Row],[Solar Power]]+Tabel1[[#This Row],[Onshore Wind Power]]+Tabel1[[#This Row],[Offshore Wind Power]]</f>
        <v>1792.1</v>
      </c>
      <c r="R4214">
        <f>Tabel1[[#This Row],[Fossil Gas]]+Tabel1[[#This Row],[Fossil Hard Coal]]+Tabel1[[#This Row],[Fossil Oil]]</f>
        <v>1685.85</v>
      </c>
      <c r="S4214">
        <f>Tabel1[[#This Row],[Renewables]]+Tabel1[[#This Row],[Fossils]]</f>
        <v>3477.95</v>
      </c>
    </row>
    <row r="4215" spans="1:19" x14ac:dyDescent="0.25">
      <c r="A4215" t="s">
        <v>560</v>
      </c>
      <c r="B4215" t="s">
        <v>5</v>
      </c>
      <c r="C4215">
        <v>1834.33</v>
      </c>
      <c r="D4215">
        <v>23.5</v>
      </c>
      <c r="E4215">
        <v>452.79</v>
      </c>
      <c r="F4215">
        <v>527.25</v>
      </c>
      <c r="G4215">
        <v>26.48</v>
      </c>
      <c r="J4215">
        <v>0</v>
      </c>
      <c r="K4215">
        <v>51.97</v>
      </c>
      <c r="L4215">
        <v>221.95</v>
      </c>
      <c r="M4215">
        <v>222.21</v>
      </c>
      <c r="N4215">
        <v>-579</v>
      </c>
      <c r="O4215">
        <v>589</v>
      </c>
      <c r="P4215">
        <v>325</v>
      </c>
      <c r="Q4215">
        <f>Tabel1[[#This Row],[Biomass]]+Tabel1[[#This Row],[Hydro Power]]+Tabel1[[#This Row],[Other Renewable]]+Tabel1[[#This Row],[Solar Power]]+Tabel1[[#This Row],[Onshore Wind Power]]+Tabel1[[#This Row],[Offshore Wind Power]]</f>
        <v>467.65999999999997</v>
      </c>
      <c r="R4215">
        <f>Tabel1[[#This Row],[Fossil Gas]]+Tabel1[[#This Row],[Fossil Hard Coal]]+Tabel1[[#This Row],[Fossil Oil]]</f>
        <v>1006.52</v>
      </c>
      <c r="S4215">
        <f>Tabel1[[#This Row],[Renewables]]+Tabel1[[#This Row],[Fossils]]</f>
        <v>1474.1799999999998</v>
      </c>
    </row>
    <row r="4216" spans="1:19" x14ac:dyDescent="0.25">
      <c r="A4216" t="s">
        <v>559</v>
      </c>
      <c r="B4216" t="s">
        <v>6</v>
      </c>
      <c r="C4216">
        <v>2469.09</v>
      </c>
      <c r="D4216">
        <v>46.57</v>
      </c>
      <c r="E4216">
        <v>389.02</v>
      </c>
      <c r="F4216">
        <v>1007.59</v>
      </c>
      <c r="G4216">
        <v>4.8499999999999996</v>
      </c>
      <c r="H4216">
        <v>1.29</v>
      </c>
      <c r="I4216">
        <v>3.22</v>
      </c>
      <c r="J4216">
        <v>0</v>
      </c>
      <c r="K4216">
        <v>81.97</v>
      </c>
      <c r="L4216">
        <v>1095.67</v>
      </c>
      <c r="M4216">
        <v>738.75</v>
      </c>
      <c r="N4216">
        <v>-782</v>
      </c>
      <c r="O4216">
        <v>-583</v>
      </c>
      <c r="P4216">
        <v>590</v>
      </c>
      <c r="Q4216">
        <f>Tabel1[[#This Row],[Biomass]]+Tabel1[[#This Row],[Hydro Power]]+Tabel1[[#This Row],[Other Renewable]]+Tabel1[[#This Row],[Solar Power]]+Tabel1[[#This Row],[Onshore Wind Power]]+Tabel1[[#This Row],[Offshore Wind Power]]</f>
        <v>1885.5</v>
      </c>
      <c r="R4216">
        <f>Tabel1[[#This Row],[Fossil Gas]]+Tabel1[[#This Row],[Fossil Hard Coal]]+Tabel1[[#This Row],[Fossil Oil]]</f>
        <v>1401.46</v>
      </c>
      <c r="S4216">
        <f>Tabel1[[#This Row],[Renewables]]+Tabel1[[#This Row],[Fossils]]</f>
        <v>3286.96</v>
      </c>
    </row>
    <row r="4217" spans="1:19" x14ac:dyDescent="0.25">
      <c r="A4217" t="s">
        <v>559</v>
      </c>
      <c r="B4217" t="s">
        <v>5</v>
      </c>
      <c r="C4217">
        <v>1673.67</v>
      </c>
      <c r="D4217">
        <v>24.08</v>
      </c>
      <c r="E4217">
        <v>451.33</v>
      </c>
      <c r="F4217">
        <v>578.89</v>
      </c>
      <c r="G4217">
        <v>25.68</v>
      </c>
      <c r="J4217">
        <v>0</v>
      </c>
      <c r="K4217">
        <v>51.38</v>
      </c>
      <c r="L4217">
        <v>216.81</v>
      </c>
      <c r="M4217">
        <v>87.27</v>
      </c>
      <c r="N4217">
        <v>-486</v>
      </c>
      <c r="O4217">
        <v>583</v>
      </c>
      <c r="P4217">
        <v>171</v>
      </c>
      <c r="Q4217">
        <f>Tabel1[[#This Row],[Biomass]]+Tabel1[[#This Row],[Hydro Power]]+Tabel1[[#This Row],[Other Renewable]]+Tabel1[[#This Row],[Solar Power]]+Tabel1[[#This Row],[Onshore Wind Power]]+Tabel1[[#This Row],[Offshore Wind Power]]</f>
        <v>328.15999999999997</v>
      </c>
      <c r="R4217">
        <f>Tabel1[[#This Row],[Fossil Gas]]+Tabel1[[#This Row],[Fossil Hard Coal]]+Tabel1[[#This Row],[Fossil Oil]]</f>
        <v>1055.9000000000001</v>
      </c>
      <c r="S4217">
        <f>Tabel1[[#This Row],[Renewables]]+Tabel1[[#This Row],[Fossils]]</f>
        <v>1384.06</v>
      </c>
    </row>
    <row r="4218" spans="1:19" x14ac:dyDescent="0.25">
      <c r="A4218" t="s">
        <v>558</v>
      </c>
      <c r="B4218" t="s">
        <v>6</v>
      </c>
      <c r="C4218">
        <v>2284.09</v>
      </c>
      <c r="D4218">
        <v>47.55</v>
      </c>
      <c r="E4218">
        <v>385.29</v>
      </c>
      <c r="F4218">
        <v>1108.04</v>
      </c>
      <c r="G4218">
        <v>5.12</v>
      </c>
      <c r="H4218">
        <v>1.29</v>
      </c>
      <c r="I4218">
        <v>3.44</v>
      </c>
      <c r="J4218">
        <v>0</v>
      </c>
      <c r="K4218">
        <v>81.62</v>
      </c>
      <c r="L4218">
        <v>1149.6300000000001</v>
      </c>
      <c r="M4218">
        <v>755.23</v>
      </c>
      <c r="N4218">
        <v>-769</v>
      </c>
      <c r="O4218">
        <v>-532</v>
      </c>
      <c r="P4218">
        <v>164</v>
      </c>
      <c r="Q4218">
        <f>Tabel1[[#This Row],[Biomass]]+Tabel1[[#This Row],[Hydro Power]]+Tabel1[[#This Row],[Other Renewable]]+Tabel1[[#This Row],[Solar Power]]+Tabel1[[#This Row],[Onshore Wind Power]]+Tabel1[[#This Row],[Offshore Wind Power]]</f>
        <v>1957.14</v>
      </c>
      <c r="R4218">
        <f>Tabel1[[#This Row],[Fossil Gas]]+Tabel1[[#This Row],[Fossil Hard Coal]]+Tabel1[[#This Row],[Fossil Oil]]</f>
        <v>1498.4499999999998</v>
      </c>
      <c r="S4218">
        <f>Tabel1[[#This Row],[Renewables]]+Tabel1[[#This Row],[Fossils]]</f>
        <v>3455.59</v>
      </c>
    </row>
    <row r="4219" spans="1:19" x14ac:dyDescent="0.25">
      <c r="A4219" t="s">
        <v>558</v>
      </c>
      <c r="B4219" t="s">
        <v>5</v>
      </c>
      <c r="C4219">
        <v>1536.78</v>
      </c>
      <c r="D4219">
        <v>23.07</v>
      </c>
      <c r="E4219">
        <v>426.67</v>
      </c>
      <c r="F4219">
        <v>548.59</v>
      </c>
      <c r="G4219">
        <v>21.65</v>
      </c>
      <c r="J4219">
        <v>0</v>
      </c>
      <c r="K4219">
        <v>50.06</v>
      </c>
      <c r="L4219">
        <v>217.41</v>
      </c>
      <c r="M4219">
        <v>227.66</v>
      </c>
      <c r="N4219">
        <v>-386</v>
      </c>
      <c r="O4219">
        <v>532</v>
      </c>
      <c r="P4219">
        <v>-87</v>
      </c>
      <c r="Q4219">
        <f>Tabel1[[#This Row],[Biomass]]+Tabel1[[#This Row],[Hydro Power]]+Tabel1[[#This Row],[Other Renewable]]+Tabel1[[#This Row],[Solar Power]]+Tabel1[[#This Row],[Onshore Wind Power]]+Tabel1[[#This Row],[Offshore Wind Power]]</f>
        <v>468.14</v>
      </c>
      <c r="R4219">
        <f>Tabel1[[#This Row],[Fossil Gas]]+Tabel1[[#This Row],[Fossil Hard Coal]]+Tabel1[[#This Row],[Fossil Oil]]</f>
        <v>996.91</v>
      </c>
      <c r="S4219">
        <f>Tabel1[[#This Row],[Renewables]]+Tabel1[[#This Row],[Fossils]]</f>
        <v>1465.05</v>
      </c>
    </row>
    <row r="4220" spans="1:19" x14ac:dyDescent="0.25">
      <c r="A4220" t="s">
        <v>557</v>
      </c>
      <c r="B4220" t="s">
        <v>6</v>
      </c>
      <c r="C4220">
        <v>2193.88</v>
      </c>
      <c r="D4220">
        <v>48.42</v>
      </c>
      <c r="E4220">
        <v>407.66</v>
      </c>
      <c r="F4220">
        <v>1438.95</v>
      </c>
      <c r="G4220">
        <v>13.63</v>
      </c>
      <c r="H4220">
        <v>1.29</v>
      </c>
      <c r="I4220">
        <v>4.4800000000000004</v>
      </c>
      <c r="J4220">
        <v>0</v>
      </c>
      <c r="K4220">
        <v>86.31</v>
      </c>
      <c r="L4220">
        <v>1093.9100000000001</v>
      </c>
      <c r="M4220">
        <v>740.46</v>
      </c>
      <c r="N4220">
        <v>-1270</v>
      </c>
      <c r="O4220">
        <v>-372</v>
      </c>
      <c r="P4220">
        <v>97</v>
      </c>
      <c r="Q4220">
        <f>Tabel1[[#This Row],[Biomass]]+Tabel1[[#This Row],[Hydro Power]]+Tabel1[[#This Row],[Other Renewable]]+Tabel1[[#This Row],[Solar Power]]+Tabel1[[#This Row],[Onshore Wind Power]]+Tabel1[[#This Row],[Offshore Wind Power]]</f>
        <v>1888.5600000000002</v>
      </c>
      <c r="R4220">
        <f>Tabel1[[#This Row],[Fossil Gas]]+Tabel1[[#This Row],[Fossil Hard Coal]]+Tabel1[[#This Row],[Fossil Oil]]</f>
        <v>1860.2400000000002</v>
      </c>
      <c r="S4220">
        <f>Tabel1[[#This Row],[Renewables]]+Tabel1[[#This Row],[Fossils]]</f>
        <v>3748.8</v>
      </c>
    </row>
    <row r="4221" spans="1:19" x14ac:dyDescent="0.25">
      <c r="A4221" t="s">
        <v>557</v>
      </c>
      <c r="B4221" t="s">
        <v>5</v>
      </c>
      <c r="C4221">
        <v>1463.24</v>
      </c>
      <c r="D4221">
        <v>23.12</v>
      </c>
      <c r="E4221">
        <v>438.31</v>
      </c>
      <c r="F4221">
        <v>479.99</v>
      </c>
      <c r="G4221">
        <v>23.12</v>
      </c>
      <c r="J4221">
        <v>0</v>
      </c>
      <c r="K4221">
        <v>50.32</v>
      </c>
      <c r="L4221">
        <v>208.46</v>
      </c>
      <c r="M4221">
        <v>231.51</v>
      </c>
      <c r="N4221">
        <v>-460</v>
      </c>
      <c r="O4221">
        <v>372</v>
      </c>
      <c r="P4221">
        <v>123</v>
      </c>
      <c r="Q4221">
        <f>Tabel1[[#This Row],[Biomass]]+Tabel1[[#This Row],[Hydro Power]]+Tabel1[[#This Row],[Other Renewable]]+Tabel1[[#This Row],[Solar Power]]+Tabel1[[#This Row],[Onshore Wind Power]]+Tabel1[[#This Row],[Offshore Wind Power]]</f>
        <v>463.09000000000003</v>
      </c>
      <c r="R4221">
        <f>Tabel1[[#This Row],[Fossil Gas]]+Tabel1[[#This Row],[Fossil Hard Coal]]+Tabel1[[#This Row],[Fossil Oil]]</f>
        <v>941.42</v>
      </c>
      <c r="S4221">
        <f>Tabel1[[#This Row],[Renewables]]+Tabel1[[#This Row],[Fossils]]</f>
        <v>1404.51</v>
      </c>
    </row>
    <row r="4222" spans="1:19" x14ac:dyDescent="0.25">
      <c r="A4222" t="s">
        <v>556</v>
      </c>
      <c r="B4222" t="s">
        <v>6</v>
      </c>
      <c r="C4222">
        <v>2134.16</v>
      </c>
      <c r="D4222">
        <v>47.42</v>
      </c>
      <c r="E4222">
        <v>393.4</v>
      </c>
      <c r="F4222">
        <v>1537.26</v>
      </c>
      <c r="G4222">
        <v>9.08</v>
      </c>
      <c r="H4222">
        <v>1.29</v>
      </c>
      <c r="I4222">
        <v>4.04</v>
      </c>
      <c r="J4222">
        <v>0</v>
      </c>
      <c r="K4222">
        <v>83.59</v>
      </c>
      <c r="L4222">
        <v>1116.29</v>
      </c>
      <c r="M4222">
        <v>747.73</v>
      </c>
      <c r="N4222">
        <v>-1012</v>
      </c>
      <c r="O4222">
        <v>-261</v>
      </c>
      <c r="P4222">
        <v>-440</v>
      </c>
      <c r="Q4222">
        <f>Tabel1[[#This Row],[Biomass]]+Tabel1[[#This Row],[Hydro Power]]+Tabel1[[#This Row],[Other Renewable]]+Tabel1[[#This Row],[Solar Power]]+Tabel1[[#This Row],[Onshore Wind Power]]+Tabel1[[#This Row],[Offshore Wind Power]]</f>
        <v>1916.77</v>
      </c>
      <c r="R4222">
        <f>Tabel1[[#This Row],[Fossil Gas]]+Tabel1[[#This Row],[Fossil Hard Coal]]+Tabel1[[#This Row],[Fossil Oil]]</f>
        <v>1939.7399999999998</v>
      </c>
      <c r="S4222">
        <f>Tabel1[[#This Row],[Renewables]]+Tabel1[[#This Row],[Fossils]]</f>
        <v>3856.5099999999998</v>
      </c>
    </row>
    <row r="4223" spans="1:19" x14ac:dyDescent="0.25">
      <c r="A4223" t="s">
        <v>556</v>
      </c>
      <c r="B4223" t="s">
        <v>5</v>
      </c>
      <c r="C4223">
        <v>1417.8</v>
      </c>
      <c r="D4223">
        <v>23.16</v>
      </c>
      <c r="E4223">
        <v>433.47</v>
      </c>
      <c r="F4223">
        <v>478.16</v>
      </c>
      <c r="G4223">
        <v>23.96</v>
      </c>
      <c r="J4223">
        <v>0</v>
      </c>
      <c r="K4223">
        <v>50.44</v>
      </c>
      <c r="L4223">
        <v>191.58</v>
      </c>
      <c r="M4223">
        <v>239.22</v>
      </c>
      <c r="N4223">
        <v>-277</v>
      </c>
      <c r="O4223">
        <v>261</v>
      </c>
      <c r="P4223">
        <v>13</v>
      </c>
      <c r="Q4223">
        <f>Tabel1[[#This Row],[Biomass]]+Tabel1[[#This Row],[Hydro Power]]+Tabel1[[#This Row],[Other Renewable]]+Tabel1[[#This Row],[Solar Power]]+Tabel1[[#This Row],[Onshore Wind Power]]+Tabel1[[#This Row],[Offshore Wind Power]]</f>
        <v>453.96000000000004</v>
      </c>
      <c r="R4223">
        <f>Tabel1[[#This Row],[Fossil Gas]]+Tabel1[[#This Row],[Fossil Hard Coal]]+Tabel1[[#This Row],[Fossil Oil]]</f>
        <v>935.59000000000015</v>
      </c>
      <c r="S4223">
        <f>Tabel1[[#This Row],[Renewables]]+Tabel1[[#This Row],[Fossils]]</f>
        <v>1389.5500000000002</v>
      </c>
    </row>
    <row r="4224" spans="1:19" x14ac:dyDescent="0.25">
      <c r="A4224" t="s">
        <v>555</v>
      </c>
      <c r="B4224" t="s">
        <v>6</v>
      </c>
      <c r="C4224">
        <v>2098</v>
      </c>
      <c r="D4224">
        <v>47.54</v>
      </c>
      <c r="E4224">
        <v>391.05</v>
      </c>
      <c r="F4224">
        <v>1335.67</v>
      </c>
      <c r="G4224">
        <v>7.68</v>
      </c>
      <c r="H4224">
        <v>1.29</v>
      </c>
      <c r="I4224">
        <v>3.9</v>
      </c>
      <c r="J4224">
        <v>0</v>
      </c>
      <c r="K4224">
        <v>82.5</v>
      </c>
      <c r="L4224">
        <v>1146.02</v>
      </c>
      <c r="M4224">
        <v>727.7</v>
      </c>
      <c r="N4224">
        <v>-99</v>
      </c>
      <c r="O4224">
        <v>-566</v>
      </c>
      <c r="P4224">
        <v>-889</v>
      </c>
      <c r="Q4224">
        <f>Tabel1[[#This Row],[Biomass]]+Tabel1[[#This Row],[Hydro Power]]+Tabel1[[#This Row],[Other Renewable]]+Tabel1[[#This Row],[Solar Power]]+Tabel1[[#This Row],[Onshore Wind Power]]+Tabel1[[#This Row],[Offshore Wind Power]]</f>
        <v>1926.45</v>
      </c>
      <c r="R4224">
        <f>Tabel1[[#This Row],[Fossil Gas]]+Tabel1[[#This Row],[Fossil Hard Coal]]+Tabel1[[#This Row],[Fossil Oil]]</f>
        <v>1734.4</v>
      </c>
      <c r="S4224">
        <f>Tabel1[[#This Row],[Renewables]]+Tabel1[[#This Row],[Fossils]]</f>
        <v>3660.8500000000004</v>
      </c>
    </row>
    <row r="4225" spans="1:19" x14ac:dyDescent="0.25">
      <c r="A4225" t="s">
        <v>555</v>
      </c>
      <c r="B4225" t="s">
        <v>5</v>
      </c>
      <c r="C4225">
        <v>1402.23</v>
      </c>
      <c r="D4225">
        <v>22.69</v>
      </c>
      <c r="E4225">
        <v>432.7</v>
      </c>
      <c r="F4225">
        <v>484.91</v>
      </c>
      <c r="G4225">
        <v>24</v>
      </c>
      <c r="J4225">
        <v>0</v>
      </c>
      <c r="K4225">
        <v>50.33</v>
      </c>
      <c r="L4225">
        <v>192.2</v>
      </c>
      <c r="M4225">
        <v>282.62</v>
      </c>
      <c r="N4225">
        <v>-412</v>
      </c>
      <c r="O4225">
        <v>566</v>
      </c>
      <c r="P4225">
        <v>-219</v>
      </c>
      <c r="Q4225">
        <f>Tabel1[[#This Row],[Biomass]]+Tabel1[[#This Row],[Hydro Power]]+Tabel1[[#This Row],[Other Renewable]]+Tabel1[[#This Row],[Solar Power]]+Tabel1[[#This Row],[Onshore Wind Power]]+Tabel1[[#This Row],[Offshore Wind Power]]</f>
        <v>497.51</v>
      </c>
      <c r="R4225">
        <f>Tabel1[[#This Row],[Fossil Gas]]+Tabel1[[#This Row],[Fossil Hard Coal]]+Tabel1[[#This Row],[Fossil Oil]]</f>
        <v>941.61</v>
      </c>
      <c r="S4225">
        <f>Tabel1[[#This Row],[Renewables]]+Tabel1[[#This Row],[Fossils]]</f>
        <v>1439.12</v>
      </c>
    </row>
    <row r="4226" spans="1:19" x14ac:dyDescent="0.25">
      <c r="A4226" t="s">
        <v>554</v>
      </c>
      <c r="B4226" t="s">
        <v>6</v>
      </c>
      <c r="C4226">
        <v>2120.92</v>
      </c>
      <c r="D4226">
        <v>47.35</v>
      </c>
      <c r="E4226">
        <v>380.31</v>
      </c>
      <c r="F4226">
        <v>1331.25</v>
      </c>
      <c r="G4226">
        <v>4.66</v>
      </c>
      <c r="H4226">
        <v>1.29</v>
      </c>
      <c r="I4226">
        <v>3.61</v>
      </c>
      <c r="J4226">
        <v>0</v>
      </c>
      <c r="K4226">
        <v>85.23</v>
      </c>
      <c r="L4226">
        <v>1235.8900000000001</v>
      </c>
      <c r="M4226">
        <v>699.25</v>
      </c>
      <c r="N4226">
        <v>-155</v>
      </c>
      <c r="O4226">
        <v>-586</v>
      </c>
      <c r="P4226">
        <v>-824</v>
      </c>
      <c r="Q4226">
        <f>Tabel1[[#This Row],[Biomass]]+Tabel1[[#This Row],[Hydro Power]]+Tabel1[[#This Row],[Other Renewable]]+Tabel1[[#This Row],[Solar Power]]+Tabel1[[#This Row],[Onshore Wind Power]]+Tabel1[[#This Row],[Offshore Wind Power]]</f>
        <v>1987.39</v>
      </c>
      <c r="R4226">
        <f>Tabel1[[#This Row],[Fossil Gas]]+Tabel1[[#This Row],[Fossil Hard Coal]]+Tabel1[[#This Row],[Fossil Oil]]</f>
        <v>1716.22</v>
      </c>
      <c r="S4226">
        <f>Tabel1[[#This Row],[Renewables]]+Tabel1[[#This Row],[Fossils]]</f>
        <v>3703.61</v>
      </c>
    </row>
    <row r="4227" spans="1:19" x14ac:dyDescent="0.25">
      <c r="A4227" t="s">
        <v>554</v>
      </c>
      <c r="B4227" t="s">
        <v>5</v>
      </c>
      <c r="C4227">
        <v>1415.88</v>
      </c>
      <c r="D4227">
        <v>21.59</v>
      </c>
      <c r="E4227">
        <v>431.61</v>
      </c>
      <c r="F4227">
        <v>471</v>
      </c>
      <c r="G4227">
        <v>24</v>
      </c>
      <c r="J4227">
        <v>0</v>
      </c>
      <c r="K4227">
        <v>50.29</v>
      </c>
      <c r="L4227">
        <v>197.62</v>
      </c>
      <c r="M4227">
        <v>296.89999999999998</v>
      </c>
      <c r="N4227">
        <v>-420</v>
      </c>
      <c r="O4227">
        <v>586</v>
      </c>
      <c r="P4227">
        <v>-218</v>
      </c>
      <c r="Q4227">
        <f>Tabel1[[#This Row],[Biomass]]+Tabel1[[#This Row],[Hydro Power]]+Tabel1[[#This Row],[Other Renewable]]+Tabel1[[#This Row],[Solar Power]]+Tabel1[[#This Row],[Onshore Wind Power]]+Tabel1[[#This Row],[Offshore Wind Power]]</f>
        <v>516.11</v>
      </c>
      <c r="R4227">
        <f>Tabel1[[#This Row],[Fossil Gas]]+Tabel1[[#This Row],[Fossil Hard Coal]]+Tabel1[[#This Row],[Fossil Oil]]</f>
        <v>926.61</v>
      </c>
      <c r="S4227">
        <f>Tabel1[[#This Row],[Renewables]]+Tabel1[[#This Row],[Fossils]]</f>
        <v>1442.72</v>
      </c>
    </row>
    <row r="4228" spans="1:19" x14ac:dyDescent="0.25">
      <c r="A4228" t="s">
        <v>553</v>
      </c>
      <c r="B4228" t="s">
        <v>6</v>
      </c>
      <c r="C4228">
        <v>2187.77</v>
      </c>
      <c r="D4228">
        <v>47.09</v>
      </c>
      <c r="E4228">
        <v>387.98</v>
      </c>
      <c r="F4228">
        <v>1512.68</v>
      </c>
      <c r="G4228">
        <v>5.76</v>
      </c>
      <c r="H4228">
        <v>1.29</v>
      </c>
      <c r="I4228">
        <v>3.74</v>
      </c>
      <c r="J4228">
        <v>0</v>
      </c>
      <c r="K4228">
        <v>86.09</v>
      </c>
      <c r="L4228">
        <v>1388.7</v>
      </c>
      <c r="M4228">
        <v>712.88</v>
      </c>
      <c r="N4228">
        <v>-979</v>
      </c>
      <c r="O4228">
        <v>-508</v>
      </c>
      <c r="P4228">
        <v>-347</v>
      </c>
      <c r="Q4228">
        <f>Tabel1[[#This Row],[Biomass]]+Tabel1[[#This Row],[Hydro Power]]+Tabel1[[#This Row],[Other Renewable]]+Tabel1[[#This Row],[Solar Power]]+Tabel1[[#This Row],[Onshore Wind Power]]+Tabel1[[#This Row],[Offshore Wind Power]]</f>
        <v>2153.7000000000003</v>
      </c>
      <c r="R4228">
        <f>Tabel1[[#This Row],[Fossil Gas]]+Tabel1[[#This Row],[Fossil Hard Coal]]+Tabel1[[#This Row],[Fossil Oil]]</f>
        <v>1906.42</v>
      </c>
      <c r="S4228">
        <f>Tabel1[[#This Row],[Renewables]]+Tabel1[[#This Row],[Fossils]]</f>
        <v>4060.1200000000003</v>
      </c>
    </row>
    <row r="4229" spans="1:19" x14ac:dyDescent="0.25">
      <c r="A4229" t="s">
        <v>553</v>
      </c>
      <c r="B4229" t="s">
        <v>5</v>
      </c>
      <c r="C4229">
        <v>1432.41</v>
      </c>
      <c r="D4229">
        <v>22.12</v>
      </c>
      <c r="E4229">
        <v>431.82</v>
      </c>
      <c r="F4229">
        <v>472.97</v>
      </c>
      <c r="G4229">
        <v>24</v>
      </c>
      <c r="J4229">
        <v>0</v>
      </c>
      <c r="K4229">
        <v>50</v>
      </c>
      <c r="L4229">
        <v>201.96</v>
      </c>
      <c r="M4229">
        <v>229.49</v>
      </c>
      <c r="N4229">
        <v>-562</v>
      </c>
      <c r="O4229">
        <v>508</v>
      </c>
      <c r="P4229">
        <v>86</v>
      </c>
      <c r="Q4229">
        <f>Tabel1[[#This Row],[Biomass]]+Tabel1[[#This Row],[Hydro Power]]+Tabel1[[#This Row],[Other Renewable]]+Tabel1[[#This Row],[Solar Power]]+Tabel1[[#This Row],[Onshore Wind Power]]+Tabel1[[#This Row],[Offshore Wind Power]]</f>
        <v>453.57000000000005</v>
      </c>
      <c r="R4229">
        <f>Tabel1[[#This Row],[Fossil Gas]]+Tabel1[[#This Row],[Fossil Hard Coal]]+Tabel1[[#This Row],[Fossil Oil]]</f>
        <v>928.79</v>
      </c>
      <c r="S4229">
        <f>Tabel1[[#This Row],[Renewables]]+Tabel1[[#This Row],[Fossils]]</f>
        <v>1382.3600000000001</v>
      </c>
    </row>
    <row r="4230" spans="1:19" x14ac:dyDescent="0.25">
      <c r="A4230" t="s">
        <v>552</v>
      </c>
      <c r="B4230" t="s">
        <v>6</v>
      </c>
      <c r="C4230">
        <v>2339.4299999999998</v>
      </c>
      <c r="D4230">
        <v>47</v>
      </c>
      <c r="E4230">
        <v>394.31</v>
      </c>
      <c r="F4230">
        <v>1628.56</v>
      </c>
      <c r="G4230">
        <v>4.87</v>
      </c>
      <c r="H4230">
        <v>1.29</v>
      </c>
      <c r="I4230">
        <v>3.08</v>
      </c>
      <c r="J4230">
        <v>0</v>
      </c>
      <c r="K4230">
        <v>83.97</v>
      </c>
      <c r="L4230">
        <v>1603.49</v>
      </c>
      <c r="M4230">
        <v>754.55</v>
      </c>
      <c r="N4230">
        <v>-1322</v>
      </c>
      <c r="O4230">
        <v>-470</v>
      </c>
      <c r="P4230">
        <v>-225</v>
      </c>
      <c r="Q4230">
        <f>Tabel1[[#This Row],[Biomass]]+Tabel1[[#This Row],[Hydro Power]]+Tabel1[[#This Row],[Other Renewable]]+Tabel1[[#This Row],[Solar Power]]+Tabel1[[#This Row],[Onshore Wind Power]]+Tabel1[[#This Row],[Offshore Wind Power]]</f>
        <v>2409.41</v>
      </c>
      <c r="R4230">
        <f>Tabel1[[#This Row],[Fossil Gas]]+Tabel1[[#This Row],[Fossil Hard Coal]]+Tabel1[[#This Row],[Fossil Oil]]</f>
        <v>2027.7399999999998</v>
      </c>
      <c r="S4230">
        <f>Tabel1[[#This Row],[Renewables]]+Tabel1[[#This Row],[Fossils]]</f>
        <v>4437.1499999999996</v>
      </c>
    </row>
    <row r="4231" spans="1:19" x14ac:dyDescent="0.25">
      <c r="A4231" t="s">
        <v>552</v>
      </c>
      <c r="B4231" t="s">
        <v>5</v>
      </c>
      <c r="C4231">
        <v>1539.42</v>
      </c>
      <c r="D4231">
        <v>22.99</v>
      </c>
      <c r="E4231">
        <v>433.81</v>
      </c>
      <c r="F4231">
        <v>516.41999999999996</v>
      </c>
      <c r="G4231">
        <v>24.67</v>
      </c>
      <c r="J4231">
        <v>0</v>
      </c>
      <c r="K4231">
        <v>50.93</v>
      </c>
      <c r="L4231">
        <v>225.92</v>
      </c>
      <c r="M4231">
        <v>209.9</v>
      </c>
      <c r="N4231">
        <v>-566</v>
      </c>
      <c r="O4231">
        <v>470</v>
      </c>
      <c r="P4231">
        <v>183</v>
      </c>
      <c r="Q4231">
        <f>Tabel1[[#This Row],[Biomass]]+Tabel1[[#This Row],[Hydro Power]]+Tabel1[[#This Row],[Other Renewable]]+Tabel1[[#This Row],[Solar Power]]+Tabel1[[#This Row],[Onshore Wind Power]]+Tabel1[[#This Row],[Offshore Wind Power]]</f>
        <v>458.81</v>
      </c>
      <c r="R4231">
        <f>Tabel1[[#This Row],[Fossil Gas]]+Tabel1[[#This Row],[Fossil Hard Coal]]+Tabel1[[#This Row],[Fossil Oil]]</f>
        <v>974.9</v>
      </c>
      <c r="S4231">
        <f>Tabel1[[#This Row],[Renewables]]+Tabel1[[#This Row],[Fossils]]</f>
        <v>1433.71</v>
      </c>
    </row>
    <row r="4232" spans="1:19" x14ac:dyDescent="0.25">
      <c r="A4232" t="s">
        <v>551</v>
      </c>
      <c r="B4232" t="s">
        <v>6</v>
      </c>
      <c r="C4232">
        <v>2744.73</v>
      </c>
      <c r="D4232">
        <v>48.72</v>
      </c>
      <c r="E4232">
        <v>470.56</v>
      </c>
      <c r="F4232">
        <v>1691.07</v>
      </c>
      <c r="G4232">
        <v>11.2</v>
      </c>
      <c r="H4232">
        <v>1.29</v>
      </c>
      <c r="I4232">
        <v>3.2</v>
      </c>
      <c r="J4232">
        <v>0.01</v>
      </c>
      <c r="K4232">
        <v>96.64</v>
      </c>
      <c r="L4232">
        <v>1771.6</v>
      </c>
      <c r="M4232">
        <v>777.97</v>
      </c>
      <c r="N4232">
        <v>-1308</v>
      </c>
      <c r="O4232">
        <v>-563</v>
      </c>
      <c r="P4232">
        <v>-139</v>
      </c>
      <c r="Q4232">
        <f>Tabel1[[#This Row],[Biomass]]+Tabel1[[#This Row],[Hydro Power]]+Tabel1[[#This Row],[Other Renewable]]+Tabel1[[#This Row],[Solar Power]]+Tabel1[[#This Row],[Onshore Wind Power]]+Tabel1[[#This Row],[Offshore Wind Power]]</f>
        <v>2602.79</v>
      </c>
      <c r="R4232">
        <f>Tabel1[[#This Row],[Fossil Gas]]+Tabel1[[#This Row],[Fossil Hard Coal]]+Tabel1[[#This Row],[Fossil Oil]]</f>
        <v>2172.83</v>
      </c>
      <c r="S4232">
        <f>Tabel1[[#This Row],[Renewables]]+Tabel1[[#This Row],[Fossils]]</f>
        <v>4775.62</v>
      </c>
    </row>
    <row r="4233" spans="1:19" x14ac:dyDescent="0.25">
      <c r="A4233" t="s">
        <v>551</v>
      </c>
      <c r="B4233" t="s">
        <v>5</v>
      </c>
      <c r="C4233">
        <v>1817.74</v>
      </c>
      <c r="D4233">
        <v>23.14</v>
      </c>
      <c r="E4233">
        <v>453.61</v>
      </c>
      <c r="F4233">
        <v>566.4</v>
      </c>
      <c r="G4233">
        <v>25.61</v>
      </c>
      <c r="J4233">
        <v>0.03</v>
      </c>
      <c r="K4233">
        <v>57.81</v>
      </c>
      <c r="L4233">
        <v>246.86</v>
      </c>
      <c r="M4233">
        <v>253.99</v>
      </c>
      <c r="N4233">
        <v>-584</v>
      </c>
      <c r="O4233">
        <v>563</v>
      </c>
      <c r="P4233">
        <v>238</v>
      </c>
      <c r="Q4233">
        <f>Tabel1[[#This Row],[Biomass]]+Tabel1[[#This Row],[Hydro Power]]+Tabel1[[#This Row],[Other Renewable]]+Tabel1[[#This Row],[Solar Power]]+Tabel1[[#This Row],[Onshore Wind Power]]+Tabel1[[#This Row],[Offshore Wind Power]]</f>
        <v>524.02</v>
      </c>
      <c r="R4233">
        <f>Tabel1[[#This Row],[Fossil Gas]]+Tabel1[[#This Row],[Fossil Hard Coal]]+Tabel1[[#This Row],[Fossil Oil]]</f>
        <v>1045.6199999999999</v>
      </c>
      <c r="S4233">
        <f>Tabel1[[#This Row],[Renewables]]+Tabel1[[#This Row],[Fossils]]</f>
        <v>1569.6399999999999</v>
      </c>
    </row>
    <row r="4234" spans="1:19" x14ac:dyDescent="0.25">
      <c r="A4234" t="s">
        <v>550</v>
      </c>
      <c r="B4234" t="s">
        <v>6</v>
      </c>
      <c r="C4234">
        <v>3102.89</v>
      </c>
      <c r="D4234">
        <v>48.54</v>
      </c>
      <c r="E4234">
        <v>500.56</v>
      </c>
      <c r="F4234">
        <v>1789.94</v>
      </c>
      <c r="G4234">
        <v>11.78</v>
      </c>
      <c r="H4234">
        <v>1.29</v>
      </c>
      <c r="I4234">
        <v>3.94</v>
      </c>
      <c r="J4234">
        <v>1.54</v>
      </c>
      <c r="K4234">
        <v>107.92</v>
      </c>
      <c r="L4234">
        <v>1860.75</v>
      </c>
      <c r="M4234">
        <v>778.37</v>
      </c>
      <c r="N4234">
        <v>-1214</v>
      </c>
      <c r="O4234">
        <v>-581</v>
      </c>
      <c r="P4234">
        <v>-96</v>
      </c>
      <c r="Q4234">
        <f>Tabel1[[#This Row],[Biomass]]+Tabel1[[#This Row],[Hydro Power]]+Tabel1[[#This Row],[Other Renewable]]+Tabel1[[#This Row],[Solar Power]]+Tabel1[[#This Row],[Onshore Wind Power]]+Tabel1[[#This Row],[Offshore Wind Power]]</f>
        <v>2694.43</v>
      </c>
      <c r="R4234">
        <f>Tabel1[[#This Row],[Fossil Gas]]+Tabel1[[#This Row],[Fossil Hard Coal]]+Tabel1[[#This Row],[Fossil Oil]]</f>
        <v>2302.2800000000002</v>
      </c>
      <c r="S4234">
        <f>Tabel1[[#This Row],[Renewables]]+Tabel1[[#This Row],[Fossils]]</f>
        <v>4996.71</v>
      </c>
    </row>
    <row r="4235" spans="1:19" x14ac:dyDescent="0.25">
      <c r="A4235" t="s">
        <v>550</v>
      </c>
      <c r="B4235" t="s">
        <v>5</v>
      </c>
      <c r="C4235">
        <v>2015.08</v>
      </c>
      <c r="D4235">
        <v>23.78</v>
      </c>
      <c r="E4235">
        <v>609.97</v>
      </c>
      <c r="F4235">
        <v>608.64</v>
      </c>
      <c r="G4235">
        <v>27.79</v>
      </c>
      <c r="J4235">
        <v>4.37</v>
      </c>
      <c r="K4235">
        <v>59.17</v>
      </c>
      <c r="L4235">
        <v>273.45</v>
      </c>
      <c r="M4235">
        <v>298.64</v>
      </c>
      <c r="N4235">
        <v>-585</v>
      </c>
      <c r="O4235">
        <v>581</v>
      </c>
      <c r="P4235">
        <v>146</v>
      </c>
      <c r="Q4235">
        <f>Tabel1[[#This Row],[Biomass]]+Tabel1[[#This Row],[Hydro Power]]+Tabel1[[#This Row],[Other Renewable]]+Tabel1[[#This Row],[Solar Power]]+Tabel1[[#This Row],[Onshore Wind Power]]+Tabel1[[#This Row],[Offshore Wind Power]]</f>
        <v>600.24</v>
      </c>
      <c r="R4235">
        <f>Tabel1[[#This Row],[Fossil Gas]]+Tabel1[[#This Row],[Fossil Hard Coal]]+Tabel1[[#This Row],[Fossil Oil]]</f>
        <v>1246.4000000000001</v>
      </c>
      <c r="S4235">
        <f>Tabel1[[#This Row],[Renewables]]+Tabel1[[#This Row],[Fossils]]</f>
        <v>1846.64</v>
      </c>
    </row>
    <row r="4236" spans="1:19" x14ac:dyDescent="0.25">
      <c r="A4236" t="s">
        <v>549</v>
      </c>
      <c r="B4236" t="s">
        <v>6</v>
      </c>
      <c r="C4236">
        <v>3214.44</v>
      </c>
      <c r="D4236">
        <v>48.31</v>
      </c>
      <c r="E4236">
        <v>495.31</v>
      </c>
      <c r="F4236">
        <v>1652.43</v>
      </c>
      <c r="G4236">
        <v>14.79</v>
      </c>
      <c r="H4236">
        <v>1.29</v>
      </c>
      <c r="I4236">
        <v>5.59</v>
      </c>
      <c r="J4236">
        <v>18.57</v>
      </c>
      <c r="K4236">
        <v>110.47</v>
      </c>
      <c r="L4236">
        <v>2018.95</v>
      </c>
      <c r="M4236">
        <v>776.86</v>
      </c>
      <c r="N4236">
        <v>-284</v>
      </c>
      <c r="O4236">
        <v>-590</v>
      </c>
      <c r="P4236">
        <v>-915</v>
      </c>
      <c r="Q4236">
        <f>Tabel1[[#This Row],[Biomass]]+Tabel1[[#This Row],[Hydro Power]]+Tabel1[[#This Row],[Other Renewable]]+Tabel1[[#This Row],[Solar Power]]+Tabel1[[#This Row],[Onshore Wind Power]]+Tabel1[[#This Row],[Offshore Wind Power]]</f>
        <v>2869.57</v>
      </c>
      <c r="R4236">
        <f>Tabel1[[#This Row],[Fossil Gas]]+Tabel1[[#This Row],[Fossil Hard Coal]]+Tabel1[[#This Row],[Fossil Oil]]</f>
        <v>2162.5300000000002</v>
      </c>
      <c r="S4236">
        <f>Tabel1[[#This Row],[Renewables]]+Tabel1[[#This Row],[Fossils]]</f>
        <v>5032.1000000000004</v>
      </c>
    </row>
    <row r="4237" spans="1:19" x14ac:dyDescent="0.25">
      <c r="A4237" t="s">
        <v>549</v>
      </c>
      <c r="B4237" t="s">
        <v>5</v>
      </c>
      <c r="C4237">
        <v>2070.11</v>
      </c>
      <c r="D4237">
        <v>23</v>
      </c>
      <c r="E4237">
        <v>645.9</v>
      </c>
      <c r="F4237">
        <v>622.55999999999995</v>
      </c>
      <c r="G4237">
        <v>29.37</v>
      </c>
      <c r="J4237">
        <v>27.74</v>
      </c>
      <c r="K4237">
        <v>60.63</v>
      </c>
      <c r="L4237">
        <v>306.38</v>
      </c>
      <c r="M4237">
        <v>285.26</v>
      </c>
      <c r="N4237">
        <v>-585</v>
      </c>
      <c r="O4237">
        <v>590</v>
      </c>
      <c r="P4237">
        <v>121</v>
      </c>
      <c r="Q4237">
        <f>Tabel1[[#This Row],[Biomass]]+Tabel1[[#This Row],[Hydro Power]]+Tabel1[[#This Row],[Other Renewable]]+Tabel1[[#This Row],[Solar Power]]+Tabel1[[#This Row],[Onshore Wind Power]]+Tabel1[[#This Row],[Offshore Wind Power]]</f>
        <v>642.38</v>
      </c>
      <c r="R4237">
        <f>Tabel1[[#This Row],[Fossil Gas]]+Tabel1[[#This Row],[Fossil Hard Coal]]+Tabel1[[#This Row],[Fossil Oil]]</f>
        <v>1297.83</v>
      </c>
      <c r="S4237">
        <f>Tabel1[[#This Row],[Renewables]]+Tabel1[[#This Row],[Fossils]]</f>
        <v>1940.21</v>
      </c>
    </row>
    <row r="4238" spans="1:19" x14ac:dyDescent="0.25">
      <c r="A4238" t="s">
        <v>548</v>
      </c>
      <c r="B4238" t="s">
        <v>6</v>
      </c>
      <c r="C4238">
        <v>3213</v>
      </c>
      <c r="D4238">
        <v>47.39</v>
      </c>
      <c r="E4238">
        <v>508.37</v>
      </c>
      <c r="F4238">
        <v>1652.51</v>
      </c>
      <c r="G4238">
        <v>14.47</v>
      </c>
      <c r="H4238">
        <v>1.29</v>
      </c>
      <c r="I4238">
        <v>5.56</v>
      </c>
      <c r="J4238">
        <v>50.93</v>
      </c>
      <c r="K4238">
        <v>104.28</v>
      </c>
      <c r="L4238">
        <v>2230.66</v>
      </c>
      <c r="M4238">
        <v>773.89</v>
      </c>
      <c r="N4238">
        <v>-213</v>
      </c>
      <c r="O4238">
        <v>-590</v>
      </c>
      <c r="P4238">
        <v>-1217</v>
      </c>
      <c r="Q4238">
        <f>Tabel1[[#This Row],[Biomass]]+Tabel1[[#This Row],[Hydro Power]]+Tabel1[[#This Row],[Other Renewable]]+Tabel1[[#This Row],[Solar Power]]+Tabel1[[#This Row],[Onshore Wind Power]]+Tabel1[[#This Row],[Offshore Wind Power]]</f>
        <v>3109.72</v>
      </c>
      <c r="R4238">
        <f>Tabel1[[#This Row],[Fossil Gas]]+Tabel1[[#This Row],[Fossil Hard Coal]]+Tabel1[[#This Row],[Fossil Oil]]</f>
        <v>2175.35</v>
      </c>
      <c r="S4238">
        <f>Tabel1[[#This Row],[Renewables]]+Tabel1[[#This Row],[Fossils]]</f>
        <v>5285.07</v>
      </c>
    </row>
    <row r="4239" spans="1:19" x14ac:dyDescent="0.25">
      <c r="A4239" t="s">
        <v>548</v>
      </c>
      <c r="B4239" t="s">
        <v>5</v>
      </c>
      <c r="C4239">
        <v>2083.1799999999998</v>
      </c>
      <c r="D4239">
        <v>24.63</v>
      </c>
      <c r="E4239">
        <v>574.79999999999995</v>
      </c>
      <c r="F4239">
        <v>650.01</v>
      </c>
      <c r="G4239">
        <v>35</v>
      </c>
      <c r="J4239">
        <v>68.58</v>
      </c>
      <c r="K4239">
        <v>55</v>
      </c>
      <c r="L4239">
        <v>322.99</v>
      </c>
      <c r="M4239">
        <v>323.05</v>
      </c>
      <c r="N4239">
        <v>-567</v>
      </c>
      <c r="O4239">
        <v>590</v>
      </c>
      <c r="P4239">
        <v>102</v>
      </c>
      <c r="Q4239">
        <f>Tabel1[[#This Row],[Biomass]]+Tabel1[[#This Row],[Hydro Power]]+Tabel1[[#This Row],[Other Renewable]]+Tabel1[[#This Row],[Solar Power]]+Tabel1[[#This Row],[Onshore Wind Power]]+Tabel1[[#This Row],[Offshore Wind Power]]</f>
        <v>739.25</v>
      </c>
      <c r="R4239">
        <f>Tabel1[[#This Row],[Fossil Gas]]+Tabel1[[#This Row],[Fossil Hard Coal]]+Tabel1[[#This Row],[Fossil Oil]]</f>
        <v>1259.81</v>
      </c>
      <c r="S4239">
        <f>Tabel1[[#This Row],[Renewables]]+Tabel1[[#This Row],[Fossils]]</f>
        <v>1999.06</v>
      </c>
    </row>
    <row r="4240" spans="1:19" x14ac:dyDescent="0.25">
      <c r="A4240" t="s">
        <v>547</v>
      </c>
      <c r="B4240" t="s">
        <v>6</v>
      </c>
      <c r="C4240">
        <v>3252.16</v>
      </c>
      <c r="D4240">
        <v>49.32</v>
      </c>
      <c r="E4240">
        <v>506.99</v>
      </c>
      <c r="F4240">
        <v>1671.67</v>
      </c>
      <c r="G4240">
        <v>17.149999999999999</v>
      </c>
      <c r="H4240">
        <v>1.29</v>
      </c>
      <c r="I4240">
        <v>5.84</v>
      </c>
      <c r="J4240">
        <v>83.48</v>
      </c>
      <c r="K4240">
        <v>82.54</v>
      </c>
      <c r="L4240">
        <v>2451.19</v>
      </c>
      <c r="M4240">
        <v>772.44</v>
      </c>
      <c r="N4240">
        <v>-272</v>
      </c>
      <c r="O4240">
        <v>-590</v>
      </c>
      <c r="P4240">
        <v>-1303</v>
      </c>
      <c r="Q4240">
        <f>Tabel1[[#This Row],[Biomass]]+Tabel1[[#This Row],[Hydro Power]]+Tabel1[[#This Row],[Other Renewable]]+Tabel1[[#This Row],[Solar Power]]+Tabel1[[#This Row],[Onshore Wind Power]]+Tabel1[[#This Row],[Offshore Wind Power]]</f>
        <v>3363.56</v>
      </c>
      <c r="R4240">
        <f>Tabel1[[#This Row],[Fossil Gas]]+Tabel1[[#This Row],[Fossil Hard Coal]]+Tabel1[[#This Row],[Fossil Oil]]</f>
        <v>2195.81</v>
      </c>
      <c r="S4240">
        <f>Tabel1[[#This Row],[Renewables]]+Tabel1[[#This Row],[Fossils]]</f>
        <v>5559.37</v>
      </c>
    </row>
    <row r="4241" spans="1:19" x14ac:dyDescent="0.25">
      <c r="A4241" t="s">
        <v>547</v>
      </c>
      <c r="B4241" t="s">
        <v>5</v>
      </c>
      <c r="C4241">
        <v>2092.7399999999998</v>
      </c>
      <c r="D4241">
        <v>24.63</v>
      </c>
      <c r="E4241">
        <v>674.33</v>
      </c>
      <c r="F4241">
        <v>699.19</v>
      </c>
      <c r="G4241">
        <v>37.159999999999997</v>
      </c>
      <c r="J4241">
        <v>80.86</v>
      </c>
      <c r="K4241">
        <v>52.75</v>
      </c>
      <c r="L4241">
        <v>341.07</v>
      </c>
      <c r="M4241">
        <v>331.51</v>
      </c>
      <c r="N4241">
        <v>-542</v>
      </c>
      <c r="O4241">
        <v>590</v>
      </c>
      <c r="P4241">
        <v>-82</v>
      </c>
      <c r="Q4241">
        <f>Tabel1[[#This Row],[Biomass]]+Tabel1[[#This Row],[Hydro Power]]+Tabel1[[#This Row],[Other Renewable]]+Tabel1[[#This Row],[Solar Power]]+Tabel1[[#This Row],[Onshore Wind Power]]+Tabel1[[#This Row],[Offshore Wind Power]]</f>
        <v>778.06999999999994</v>
      </c>
      <c r="R4241">
        <f>Tabel1[[#This Row],[Fossil Gas]]+Tabel1[[#This Row],[Fossil Hard Coal]]+Tabel1[[#This Row],[Fossil Oil]]</f>
        <v>1410.68</v>
      </c>
      <c r="S4241">
        <f>Tabel1[[#This Row],[Renewables]]+Tabel1[[#This Row],[Fossils]]</f>
        <v>2188.75</v>
      </c>
    </row>
    <row r="4242" spans="1:19" x14ac:dyDescent="0.25">
      <c r="A4242" t="s">
        <v>546</v>
      </c>
      <c r="B4242" t="s">
        <v>6</v>
      </c>
      <c r="C4242">
        <v>3262.8</v>
      </c>
      <c r="D4242">
        <v>48.78</v>
      </c>
      <c r="E4242">
        <v>511.81</v>
      </c>
      <c r="F4242">
        <v>1665.03</v>
      </c>
      <c r="G4242">
        <v>19.32</v>
      </c>
      <c r="H4242">
        <v>1.29</v>
      </c>
      <c r="I4242">
        <v>6.72</v>
      </c>
      <c r="J4242">
        <v>107.65</v>
      </c>
      <c r="K4242">
        <v>77.67</v>
      </c>
      <c r="L4242">
        <v>2614.37</v>
      </c>
      <c r="M4242">
        <v>772.85</v>
      </c>
      <c r="N4242">
        <v>-303</v>
      </c>
      <c r="O4242">
        <v>-590</v>
      </c>
      <c r="P4242">
        <v>-1392</v>
      </c>
      <c r="Q4242">
        <f>Tabel1[[#This Row],[Biomass]]+Tabel1[[#This Row],[Hydro Power]]+Tabel1[[#This Row],[Other Renewable]]+Tabel1[[#This Row],[Solar Power]]+Tabel1[[#This Row],[Onshore Wind Power]]+Tabel1[[#This Row],[Offshore Wind Power]]</f>
        <v>3551.66</v>
      </c>
      <c r="R4242">
        <f>Tabel1[[#This Row],[Fossil Gas]]+Tabel1[[#This Row],[Fossil Hard Coal]]+Tabel1[[#This Row],[Fossil Oil]]</f>
        <v>2196.1600000000003</v>
      </c>
      <c r="S4242">
        <f>Tabel1[[#This Row],[Renewables]]+Tabel1[[#This Row],[Fossils]]</f>
        <v>5747.82</v>
      </c>
    </row>
    <row r="4243" spans="1:19" x14ac:dyDescent="0.25">
      <c r="A4243" t="s">
        <v>546</v>
      </c>
      <c r="B4243" t="s">
        <v>5</v>
      </c>
      <c r="C4243">
        <v>2087.15</v>
      </c>
      <c r="D4243">
        <v>24.69</v>
      </c>
      <c r="E4243">
        <v>619.32000000000005</v>
      </c>
      <c r="F4243">
        <v>634.78</v>
      </c>
      <c r="G4243">
        <v>34.93</v>
      </c>
      <c r="J4243">
        <v>68.06</v>
      </c>
      <c r="K4243">
        <v>52.65</v>
      </c>
      <c r="L4243">
        <v>353.77</v>
      </c>
      <c r="M4243">
        <v>329.06</v>
      </c>
      <c r="N4243">
        <v>-464</v>
      </c>
      <c r="O4243">
        <v>590</v>
      </c>
      <c r="P4243">
        <v>-54</v>
      </c>
      <c r="Q4243">
        <f>Tabel1[[#This Row],[Biomass]]+Tabel1[[#This Row],[Hydro Power]]+Tabel1[[#This Row],[Other Renewable]]+Tabel1[[#This Row],[Solar Power]]+Tabel1[[#This Row],[Onshore Wind Power]]+Tabel1[[#This Row],[Offshore Wind Power]]</f>
        <v>775.57999999999993</v>
      </c>
      <c r="R4243">
        <f>Tabel1[[#This Row],[Fossil Gas]]+Tabel1[[#This Row],[Fossil Hard Coal]]+Tabel1[[#This Row],[Fossil Oil]]</f>
        <v>1289.03</v>
      </c>
      <c r="S4243">
        <f>Tabel1[[#This Row],[Renewables]]+Tabel1[[#This Row],[Fossils]]</f>
        <v>2064.6099999999997</v>
      </c>
    </row>
    <row r="4244" spans="1:19" x14ac:dyDescent="0.25">
      <c r="A4244" t="s">
        <v>545</v>
      </c>
      <c r="B4244" t="s">
        <v>6</v>
      </c>
      <c r="C4244">
        <v>3183.84</v>
      </c>
      <c r="D4244">
        <v>47.56</v>
      </c>
      <c r="E4244">
        <v>475.01</v>
      </c>
      <c r="F4244">
        <v>1358.65</v>
      </c>
      <c r="G4244">
        <v>15.09</v>
      </c>
      <c r="H4244">
        <v>1.29</v>
      </c>
      <c r="I4244">
        <v>6.73</v>
      </c>
      <c r="J4244">
        <v>108.94</v>
      </c>
      <c r="K4244">
        <v>113.89</v>
      </c>
      <c r="L4244">
        <v>2678.29</v>
      </c>
      <c r="M4244">
        <v>775.63</v>
      </c>
      <c r="N4244">
        <v>-294</v>
      </c>
      <c r="O4244">
        <v>-590</v>
      </c>
      <c r="P4244">
        <v>-1263</v>
      </c>
      <c r="Q4244">
        <f>Tabel1[[#This Row],[Biomass]]+Tabel1[[#This Row],[Hydro Power]]+Tabel1[[#This Row],[Other Renewable]]+Tabel1[[#This Row],[Solar Power]]+Tabel1[[#This Row],[Onshore Wind Power]]+Tabel1[[#This Row],[Offshore Wind Power]]</f>
        <v>3618.44</v>
      </c>
      <c r="R4244">
        <f>Tabel1[[#This Row],[Fossil Gas]]+Tabel1[[#This Row],[Fossil Hard Coal]]+Tabel1[[#This Row],[Fossil Oil]]</f>
        <v>1848.75</v>
      </c>
      <c r="S4244">
        <f>Tabel1[[#This Row],[Renewables]]+Tabel1[[#This Row],[Fossils]]</f>
        <v>5467.1900000000005</v>
      </c>
    </row>
    <row r="4245" spans="1:19" x14ac:dyDescent="0.25">
      <c r="A4245" t="s">
        <v>545</v>
      </c>
      <c r="B4245" t="s">
        <v>5</v>
      </c>
      <c r="C4245">
        <v>2036.64</v>
      </c>
      <c r="D4245">
        <v>20.47</v>
      </c>
      <c r="E4245">
        <v>576.83000000000004</v>
      </c>
      <c r="F4245">
        <v>641.42999999999995</v>
      </c>
      <c r="G4245">
        <v>33.44</v>
      </c>
      <c r="J4245">
        <v>71.510000000000005</v>
      </c>
      <c r="K4245">
        <v>53.27</v>
      </c>
      <c r="L4245">
        <v>354.41</v>
      </c>
      <c r="M4245">
        <v>219.26</v>
      </c>
      <c r="N4245">
        <v>-524</v>
      </c>
      <c r="O4245">
        <v>590</v>
      </c>
      <c r="P4245">
        <v>104</v>
      </c>
      <c r="Q4245">
        <f>Tabel1[[#This Row],[Biomass]]+Tabel1[[#This Row],[Hydro Power]]+Tabel1[[#This Row],[Other Renewable]]+Tabel1[[#This Row],[Solar Power]]+Tabel1[[#This Row],[Onshore Wind Power]]+Tabel1[[#This Row],[Offshore Wind Power]]</f>
        <v>665.65000000000009</v>
      </c>
      <c r="R4245">
        <f>Tabel1[[#This Row],[Fossil Gas]]+Tabel1[[#This Row],[Fossil Hard Coal]]+Tabel1[[#This Row],[Fossil Oil]]</f>
        <v>1251.7</v>
      </c>
      <c r="S4245">
        <f>Tabel1[[#This Row],[Renewables]]+Tabel1[[#This Row],[Fossils]]</f>
        <v>1917.3500000000001</v>
      </c>
    </row>
    <row r="4246" spans="1:19" x14ac:dyDescent="0.25">
      <c r="A4246" t="s">
        <v>544</v>
      </c>
      <c r="B4246" t="s">
        <v>6</v>
      </c>
      <c r="C4246">
        <v>3223.88</v>
      </c>
      <c r="D4246">
        <v>48.93</v>
      </c>
      <c r="E4246">
        <v>510.88</v>
      </c>
      <c r="F4246">
        <v>1370.58</v>
      </c>
      <c r="G4246">
        <v>19.149999999999999</v>
      </c>
      <c r="H4246">
        <v>1.29</v>
      </c>
      <c r="I4246">
        <v>7.16</v>
      </c>
      <c r="J4246">
        <v>117.73</v>
      </c>
      <c r="K4246">
        <v>76.260000000000005</v>
      </c>
      <c r="L4246">
        <v>2726.83</v>
      </c>
      <c r="M4246">
        <v>774.63</v>
      </c>
      <c r="N4246">
        <v>-278</v>
      </c>
      <c r="O4246">
        <v>-589</v>
      </c>
      <c r="P4246">
        <v>-1331</v>
      </c>
      <c r="Q4246">
        <f>Tabel1[[#This Row],[Biomass]]+Tabel1[[#This Row],[Hydro Power]]+Tabel1[[#This Row],[Other Renewable]]+Tabel1[[#This Row],[Solar Power]]+Tabel1[[#This Row],[Onshore Wind Power]]+Tabel1[[#This Row],[Offshore Wind Power]]</f>
        <v>3676.57</v>
      </c>
      <c r="R4246">
        <f>Tabel1[[#This Row],[Fossil Gas]]+Tabel1[[#This Row],[Fossil Hard Coal]]+Tabel1[[#This Row],[Fossil Oil]]</f>
        <v>1900.6100000000001</v>
      </c>
      <c r="S4246">
        <f>Tabel1[[#This Row],[Renewables]]+Tabel1[[#This Row],[Fossils]]</f>
        <v>5577.18</v>
      </c>
    </row>
    <row r="4247" spans="1:19" x14ac:dyDescent="0.25">
      <c r="A4247" t="s">
        <v>544</v>
      </c>
      <c r="B4247" t="s">
        <v>5</v>
      </c>
      <c r="C4247">
        <v>2002.38</v>
      </c>
      <c r="D4247">
        <v>19.59</v>
      </c>
      <c r="E4247">
        <v>574.29999999999995</v>
      </c>
      <c r="F4247">
        <v>635.08000000000004</v>
      </c>
      <c r="G4247">
        <v>32.35</v>
      </c>
      <c r="J4247">
        <v>61.91</v>
      </c>
      <c r="K4247">
        <v>53.66</v>
      </c>
      <c r="L4247">
        <v>357.68</v>
      </c>
      <c r="M4247">
        <v>233.78</v>
      </c>
      <c r="N4247">
        <v>-535</v>
      </c>
      <c r="O4247">
        <v>589</v>
      </c>
      <c r="P4247">
        <v>74</v>
      </c>
      <c r="Q4247">
        <f>Tabel1[[#This Row],[Biomass]]+Tabel1[[#This Row],[Hydro Power]]+Tabel1[[#This Row],[Other Renewable]]+Tabel1[[#This Row],[Solar Power]]+Tabel1[[#This Row],[Onshore Wind Power]]+Tabel1[[#This Row],[Offshore Wind Power]]</f>
        <v>672.96</v>
      </c>
      <c r="R4247">
        <f>Tabel1[[#This Row],[Fossil Gas]]+Tabel1[[#This Row],[Fossil Hard Coal]]+Tabel1[[#This Row],[Fossil Oil]]</f>
        <v>1241.73</v>
      </c>
      <c r="S4247">
        <f>Tabel1[[#This Row],[Renewables]]+Tabel1[[#This Row],[Fossils]]</f>
        <v>1914.69</v>
      </c>
    </row>
    <row r="4248" spans="1:19" x14ac:dyDescent="0.25">
      <c r="A4248" t="s">
        <v>543</v>
      </c>
      <c r="B4248" t="s">
        <v>6</v>
      </c>
      <c r="C4248">
        <v>3197.95</v>
      </c>
      <c r="D4248">
        <v>48.94</v>
      </c>
      <c r="E4248">
        <v>476.14</v>
      </c>
      <c r="F4248">
        <v>1272.28</v>
      </c>
      <c r="G4248">
        <v>19.100000000000001</v>
      </c>
      <c r="H4248">
        <v>1.29</v>
      </c>
      <c r="I4248">
        <v>6.8</v>
      </c>
      <c r="J4248">
        <v>83.77</v>
      </c>
      <c r="K4248">
        <v>74.8</v>
      </c>
      <c r="L4248">
        <v>2747.53</v>
      </c>
      <c r="M4248">
        <v>780.17</v>
      </c>
      <c r="N4248">
        <v>-146</v>
      </c>
      <c r="O4248">
        <v>-589</v>
      </c>
      <c r="P4248">
        <v>-1349</v>
      </c>
      <c r="Q4248">
        <f>Tabel1[[#This Row],[Biomass]]+Tabel1[[#This Row],[Hydro Power]]+Tabel1[[#This Row],[Other Renewable]]+Tabel1[[#This Row],[Solar Power]]+Tabel1[[#This Row],[Onshore Wind Power]]+Tabel1[[#This Row],[Offshore Wind Power]]</f>
        <v>3668.5000000000005</v>
      </c>
      <c r="R4248">
        <f>Tabel1[[#This Row],[Fossil Gas]]+Tabel1[[#This Row],[Fossil Hard Coal]]+Tabel1[[#This Row],[Fossil Oil]]</f>
        <v>1767.52</v>
      </c>
      <c r="S4248">
        <f>Tabel1[[#This Row],[Renewables]]+Tabel1[[#This Row],[Fossils]]</f>
        <v>5436.02</v>
      </c>
    </row>
    <row r="4249" spans="1:19" x14ac:dyDescent="0.25">
      <c r="A4249" t="s">
        <v>543</v>
      </c>
      <c r="B4249" t="s">
        <v>5</v>
      </c>
      <c r="C4249">
        <v>1965.65</v>
      </c>
      <c r="D4249">
        <v>25.12</v>
      </c>
      <c r="E4249">
        <v>574.69000000000005</v>
      </c>
      <c r="F4249">
        <v>597.59</v>
      </c>
      <c r="G4249">
        <v>32.93</v>
      </c>
      <c r="J4249">
        <v>66.599999999999994</v>
      </c>
      <c r="K4249">
        <v>53.78</v>
      </c>
      <c r="L4249">
        <v>397.86</v>
      </c>
      <c r="M4249">
        <v>345.28</v>
      </c>
      <c r="N4249">
        <v>-231</v>
      </c>
      <c r="O4249">
        <v>589</v>
      </c>
      <c r="P4249">
        <v>-387</v>
      </c>
      <c r="Q4249">
        <f>Tabel1[[#This Row],[Biomass]]+Tabel1[[#This Row],[Hydro Power]]+Tabel1[[#This Row],[Other Renewable]]+Tabel1[[#This Row],[Solar Power]]+Tabel1[[#This Row],[Onshore Wind Power]]+Tabel1[[#This Row],[Offshore Wind Power]]</f>
        <v>834.86</v>
      </c>
      <c r="R4249">
        <f>Tabel1[[#This Row],[Fossil Gas]]+Tabel1[[#This Row],[Fossil Hard Coal]]+Tabel1[[#This Row],[Fossil Oil]]</f>
        <v>1205.2100000000003</v>
      </c>
      <c r="S4249">
        <f>Tabel1[[#This Row],[Renewables]]+Tabel1[[#This Row],[Fossils]]</f>
        <v>2040.0700000000002</v>
      </c>
    </row>
    <row r="4250" spans="1:19" x14ac:dyDescent="0.25">
      <c r="A4250" t="s">
        <v>542</v>
      </c>
      <c r="B4250" t="s">
        <v>6</v>
      </c>
      <c r="C4250">
        <v>3057.99</v>
      </c>
      <c r="D4250">
        <v>37.4</v>
      </c>
      <c r="E4250">
        <v>451.69</v>
      </c>
      <c r="F4250">
        <v>1382.32</v>
      </c>
      <c r="G4250">
        <v>12.04</v>
      </c>
      <c r="H4250">
        <v>1.29</v>
      </c>
      <c r="I4250">
        <v>5.42</v>
      </c>
      <c r="J4250">
        <v>55.85</v>
      </c>
      <c r="K4250">
        <v>73.11</v>
      </c>
      <c r="L4250">
        <v>2742.27</v>
      </c>
      <c r="M4250">
        <v>779.55</v>
      </c>
      <c r="N4250">
        <v>-272</v>
      </c>
      <c r="O4250">
        <v>-588</v>
      </c>
      <c r="P4250">
        <v>-1446</v>
      </c>
      <c r="Q4250">
        <f>Tabel1[[#This Row],[Biomass]]+Tabel1[[#This Row],[Hydro Power]]+Tabel1[[#This Row],[Other Renewable]]+Tabel1[[#This Row],[Solar Power]]+Tabel1[[#This Row],[Onshore Wind Power]]+Tabel1[[#This Row],[Offshore Wind Power]]</f>
        <v>3621.7799999999997</v>
      </c>
      <c r="R4250">
        <f>Tabel1[[#This Row],[Fossil Gas]]+Tabel1[[#This Row],[Fossil Hard Coal]]+Tabel1[[#This Row],[Fossil Oil]]</f>
        <v>1846.05</v>
      </c>
      <c r="S4250">
        <f>Tabel1[[#This Row],[Renewables]]+Tabel1[[#This Row],[Fossils]]</f>
        <v>5467.83</v>
      </c>
    </row>
    <row r="4251" spans="1:19" x14ac:dyDescent="0.25">
      <c r="A4251" t="s">
        <v>542</v>
      </c>
      <c r="B4251" t="s">
        <v>5</v>
      </c>
      <c r="C4251">
        <v>1953.36</v>
      </c>
      <c r="D4251">
        <v>23.53</v>
      </c>
      <c r="E4251">
        <v>567.13</v>
      </c>
      <c r="F4251">
        <v>631.78</v>
      </c>
      <c r="G4251">
        <v>30.43</v>
      </c>
      <c r="J4251">
        <v>46.3</v>
      </c>
      <c r="K4251">
        <v>52.86</v>
      </c>
      <c r="L4251">
        <v>381.16</v>
      </c>
      <c r="M4251">
        <v>353.27</v>
      </c>
      <c r="N4251">
        <v>-338</v>
      </c>
      <c r="O4251">
        <v>588</v>
      </c>
      <c r="P4251">
        <v>-303</v>
      </c>
      <c r="Q4251">
        <f>Tabel1[[#This Row],[Biomass]]+Tabel1[[#This Row],[Hydro Power]]+Tabel1[[#This Row],[Other Renewable]]+Tabel1[[#This Row],[Solar Power]]+Tabel1[[#This Row],[Onshore Wind Power]]+Tabel1[[#This Row],[Offshore Wind Power]]</f>
        <v>804.26</v>
      </c>
      <c r="R4251">
        <f>Tabel1[[#This Row],[Fossil Gas]]+Tabel1[[#This Row],[Fossil Hard Coal]]+Tabel1[[#This Row],[Fossil Oil]]</f>
        <v>1229.3399999999999</v>
      </c>
      <c r="S4251">
        <f>Tabel1[[#This Row],[Renewables]]+Tabel1[[#This Row],[Fossils]]</f>
        <v>2033.6</v>
      </c>
    </row>
    <row r="4252" spans="1:19" x14ac:dyDescent="0.25">
      <c r="A4252" t="s">
        <v>541</v>
      </c>
      <c r="B4252" t="s">
        <v>6</v>
      </c>
      <c r="C4252">
        <v>3064.1</v>
      </c>
      <c r="D4252">
        <v>30.35</v>
      </c>
      <c r="E4252">
        <v>418.26</v>
      </c>
      <c r="F4252">
        <v>1124.5899999999999</v>
      </c>
      <c r="G4252">
        <v>8.52</v>
      </c>
      <c r="H4252">
        <v>1.29</v>
      </c>
      <c r="I4252">
        <v>3.59</v>
      </c>
      <c r="J4252">
        <v>25.47</v>
      </c>
      <c r="K4252">
        <v>71.87</v>
      </c>
      <c r="L4252">
        <v>2681.19</v>
      </c>
      <c r="M4252">
        <v>762.12</v>
      </c>
      <c r="N4252">
        <v>-23</v>
      </c>
      <c r="O4252">
        <v>-588</v>
      </c>
      <c r="P4252">
        <v>-1285</v>
      </c>
      <c r="Q4252">
        <f>Tabel1[[#This Row],[Biomass]]+Tabel1[[#This Row],[Hydro Power]]+Tabel1[[#This Row],[Other Renewable]]+Tabel1[[#This Row],[Solar Power]]+Tabel1[[#This Row],[Onshore Wind Power]]+Tabel1[[#This Row],[Offshore Wind Power]]</f>
        <v>3504.0099999999998</v>
      </c>
      <c r="R4252">
        <f>Tabel1[[#This Row],[Fossil Gas]]+Tabel1[[#This Row],[Fossil Hard Coal]]+Tabel1[[#This Row],[Fossil Oil]]</f>
        <v>1551.37</v>
      </c>
      <c r="S4252">
        <f>Tabel1[[#This Row],[Renewables]]+Tabel1[[#This Row],[Fossils]]</f>
        <v>5055.3799999999992</v>
      </c>
    </row>
    <row r="4253" spans="1:19" x14ac:dyDescent="0.25">
      <c r="A4253" t="s">
        <v>541</v>
      </c>
      <c r="B4253" t="s">
        <v>5</v>
      </c>
      <c r="C4253">
        <v>1975.36</v>
      </c>
      <c r="D4253">
        <v>22.7</v>
      </c>
      <c r="E4253">
        <v>564.35</v>
      </c>
      <c r="F4253">
        <v>613.99</v>
      </c>
      <c r="G4253">
        <v>27.02</v>
      </c>
      <c r="J4253">
        <v>17.22</v>
      </c>
      <c r="K4253">
        <v>47.88</v>
      </c>
      <c r="L4253">
        <v>378.29</v>
      </c>
      <c r="M4253">
        <v>321.24</v>
      </c>
      <c r="N4253">
        <v>-507</v>
      </c>
      <c r="O4253">
        <v>588</v>
      </c>
      <c r="P4253">
        <v>-49</v>
      </c>
      <c r="Q4253">
        <f>Tabel1[[#This Row],[Biomass]]+Tabel1[[#This Row],[Hydro Power]]+Tabel1[[#This Row],[Other Renewable]]+Tabel1[[#This Row],[Solar Power]]+Tabel1[[#This Row],[Onshore Wind Power]]+Tabel1[[#This Row],[Offshore Wind Power]]</f>
        <v>739.45</v>
      </c>
      <c r="R4253">
        <f>Tabel1[[#This Row],[Fossil Gas]]+Tabel1[[#This Row],[Fossil Hard Coal]]+Tabel1[[#This Row],[Fossil Oil]]</f>
        <v>1205.3600000000001</v>
      </c>
      <c r="S4253">
        <f>Tabel1[[#This Row],[Renewables]]+Tabel1[[#This Row],[Fossils]]</f>
        <v>1944.8100000000002</v>
      </c>
    </row>
    <row r="4254" spans="1:19" x14ac:dyDescent="0.25">
      <c r="A4254" t="s">
        <v>540</v>
      </c>
      <c r="B4254" t="s">
        <v>6</v>
      </c>
      <c r="C4254">
        <v>3284.13</v>
      </c>
      <c r="D4254">
        <v>31.92</v>
      </c>
      <c r="E4254">
        <v>440.1</v>
      </c>
      <c r="F4254">
        <v>1164.23</v>
      </c>
      <c r="G4254">
        <v>11.82</v>
      </c>
      <c r="H4254">
        <v>1.29</v>
      </c>
      <c r="I4254">
        <v>3.92</v>
      </c>
      <c r="J4254">
        <v>4.24</v>
      </c>
      <c r="K4254">
        <v>75.02</v>
      </c>
      <c r="L4254">
        <v>2688.92</v>
      </c>
      <c r="M4254">
        <v>778.27</v>
      </c>
      <c r="N4254">
        <v>-435</v>
      </c>
      <c r="O4254">
        <v>-587</v>
      </c>
      <c r="P4254">
        <v>-747</v>
      </c>
      <c r="Q4254">
        <f>Tabel1[[#This Row],[Biomass]]+Tabel1[[#This Row],[Hydro Power]]+Tabel1[[#This Row],[Other Renewable]]+Tabel1[[#This Row],[Solar Power]]+Tabel1[[#This Row],[Onshore Wind Power]]+Tabel1[[#This Row],[Offshore Wind Power]]</f>
        <v>3508.56</v>
      </c>
      <c r="R4254">
        <f>Tabel1[[#This Row],[Fossil Gas]]+Tabel1[[#This Row],[Fossil Hard Coal]]+Tabel1[[#This Row],[Fossil Oil]]</f>
        <v>1616.1499999999999</v>
      </c>
      <c r="S4254">
        <f>Tabel1[[#This Row],[Renewables]]+Tabel1[[#This Row],[Fossils]]</f>
        <v>5124.71</v>
      </c>
    </row>
    <row r="4255" spans="1:19" x14ac:dyDescent="0.25">
      <c r="A4255" t="s">
        <v>540</v>
      </c>
      <c r="B4255" t="s">
        <v>5</v>
      </c>
      <c r="C4255">
        <v>2126.12</v>
      </c>
      <c r="D4255">
        <v>22.74</v>
      </c>
      <c r="E4255">
        <v>641.98</v>
      </c>
      <c r="F4255">
        <v>572.62</v>
      </c>
      <c r="G4255">
        <v>26.16</v>
      </c>
      <c r="J4255">
        <v>2.31</v>
      </c>
      <c r="K4255">
        <v>50.95</v>
      </c>
      <c r="L4255">
        <v>393.42</v>
      </c>
      <c r="M4255">
        <v>242.41</v>
      </c>
      <c r="N4255">
        <v>-355</v>
      </c>
      <c r="O4255">
        <v>587</v>
      </c>
      <c r="P4255">
        <v>-25</v>
      </c>
      <c r="Q4255">
        <f>Tabel1[[#This Row],[Biomass]]+Tabel1[[#This Row],[Hydro Power]]+Tabel1[[#This Row],[Other Renewable]]+Tabel1[[#This Row],[Solar Power]]+Tabel1[[#This Row],[Onshore Wind Power]]+Tabel1[[#This Row],[Offshore Wind Power]]</f>
        <v>660.88</v>
      </c>
      <c r="R4255">
        <f>Tabel1[[#This Row],[Fossil Gas]]+Tabel1[[#This Row],[Fossil Hard Coal]]+Tabel1[[#This Row],[Fossil Oil]]</f>
        <v>1240.76</v>
      </c>
      <c r="S4255">
        <f>Tabel1[[#This Row],[Renewables]]+Tabel1[[#This Row],[Fossils]]</f>
        <v>1901.6399999999999</v>
      </c>
    </row>
    <row r="4256" spans="1:19" x14ac:dyDescent="0.25">
      <c r="A4256" t="s">
        <v>539</v>
      </c>
      <c r="B4256" t="s">
        <v>6</v>
      </c>
      <c r="C4256">
        <v>3346.6</v>
      </c>
      <c r="D4256">
        <v>46.38</v>
      </c>
      <c r="E4256">
        <v>453.21</v>
      </c>
      <c r="F4256">
        <v>1254.75</v>
      </c>
      <c r="G4256">
        <v>7.54</v>
      </c>
      <c r="H4256">
        <v>1.29</v>
      </c>
      <c r="I4256">
        <v>3.49</v>
      </c>
      <c r="J4256">
        <v>7.0000000000000007E-2</v>
      </c>
      <c r="K4256">
        <v>77.06</v>
      </c>
      <c r="L4256">
        <v>2720.7</v>
      </c>
      <c r="M4256">
        <v>778.02</v>
      </c>
      <c r="N4256">
        <v>-477</v>
      </c>
      <c r="O4256">
        <v>-586</v>
      </c>
      <c r="P4256">
        <v>-817</v>
      </c>
      <c r="Q4256">
        <f>Tabel1[[#This Row],[Biomass]]+Tabel1[[#This Row],[Hydro Power]]+Tabel1[[#This Row],[Other Renewable]]+Tabel1[[#This Row],[Solar Power]]+Tabel1[[#This Row],[Onshore Wind Power]]+Tabel1[[#This Row],[Offshore Wind Power]]</f>
        <v>3549.95</v>
      </c>
      <c r="R4256">
        <f>Tabel1[[#This Row],[Fossil Gas]]+Tabel1[[#This Row],[Fossil Hard Coal]]+Tabel1[[#This Row],[Fossil Oil]]</f>
        <v>1715.5</v>
      </c>
      <c r="S4256">
        <f>Tabel1[[#This Row],[Renewables]]+Tabel1[[#This Row],[Fossils]]</f>
        <v>5265.45</v>
      </c>
    </row>
    <row r="4257" spans="1:19" x14ac:dyDescent="0.25">
      <c r="A4257" t="s">
        <v>539</v>
      </c>
      <c r="B4257" t="s">
        <v>5</v>
      </c>
      <c r="C4257">
        <v>2183.31</v>
      </c>
      <c r="D4257">
        <v>25.94</v>
      </c>
      <c r="E4257">
        <v>650.47</v>
      </c>
      <c r="F4257">
        <v>704.54</v>
      </c>
      <c r="G4257">
        <v>26.59</v>
      </c>
      <c r="J4257">
        <v>0.02</v>
      </c>
      <c r="K4257">
        <v>50.63</v>
      </c>
      <c r="L4257">
        <v>391.09</v>
      </c>
      <c r="M4257">
        <v>328.38</v>
      </c>
      <c r="N4257">
        <v>-335</v>
      </c>
      <c r="O4257">
        <v>586</v>
      </c>
      <c r="P4257">
        <v>-212</v>
      </c>
      <c r="Q4257">
        <f>Tabel1[[#This Row],[Biomass]]+Tabel1[[#This Row],[Hydro Power]]+Tabel1[[#This Row],[Other Renewable]]+Tabel1[[#This Row],[Solar Power]]+Tabel1[[#This Row],[Onshore Wind Power]]+Tabel1[[#This Row],[Offshore Wind Power]]</f>
        <v>745.43</v>
      </c>
      <c r="R4257">
        <f>Tabel1[[#This Row],[Fossil Gas]]+Tabel1[[#This Row],[Fossil Hard Coal]]+Tabel1[[#This Row],[Fossil Oil]]</f>
        <v>1381.6</v>
      </c>
      <c r="S4257">
        <f>Tabel1[[#This Row],[Renewables]]+Tabel1[[#This Row],[Fossils]]</f>
        <v>2127.0299999999997</v>
      </c>
    </row>
    <row r="4258" spans="1:19" x14ac:dyDescent="0.25">
      <c r="A4258" t="s">
        <v>538</v>
      </c>
      <c r="B4258" t="s">
        <v>6</v>
      </c>
      <c r="C4258">
        <v>3158.49</v>
      </c>
      <c r="D4258">
        <v>47.01</v>
      </c>
      <c r="E4258">
        <v>483.84</v>
      </c>
      <c r="F4258">
        <v>1554.47</v>
      </c>
      <c r="G4258">
        <v>7.33</v>
      </c>
      <c r="H4258">
        <v>1.29</v>
      </c>
      <c r="I4258">
        <v>3.46</v>
      </c>
      <c r="J4258">
        <v>0</v>
      </c>
      <c r="K4258">
        <v>77.23</v>
      </c>
      <c r="L4258">
        <v>2780.72</v>
      </c>
      <c r="M4258">
        <v>776.7</v>
      </c>
      <c r="N4258">
        <v>-782</v>
      </c>
      <c r="O4258">
        <v>-579</v>
      </c>
      <c r="P4258">
        <v>-1075</v>
      </c>
      <c r="Q4258">
        <f>Tabel1[[#This Row],[Biomass]]+Tabel1[[#This Row],[Hydro Power]]+Tabel1[[#This Row],[Other Renewable]]+Tabel1[[#This Row],[Solar Power]]+Tabel1[[#This Row],[Onshore Wind Power]]+Tabel1[[#This Row],[Offshore Wind Power]]</f>
        <v>3609.1800000000003</v>
      </c>
      <c r="R4258">
        <f>Tabel1[[#This Row],[Fossil Gas]]+Tabel1[[#This Row],[Fossil Hard Coal]]+Tabel1[[#This Row],[Fossil Oil]]</f>
        <v>2045.6399999999999</v>
      </c>
      <c r="S4258">
        <f>Tabel1[[#This Row],[Renewables]]+Tabel1[[#This Row],[Fossils]]</f>
        <v>5654.82</v>
      </c>
    </row>
    <row r="4259" spans="1:19" x14ac:dyDescent="0.25">
      <c r="A4259" t="s">
        <v>538</v>
      </c>
      <c r="B4259" t="s">
        <v>5</v>
      </c>
      <c r="C4259">
        <v>2124.1</v>
      </c>
      <c r="D4259">
        <v>23.7</v>
      </c>
      <c r="E4259">
        <v>668.07</v>
      </c>
      <c r="F4259">
        <v>724.37</v>
      </c>
      <c r="G4259">
        <v>28.22</v>
      </c>
      <c r="J4259">
        <v>0</v>
      </c>
      <c r="K4259">
        <v>51.43</v>
      </c>
      <c r="L4259">
        <v>378.44</v>
      </c>
      <c r="M4259">
        <v>366.2</v>
      </c>
      <c r="N4259">
        <v>-254</v>
      </c>
      <c r="O4259">
        <v>579</v>
      </c>
      <c r="P4259">
        <v>-408</v>
      </c>
      <c r="Q4259">
        <f>Tabel1[[#This Row],[Biomass]]+Tabel1[[#This Row],[Hydro Power]]+Tabel1[[#This Row],[Other Renewable]]+Tabel1[[#This Row],[Solar Power]]+Tabel1[[#This Row],[Onshore Wind Power]]+Tabel1[[#This Row],[Offshore Wind Power]]</f>
        <v>768.33999999999992</v>
      </c>
      <c r="R4259">
        <f>Tabel1[[#This Row],[Fossil Gas]]+Tabel1[[#This Row],[Fossil Hard Coal]]+Tabel1[[#This Row],[Fossil Oil]]</f>
        <v>1420.66</v>
      </c>
      <c r="S4259">
        <f>Tabel1[[#This Row],[Renewables]]+Tabel1[[#This Row],[Fossils]]</f>
        <v>2189</v>
      </c>
    </row>
    <row r="4260" spans="1:19" x14ac:dyDescent="0.25">
      <c r="A4260" t="s">
        <v>537</v>
      </c>
      <c r="B4260" t="s">
        <v>6</v>
      </c>
      <c r="C4260">
        <v>3031.37</v>
      </c>
      <c r="D4260">
        <v>43.91</v>
      </c>
      <c r="E4260">
        <v>434.03</v>
      </c>
      <c r="F4260">
        <v>1272.53</v>
      </c>
      <c r="G4260">
        <v>6.46</v>
      </c>
      <c r="H4260">
        <v>1.29</v>
      </c>
      <c r="I4260">
        <v>3.39</v>
      </c>
      <c r="J4260">
        <v>0.01</v>
      </c>
      <c r="K4260">
        <v>76.23</v>
      </c>
      <c r="L4260">
        <v>2852.66</v>
      </c>
      <c r="M4260">
        <v>776.52</v>
      </c>
      <c r="N4260">
        <v>-427</v>
      </c>
      <c r="O4260">
        <v>-590</v>
      </c>
      <c r="P4260">
        <v>-1288</v>
      </c>
      <c r="Q4260">
        <f>Tabel1[[#This Row],[Biomass]]+Tabel1[[#This Row],[Hydro Power]]+Tabel1[[#This Row],[Other Renewable]]+Tabel1[[#This Row],[Solar Power]]+Tabel1[[#This Row],[Onshore Wind Power]]+Tabel1[[#This Row],[Offshore Wind Power]]</f>
        <v>3677.7799999999997</v>
      </c>
      <c r="R4260">
        <f>Tabel1[[#This Row],[Fossil Gas]]+Tabel1[[#This Row],[Fossil Hard Coal]]+Tabel1[[#This Row],[Fossil Oil]]</f>
        <v>1713.02</v>
      </c>
      <c r="S4260">
        <f>Tabel1[[#This Row],[Renewables]]+Tabel1[[#This Row],[Fossils]]</f>
        <v>5390.7999999999993</v>
      </c>
    </row>
    <row r="4261" spans="1:19" x14ac:dyDescent="0.25">
      <c r="A4261" t="s">
        <v>537</v>
      </c>
      <c r="B4261" t="s">
        <v>5</v>
      </c>
      <c r="C4261">
        <v>1971.13</v>
      </c>
      <c r="D4261">
        <v>24.66</v>
      </c>
      <c r="E4261">
        <v>648.67999999999995</v>
      </c>
      <c r="F4261">
        <v>664.84</v>
      </c>
      <c r="G4261">
        <v>26.45</v>
      </c>
      <c r="J4261">
        <v>0</v>
      </c>
      <c r="K4261">
        <v>50.39</v>
      </c>
      <c r="L4261">
        <v>391.66</v>
      </c>
      <c r="M4261">
        <v>362.47</v>
      </c>
      <c r="N4261">
        <v>-343</v>
      </c>
      <c r="O4261">
        <v>590</v>
      </c>
      <c r="P4261">
        <v>-411</v>
      </c>
      <c r="Q4261">
        <f>Tabel1[[#This Row],[Biomass]]+Tabel1[[#This Row],[Hydro Power]]+Tabel1[[#This Row],[Other Renewable]]+Tabel1[[#This Row],[Solar Power]]+Tabel1[[#This Row],[Onshore Wind Power]]+Tabel1[[#This Row],[Offshore Wind Power]]</f>
        <v>778.79000000000008</v>
      </c>
      <c r="R4261">
        <f>Tabel1[[#This Row],[Fossil Gas]]+Tabel1[[#This Row],[Fossil Hard Coal]]+Tabel1[[#This Row],[Fossil Oil]]</f>
        <v>1339.97</v>
      </c>
      <c r="S4261">
        <f>Tabel1[[#This Row],[Renewables]]+Tabel1[[#This Row],[Fossils]]</f>
        <v>2118.7600000000002</v>
      </c>
    </row>
    <row r="4262" spans="1:19" x14ac:dyDescent="0.25">
      <c r="A4262" t="s">
        <v>536</v>
      </c>
      <c r="B4262" t="s">
        <v>6</v>
      </c>
      <c r="C4262">
        <v>2825.35</v>
      </c>
      <c r="D4262">
        <v>42.79</v>
      </c>
      <c r="E4262">
        <v>412.7</v>
      </c>
      <c r="F4262">
        <v>1366.29</v>
      </c>
      <c r="G4262">
        <v>6.55</v>
      </c>
      <c r="H4262">
        <v>1.23</v>
      </c>
      <c r="I4262">
        <v>3.4</v>
      </c>
      <c r="J4262">
        <v>0</v>
      </c>
      <c r="K4262">
        <v>77.209999999999994</v>
      </c>
      <c r="L4262">
        <v>2822.85</v>
      </c>
      <c r="M4262">
        <v>776.21</v>
      </c>
      <c r="N4262">
        <v>-406</v>
      </c>
      <c r="O4262">
        <v>-590</v>
      </c>
      <c r="P4262">
        <v>-1575</v>
      </c>
      <c r="Q4262">
        <f>Tabel1[[#This Row],[Biomass]]+Tabel1[[#This Row],[Hydro Power]]+Tabel1[[#This Row],[Other Renewable]]+Tabel1[[#This Row],[Solar Power]]+Tabel1[[#This Row],[Onshore Wind Power]]+Tabel1[[#This Row],[Offshore Wind Power]]</f>
        <v>3646.48</v>
      </c>
      <c r="R4262">
        <f>Tabel1[[#This Row],[Fossil Gas]]+Tabel1[[#This Row],[Fossil Hard Coal]]+Tabel1[[#This Row],[Fossil Oil]]</f>
        <v>1785.54</v>
      </c>
      <c r="S4262">
        <f>Tabel1[[#This Row],[Renewables]]+Tabel1[[#This Row],[Fossils]]</f>
        <v>5432.02</v>
      </c>
    </row>
    <row r="4263" spans="1:19" x14ac:dyDescent="0.25">
      <c r="A4263" t="s">
        <v>536</v>
      </c>
      <c r="B4263" t="s">
        <v>5</v>
      </c>
      <c r="C4263">
        <v>1888.23</v>
      </c>
      <c r="D4263">
        <v>25.33</v>
      </c>
      <c r="E4263">
        <v>633.30999999999995</v>
      </c>
      <c r="F4263">
        <v>555.74</v>
      </c>
      <c r="G4263">
        <v>24.79</v>
      </c>
      <c r="J4263">
        <v>0</v>
      </c>
      <c r="K4263">
        <v>49.82</v>
      </c>
      <c r="L4263">
        <v>398.24</v>
      </c>
      <c r="M4263">
        <v>315.87</v>
      </c>
      <c r="N4263">
        <v>-184</v>
      </c>
      <c r="O4263">
        <v>590</v>
      </c>
      <c r="P4263">
        <v>-488</v>
      </c>
      <c r="Q4263">
        <f>Tabel1[[#This Row],[Biomass]]+Tabel1[[#This Row],[Hydro Power]]+Tabel1[[#This Row],[Other Renewable]]+Tabel1[[#This Row],[Solar Power]]+Tabel1[[#This Row],[Onshore Wind Power]]+Tabel1[[#This Row],[Offshore Wind Power]]</f>
        <v>739.44</v>
      </c>
      <c r="R4263">
        <f>Tabel1[[#This Row],[Fossil Gas]]+Tabel1[[#This Row],[Fossil Hard Coal]]+Tabel1[[#This Row],[Fossil Oil]]</f>
        <v>1213.8399999999999</v>
      </c>
      <c r="S4263">
        <f>Tabel1[[#This Row],[Renewables]]+Tabel1[[#This Row],[Fossils]]</f>
        <v>1953.28</v>
      </c>
    </row>
    <row r="4264" spans="1:19" x14ac:dyDescent="0.25">
      <c r="A4264" t="s">
        <v>535</v>
      </c>
      <c r="B4264" t="s">
        <v>6</v>
      </c>
      <c r="C4264">
        <v>2695.35</v>
      </c>
      <c r="D4264">
        <v>21.62</v>
      </c>
      <c r="E4264">
        <v>376.28</v>
      </c>
      <c r="F4264">
        <v>1147.75</v>
      </c>
      <c r="G4264">
        <v>5.04</v>
      </c>
      <c r="H4264">
        <v>1.19</v>
      </c>
      <c r="I4264">
        <v>3.25</v>
      </c>
      <c r="J4264">
        <v>0</v>
      </c>
      <c r="K4264">
        <v>74.02</v>
      </c>
      <c r="L4264">
        <v>2713.04</v>
      </c>
      <c r="M4264">
        <v>754.45</v>
      </c>
      <c r="N4264">
        <v>117</v>
      </c>
      <c r="O4264">
        <v>-590</v>
      </c>
      <c r="P4264">
        <v>-1769</v>
      </c>
      <c r="Q4264">
        <f>Tabel1[[#This Row],[Biomass]]+Tabel1[[#This Row],[Hydro Power]]+Tabel1[[#This Row],[Other Renewable]]+Tabel1[[#This Row],[Solar Power]]+Tabel1[[#This Row],[Onshore Wind Power]]+Tabel1[[#This Row],[Offshore Wind Power]]</f>
        <v>3493.55</v>
      </c>
      <c r="R4264">
        <f>Tabel1[[#This Row],[Fossil Gas]]+Tabel1[[#This Row],[Fossil Hard Coal]]+Tabel1[[#This Row],[Fossil Oil]]</f>
        <v>1529.07</v>
      </c>
      <c r="S4264">
        <f>Tabel1[[#This Row],[Renewables]]+Tabel1[[#This Row],[Fossils]]</f>
        <v>5022.62</v>
      </c>
    </row>
    <row r="4265" spans="1:19" x14ac:dyDescent="0.25">
      <c r="A4265" t="s">
        <v>535</v>
      </c>
      <c r="B4265" t="s">
        <v>5</v>
      </c>
      <c r="C4265">
        <v>1728.02</v>
      </c>
      <c r="D4265">
        <v>24</v>
      </c>
      <c r="E4265">
        <v>619.92999999999995</v>
      </c>
      <c r="F4265">
        <v>538.4</v>
      </c>
      <c r="G4265">
        <v>23.84</v>
      </c>
      <c r="J4265">
        <v>0</v>
      </c>
      <c r="K4265">
        <v>49.64</v>
      </c>
      <c r="L4265">
        <v>349.32</v>
      </c>
      <c r="M4265">
        <v>180.14</v>
      </c>
      <c r="N4265">
        <v>355</v>
      </c>
      <c r="O4265">
        <v>590</v>
      </c>
      <c r="P4265">
        <v>-970</v>
      </c>
      <c r="Q4265">
        <f>Tabel1[[#This Row],[Biomass]]+Tabel1[[#This Row],[Hydro Power]]+Tabel1[[#This Row],[Other Renewable]]+Tabel1[[#This Row],[Solar Power]]+Tabel1[[#This Row],[Onshore Wind Power]]+Tabel1[[#This Row],[Offshore Wind Power]]</f>
        <v>553.46</v>
      </c>
      <c r="R4265">
        <f>Tabel1[[#This Row],[Fossil Gas]]+Tabel1[[#This Row],[Fossil Hard Coal]]+Tabel1[[#This Row],[Fossil Oil]]</f>
        <v>1182.1699999999998</v>
      </c>
      <c r="S4265">
        <f>Tabel1[[#This Row],[Renewables]]+Tabel1[[#This Row],[Fossils]]</f>
        <v>1735.6299999999999</v>
      </c>
    </row>
    <row r="4266" spans="1:19" x14ac:dyDescent="0.25">
      <c r="A4266" t="s">
        <v>534</v>
      </c>
      <c r="B4266" t="s">
        <v>6</v>
      </c>
      <c r="C4266">
        <v>2496.2399999999998</v>
      </c>
      <c r="D4266">
        <v>39.24</v>
      </c>
      <c r="E4266">
        <v>386.98</v>
      </c>
      <c r="F4266">
        <v>1204.3699999999999</v>
      </c>
      <c r="G4266">
        <v>5.67</v>
      </c>
      <c r="H4266">
        <v>1.19</v>
      </c>
      <c r="I4266">
        <v>3.5</v>
      </c>
      <c r="J4266">
        <v>0</v>
      </c>
      <c r="K4266">
        <v>75.819999999999993</v>
      </c>
      <c r="L4266">
        <v>2621.54</v>
      </c>
      <c r="M4266">
        <v>774.11</v>
      </c>
      <c r="N4266">
        <v>-103</v>
      </c>
      <c r="O4266">
        <v>-590</v>
      </c>
      <c r="P4266">
        <v>-1797</v>
      </c>
      <c r="Q4266">
        <f>Tabel1[[#This Row],[Biomass]]+Tabel1[[#This Row],[Hydro Power]]+Tabel1[[#This Row],[Other Renewable]]+Tabel1[[#This Row],[Solar Power]]+Tabel1[[#This Row],[Onshore Wind Power]]+Tabel1[[#This Row],[Offshore Wind Power]]</f>
        <v>3439.58</v>
      </c>
      <c r="R4266">
        <f>Tabel1[[#This Row],[Fossil Gas]]+Tabel1[[#This Row],[Fossil Hard Coal]]+Tabel1[[#This Row],[Fossil Oil]]</f>
        <v>1597.02</v>
      </c>
      <c r="S4266">
        <f>Tabel1[[#This Row],[Renewables]]+Tabel1[[#This Row],[Fossils]]</f>
        <v>5036.6000000000004</v>
      </c>
    </row>
    <row r="4267" spans="1:19" x14ac:dyDescent="0.25">
      <c r="A4267" t="s">
        <v>534</v>
      </c>
      <c r="B4267" t="s">
        <v>5</v>
      </c>
      <c r="C4267">
        <v>1574.17</v>
      </c>
      <c r="D4267">
        <v>24.07</v>
      </c>
      <c r="E4267">
        <v>607.04</v>
      </c>
      <c r="F4267">
        <v>555.36</v>
      </c>
      <c r="G4267">
        <v>23.64</v>
      </c>
      <c r="J4267">
        <v>0</v>
      </c>
      <c r="K4267">
        <v>47.74</v>
      </c>
      <c r="L4267">
        <v>373.39</v>
      </c>
      <c r="M4267">
        <v>124.63</v>
      </c>
      <c r="N4267">
        <v>581</v>
      </c>
      <c r="O4267">
        <v>590</v>
      </c>
      <c r="P4267">
        <v>-1319</v>
      </c>
      <c r="Q4267">
        <f>Tabel1[[#This Row],[Biomass]]+Tabel1[[#This Row],[Hydro Power]]+Tabel1[[#This Row],[Other Renewable]]+Tabel1[[#This Row],[Solar Power]]+Tabel1[[#This Row],[Onshore Wind Power]]+Tabel1[[#This Row],[Offshore Wind Power]]</f>
        <v>522.08999999999992</v>
      </c>
      <c r="R4267">
        <f>Tabel1[[#This Row],[Fossil Gas]]+Tabel1[[#This Row],[Fossil Hard Coal]]+Tabel1[[#This Row],[Fossil Oil]]</f>
        <v>1186.0400000000002</v>
      </c>
      <c r="S4267">
        <f>Tabel1[[#This Row],[Renewables]]+Tabel1[[#This Row],[Fossils]]</f>
        <v>1708.13</v>
      </c>
    </row>
    <row r="4268" spans="1:19" x14ac:dyDescent="0.25">
      <c r="A4268" t="s">
        <v>533</v>
      </c>
      <c r="B4268" t="s">
        <v>6</v>
      </c>
      <c r="C4268">
        <v>2416.56</v>
      </c>
      <c r="D4268">
        <v>46.9</v>
      </c>
      <c r="E4268">
        <v>336.65</v>
      </c>
      <c r="F4268">
        <v>1140.3800000000001</v>
      </c>
      <c r="G4268">
        <v>5.18</v>
      </c>
      <c r="H4268">
        <v>1.19</v>
      </c>
      <c r="I4268">
        <v>3.73</v>
      </c>
      <c r="J4268">
        <v>0</v>
      </c>
      <c r="K4268">
        <v>75.77</v>
      </c>
      <c r="L4268">
        <v>2563.35</v>
      </c>
      <c r="M4268">
        <v>754.51</v>
      </c>
      <c r="N4268">
        <v>-13</v>
      </c>
      <c r="O4268">
        <v>-590</v>
      </c>
      <c r="P4268">
        <v>-1802</v>
      </c>
      <c r="Q4268">
        <f>Tabel1[[#This Row],[Biomass]]+Tabel1[[#This Row],[Hydro Power]]+Tabel1[[#This Row],[Other Renewable]]+Tabel1[[#This Row],[Solar Power]]+Tabel1[[#This Row],[Onshore Wind Power]]+Tabel1[[#This Row],[Offshore Wind Power]]</f>
        <v>3369.6800000000003</v>
      </c>
      <c r="R4268">
        <f>Tabel1[[#This Row],[Fossil Gas]]+Tabel1[[#This Row],[Fossil Hard Coal]]+Tabel1[[#This Row],[Fossil Oil]]</f>
        <v>1482.2100000000003</v>
      </c>
      <c r="S4268">
        <f>Tabel1[[#This Row],[Renewables]]+Tabel1[[#This Row],[Fossils]]</f>
        <v>4851.8900000000003</v>
      </c>
    </row>
    <row r="4269" spans="1:19" x14ac:dyDescent="0.25">
      <c r="A4269" t="s">
        <v>533</v>
      </c>
      <c r="B4269" t="s">
        <v>5</v>
      </c>
      <c r="C4269">
        <v>1500.35</v>
      </c>
      <c r="D4269">
        <v>23.96</v>
      </c>
      <c r="E4269">
        <v>550.78</v>
      </c>
      <c r="F4269">
        <v>526.59</v>
      </c>
      <c r="G4269">
        <v>24.04</v>
      </c>
      <c r="J4269">
        <v>0</v>
      </c>
      <c r="K4269">
        <v>42.94</v>
      </c>
      <c r="L4269">
        <v>352.85</v>
      </c>
      <c r="M4269">
        <v>95.89</v>
      </c>
      <c r="N4269">
        <v>241</v>
      </c>
      <c r="O4269">
        <v>590</v>
      </c>
      <c r="P4269">
        <v>-914</v>
      </c>
      <c r="Q4269">
        <f>Tabel1[[#This Row],[Biomass]]+Tabel1[[#This Row],[Hydro Power]]+Tabel1[[#This Row],[Other Renewable]]+Tabel1[[#This Row],[Solar Power]]+Tabel1[[#This Row],[Onshore Wind Power]]+Tabel1[[#This Row],[Offshore Wind Power]]</f>
        <v>472.7</v>
      </c>
      <c r="R4269">
        <f>Tabel1[[#This Row],[Fossil Gas]]+Tabel1[[#This Row],[Fossil Hard Coal]]+Tabel1[[#This Row],[Fossil Oil]]</f>
        <v>1101.4099999999999</v>
      </c>
      <c r="S4269">
        <f>Tabel1[[#This Row],[Renewables]]+Tabel1[[#This Row],[Fossils]]</f>
        <v>1574.11</v>
      </c>
    </row>
    <row r="4270" spans="1:19" x14ac:dyDescent="0.25">
      <c r="A4270" t="s">
        <v>532</v>
      </c>
      <c r="B4270" t="s">
        <v>6</v>
      </c>
      <c r="C4270">
        <v>2329.2399999999998</v>
      </c>
      <c r="D4270">
        <v>46.4</v>
      </c>
      <c r="E4270">
        <v>319.14999999999998</v>
      </c>
      <c r="F4270">
        <v>1151.33</v>
      </c>
      <c r="G4270">
        <v>5.7</v>
      </c>
      <c r="H4270">
        <v>1.19</v>
      </c>
      <c r="I4270">
        <v>3.78</v>
      </c>
      <c r="J4270">
        <v>0</v>
      </c>
      <c r="K4270">
        <v>75.59</v>
      </c>
      <c r="L4270">
        <v>2588.33</v>
      </c>
      <c r="M4270">
        <v>772.38</v>
      </c>
      <c r="N4270">
        <v>-128</v>
      </c>
      <c r="O4270">
        <v>-590</v>
      </c>
      <c r="P4270">
        <v>-1803</v>
      </c>
      <c r="Q4270">
        <f>Tabel1[[#This Row],[Biomass]]+Tabel1[[#This Row],[Hydro Power]]+Tabel1[[#This Row],[Other Renewable]]+Tabel1[[#This Row],[Solar Power]]+Tabel1[[#This Row],[Onshore Wind Power]]+Tabel1[[#This Row],[Offshore Wind Power]]</f>
        <v>3412.08</v>
      </c>
      <c r="R4270">
        <f>Tabel1[[#This Row],[Fossil Gas]]+Tabel1[[#This Row],[Fossil Hard Coal]]+Tabel1[[#This Row],[Fossil Oil]]</f>
        <v>1476.18</v>
      </c>
      <c r="S4270">
        <f>Tabel1[[#This Row],[Renewables]]+Tabel1[[#This Row],[Fossils]]</f>
        <v>4888.26</v>
      </c>
    </row>
    <row r="4271" spans="1:19" x14ac:dyDescent="0.25">
      <c r="A4271" t="s">
        <v>532</v>
      </c>
      <c r="B4271" t="s">
        <v>5</v>
      </c>
      <c r="C4271">
        <v>1444.37</v>
      </c>
      <c r="D4271">
        <v>24.11</v>
      </c>
      <c r="E4271">
        <v>551.09</v>
      </c>
      <c r="F4271">
        <v>576.86</v>
      </c>
      <c r="G4271">
        <v>24.11</v>
      </c>
      <c r="J4271">
        <v>0</v>
      </c>
      <c r="K4271">
        <v>43.07</v>
      </c>
      <c r="L4271">
        <v>338.68</v>
      </c>
      <c r="M4271">
        <v>110.79</v>
      </c>
      <c r="N4271">
        <v>31</v>
      </c>
      <c r="O4271">
        <v>590</v>
      </c>
      <c r="P4271">
        <v>-811</v>
      </c>
      <c r="Q4271">
        <f>Tabel1[[#This Row],[Biomass]]+Tabel1[[#This Row],[Hydro Power]]+Tabel1[[#This Row],[Other Renewable]]+Tabel1[[#This Row],[Solar Power]]+Tabel1[[#This Row],[Onshore Wind Power]]+Tabel1[[#This Row],[Offshore Wind Power]]</f>
        <v>473.58000000000004</v>
      </c>
      <c r="R4271">
        <f>Tabel1[[#This Row],[Fossil Gas]]+Tabel1[[#This Row],[Fossil Hard Coal]]+Tabel1[[#This Row],[Fossil Oil]]</f>
        <v>1152.06</v>
      </c>
      <c r="S4271">
        <f>Tabel1[[#This Row],[Renewables]]+Tabel1[[#This Row],[Fossils]]</f>
        <v>1625.6399999999999</v>
      </c>
    </row>
    <row r="4272" spans="1:19" x14ac:dyDescent="0.25">
      <c r="A4272" t="s">
        <v>531</v>
      </c>
      <c r="B4272" t="s">
        <v>6</v>
      </c>
      <c r="C4272">
        <v>2341.5</v>
      </c>
      <c r="D4272">
        <v>47.99</v>
      </c>
      <c r="E4272">
        <v>327.74</v>
      </c>
      <c r="F4272">
        <v>1144.8499999999999</v>
      </c>
      <c r="G4272">
        <v>7.93</v>
      </c>
      <c r="H4272">
        <v>1.2</v>
      </c>
      <c r="I4272">
        <v>3.96</v>
      </c>
      <c r="J4272">
        <v>0</v>
      </c>
      <c r="K4272">
        <v>77.290000000000006</v>
      </c>
      <c r="L4272">
        <v>2544.65</v>
      </c>
      <c r="M4272">
        <v>772.29</v>
      </c>
      <c r="N4272">
        <v>-56</v>
      </c>
      <c r="O4272">
        <v>-590</v>
      </c>
      <c r="P4272">
        <v>-1803</v>
      </c>
      <c r="Q4272">
        <f>Tabel1[[#This Row],[Biomass]]+Tabel1[[#This Row],[Hydro Power]]+Tabel1[[#This Row],[Other Renewable]]+Tabel1[[#This Row],[Solar Power]]+Tabel1[[#This Row],[Onshore Wind Power]]+Tabel1[[#This Row],[Offshore Wind Power]]</f>
        <v>3370.09</v>
      </c>
      <c r="R4272">
        <f>Tabel1[[#This Row],[Fossil Gas]]+Tabel1[[#This Row],[Fossil Hard Coal]]+Tabel1[[#This Row],[Fossil Oil]]</f>
        <v>1480.52</v>
      </c>
      <c r="S4272">
        <f>Tabel1[[#This Row],[Renewables]]+Tabel1[[#This Row],[Fossils]]</f>
        <v>4850.6100000000006</v>
      </c>
    </row>
    <row r="4273" spans="1:19" x14ac:dyDescent="0.25">
      <c r="A4273" t="s">
        <v>531</v>
      </c>
      <c r="B4273" t="s">
        <v>5</v>
      </c>
      <c r="C4273">
        <v>1442.69</v>
      </c>
      <c r="D4273">
        <v>23.83</v>
      </c>
      <c r="E4273">
        <v>550.6</v>
      </c>
      <c r="F4273">
        <v>578.78</v>
      </c>
      <c r="G4273">
        <v>24.11</v>
      </c>
      <c r="J4273">
        <v>0</v>
      </c>
      <c r="K4273">
        <v>42.27</v>
      </c>
      <c r="L4273">
        <v>314.52999999999997</v>
      </c>
      <c r="M4273">
        <v>46.91</v>
      </c>
      <c r="N4273">
        <v>162</v>
      </c>
      <c r="O4273">
        <v>590</v>
      </c>
      <c r="P4273">
        <v>-858</v>
      </c>
      <c r="Q4273">
        <f>Tabel1[[#This Row],[Biomass]]+Tabel1[[#This Row],[Hydro Power]]+Tabel1[[#This Row],[Other Renewable]]+Tabel1[[#This Row],[Solar Power]]+Tabel1[[#This Row],[Onshore Wind Power]]+Tabel1[[#This Row],[Offshore Wind Power]]</f>
        <v>385.27</v>
      </c>
      <c r="R4273">
        <f>Tabel1[[#This Row],[Fossil Gas]]+Tabel1[[#This Row],[Fossil Hard Coal]]+Tabel1[[#This Row],[Fossil Oil]]</f>
        <v>1153.49</v>
      </c>
      <c r="S4273">
        <f>Tabel1[[#This Row],[Renewables]]+Tabel1[[#This Row],[Fossils]]</f>
        <v>1538.76</v>
      </c>
    </row>
    <row r="4274" spans="1:19" x14ac:dyDescent="0.25">
      <c r="A4274" t="s">
        <v>530</v>
      </c>
      <c r="B4274" t="s">
        <v>6</v>
      </c>
      <c r="C4274">
        <v>2285.29</v>
      </c>
      <c r="D4274">
        <v>47.08</v>
      </c>
      <c r="E4274">
        <v>325.74</v>
      </c>
      <c r="F4274">
        <v>1163.1400000000001</v>
      </c>
      <c r="G4274">
        <v>6.29</v>
      </c>
      <c r="H4274">
        <v>1.2</v>
      </c>
      <c r="I4274">
        <v>3.35</v>
      </c>
      <c r="J4274">
        <v>0</v>
      </c>
      <c r="K4274">
        <v>77.069999999999993</v>
      </c>
      <c r="L4274">
        <v>2431.4</v>
      </c>
      <c r="M4274">
        <v>772.36</v>
      </c>
      <c r="N4274">
        <v>-38</v>
      </c>
      <c r="O4274">
        <v>-590</v>
      </c>
      <c r="P4274">
        <v>-1802</v>
      </c>
      <c r="Q4274">
        <f>Tabel1[[#This Row],[Biomass]]+Tabel1[[#This Row],[Hydro Power]]+Tabel1[[#This Row],[Other Renewable]]+Tabel1[[#This Row],[Solar Power]]+Tabel1[[#This Row],[Onshore Wind Power]]+Tabel1[[#This Row],[Offshore Wind Power]]</f>
        <v>3255.3900000000003</v>
      </c>
      <c r="R4274">
        <f>Tabel1[[#This Row],[Fossil Gas]]+Tabel1[[#This Row],[Fossil Hard Coal]]+Tabel1[[#This Row],[Fossil Oil]]</f>
        <v>1495.17</v>
      </c>
      <c r="S4274">
        <f>Tabel1[[#This Row],[Renewables]]+Tabel1[[#This Row],[Fossils]]</f>
        <v>4750.5600000000004</v>
      </c>
    </row>
    <row r="4275" spans="1:19" x14ac:dyDescent="0.25">
      <c r="A4275" t="s">
        <v>530</v>
      </c>
      <c r="B4275" t="s">
        <v>5</v>
      </c>
      <c r="C4275">
        <v>1455.67</v>
      </c>
      <c r="D4275">
        <v>23.24</v>
      </c>
      <c r="E4275">
        <v>546.34</v>
      </c>
      <c r="F4275">
        <v>567.75</v>
      </c>
      <c r="G4275">
        <v>24.34</v>
      </c>
      <c r="J4275">
        <v>0</v>
      </c>
      <c r="K4275">
        <v>42.55</v>
      </c>
      <c r="L4275">
        <v>279.29000000000002</v>
      </c>
      <c r="M4275">
        <v>69.11</v>
      </c>
      <c r="N4275">
        <v>334</v>
      </c>
      <c r="O4275">
        <v>590</v>
      </c>
      <c r="P4275">
        <v>-988</v>
      </c>
      <c r="Q4275">
        <f>Tabel1[[#This Row],[Biomass]]+Tabel1[[#This Row],[Hydro Power]]+Tabel1[[#This Row],[Other Renewable]]+Tabel1[[#This Row],[Solar Power]]+Tabel1[[#This Row],[Onshore Wind Power]]+Tabel1[[#This Row],[Offshore Wind Power]]</f>
        <v>371.64000000000004</v>
      </c>
      <c r="R4275">
        <f>Tabel1[[#This Row],[Fossil Gas]]+Tabel1[[#This Row],[Fossil Hard Coal]]+Tabel1[[#This Row],[Fossil Oil]]</f>
        <v>1138.43</v>
      </c>
      <c r="S4275">
        <f>Tabel1[[#This Row],[Renewables]]+Tabel1[[#This Row],[Fossils]]</f>
        <v>1510.0700000000002</v>
      </c>
    </row>
    <row r="4276" spans="1:19" x14ac:dyDescent="0.25">
      <c r="A4276" t="s">
        <v>529</v>
      </c>
      <c r="B4276" t="s">
        <v>6</v>
      </c>
      <c r="C4276">
        <v>2336.6799999999998</v>
      </c>
      <c r="D4276">
        <v>47.38</v>
      </c>
      <c r="E4276">
        <v>333.24</v>
      </c>
      <c r="F4276">
        <v>1271.51</v>
      </c>
      <c r="G4276">
        <v>6.78</v>
      </c>
      <c r="H4276">
        <v>1.2</v>
      </c>
      <c r="I4276">
        <v>3.4</v>
      </c>
      <c r="J4276">
        <v>0</v>
      </c>
      <c r="K4276">
        <v>76.209999999999994</v>
      </c>
      <c r="L4276">
        <v>2348.92</v>
      </c>
      <c r="M4276">
        <v>769.82</v>
      </c>
      <c r="N4276">
        <v>-42</v>
      </c>
      <c r="O4276">
        <v>-587</v>
      </c>
      <c r="P4276">
        <v>-1786</v>
      </c>
      <c r="Q4276">
        <f>Tabel1[[#This Row],[Biomass]]+Tabel1[[#This Row],[Hydro Power]]+Tabel1[[#This Row],[Other Renewable]]+Tabel1[[#This Row],[Solar Power]]+Tabel1[[#This Row],[Onshore Wind Power]]+Tabel1[[#This Row],[Offshore Wind Power]]</f>
        <v>3170.7200000000003</v>
      </c>
      <c r="R4276">
        <f>Tabel1[[#This Row],[Fossil Gas]]+Tabel1[[#This Row],[Fossil Hard Coal]]+Tabel1[[#This Row],[Fossil Oil]]</f>
        <v>1611.53</v>
      </c>
      <c r="S4276">
        <f>Tabel1[[#This Row],[Renewables]]+Tabel1[[#This Row],[Fossils]]</f>
        <v>4782.25</v>
      </c>
    </row>
    <row r="4277" spans="1:19" x14ac:dyDescent="0.25">
      <c r="A4277" t="s">
        <v>529</v>
      </c>
      <c r="B4277" t="s">
        <v>5</v>
      </c>
      <c r="C4277">
        <v>1499.19</v>
      </c>
      <c r="D4277">
        <v>23.71</v>
      </c>
      <c r="E4277">
        <v>550.32000000000005</v>
      </c>
      <c r="F4277">
        <v>589.89</v>
      </c>
      <c r="G4277">
        <v>24.37</v>
      </c>
      <c r="J4277">
        <v>0</v>
      </c>
      <c r="K4277">
        <v>49.05</v>
      </c>
      <c r="L4277">
        <v>285.56</v>
      </c>
      <c r="M4277">
        <v>90.2</v>
      </c>
      <c r="N4277">
        <v>493</v>
      </c>
      <c r="O4277">
        <v>587</v>
      </c>
      <c r="P4277">
        <v>-1161</v>
      </c>
      <c r="Q4277">
        <f>Tabel1[[#This Row],[Biomass]]+Tabel1[[#This Row],[Hydro Power]]+Tabel1[[#This Row],[Other Renewable]]+Tabel1[[#This Row],[Solar Power]]+Tabel1[[#This Row],[Onshore Wind Power]]+Tabel1[[#This Row],[Offshore Wind Power]]</f>
        <v>399.46999999999997</v>
      </c>
      <c r="R4277">
        <f>Tabel1[[#This Row],[Fossil Gas]]+Tabel1[[#This Row],[Fossil Hard Coal]]+Tabel1[[#This Row],[Fossil Oil]]</f>
        <v>1164.58</v>
      </c>
      <c r="S4277">
        <f>Tabel1[[#This Row],[Renewables]]+Tabel1[[#This Row],[Fossils]]</f>
        <v>1564.05</v>
      </c>
    </row>
    <row r="4278" spans="1:19" x14ac:dyDescent="0.25">
      <c r="A4278" t="s">
        <v>528</v>
      </c>
      <c r="B4278" t="s">
        <v>6</v>
      </c>
      <c r="C4278">
        <v>2483.4499999999998</v>
      </c>
      <c r="D4278">
        <v>46.8</v>
      </c>
      <c r="E4278">
        <v>346.01</v>
      </c>
      <c r="F4278">
        <v>1191.29</v>
      </c>
      <c r="G4278">
        <v>7.93</v>
      </c>
      <c r="H4278">
        <v>1.2</v>
      </c>
      <c r="I4278">
        <v>3.68</v>
      </c>
      <c r="J4278">
        <v>0.01</v>
      </c>
      <c r="K4278">
        <v>78.739999999999995</v>
      </c>
      <c r="L4278">
        <v>2261.2800000000002</v>
      </c>
      <c r="M4278">
        <v>769.47</v>
      </c>
      <c r="N4278">
        <v>8</v>
      </c>
      <c r="O4278">
        <v>-585</v>
      </c>
      <c r="P4278">
        <v>-1540</v>
      </c>
      <c r="Q4278">
        <f>Tabel1[[#This Row],[Biomass]]+Tabel1[[#This Row],[Hydro Power]]+Tabel1[[#This Row],[Other Renewable]]+Tabel1[[#This Row],[Solar Power]]+Tabel1[[#This Row],[Onshore Wind Power]]+Tabel1[[#This Row],[Offshore Wind Power]]</f>
        <v>3082.4400000000005</v>
      </c>
      <c r="R4278">
        <f>Tabel1[[#This Row],[Fossil Gas]]+Tabel1[[#This Row],[Fossil Hard Coal]]+Tabel1[[#This Row],[Fossil Oil]]</f>
        <v>1545.23</v>
      </c>
      <c r="S4278">
        <f>Tabel1[[#This Row],[Renewables]]+Tabel1[[#This Row],[Fossils]]</f>
        <v>4627.67</v>
      </c>
    </row>
    <row r="4279" spans="1:19" x14ac:dyDescent="0.25">
      <c r="A4279" t="s">
        <v>528</v>
      </c>
      <c r="B4279" t="s">
        <v>5</v>
      </c>
      <c r="C4279">
        <v>1601.6</v>
      </c>
      <c r="D4279">
        <v>24.02</v>
      </c>
      <c r="E4279">
        <v>564.16</v>
      </c>
      <c r="F4279">
        <v>591.36</v>
      </c>
      <c r="G4279">
        <v>24.53</v>
      </c>
      <c r="J4279">
        <v>0</v>
      </c>
      <c r="K4279">
        <v>49.74</v>
      </c>
      <c r="L4279">
        <v>250.83</v>
      </c>
      <c r="M4279">
        <v>115.83</v>
      </c>
      <c r="N4279">
        <v>558</v>
      </c>
      <c r="O4279">
        <v>585</v>
      </c>
      <c r="P4279">
        <v>-1131</v>
      </c>
      <c r="Q4279">
        <f>Tabel1[[#This Row],[Biomass]]+Tabel1[[#This Row],[Hydro Power]]+Tabel1[[#This Row],[Other Renewable]]+Tabel1[[#This Row],[Solar Power]]+Tabel1[[#This Row],[Onshore Wind Power]]+Tabel1[[#This Row],[Offshore Wind Power]]</f>
        <v>390.68</v>
      </c>
      <c r="R4279">
        <f>Tabel1[[#This Row],[Fossil Gas]]+Tabel1[[#This Row],[Fossil Hard Coal]]+Tabel1[[#This Row],[Fossil Oil]]</f>
        <v>1180.05</v>
      </c>
      <c r="S4279">
        <f>Tabel1[[#This Row],[Renewables]]+Tabel1[[#This Row],[Fossils]]</f>
        <v>1570.73</v>
      </c>
    </row>
    <row r="4280" spans="1:19" x14ac:dyDescent="0.25">
      <c r="A4280" t="s">
        <v>527</v>
      </c>
      <c r="B4280" t="s">
        <v>6</v>
      </c>
      <c r="C4280">
        <v>2806.88</v>
      </c>
      <c r="D4280">
        <v>49.36</v>
      </c>
      <c r="E4280">
        <v>519.39</v>
      </c>
      <c r="F4280">
        <v>1526.55</v>
      </c>
      <c r="G4280">
        <v>23.34</v>
      </c>
      <c r="H4280">
        <v>1.19</v>
      </c>
      <c r="I4280">
        <v>4.1100000000000003</v>
      </c>
      <c r="J4280">
        <v>0.02</v>
      </c>
      <c r="K4280">
        <v>114.14</v>
      </c>
      <c r="L4280">
        <v>2246.0700000000002</v>
      </c>
      <c r="M4280">
        <v>768.34</v>
      </c>
      <c r="N4280">
        <v>-457</v>
      </c>
      <c r="O4280">
        <v>-513</v>
      </c>
      <c r="P4280">
        <v>-1366</v>
      </c>
      <c r="Q4280">
        <f>Tabel1[[#This Row],[Biomass]]+Tabel1[[#This Row],[Hydro Power]]+Tabel1[[#This Row],[Other Renewable]]+Tabel1[[#This Row],[Solar Power]]+Tabel1[[#This Row],[Onshore Wind Power]]+Tabel1[[#This Row],[Offshore Wind Power]]</f>
        <v>3069.09</v>
      </c>
      <c r="R4280">
        <f>Tabel1[[#This Row],[Fossil Gas]]+Tabel1[[#This Row],[Fossil Hard Coal]]+Tabel1[[#This Row],[Fossil Oil]]</f>
        <v>2069.2800000000002</v>
      </c>
      <c r="S4280">
        <f>Tabel1[[#This Row],[Renewables]]+Tabel1[[#This Row],[Fossils]]</f>
        <v>5138.3700000000008</v>
      </c>
    </row>
    <row r="4281" spans="1:19" x14ac:dyDescent="0.25">
      <c r="A4281" t="s">
        <v>527</v>
      </c>
      <c r="B4281" t="s">
        <v>5</v>
      </c>
      <c r="C4281">
        <v>1856.05</v>
      </c>
      <c r="D4281">
        <v>24.59</v>
      </c>
      <c r="E4281">
        <v>638.69000000000005</v>
      </c>
      <c r="F4281">
        <v>705.25</v>
      </c>
      <c r="G4281">
        <v>39.72</v>
      </c>
      <c r="J4281">
        <v>0.03</v>
      </c>
      <c r="K4281">
        <v>51.92</v>
      </c>
      <c r="L4281">
        <v>240.58</v>
      </c>
      <c r="M4281">
        <v>221.09</v>
      </c>
      <c r="N4281">
        <v>129</v>
      </c>
      <c r="O4281">
        <v>513</v>
      </c>
      <c r="P4281">
        <v>-677</v>
      </c>
      <c r="Q4281">
        <f>Tabel1[[#This Row],[Biomass]]+Tabel1[[#This Row],[Hydro Power]]+Tabel1[[#This Row],[Other Renewable]]+Tabel1[[#This Row],[Solar Power]]+Tabel1[[#This Row],[Onshore Wind Power]]+Tabel1[[#This Row],[Offshore Wind Power]]</f>
        <v>486.28999999999996</v>
      </c>
      <c r="R4281">
        <f>Tabel1[[#This Row],[Fossil Gas]]+Tabel1[[#This Row],[Fossil Hard Coal]]+Tabel1[[#This Row],[Fossil Oil]]</f>
        <v>1383.66</v>
      </c>
      <c r="S4281">
        <f>Tabel1[[#This Row],[Renewables]]+Tabel1[[#This Row],[Fossils]]</f>
        <v>1869.95</v>
      </c>
    </row>
    <row r="4282" spans="1:19" x14ac:dyDescent="0.25">
      <c r="A4282" t="s">
        <v>526</v>
      </c>
      <c r="B4282" t="s">
        <v>6</v>
      </c>
      <c r="C4282">
        <v>3126.88</v>
      </c>
      <c r="D4282">
        <v>49.21</v>
      </c>
      <c r="E4282">
        <v>616.23</v>
      </c>
      <c r="F4282">
        <v>1415.73</v>
      </c>
      <c r="G4282">
        <v>43.32</v>
      </c>
      <c r="H4282">
        <v>1.2</v>
      </c>
      <c r="I4282">
        <v>4.58</v>
      </c>
      <c r="J4282">
        <v>1.85</v>
      </c>
      <c r="K4282">
        <v>129.77000000000001</v>
      </c>
      <c r="L4282">
        <v>2250.6</v>
      </c>
      <c r="M4282">
        <v>767.75</v>
      </c>
      <c r="N4282">
        <v>-235</v>
      </c>
      <c r="O4282">
        <v>-583</v>
      </c>
      <c r="P4282">
        <v>-1224</v>
      </c>
      <c r="Q4282">
        <f>Tabel1[[#This Row],[Biomass]]+Tabel1[[#This Row],[Hydro Power]]+Tabel1[[#This Row],[Other Renewable]]+Tabel1[[#This Row],[Solar Power]]+Tabel1[[#This Row],[Onshore Wind Power]]+Tabel1[[#This Row],[Offshore Wind Power]]</f>
        <v>3075.19</v>
      </c>
      <c r="R4282">
        <f>Tabel1[[#This Row],[Fossil Gas]]+Tabel1[[#This Row],[Fossil Hard Coal]]+Tabel1[[#This Row],[Fossil Oil]]</f>
        <v>2075.2800000000002</v>
      </c>
      <c r="S4282">
        <f>Tabel1[[#This Row],[Renewables]]+Tabel1[[#This Row],[Fossils]]</f>
        <v>5150.47</v>
      </c>
    </row>
    <row r="4283" spans="1:19" x14ac:dyDescent="0.25">
      <c r="A4283" t="s">
        <v>526</v>
      </c>
      <c r="B4283" t="s">
        <v>5</v>
      </c>
      <c r="C4283">
        <v>2089.9</v>
      </c>
      <c r="D4283">
        <v>27.51</v>
      </c>
      <c r="E4283">
        <v>688.68</v>
      </c>
      <c r="F4283">
        <v>730.57</v>
      </c>
      <c r="G4283">
        <v>117.79</v>
      </c>
      <c r="J4283">
        <v>3.19</v>
      </c>
      <c r="K4283">
        <v>63.33</v>
      </c>
      <c r="L4283">
        <v>234.13</v>
      </c>
      <c r="M4283">
        <v>265.47000000000003</v>
      </c>
      <c r="N4283">
        <v>578</v>
      </c>
      <c r="O4283">
        <v>583</v>
      </c>
      <c r="P4283">
        <v>-1169</v>
      </c>
      <c r="Q4283">
        <f>Tabel1[[#This Row],[Biomass]]+Tabel1[[#This Row],[Hydro Power]]+Tabel1[[#This Row],[Other Renewable]]+Tabel1[[#This Row],[Solar Power]]+Tabel1[[#This Row],[Onshore Wind Power]]+Tabel1[[#This Row],[Offshore Wind Power]]</f>
        <v>530.29999999999995</v>
      </c>
      <c r="R4283">
        <f>Tabel1[[#This Row],[Fossil Gas]]+Tabel1[[#This Row],[Fossil Hard Coal]]+Tabel1[[#This Row],[Fossil Oil]]</f>
        <v>1537.04</v>
      </c>
      <c r="S4283">
        <f>Tabel1[[#This Row],[Renewables]]+Tabel1[[#This Row],[Fossils]]</f>
        <v>2067.34</v>
      </c>
    </row>
    <row r="4284" spans="1:19" x14ac:dyDescent="0.25">
      <c r="A4284" t="s">
        <v>525</v>
      </c>
      <c r="B4284" t="s">
        <v>6</v>
      </c>
      <c r="C4284">
        <v>3226.78</v>
      </c>
      <c r="D4284">
        <v>48.78</v>
      </c>
      <c r="E4284">
        <v>637.1</v>
      </c>
      <c r="F4284">
        <v>1379.39</v>
      </c>
      <c r="G4284">
        <v>32.409999999999997</v>
      </c>
      <c r="H4284">
        <v>1.2</v>
      </c>
      <c r="I4284">
        <v>4.28</v>
      </c>
      <c r="J4284">
        <v>15.99</v>
      </c>
      <c r="K4284">
        <v>129.96</v>
      </c>
      <c r="L4284">
        <v>2241.4499999999998</v>
      </c>
      <c r="M4284">
        <v>766.91</v>
      </c>
      <c r="N4284">
        <v>42</v>
      </c>
      <c r="O4284">
        <v>-590</v>
      </c>
      <c r="P4284">
        <v>-1357</v>
      </c>
      <c r="Q4284">
        <f>Tabel1[[#This Row],[Biomass]]+Tabel1[[#This Row],[Hydro Power]]+Tabel1[[#This Row],[Other Renewable]]+Tabel1[[#This Row],[Solar Power]]+Tabel1[[#This Row],[Onshore Wind Power]]+Tabel1[[#This Row],[Offshore Wind Power]]</f>
        <v>3078.6099999999997</v>
      </c>
      <c r="R4284">
        <f>Tabel1[[#This Row],[Fossil Gas]]+Tabel1[[#This Row],[Fossil Hard Coal]]+Tabel1[[#This Row],[Fossil Oil]]</f>
        <v>2048.9</v>
      </c>
      <c r="S4284">
        <f>Tabel1[[#This Row],[Renewables]]+Tabel1[[#This Row],[Fossils]]</f>
        <v>5127.51</v>
      </c>
    </row>
    <row r="4285" spans="1:19" x14ac:dyDescent="0.25">
      <c r="A4285" t="s">
        <v>525</v>
      </c>
      <c r="B4285" t="s">
        <v>5</v>
      </c>
      <c r="C4285">
        <v>2177.25</v>
      </c>
      <c r="D4285">
        <v>28.33</v>
      </c>
      <c r="E4285">
        <v>732.7</v>
      </c>
      <c r="F4285">
        <v>748.33</v>
      </c>
      <c r="G4285">
        <v>287.95</v>
      </c>
      <c r="J4285">
        <v>20.010000000000002</v>
      </c>
      <c r="K4285">
        <v>62.27</v>
      </c>
      <c r="L4285">
        <v>243.05</v>
      </c>
      <c r="M4285">
        <v>291.56</v>
      </c>
      <c r="N4285">
        <v>600</v>
      </c>
      <c r="O4285">
        <v>590</v>
      </c>
      <c r="P4285">
        <v>-1376</v>
      </c>
      <c r="Q4285">
        <f>Tabel1[[#This Row],[Biomass]]+Tabel1[[#This Row],[Hydro Power]]+Tabel1[[#This Row],[Other Renewable]]+Tabel1[[#This Row],[Solar Power]]+Tabel1[[#This Row],[Onshore Wind Power]]+Tabel1[[#This Row],[Offshore Wind Power]]</f>
        <v>582.95000000000005</v>
      </c>
      <c r="R4285">
        <f>Tabel1[[#This Row],[Fossil Gas]]+Tabel1[[#This Row],[Fossil Hard Coal]]+Tabel1[[#This Row],[Fossil Oil]]</f>
        <v>1768.9800000000002</v>
      </c>
      <c r="S4285">
        <f>Tabel1[[#This Row],[Renewables]]+Tabel1[[#This Row],[Fossils]]</f>
        <v>2351.9300000000003</v>
      </c>
    </row>
    <row r="4286" spans="1:19" x14ac:dyDescent="0.25">
      <c r="A4286" t="s">
        <v>524</v>
      </c>
      <c r="B4286" t="s">
        <v>6</v>
      </c>
      <c r="C4286">
        <v>3253.28</v>
      </c>
      <c r="D4286">
        <v>44.51</v>
      </c>
      <c r="E4286">
        <v>660.46</v>
      </c>
      <c r="F4286">
        <v>1350.49</v>
      </c>
      <c r="G4286">
        <v>22.5</v>
      </c>
      <c r="H4286">
        <v>1.2</v>
      </c>
      <c r="I4286">
        <v>4.4800000000000004</v>
      </c>
      <c r="J4286">
        <v>51.01</v>
      </c>
      <c r="K4286">
        <v>122.59</v>
      </c>
      <c r="L4286">
        <v>2372.31</v>
      </c>
      <c r="M4286">
        <v>768.41</v>
      </c>
      <c r="N4286">
        <v>328</v>
      </c>
      <c r="O4286">
        <v>-590</v>
      </c>
      <c r="P4286">
        <v>-1688</v>
      </c>
      <c r="Q4286">
        <f>Tabel1[[#This Row],[Biomass]]+Tabel1[[#This Row],[Hydro Power]]+Tabel1[[#This Row],[Other Renewable]]+Tabel1[[#This Row],[Solar Power]]+Tabel1[[#This Row],[Onshore Wind Power]]+Tabel1[[#This Row],[Offshore Wind Power]]</f>
        <v>3241.9199999999996</v>
      </c>
      <c r="R4286">
        <f>Tabel1[[#This Row],[Fossil Gas]]+Tabel1[[#This Row],[Fossil Hard Coal]]+Tabel1[[#This Row],[Fossil Oil]]</f>
        <v>2033.45</v>
      </c>
      <c r="S4286">
        <f>Tabel1[[#This Row],[Renewables]]+Tabel1[[#This Row],[Fossils]]</f>
        <v>5275.37</v>
      </c>
    </row>
    <row r="4287" spans="1:19" x14ac:dyDescent="0.25">
      <c r="A4287" t="s">
        <v>524</v>
      </c>
      <c r="B4287" t="s">
        <v>5</v>
      </c>
      <c r="C4287">
        <v>2185.71</v>
      </c>
      <c r="D4287">
        <v>31.43</v>
      </c>
      <c r="E4287">
        <v>736.9</v>
      </c>
      <c r="F4287">
        <v>776.39</v>
      </c>
      <c r="G4287">
        <v>215.31</v>
      </c>
      <c r="J4287">
        <v>62.27</v>
      </c>
      <c r="K4287">
        <v>69.38</v>
      </c>
      <c r="L4287">
        <v>254.09</v>
      </c>
      <c r="M4287">
        <v>301.74</v>
      </c>
      <c r="N4287">
        <v>600</v>
      </c>
      <c r="O4287">
        <v>590</v>
      </c>
      <c r="P4287">
        <v>-1357</v>
      </c>
      <c r="Q4287">
        <f>Tabel1[[#This Row],[Biomass]]+Tabel1[[#This Row],[Hydro Power]]+Tabel1[[#This Row],[Other Renewable]]+Tabel1[[#This Row],[Solar Power]]+Tabel1[[#This Row],[Onshore Wind Power]]+Tabel1[[#This Row],[Offshore Wind Power]]</f>
        <v>649.53</v>
      </c>
      <c r="R4287">
        <f>Tabel1[[#This Row],[Fossil Gas]]+Tabel1[[#This Row],[Fossil Hard Coal]]+Tabel1[[#This Row],[Fossil Oil]]</f>
        <v>1728.6</v>
      </c>
      <c r="S4287">
        <f>Tabel1[[#This Row],[Renewables]]+Tabel1[[#This Row],[Fossils]]</f>
        <v>2378.13</v>
      </c>
    </row>
    <row r="4288" spans="1:19" x14ac:dyDescent="0.25">
      <c r="A4288" t="s">
        <v>523</v>
      </c>
      <c r="B4288" t="s">
        <v>6</v>
      </c>
      <c r="C4288">
        <v>3402.3</v>
      </c>
      <c r="D4288">
        <v>23.32</v>
      </c>
      <c r="E4288">
        <v>434.1</v>
      </c>
      <c r="F4288">
        <v>1191.0999999999999</v>
      </c>
      <c r="G4288">
        <v>12.86</v>
      </c>
      <c r="H4288">
        <v>1.1299999999999999</v>
      </c>
      <c r="I4288">
        <v>4.3499999999999996</v>
      </c>
      <c r="J4288">
        <v>79.45</v>
      </c>
      <c r="K4288">
        <v>95.32</v>
      </c>
      <c r="L4288">
        <v>2392.33</v>
      </c>
      <c r="M4288">
        <v>767.95</v>
      </c>
      <c r="N4288">
        <v>1198</v>
      </c>
      <c r="O4288">
        <v>-590</v>
      </c>
      <c r="P4288">
        <v>-1740</v>
      </c>
      <c r="Q4288">
        <f>Tabel1[[#This Row],[Biomass]]+Tabel1[[#This Row],[Hydro Power]]+Tabel1[[#This Row],[Other Renewable]]+Tabel1[[#This Row],[Solar Power]]+Tabel1[[#This Row],[Onshore Wind Power]]+Tabel1[[#This Row],[Offshore Wind Power]]</f>
        <v>3268.5299999999997</v>
      </c>
      <c r="R4288">
        <f>Tabel1[[#This Row],[Fossil Gas]]+Tabel1[[#This Row],[Fossil Hard Coal]]+Tabel1[[#This Row],[Fossil Oil]]</f>
        <v>1638.0599999999997</v>
      </c>
      <c r="S4288">
        <f>Tabel1[[#This Row],[Renewables]]+Tabel1[[#This Row],[Fossils]]</f>
        <v>4906.5899999999992</v>
      </c>
    </row>
    <row r="4289" spans="1:19" x14ac:dyDescent="0.25">
      <c r="A4289" t="s">
        <v>523</v>
      </c>
      <c r="B4289" t="s">
        <v>5</v>
      </c>
      <c r="C4289">
        <v>2168.2199999999998</v>
      </c>
      <c r="D4289">
        <v>25.09</v>
      </c>
      <c r="E4289">
        <v>729.74</v>
      </c>
      <c r="F4289">
        <v>683.31</v>
      </c>
      <c r="G4289">
        <v>37.130000000000003</v>
      </c>
      <c r="J4289">
        <v>91.69</v>
      </c>
      <c r="K4289">
        <v>61.74</v>
      </c>
      <c r="L4289">
        <v>255.48</v>
      </c>
      <c r="M4289">
        <v>327.49</v>
      </c>
      <c r="N4289">
        <v>600</v>
      </c>
      <c r="O4289">
        <v>590</v>
      </c>
      <c r="P4289">
        <v>-1111</v>
      </c>
      <c r="Q4289">
        <f>Tabel1[[#This Row],[Biomass]]+Tabel1[[#This Row],[Hydro Power]]+Tabel1[[#This Row],[Other Renewable]]+Tabel1[[#This Row],[Solar Power]]+Tabel1[[#This Row],[Onshore Wind Power]]+Tabel1[[#This Row],[Offshore Wind Power]]</f>
        <v>699.75</v>
      </c>
      <c r="R4289">
        <f>Tabel1[[#This Row],[Fossil Gas]]+Tabel1[[#This Row],[Fossil Hard Coal]]+Tabel1[[#This Row],[Fossil Oil]]</f>
        <v>1450.18</v>
      </c>
      <c r="S4289">
        <f>Tabel1[[#This Row],[Renewables]]+Tabel1[[#This Row],[Fossils]]</f>
        <v>2149.9300000000003</v>
      </c>
    </row>
    <row r="4290" spans="1:19" x14ac:dyDescent="0.25">
      <c r="A4290" t="s">
        <v>522</v>
      </c>
      <c r="B4290" t="s">
        <v>6</v>
      </c>
      <c r="C4290">
        <v>3380.71</v>
      </c>
      <c r="D4290">
        <v>23.36</v>
      </c>
      <c r="E4290">
        <v>418.86</v>
      </c>
      <c r="F4290">
        <v>1184.77</v>
      </c>
      <c r="G4290">
        <v>15.27</v>
      </c>
      <c r="H4290">
        <v>1.1000000000000001</v>
      </c>
      <c r="I4290">
        <v>4.74</v>
      </c>
      <c r="J4290">
        <v>102.13</v>
      </c>
      <c r="K4290">
        <v>50.73</v>
      </c>
      <c r="L4290">
        <v>2269.79</v>
      </c>
      <c r="M4290">
        <v>672.56</v>
      </c>
      <c r="N4290">
        <v>1498</v>
      </c>
      <c r="O4290">
        <v>-590</v>
      </c>
      <c r="P4290">
        <v>-1799</v>
      </c>
      <c r="Q4290">
        <f>Tabel1[[#This Row],[Biomass]]+Tabel1[[#This Row],[Hydro Power]]+Tabel1[[#This Row],[Other Renewable]]+Tabel1[[#This Row],[Solar Power]]+Tabel1[[#This Row],[Onshore Wind Power]]+Tabel1[[#This Row],[Offshore Wind Power]]</f>
        <v>3073.68</v>
      </c>
      <c r="R4290">
        <f>Tabel1[[#This Row],[Fossil Gas]]+Tabel1[[#This Row],[Fossil Hard Coal]]+Tabel1[[#This Row],[Fossil Oil]]</f>
        <v>1618.9</v>
      </c>
      <c r="S4290">
        <f>Tabel1[[#This Row],[Renewables]]+Tabel1[[#This Row],[Fossils]]</f>
        <v>4692.58</v>
      </c>
    </row>
    <row r="4291" spans="1:19" x14ac:dyDescent="0.25">
      <c r="A4291" t="s">
        <v>522</v>
      </c>
      <c r="B4291" t="s">
        <v>5</v>
      </c>
      <c r="C4291">
        <v>2120.62</v>
      </c>
      <c r="D4291">
        <v>18.62</v>
      </c>
      <c r="E4291">
        <v>688.66</v>
      </c>
      <c r="F4291">
        <v>661.13</v>
      </c>
      <c r="G4291">
        <v>36.86</v>
      </c>
      <c r="J4291">
        <v>100.76</v>
      </c>
      <c r="K4291">
        <v>62.99</v>
      </c>
      <c r="L4291">
        <v>273.55</v>
      </c>
      <c r="M4291">
        <v>267.66000000000003</v>
      </c>
      <c r="N4291">
        <v>600</v>
      </c>
      <c r="O4291">
        <v>590</v>
      </c>
      <c r="P4291">
        <v>-1048</v>
      </c>
      <c r="Q4291">
        <f>Tabel1[[#This Row],[Biomass]]+Tabel1[[#This Row],[Hydro Power]]+Tabel1[[#This Row],[Other Renewable]]+Tabel1[[#This Row],[Solar Power]]+Tabel1[[#This Row],[Onshore Wind Power]]+Tabel1[[#This Row],[Offshore Wind Power]]</f>
        <v>660.59</v>
      </c>
      <c r="R4291">
        <f>Tabel1[[#This Row],[Fossil Gas]]+Tabel1[[#This Row],[Fossil Hard Coal]]+Tabel1[[#This Row],[Fossil Oil]]</f>
        <v>1386.6499999999999</v>
      </c>
      <c r="S4291">
        <f>Tabel1[[#This Row],[Renewables]]+Tabel1[[#This Row],[Fossils]]</f>
        <v>2047.2399999999998</v>
      </c>
    </row>
    <row r="4292" spans="1:19" x14ac:dyDescent="0.25">
      <c r="A4292" t="s">
        <v>521</v>
      </c>
      <c r="B4292" t="s">
        <v>6</v>
      </c>
      <c r="C4292">
        <v>3282.3</v>
      </c>
      <c r="D4292">
        <v>23.35</v>
      </c>
      <c r="E4292">
        <v>405.49</v>
      </c>
      <c r="F4292">
        <v>1180.81</v>
      </c>
      <c r="G4292">
        <v>14.03</v>
      </c>
      <c r="H4292">
        <v>1.1000000000000001</v>
      </c>
      <c r="I4292">
        <v>4.7300000000000004</v>
      </c>
      <c r="J4292">
        <v>116.94</v>
      </c>
      <c r="K4292">
        <v>77.59</v>
      </c>
      <c r="L4292">
        <v>2333.0100000000002</v>
      </c>
      <c r="M4292">
        <v>680.02</v>
      </c>
      <c r="N4292">
        <v>1310</v>
      </c>
      <c r="O4292">
        <v>-590</v>
      </c>
      <c r="P4292">
        <v>-1803</v>
      </c>
      <c r="Q4292">
        <f>Tabel1[[#This Row],[Biomass]]+Tabel1[[#This Row],[Hydro Power]]+Tabel1[[#This Row],[Other Renewable]]+Tabel1[[#This Row],[Solar Power]]+Tabel1[[#This Row],[Onshore Wind Power]]+Tabel1[[#This Row],[Offshore Wind Power]]</f>
        <v>3159.15</v>
      </c>
      <c r="R4292">
        <f>Tabel1[[#This Row],[Fossil Gas]]+Tabel1[[#This Row],[Fossil Hard Coal]]+Tabel1[[#This Row],[Fossil Oil]]</f>
        <v>1600.33</v>
      </c>
      <c r="S4292">
        <f>Tabel1[[#This Row],[Renewables]]+Tabel1[[#This Row],[Fossils]]</f>
        <v>4759.4799999999996</v>
      </c>
    </row>
    <row r="4293" spans="1:19" x14ac:dyDescent="0.25">
      <c r="A4293" t="s">
        <v>521</v>
      </c>
      <c r="B4293" t="s">
        <v>5</v>
      </c>
      <c r="C4293">
        <v>2048.89</v>
      </c>
      <c r="D4293">
        <v>17.350000000000001</v>
      </c>
      <c r="E4293">
        <v>665.27</v>
      </c>
      <c r="F4293">
        <v>657.1</v>
      </c>
      <c r="G4293">
        <v>35.83</v>
      </c>
      <c r="J4293">
        <v>98.18</v>
      </c>
      <c r="K4293">
        <v>56.22</v>
      </c>
      <c r="L4293">
        <v>287.38</v>
      </c>
      <c r="M4293">
        <v>262.35000000000002</v>
      </c>
      <c r="N4293">
        <v>600</v>
      </c>
      <c r="O4293">
        <v>590</v>
      </c>
      <c r="P4293">
        <v>-1091</v>
      </c>
      <c r="Q4293">
        <f>Tabel1[[#This Row],[Biomass]]+Tabel1[[#This Row],[Hydro Power]]+Tabel1[[#This Row],[Other Renewable]]+Tabel1[[#This Row],[Solar Power]]+Tabel1[[#This Row],[Onshore Wind Power]]+Tabel1[[#This Row],[Offshore Wind Power]]</f>
        <v>665.26</v>
      </c>
      <c r="R4293">
        <f>Tabel1[[#This Row],[Fossil Gas]]+Tabel1[[#This Row],[Fossil Hard Coal]]+Tabel1[[#This Row],[Fossil Oil]]</f>
        <v>1358.1999999999998</v>
      </c>
      <c r="S4293">
        <f>Tabel1[[#This Row],[Renewables]]+Tabel1[[#This Row],[Fossils]]</f>
        <v>2023.4599999999998</v>
      </c>
    </row>
    <row r="4294" spans="1:19" x14ac:dyDescent="0.25">
      <c r="A4294" t="s">
        <v>520</v>
      </c>
      <c r="B4294" t="s">
        <v>6</v>
      </c>
      <c r="C4294">
        <v>3285.97</v>
      </c>
      <c r="D4294">
        <v>24.13</v>
      </c>
      <c r="E4294">
        <v>412.6</v>
      </c>
      <c r="F4294">
        <v>1120.29</v>
      </c>
      <c r="G4294">
        <v>16.899999999999999</v>
      </c>
      <c r="H4294">
        <v>1.1000000000000001</v>
      </c>
      <c r="I4294">
        <v>4.99</v>
      </c>
      <c r="J4294">
        <v>98.03</v>
      </c>
      <c r="K4294">
        <v>68.959999999999994</v>
      </c>
      <c r="L4294">
        <v>2510.16</v>
      </c>
      <c r="M4294">
        <v>746.49</v>
      </c>
      <c r="N4294">
        <v>1066</v>
      </c>
      <c r="O4294">
        <v>-590</v>
      </c>
      <c r="P4294">
        <v>-1803</v>
      </c>
      <c r="Q4294">
        <f>Tabel1[[#This Row],[Biomass]]+Tabel1[[#This Row],[Hydro Power]]+Tabel1[[#This Row],[Other Renewable]]+Tabel1[[#This Row],[Solar Power]]+Tabel1[[#This Row],[Onshore Wind Power]]+Tabel1[[#This Row],[Offshore Wind Power]]</f>
        <v>3384.8999999999996</v>
      </c>
      <c r="R4294">
        <f>Tabel1[[#This Row],[Fossil Gas]]+Tabel1[[#This Row],[Fossil Hard Coal]]+Tabel1[[#This Row],[Fossil Oil]]</f>
        <v>1549.79</v>
      </c>
      <c r="S4294">
        <f>Tabel1[[#This Row],[Renewables]]+Tabel1[[#This Row],[Fossils]]</f>
        <v>4934.6899999999996</v>
      </c>
    </row>
    <row r="4295" spans="1:19" x14ac:dyDescent="0.25">
      <c r="A4295" t="s">
        <v>520</v>
      </c>
      <c r="B4295" t="s">
        <v>5</v>
      </c>
      <c r="C4295">
        <v>2035.96</v>
      </c>
      <c r="D4295">
        <v>17.84</v>
      </c>
      <c r="E4295">
        <v>600.03</v>
      </c>
      <c r="F4295">
        <v>628.34</v>
      </c>
      <c r="G4295">
        <v>35.65</v>
      </c>
      <c r="J4295">
        <v>93.34</v>
      </c>
      <c r="K4295">
        <v>54.82</v>
      </c>
      <c r="L4295">
        <v>298.99</v>
      </c>
      <c r="M4295">
        <v>325.14999999999998</v>
      </c>
      <c r="N4295">
        <v>600</v>
      </c>
      <c r="O4295">
        <v>590</v>
      </c>
      <c r="P4295">
        <v>-1085</v>
      </c>
      <c r="Q4295">
        <f>Tabel1[[#This Row],[Biomass]]+Tabel1[[#This Row],[Hydro Power]]+Tabel1[[#This Row],[Other Renewable]]+Tabel1[[#This Row],[Solar Power]]+Tabel1[[#This Row],[Onshore Wind Power]]+Tabel1[[#This Row],[Offshore Wind Power]]</f>
        <v>735.31999999999994</v>
      </c>
      <c r="R4295">
        <f>Tabel1[[#This Row],[Fossil Gas]]+Tabel1[[#This Row],[Fossil Hard Coal]]+Tabel1[[#This Row],[Fossil Oil]]</f>
        <v>1264.02</v>
      </c>
      <c r="S4295">
        <f>Tabel1[[#This Row],[Renewables]]+Tabel1[[#This Row],[Fossils]]</f>
        <v>1999.34</v>
      </c>
    </row>
    <row r="4296" spans="1:19" x14ac:dyDescent="0.25">
      <c r="A4296" t="s">
        <v>519</v>
      </c>
      <c r="B4296" t="s">
        <v>6</v>
      </c>
      <c r="C4296">
        <v>3264.17</v>
      </c>
      <c r="D4296">
        <v>23.37</v>
      </c>
      <c r="E4296">
        <v>420.52</v>
      </c>
      <c r="F4296">
        <v>1048.3399999999999</v>
      </c>
      <c r="G4296">
        <v>12.36</v>
      </c>
      <c r="H4296">
        <v>1.1000000000000001</v>
      </c>
      <c r="I4296">
        <v>4.4800000000000004</v>
      </c>
      <c r="J4296">
        <v>82.43</v>
      </c>
      <c r="K4296">
        <v>71.28</v>
      </c>
      <c r="L4296">
        <v>2542.25</v>
      </c>
      <c r="M4296">
        <v>746.03</v>
      </c>
      <c r="N4296">
        <v>1042</v>
      </c>
      <c r="O4296">
        <v>-590</v>
      </c>
      <c r="P4296">
        <v>-1801</v>
      </c>
      <c r="Q4296">
        <f>Tabel1[[#This Row],[Biomass]]+Tabel1[[#This Row],[Hydro Power]]+Tabel1[[#This Row],[Other Renewable]]+Tabel1[[#This Row],[Solar Power]]+Tabel1[[#This Row],[Onshore Wind Power]]+Tabel1[[#This Row],[Offshore Wind Power]]</f>
        <v>3399.66</v>
      </c>
      <c r="R4296">
        <f>Tabel1[[#This Row],[Fossil Gas]]+Tabel1[[#This Row],[Fossil Hard Coal]]+Tabel1[[#This Row],[Fossil Oil]]</f>
        <v>1481.2199999999998</v>
      </c>
      <c r="S4296">
        <f>Tabel1[[#This Row],[Renewables]]+Tabel1[[#This Row],[Fossils]]</f>
        <v>4880.8799999999992</v>
      </c>
    </row>
    <row r="4297" spans="1:19" x14ac:dyDescent="0.25">
      <c r="A4297" t="s">
        <v>519</v>
      </c>
      <c r="B4297" t="s">
        <v>5</v>
      </c>
      <c r="C4297">
        <v>2037.11</v>
      </c>
      <c r="D4297">
        <v>21.62</v>
      </c>
      <c r="E4297">
        <v>595.99</v>
      </c>
      <c r="F4297">
        <v>638.26</v>
      </c>
      <c r="G4297">
        <v>36.630000000000003</v>
      </c>
      <c r="J4297">
        <v>77.77</v>
      </c>
      <c r="K4297">
        <v>55.46</v>
      </c>
      <c r="L4297">
        <v>312.58999999999997</v>
      </c>
      <c r="M4297">
        <v>337.4</v>
      </c>
      <c r="N4297">
        <v>600</v>
      </c>
      <c r="O4297">
        <v>590</v>
      </c>
      <c r="P4297">
        <v>-1119</v>
      </c>
      <c r="Q4297">
        <f>Tabel1[[#This Row],[Biomass]]+Tabel1[[#This Row],[Hydro Power]]+Tabel1[[#This Row],[Other Renewable]]+Tabel1[[#This Row],[Solar Power]]+Tabel1[[#This Row],[Onshore Wind Power]]+Tabel1[[#This Row],[Offshore Wind Power]]</f>
        <v>749.37999999999988</v>
      </c>
      <c r="R4297">
        <f>Tabel1[[#This Row],[Fossil Gas]]+Tabel1[[#This Row],[Fossil Hard Coal]]+Tabel1[[#This Row],[Fossil Oil]]</f>
        <v>1270.8800000000001</v>
      </c>
      <c r="S4297">
        <f>Tabel1[[#This Row],[Renewables]]+Tabel1[[#This Row],[Fossils]]</f>
        <v>2020.26</v>
      </c>
    </row>
    <row r="4298" spans="1:19" x14ac:dyDescent="0.25">
      <c r="A4298" t="s">
        <v>518</v>
      </c>
      <c r="B4298" t="s">
        <v>6</v>
      </c>
      <c r="C4298">
        <v>3155.16</v>
      </c>
      <c r="D4298">
        <v>23.06</v>
      </c>
      <c r="E4298">
        <v>374.66</v>
      </c>
      <c r="F4298">
        <v>1065.81</v>
      </c>
      <c r="G4298">
        <v>11.2</v>
      </c>
      <c r="H4298">
        <v>1.1000000000000001</v>
      </c>
      <c r="I4298">
        <v>4.3600000000000003</v>
      </c>
      <c r="J4298">
        <v>59.78</v>
      </c>
      <c r="K4298">
        <v>71.56</v>
      </c>
      <c r="L4298">
        <v>2501.9899999999998</v>
      </c>
      <c r="M4298">
        <v>753.65</v>
      </c>
      <c r="N4298">
        <v>1002</v>
      </c>
      <c r="O4298">
        <v>-590</v>
      </c>
      <c r="P4298">
        <v>-1800</v>
      </c>
      <c r="Q4298">
        <f>Tabel1[[#This Row],[Biomass]]+Tabel1[[#This Row],[Hydro Power]]+Tabel1[[#This Row],[Other Renewable]]+Tabel1[[#This Row],[Solar Power]]+Tabel1[[#This Row],[Onshore Wind Power]]+Tabel1[[#This Row],[Offshore Wind Power]]</f>
        <v>3343.94</v>
      </c>
      <c r="R4298">
        <f>Tabel1[[#This Row],[Fossil Gas]]+Tabel1[[#This Row],[Fossil Hard Coal]]+Tabel1[[#This Row],[Fossil Oil]]</f>
        <v>1451.67</v>
      </c>
      <c r="S4298">
        <f>Tabel1[[#This Row],[Renewables]]+Tabel1[[#This Row],[Fossils]]</f>
        <v>4795.6100000000006</v>
      </c>
    </row>
    <row r="4299" spans="1:19" x14ac:dyDescent="0.25">
      <c r="A4299" t="s">
        <v>518</v>
      </c>
      <c r="B4299" t="s">
        <v>5</v>
      </c>
      <c r="C4299">
        <v>2010.12</v>
      </c>
      <c r="D4299">
        <v>26.33</v>
      </c>
      <c r="E4299">
        <v>585.17999999999995</v>
      </c>
      <c r="F4299">
        <v>641.67999999999995</v>
      </c>
      <c r="G4299">
        <v>34.31</v>
      </c>
      <c r="J4299">
        <v>54.21</v>
      </c>
      <c r="K4299">
        <v>53.92</v>
      </c>
      <c r="L4299">
        <v>305.56</v>
      </c>
      <c r="M4299">
        <v>358</v>
      </c>
      <c r="N4299">
        <v>600</v>
      </c>
      <c r="O4299">
        <v>590</v>
      </c>
      <c r="P4299">
        <v>-1155</v>
      </c>
      <c r="Q4299">
        <f>Tabel1[[#This Row],[Biomass]]+Tabel1[[#This Row],[Hydro Power]]+Tabel1[[#This Row],[Other Renewable]]+Tabel1[[#This Row],[Solar Power]]+Tabel1[[#This Row],[Onshore Wind Power]]+Tabel1[[#This Row],[Offshore Wind Power]]</f>
        <v>744.1</v>
      </c>
      <c r="R4299">
        <f>Tabel1[[#This Row],[Fossil Gas]]+Tabel1[[#This Row],[Fossil Hard Coal]]+Tabel1[[#This Row],[Fossil Oil]]</f>
        <v>1261.1699999999998</v>
      </c>
      <c r="S4299">
        <f>Tabel1[[#This Row],[Renewables]]+Tabel1[[#This Row],[Fossils]]</f>
        <v>2005.27</v>
      </c>
    </row>
    <row r="4300" spans="1:19" x14ac:dyDescent="0.25">
      <c r="A4300" t="s">
        <v>517</v>
      </c>
      <c r="B4300" t="s">
        <v>6</v>
      </c>
      <c r="C4300">
        <v>3156.42</v>
      </c>
      <c r="D4300">
        <v>22.59</v>
      </c>
      <c r="E4300">
        <v>366</v>
      </c>
      <c r="F4300">
        <v>1051.32</v>
      </c>
      <c r="G4300">
        <v>9.07</v>
      </c>
      <c r="H4300">
        <v>1.1000000000000001</v>
      </c>
      <c r="I4300">
        <v>4.1500000000000004</v>
      </c>
      <c r="J4300">
        <v>31.95</v>
      </c>
      <c r="K4300">
        <v>70.709999999999994</v>
      </c>
      <c r="L4300">
        <v>2424.5500000000002</v>
      </c>
      <c r="M4300">
        <v>754.97</v>
      </c>
      <c r="N4300">
        <v>995</v>
      </c>
      <c r="O4300">
        <v>-590</v>
      </c>
      <c r="P4300">
        <v>-1777</v>
      </c>
      <c r="Q4300">
        <f>Tabel1[[#This Row],[Biomass]]+Tabel1[[#This Row],[Hydro Power]]+Tabel1[[#This Row],[Other Renewable]]+Tabel1[[#This Row],[Solar Power]]+Tabel1[[#This Row],[Onshore Wind Power]]+Tabel1[[#This Row],[Offshore Wind Power]]</f>
        <v>3239.3100000000004</v>
      </c>
      <c r="R4300">
        <f>Tabel1[[#This Row],[Fossil Gas]]+Tabel1[[#This Row],[Fossil Hard Coal]]+Tabel1[[#This Row],[Fossil Oil]]</f>
        <v>1426.3899999999999</v>
      </c>
      <c r="S4300">
        <f>Tabel1[[#This Row],[Renewables]]+Tabel1[[#This Row],[Fossils]]</f>
        <v>4665.7000000000007</v>
      </c>
    </row>
    <row r="4301" spans="1:19" x14ac:dyDescent="0.25">
      <c r="A4301" t="s">
        <v>517</v>
      </c>
      <c r="B4301" t="s">
        <v>5</v>
      </c>
      <c r="C4301">
        <v>2006.11</v>
      </c>
      <c r="D4301">
        <v>27.4</v>
      </c>
      <c r="E4301">
        <v>575.29</v>
      </c>
      <c r="F4301">
        <v>609.24</v>
      </c>
      <c r="G4301">
        <v>28.28</v>
      </c>
      <c r="J4301">
        <v>23.25</v>
      </c>
      <c r="K4301">
        <v>52.03</v>
      </c>
      <c r="L4301">
        <v>328.88</v>
      </c>
      <c r="M4301">
        <v>365.34</v>
      </c>
      <c r="N4301">
        <v>600</v>
      </c>
      <c r="O4301">
        <v>590</v>
      </c>
      <c r="P4301">
        <v>-1138</v>
      </c>
      <c r="Q4301">
        <f>Tabel1[[#This Row],[Biomass]]+Tabel1[[#This Row],[Hydro Power]]+Tabel1[[#This Row],[Other Renewable]]+Tabel1[[#This Row],[Solar Power]]+Tabel1[[#This Row],[Onshore Wind Power]]+Tabel1[[#This Row],[Offshore Wind Power]]</f>
        <v>744.86999999999989</v>
      </c>
      <c r="R4301">
        <f>Tabel1[[#This Row],[Fossil Gas]]+Tabel1[[#This Row],[Fossil Hard Coal]]+Tabel1[[#This Row],[Fossil Oil]]</f>
        <v>1212.81</v>
      </c>
      <c r="S4301">
        <f>Tabel1[[#This Row],[Renewables]]+Tabel1[[#This Row],[Fossils]]</f>
        <v>1957.6799999999998</v>
      </c>
    </row>
    <row r="4302" spans="1:19" x14ac:dyDescent="0.25">
      <c r="A4302" t="s">
        <v>516</v>
      </c>
      <c r="B4302" t="s">
        <v>6</v>
      </c>
      <c r="C4302">
        <v>3322.61</v>
      </c>
      <c r="D4302">
        <v>22.03</v>
      </c>
      <c r="E4302">
        <v>369.66</v>
      </c>
      <c r="F4302">
        <v>1163.73</v>
      </c>
      <c r="G4302">
        <v>6.77</v>
      </c>
      <c r="H4302">
        <v>1.1000000000000001</v>
      </c>
      <c r="I4302">
        <v>3.92</v>
      </c>
      <c r="J4302">
        <v>5.98</v>
      </c>
      <c r="K4302">
        <v>69.680000000000007</v>
      </c>
      <c r="L4302">
        <v>2366.6999999999998</v>
      </c>
      <c r="M4302">
        <v>773.07</v>
      </c>
      <c r="N4302">
        <v>639</v>
      </c>
      <c r="O4302">
        <v>-582</v>
      </c>
      <c r="P4302">
        <v>-1323</v>
      </c>
      <c r="Q4302">
        <f>Tabel1[[#This Row],[Biomass]]+Tabel1[[#This Row],[Hydro Power]]+Tabel1[[#This Row],[Other Renewable]]+Tabel1[[#This Row],[Solar Power]]+Tabel1[[#This Row],[Onshore Wind Power]]+Tabel1[[#This Row],[Offshore Wind Power]]</f>
        <v>3172.8</v>
      </c>
      <c r="R4302">
        <f>Tabel1[[#This Row],[Fossil Gas]]+Tabel1[[#This Row],[Fossil Hard Coal]]+Tabel1[[#This Row],[Fossil Oil]]</f>
        <v>1540.16</v>
      </c>
      <c r="S4302">
        <f>Tabel1[[#This Row],[Renewables]]+Tabel1[[#This Row],[Fossils]]</f>
        <v>4712.96</v>
      </c>
    </row>
    <row r="4303" spans="1:19" x14ac:dyDescent="0.25">
      <c r="A4303" t="s">
        <v>516</v>
      </c>
      <c r="B4303" t="s">
        <v>5</v>
      </c>
      <c r="C4303">
        <v>2157.52</v>
      </c>
      <c r="D4303">
        <v>27.11</v>
      </c>
      <c r="E4303">
        <v>647.27</v>
      </c>
      <c r="F4303">
        <v>658.41</v>
      </c>
      <c r="G4303">
        <v>26.58</v>
      </c>
      <c r="J4303">
        <v>3.19</v>
      </c>
      <c r="K4303">
        <v>51.97</v>
      </c>
      <c r="L4303">
        <v>370.63</v>
      </c>
      <c r="M4303">
        <v>370.08</v>
      </c>
      <c r="N4303">
        <v>600</v>
      </c>
      <c r="O4303">
        <v>582</v>
      </c>
      <c r="P4303">
        <v>-1144</v>
      </c>
      <c r="Q4303">
        <f>Tabel1[[#This Row],[Biomass]]+Tabel1[[#This Row],[Hydro Power]]+Tabel1[[#This Row],[Other Renewable]]+Tabel1[[#This Row],[Solar Power]]+Tabel1[[#This Row],[Onshore Wind Power]]+Tabel1[[#This Row],[Offshore Wind Power]]</f>
        <v>771.01</v>
      </c>
      <c r="R4303">
        <f>Tabel1[[#This Row],[Fossil Gas]]+Tabel1[[#This Row],[Fossil Hard Coal]]+Tabel1[[#This Row],[Fossil Oil]]</f>
        <v>1332.2599999999998</v>
      </c>
      <c r="S4303">
        <f>Tabel1[[#This Row],[Renewables]]+Tabel1[[#This Row],[Fossils]]</f>
        <v>2103.2699999999995</v>
      </c>
    </row>
    <row r="4304" spans="1:19" x14ac:dyDescent="0.25">
      <c r="A4304" t="s">
        <v>515</v>
      </c>
      <c r="B4304" t="s">
        <v>6</v>
      </c>
      <c r="C4304">
        <v>3401.09</v>
      </c>
      <c r="D4304">
        <v>21.73</v>
      </c>
      <c r="E4304">
        <v>403.31</v>
      </c>
      <c r="F4304">
        <v>1093.4000000000001</v>
      </c>
      <c r="G4304">
        <v>4.93</v>
      </c>
      <c r="H4304">
        <v>1.1000000000000001</v>
      </c>
      <c r="I4304">
        <v>3.74</v>
      </c>
      <c r="J4304">
        <v>0.08</v>
      </c>
      <c r="K4304">
        <v>66.739999999999995</v>
      </c>
      <c r="L4304">
        <v>2321.7800000000002</v>
      </c>
      <c r="M4304">
        <v>753.08</v>
      </c>
      <c r="N4304">
        <v>499</v>
      </c>
      <c r="O4304">
        <v>-582</v>
      </c>
      <c r="P4304">
        <v>-962</v>
      </c>
      <c r="Q4304">
        <f>Tabel1[[#This Row],[Biomass]]+Tabel1[[#This Row],[Hydro Power]]+Tabel1[[#This Row],[Other Renewable]]+Tabel1[[#This Row],[Solar Power]]+Tabel1[[#This Row],[Onshore Wind Power]]+Tabel1[[#This Row],[Offshore Wind Power]]</f>
        <v>3101.51</v>
      </c>
      <c r="R4304">
        <f>Tabel1[[#This Row],[Fossil Gas]]+Tabel1[[#This Row],[Fossil Hard Coal]]+Tabel1[[#This Row],[Fossil Oil]]</f>
        <v>1501.64</v>
      </c>
      <c r="S4304">
        <f>Tabel1[[#This Row],[Renewables]]+Tabel1[[#This Row],[Fossils]]</f>
        <v>4603.1500000000005</v>
      </c>
    </row>
    <row r="4305" spans="1:19" x14ac:dyDescent="0.25">
      <c r="A4305" t="s">
        <v>515</v>
      </c>
      <c r="B4305" t="s">
        <v>5</v>
      </c>
      <c r="C4305">
        <v>2252.92</v>
      </c>
      <c r="D4305">
        <v>27.7</v>
      </c>
      <c r="E4305">
        <v>664.07</v>
      </c>
      <c r="F4305">
        <v>729.81</v>
      </c>
      <c r="G4305">
        <v>26.15</v>
      </c>
      <c r="J4305">
        <v>0.03</v>
      </c>
      <c r="K4305">
        <v>50.4</v>
      </c>
      <c r="L4305">
        <v>383.54</v>
      </c>
      <c r="M4305">
        <v>370.23</v>
      </c>
      <c r="N4305">
        <v>600</v>
      </c>
      <c r="O4305">
        <v>582</v>
      </c>
      <c r="P4305">
        <v>-1149</v>
      </c>
      <c r="Q4305">
        <f>Tabel1[[#This Row],[Biomass]]+Tabel1[[#This Row],[Hydro Power]]+Tabel1[[#This Row],[Other Renewable]]+Tabel1[[#This Row],[Solar Power]]+Tabel1[[#This Row],[Onshore Wind Power]]+Tabel1[[#This Row],[Offshore Wind Power]]</f>
        <v>781.5</v>
      </c>
      <c r="R4305">
        <f>Tabel1[[#This Row],[Fossil Gas]]+Tabel1[[#This Row],[Fossil Hard Coal]]+Tabel1[[#This Row],[Fossil Oil]]</f>
        <v>1420.0300000000002</v>
      </c>
      <c r="S4305">
        <f>Tabel1[[#This Row],[Renewables]]+Tabel1[[#This Row],[Fossils]]</f>
        <v>2201.5300000000002</v>
      </c>
    </row>
    <row r="4306" spans="1:19" x14ac:dyDescent="0.25">
      <c r="A4306" t="s">
        <v>514</v>
      </c>
      <c r="B4306" t="s">
        <v>6</v>
      </c>
      <c r="C4306">
        <v>3257.77</v>
      </c>
      <c r="D4306">
        <v>21.61</v>
      </c>
      <c r="E4306">
        <v>396.03</v>
      </c>
      <c r="F4306">
        <v>1079.04</v>
      </c>
      <c r="G4306">
        <v>4.4400000000000004</v>
      </c>
      <c r="H4306">
        <v>1.1000000000000001</v>
      </c>
      <c r="I4306">
        <v>3.68</v>
      </c>
      <c r="J4306">
        <v>0.01</v>
      </c>
      <c r="K4306">
        <v>68.98</v>
      </c>
      <c r="L4306">
        <v>2400.65</v>
      </c>
      <c r="M4306">
        <v>750.42</v>
      </c>
      <c r="N4306">
        <v>545</v>
      </c>
      <c r="O4306">
        <v>-591</v>
      </c>
      <c r="P4306">
        <v>-1152</v>
      </c>
      <c r="Q4306">
        <f>Tabel1[[#This Row],[Biomass]]+Tabel1[[#This Row],[Hydro Power]]+Tabel1[[#This Row],[Other Renewable]]+Tabel1[[#This Row],[Solar Power]]+Tabel1[[#This Row],[Onshore Wind Power]]+Tabel1[[#This Row],[Offshore Wind Power]]</f>
        <v>3177.4700000000003</v>
      </c>
      <c r="R4306">
        <f>Tabel1[[#This Row],[Fossil Gas]]+Tabel1[[#This Row],[Fossil Hard Coal]]+Tabel1[[#This Row],[Fossil Oil]]</f>
        <v>1479.51</v>
      </c>
      <c r="S4306">
        <f>Tabel1[[#This Row],[Renewables]]+Tabel1[[#This Row],[Fossils]]</f>
        <v>4656.9800000000005</v>
      </c>
    </row>
    <row r="4307" spans="1:19" x14ac:dyDescent="0.25">
      <c r="A4307" t="s">
        <v>514</v>
      </c>
      <c r="B4307" t="s">
        <v>5</v>
      </c>
      <c r="C4307">
        <v>2155.06</v>
      </c>
      <c r="D4307">
        <v>27.4</v>
      </c>
      <c r="E4307">
        <v>556.47</v>
      </c>
      <c r="F4307">
        <v>610.6</v>
      </c>
      <c r="G4307">
        <v>25.63</v>
      </c>
      <c r="J4307">
        <v>0</v>
      </c>
      <c r="K4307">
        <v>50.26</v>
      </c>
      <c r="L4307">
        <v>392.73</v>
      </c>
      <c r="M4307">
        <v>369.67</v>
      </c>
      <c r="N4307">
        <v>600</v>
      </c>
      <c r="O4307">
        <v>591</v>
      </c>
      <c r="P4307">
        <v>-1036</v>
      </c>
      <c r="Q4307">
        <f>Tabel1[[#This Row],[Biomass]]+Tabel1[[#This Row],[Hydro Power]]+Tabel1[[#This Row],[Other Renewable]]+Tabel1[[#This Row],[Solar Power]]+Tabel1[[#This Row],[Onshore Wind Power]]+Tabel1[[#This Row],[Offshore Wind Power]]</f>
        <v>789.8</v>
      </c>
      <c r="R4307">
        <f>Tabel1[[#This Row],[Fossil Gas]]+Tabel1[[#This Row],[Fossil Hard Coal]]+Tabel1[[#This Row],[Fossil Oil]]</f>
        <v>1192.7000000000003</v>
      </c>
      <c r="S4307">
        <f>Tabel1[[#This Row],[Renewables]]+Tabel1[[#This Row],[Fossils]]</f>
        <v>1982.5000000000002</v>
      </c>
    </row>
    <row r="4308" spans="1:19" x14ac:dyDescent="0.25">
      <c r="A4308" t="s">
        <v>513</v>
      </c>
      <c r="B4308" t="s">
        <v>6</v>
      </c>
      <c r="C4308">
        <v>3092.37</v>
      </c>
      <c r="D4308">
        <v>21.27</v>
      </c>
      <c r="E4308">
        <v>383.83</v>
      </c>
      <c r="F4308">
        <v>1114.8</v>
      </c>
      <c r="G4308">
        <v>5</v>
      </c>
      <c r="H4308">
        <v>1.1000000000000001</v>
      </c>
      <c r="I4308">
        <v>3.74</v>
      </c>
      <c r="J4308">
        <v>0.01</v>
      </c>
      <c r="K4308">
        <v>74.959999999999994</v>
      </c>
      <c r="L4308">
        <v>2426.89</v>
      </c>
      <c r="M4308">
        <v>747.19</v>
      </c>
      <c r="N4308">
        <v>829</v>
      </c>
      <c r="O4308">
        <v>-590</v>
      </c>
      <c r="P4308">
        <v>-1726</v>
      </c>
      <c r="Q4308">
        <f>Tabel1[[#This Row],[Biomass]]+Tabel1[[#This Row],[Hydro Power]]+Tabel1[[#This Row],[Other Renewable]]+Tabel1[[#This Row],[Solar Power]]+Tabel1[[#This Row],[Onshore Wind Power]]+Tabel1[[#This Row],[Offshore Wind Power]]</f>
        <v>3200.2</v>
      </c>
      <c r="R4308">
        <f>Tabel1[[#This Row],[Fossil Gas]]+Tabel1[[#This Row],[Fossil Hard Coal]]+Tabel1[[#This Row],[Fossil Oil]]</f>
        <v>1503.6299999999999</v>
      </c>
      <c r="S4308">
        <f>Tabel1[[#This Row],[Renewables]]+Tabel1[[#This Row],[Fossils]]</f>
        <v>4703.83</v>
      </c>
    </row>
    <row r="4309" spans="1:19" x14ac:dyDescent="0.25">
      <c r="A4309" t="s">
        <v>513</v>
      </c>
      <c r="B4309" t="s">
        <v>5</v>
      </c>
      <c r="C4309">
        <v>2039.51</v>
      </c>
      <c r="D4309">
        <v>24.48</v>
      </c>
      <c r="E4309">
        <v>493.31</v>
      </c>
      <c r="F4309">
        <v>597.4</v>
      </c>
      <c r="G4309">
        <v>25.06</v>
      </c>
      <c r="J4309">
        <v>0</v>
      </c>
      <c r="K4309">
        <v>50.9</v>
      </c>
      <c r="L4309">
        <v>391.95</v>
      </c>
      <c r="M4309">
        <v>370.16</v>
      </c>
      <c r="N4309">
        <v>600</v>
      </c>
      <c r="O4309">
        <v>590</v>
      </c>
      <c r="P4309">
        <v>-1071</v>
      </c>
      <c r="Q4309">
        <f>Tabel1[[#This Row],[Biomass]]+Tabel1[[#This Row],[Hydro Power]]+Tabel1[[#This Row],[Other Renewable]]+Tabel1[[#This Row],[Solar Power]]+Tabel1[[#This Row],[Onshore Wind Power]]+Tabel1[[#This Row],[Offshore Wind Power]]</f>
        <v>786.59</v>
      </c>
      <c r="R4309">
        <f>Tabel1[[#This Row],[Fossil Gas]]+Tabel1[[#This Row],[Fossil Hard Coal]]+Tabel1[[#This Row],[Fossil Oil]]</f>
        <v>1115.77</v>
      </c>
      <c r="S4309">
        <f>Tabel1[[#This Row],[Renewables]]+Tabel1[[#This Row],[Fossils]]</f>
        <v>1902.3600000000001</v>
      </c>
    </row>
    <row r="4310" spans="1:19" x14ac:dyDescent="0.25">
      <c r="A4310" t="s">
        <v>512</v>
      </c>
      <c r="B4310" t="s">
        <v>6</v>
      </c>
      <c r="C4310">
        <v>2888.5</v>
      </c>
      <c r="D4310">
        <v>21.59</v>
      </c>
      <c r="E4310">
        <v>312.08</v>
      </c>
      <c r="F4310">
        <v>1123.83</v>
      </c>
      <c r="G4310">
        <v>4.07</v>
      </c>
      <c r="H4310">
        <v>1.1000000000000001</v>
      </c>
      <c r="I4310">
        <v>3.66</v>
      </c>
      <c r="J4310">
        <v>0</v>
      </c>
      <c r="K4310">
        <v>69.16</v>
      </c>
      <c r="L4310">
        <v>2236.3000000000002</v>
      </c>
      <c r="M4310">
        <v>656.82</v>
      </c>
      <c r="N4310">
        <v>1203</v>
      </c>
      <c r="O4310">
        <v>-590</v>
      </c>
      <c r="P4310">
        <v>-1797</v>
      </c>
      <c r="Q4310">
        <f>Tabel1[[#This Row],[Biomass]]+Tabel1[[#This Row],[Hydro Power]]+Tabel1[[#This Row],[Other Renewable]]+Tabel1[[#This Row],[Solar Power]]+Tabel1[[#This Row],[Onshore Wind Power]]+Tabel1[[#This Row],[Offshore Wind Power]]</f>
        <v>2919.4700000000003</v>
      </c>
      <c r="R4310">
        <f>Tabel1[[#This Row],[Fossil Gas]]+Tabel1[[#This Row],[Fossil Hard Coal]]+Tabel1[[#This Row],[Fossil Oil]]</f>
        <v>1439.9799999999998</v>
      </c>
      <c r="S4310">
        <f>Tabel1[[#This Row],[Renewables]]+Tabel1[[#This Row],[Fossils]]</f>
        <v>4359.45</v>
      </c>
    </row>
    <row r="4311" spans="1:19" x14ac:dyDescent="0.25">
      <c r="A4311" t="s">
        <v>512</v>
      </c>
      <c r="B4311" t="s">
        <v>5</v>
      </c>
      <c r="C4311">
        <v>1919.43</v>
      </c>
      <c r="D4311">
        <v>23.49</v>
      </c>
      <c r="E4311">
        <v>483.52</v>
      </c>
      <c r="F4311">
        <v>579.73</v>
      </c>
      <c r="G4311">
        <v>24.21</v>
      </c>
      <c r="J4311">
        <v>0</v>
      </c>
      <c r="K4311">
        <v>47.52</v>
      </c>
      <c r="L4311">
        <v>394.35</v>
      </c>
      <c r="M4311">
        <v>367.72</v>
      </c>
      <c r="N4311">
        <v>600</v>
      </c>
      <c r="O4311">
        <v>590</v>
      </c>
      <c r="P4311">
        <v>-1159</v>
      </c>
      <c r="Q4311">
        <f>Tabel1[[#This Row],[Biomass]]+Tabel1[[#This Row],[Hydro Power]]+Tabel1[[#This Row],[Other Renewable]]+Tabel1[[#This Row],[Solar Power]]+Tabel1[[#This Row],[Onshore Wind Power]]+Tabel1[[#This Row],[Offshore Wind Power]]</f>
        <v>785.56000000000006</v>
      </c>
      <c r="R4311">
        <f>Tabel1[[#This Row],[Fossil Gas]]+Tabel1[[#This Row],[Fossil Hard Coal]]+Tabel1[[#This Row],[Fossil Oil]]</f>
        <v>1087.46</v>
      </c>
      <c r="S4311">
        <f>Tabel1[[#This Row],[Renewables]]+Tabel1[[#This Row],[Fossils]]</f>
        <v>1873.02</v>
      </c>
    </row>
    <row r="4312" spans="1:19" x14ac:dyDescent="0.25">
      <c r="A4312" t="s">
        <v>511</v>
      </c>
      <c r="B4312" t="s">
        <v>6</v>
      </c>
      <c r="C4312">
        <v>2679.82</v>
      </c>
      <c r="D4312">
        <v>21.65</v>
      </c>
      <c r="E4312">
        <v>291.73</v>
      </c>
      <c r="F4312">
        <v>1109.26</v>
      </c>
      <c r="G4312">
        <v>4.1399999999999997</v>
      </c>
      <c r="H4312">
        <v>1.1000000000000001</v>
      </c>
      <c r="I4312">
        <v>3.68</v>
      </c>
      <c r="J4312">
        <v>0</v>
      </c>
      <c r="K4312">
        <v>68.790000000000006</v>
      </c>
      <c r="L4312">
        <v>2218.59</v>
      </c>
      <c r="M4312">
        <v>655.75</v>
      </c>
      <c r="N4312">
        <v>1043</v>
      </c>
      <c r="O4312">
        <v>-590</v>
      </c>
      <c r="P4312">
        <v>-1800</v>
      </c>
      <c r="Q4312">
        <f>Tabel1[[#This Row],[Biomass]]+Tabel1[[#This Row],[Hydro Power]]+Tabel1[[#This Row],[Other Renewable]]+Tabel1[[#This Row],[Solar Power]]+Tabel1[[#This Row],[Onshore Wind Power]]+Tabel1[[#This Row],[Offshore Wind Power]]</f>
        <v>2900.77</v>
      </c>
      <c r="R4312">
        <f>Tabel1[[#This Row],[Fossil Gas]]+Tabel1[[#This Row],[Fossil Hard Coal]]+Tabel1[[#This Row],[Fossil Oil]]</f>
        <v>1405.13</v>
      </c>
      <c r="S4312">
        <f>Tabel1[[#This Row],[Renewables]]+Tabel1[[#This Row],[Fossils]]</f>
        <v>4305.8999999999996</v>
      </c>
    </row>
    <row r="4313" spans="1:19" x14ac:dyDescent="0.25">
      <c r="A4313" t="s">
        <v>511</v>
      </c>
      <c r="B4313" t="s">
        <v>5</v>
      </c>
      <c r="C4313">
        <v>1758.57</v>
      </c>
      <c r="D4313">
        <v>24.47</v>
      </c>
      <c r="E4313">
        <v>482.52</v>
      </c>
      <c r="F4313">
        <v>522.65</v>
      </c>
      <c r="G4313">
        <v>24.28</v>
      </c>
      <c r="J4313">
        <v>0</v>
      </c>
      <c r="K4313">
        <v>46.71</v>
      </c>
      <c r="L4313">
        <v>378.9</v>
      </c>
      <c r="M4313">
        <v>365.82</v>
      </c>
      <c r="N4313">
        <v>600</v>
      </c>
      <c r="O4313">
        <v>590</v>
      </c>
      <c r="P4313">
        <v>-1246</v>
      </c>
      <c r="Q4313">
        <f>Tabel1[[#This Row],[Biomass]]+Tabel1[[#This Row],[Hydro Power]]+Tabel1[[#This Row],[Other Renewable]]+Tabel1[[#This Row],[Solar Power]]+Tabel1[[#This Row],[Onshore Wind Power]]+Tabel1[[#This Row],[Offshore Wind Power]]</f>
        <v>769.19</v>
      </c>
      <c r="R4313">
        <f>Tabel1[[#This Row],[Fossil Gas]]+Tabel1[[#This Row],[Fossil Hard Coal]]+Tabel1[[#This Row],[Fossil Oil]]</f>
        <v>1029.45</v>
      </c>
      <c r="S4313">
        <f>Tabel1[[#This Row],[Renewables]]+Tabel1[[#This Row],[Fossils]]</f>
        <v>1798.64</v>
      </c>
    </row>
    <row r="4314" spans="1:19" x14ac:dyDescent="0.25">
      <c r="A4314" t="s">
        <v>510</v>
      </c>
      <c r="B4314" t="s">
        <v>6</v>
      </c>
      <c r="C4314">
        <v>2504.15</v>
      </c>
      <c r="D4314">
        <v>22.32</v>
      </c>
      <c r="E4314">
        <v>301.02999999999997</v>
      </c>
      <c r="F4314">
        <v>1119.8800000000001</v>
      </c>
      <c r="G4314">
        <v>7.21</v>
      </c>
      <c r="H4314">
        <v>1.0900000000000001</v>
      </c>
      <c r="I4314">
        <v>3.99</v>
      </c>
      <c r="J4314">
        <v>0</v>
      </c>
      <c r="K4314">
        <v>68.86</v>
      </c>
      <c r="L4314">
        <v>2213.2800000000002</v>
      </c>
      <c r="M4314">
        <v>751.63</v>
      </c>
      <c r="N4314">
        <v>710</v>
      </c>
      <c r="O4314">
        <v>-590</v>
      </c>
      <c r="P4314">
        <v>-1798</v>
      </c>
      <c r="Q4314">
        <f>Tabel1[[#This Row],[Biomass]]+Tabel1[[#This Row],[Hydro Power]]+Tabel1[[#This Row],[Other Renewable]]+Tabel1[[#This Row],[Solar Power]]+Tabel1[[#This Row],[Onshore Wind Power]]+Tabel1[[#This Row],[Offshore Wind Power]]</f>
        <v>2992.3100000000004</v>
      </c>
      <c r="R4314">
        <f>Tabel1[[#This Row],[Fossil Gas]]+Tabel1[[#This Row],[Fossil Hard Coal]]+Tabel1[[#This Row],[Fossil Oil]]</f>
        <v>1428.1200000000001</v>
      </c>
      <c r="S4314">
        <f>Tabel1[[#This Row],[Renewables]]+Tabel1[[#This Row],[Fossils]]</f>
        <v>4420.43</v>
      </c>
    </row>
    <row r="4315" spans="1:19" x14ac:dyDescent="0.25">
      <c r="A4315" t="s">
        <v>510</v>
      </c>
      <c r="B4315" t="s">
        <v>5</v>
      </c>
      <c r="C4315">
        <v>1617.5</v>
      </c>
      <c r="D4315">
        <v>24.03</v>
      </c>
      <c r="E4315">
        <v>482.41</v>
      </c>
      <c r="F4315">
        <v>508.6</v>
      </c>
      <c r="G4315">
        <v>24.19</v>
      </c>
      <c r="J4315">
        <v>0</v>
      </c>
      <c r="K4315">
        <v>46.65</v>
      </c>
      <c r="L4315">
        <v>359.3</v>
      </c>
      <c r="M4315">
        <v>359.35</v>
      </c>
      <c r="N4315">
        <v>600</v>
      </c>
      <c r="O4315">
        <v>590</v>
      </c>
      <c r="P4315">
        <v>-1345</v>
      </c>
      <c r="Q4315">
        <f>Tabel1[[#This Row],[Biomass]]+Tabel1[[#This Row],[Hydro Power]]+Tabel1[[#This Row],[Other Renewable]]+Tabel1[[#This Row],[Solar Power]]+Tabel1[[#This Row],[Onshore Wind Power]]+Tabel1[[#This Row],[Offshore Wind Power]]</f>
        <v>742.68000000000006</v>
      </c>
      <c r="R4315">
        <f>Tabel1[[#This Row],[Fossil Gas]]+Tabel1[[#This Row],[Fossil Hard Coal]]+Tabel1[[#This Row],[Fossil Oil]]</f>
        <v>1015.2</v>
      </c>
      <c r="S4315">
        <f>Tabel1[[#This Row],[Renewables]]+Tabel1[[#This Row],[Fossils]]</f>
        <v>1757.88</v>
      </c>
    </row>
    <row r="4316" spans="1:19" x14ac:dyDescent="0.25">
      <c r="A4316" t="s">
        <v>509</v>
      </c>
      <c r="B4316" t="s">
        <v>6</v>
      </c>
      <c r="C4316">
        <v>2444.12</v>
      </c>
      <c r="D4316">
        <v>43.02</v>
      </c>
      <c r="E4316">
        <v>278.70999999999998</v>
      </c>
      <c r="F4316">
        <v>1178.74</v>
      </c>
      <c r="G4316">
        <v>11.14</v>
      </c>
      <c r="H4316">
        <v>1.0900000000000001</v>
      </c>
      <c r="I4316">
        <v>4.38</v>
      </c>
      <c r="J4316">
        <v>0</v>
      </c>
      <c r="K4316">
        <v>72.260000000000005</v>
      </c>
      <c r="L4316">
        <v>2337.6799999999998</v>
      </c>
      <c r="M4316">
        <v>754.62</v>
      </c>
      <c r="N4316">
        <v>300</v>
      </c>
      <c r="O4316">
        <v>-590</v>
      </c>
      <c r="P4316">
        <v>-1800</v>
      </c>
      <c r="Q4316">
        <f>Tabel1[[#This Row],[Biomass]]+Tabel1[[#This Row],[Hydro Power]]+Tabel1[[#This Row],[Other Renewable]]+Tabel1[[#This Row],[Solar Power]]+Tabel1[[#This Row],[Onshore Wind Power]]+Tabel1[[#This Row],[Offshore Wind Power]]</f>
        <v>3140.79</v>
      </c>
      <c r="R4316">
        <f>Tabel1[[#This Row],[Fossil Gas]]+Tabel1[[#This Row],[Fossil Hard Coal]]+Tabel1[[#This Row],[Fossil Oil]]</f>
        <v>1468.5900000000001</v>
      </c>
      <c r="S4316">
        <f>Tabel1[[#This Row],[Renewables]]+Tabel1[[#This Row],[Fossils]]</f>
        <v>4609.38</v>
      </c>
    </row>
    <row r="4317" spans="1:19" x14ac:dyDescent="0.25">
      <c r="A4317" t="s">
        <v>509</v>
      </c>
      <c r="B4317" t="s">
        <v>5</v>
      </c>
      <c r="C4317">
        <v>1536.11</v>
      </c>
      <c r="D4317">
        <v>20.57</v>
      </c>
      <c r="E4317">
        <v>479.34</v>
      </c>
      <c r="F4317">
        <v>496.79</v>
      </c>
      <c r="G4317">
        <v>23.55</v>
      </c>
      <c r="J4317">
        <v>0</v>
      </c>
      <c r="K4317">
        <v>44.68</v>
      </c>
      <c r="L4317">
        <v>347.37</v>
      </c>
      <c r="M4317">
        <v>294.27999999999997</v>
      </c>
      <c r="N4317">
        <v>600</v>
      </c>
      <c r="O4317">
        <v>590</v>
      </c>
      <c r="P4317">
        <v>-1328</v>
      </c>
      <c r="Q4317">
        <f>Tabel1[[#This Row],[Biomass]]+Tabel1[[#This Row],[Hydro Power]]+Tabel1[[#This Row],[Other Renewable]]+Tabel1[[#This Row],[Solar Power]]+Tabel1[[#This Row],[Onshore Wind Power]]+Tabel1[[#This Row],[Offshore Wind Power]]</f>
        <v>662.22</v>
      </c>
      <c r="R4317">
        <f>Tabel1[[#This Row],[Fossil Gas]]+Tabel1[[#This Row],[Fossil Hard Coal]]+Tabel1[[#This Row],[Fossil Oil]]</f>
        <v>999.68</v>
      </c>
      <c r="S4317">
        <f>Tabel1[[#This Row],[Renewables]]+Tabel1[[#This Row],[Fossils]]</f>
        <v>1661.9</v>
      </c>
    </row>
    <row r="4318" spans="1:19" x14ac:dyDescent="0.25">
      <c r="A4318" t="s">
        <v>508</v>
      </c>
      <c r="B4318" t="s">
        <v>6</v>
      </c>
      <c r="C4318">
        <v>2376.2399999999998</v>
      </c>
      <c r="D4318">
        <v>23.08</v>
      </c>
      <c r="E4318">
        <v>270.44</v>
      </c>
      <c r="F4318">
        <v>1167.74</v>
      </c>
      <c r="G4318">
        <v>11.87</v>
      </c>
      <c r="H4318">
        <v>1.0900000000000001</v>
      </c>
      <c r="I4318">
        <v>4.45</v>
      </c>
      <c r="J4318">
        <v>0</v>
      </c>
      <c r="K4318">
        <v>73.09</v>
      </c>
      <c r="L4318">
        <v>2274.54</v>
      </c>
      <c r="M4318">
        <v>770.54</v>
      </c>
      <c r="N4318">
        <v>393</v>
      </c>
      <c r="O4318">
        <v>-590</v>
      </c>
      <c r="P4318">
        <v>-1800</v>
      </c>
      <c r="Q4318">
        <f>Tabel1[[#This Row],[Biomass]]+Tabel1[[#This Row],[Hydro Power]]+Tabel1[[#This Row],[Other Renewable]]+Tabel1[[#This Row],[Solar Power]]+Tabel1[[#This Row],[Onshore Wind Power]]+Tabel1[[#This Row],[Offshore Wind Power]]</f>
        <v>3073.7</v>
      </c>
      <c r="R4318">
        <f>Tabel1[[#This Row],[Fossil Gas]]+Tabel1[[#This Row],[Fossil Hard Coal]]+Tabel1[[#This Row],[Fossil Oil]]</f>
        <v>1450.05</v>
      </c>
      <c r="S4318">
        <f>Tabel1[[#This Row],[Renewables]]+Tabel1[[#This Row],[Fossils]]</f>
        <v>4523.75</v>
      </c>
    </row>
    <row r="4319" spans="1:19" x14ac:dyDescent="0.25">
      <c r="A4319" t="s">
        <v>508</v>
      </c>
      <c r="B4319" t="s">
        <v>5</v>
      </c>
      <c r="C4319">
        <v>1490.16</v>
      </c>
      <c r="D4319">
        <v>22.47</v>
      </c>
      <c r="E4319">
        <v>473.1</v>
      </c>
      <c r="F4319">
        <v>555.70000000000005</v>
      </c>
      <c r="G4319">
        <v>23.52</v>
      </c>
      <c r="J4319">
        <v>0</v>
      </c>
      <c r="K4319">
        <v>43.21</v>
      </c>
      <c r="L4319">
        <v>336.9</v>
      </c>
      <c r="M4319">
        <v>166.02</v>
      </c>
      <c r="N4319">
        <v>600</v>
      </c>
      <c r="O4319">
        <v>590</v>
      </c>
      <c r="P4319">
        <v>-1287</v>
      </c>
      <c r="Q4319">
        <f>Tabel1[[#This Row],[Biomass]]+Tabel1[[#This Row],[Hydro Power]]+Tabel1[[#This Row],[Other Renewable]]+Tabel1[[#This Row],[Solar Power]]+Tabel1[[#This Row],[Onshore Wind Power]]+Tabel1[[#This Row],[Offshore Wind Power]]</f>
        <v>525.39</v>
      </c>
      <c r="R4319">
        <f>Tabel1[[#This Row],[Fossil Gas]]+Tabel1[[#This Row],[Fossil Hard Coal]]+Tabel1[[#This Row],[Fossil Oil]]</f>
        <v>1052.3200000000002</v>
      </c>
      <c r="S4319">
        <f>Tabel1[[#This Row],[Renewables]]+Tabel1[[#This Row],[Fossils]]</f>
        <v>1577.71</v>
      </c>
    </row>
    <row r="4320" spans="1:19" x14ac:dyDescent="0.25">
      <c r="A4320" t="s">
        <v>507</v>
      </c>
      <c r="B4320" t="s">
        <v>6</v>
      </c>
      <c r="C4320">
        <v>2375.62</v>
      </c>
      <c r="D4320">
        <v>19.53</v>
      </c>
      <c r="E4320">
        <v>248.42</v>
      </c>
      <c r="F4320">
        <v>1060.4100000000001</v>
      </c>
      <c r="G4320">
        <v>3.75</v>
      </c>
      <c r="H4320">
        <v>1.1000000000000001</v>
      </c>
      <c r="I4320">
        <v>3.63</v>
      </c>
      <c r="J4320">
        <v>0</v>
      </c>
      <c r="K4320">
        <v>70.61</v>
      </c>
      <c r="L4320">
        <v>2090.5500000000002</v>
      </c>
      <c r="M4320">
        <v>751.1</v>
      </c>
      <c r="N4320">
        <v>805</v>
      </c>
      <c r="O4320">
        <v>-590</v>
      </c>
      <c r="P4320">
        <v>-1799</v>
      </c>
      <c r="Q4320">
        <f>Tabel1[[#This Row],[Biomass]]+Tabel1[[#This Row],[Hydro Power]]+Tabel1[[#This Row],[Other Renewable]]+Tabel1[[#This Row],[Solar Power]]+Tabel1[[#This Row],[Onshore Wind Power]]+Tabel1[[#This Row],[Offshore Wind Power]]</f>
        <v>2865.9100000000003</v>
      </c>
      <c r="R4320">
        <f>Tabel1[[#This Row],[Fossil Gas]]+Tabel1[[#This Row],[Fossil Hard Coal]]+Tabel1[[#This Row],[Fossil Oil]]</f>
        <v>1312.5800000000002</v>
      </c>
      <c r="S4320">
        <f>Tabel1[[#This Row],[Renewables]]+Tabel1[[#This Row],[Fossils]]</f>
        <v>4178.4900000000007</v>
      </c>
    </row>
    <row r="4321" spans="1:19" x14ac:dyDescent="0.25">
      <c r="A4321" t="s">
        <v>507</v>
      </c>
      <c r="B4321" t="s">
        <v>5</v>
      </c>
      <c r="C4321">
        <v>1476.39</v>
      </c>
      <c r="D4321">
        <v>22.24</v>
      </c>
      <c r="E4321">
        <v>472.5</v>
      </c>
      <c r="F4321">
        <v>560.41</v>
      </c>
      <c r="G4321">
        <v>23.6</v>
      </c>
      <c r="J4321">
        <v>0</v>
      </c>
      <c r="K4321">
        <v>43.21</v>
      </c>
      <c r="L4321">
        <v>318.64</v>
      </c>
      <c r="M4321">
        <v>84.59</v>
      </c>
      <c r="N4321">
        <v>600</v>
      </c>
      <c r="O4321">
        <v>590</v>
      </c>
      <c r="P4321">
        <v>-1206</v>
      </c>
      <c r="Q4321">
        <f>Tabel1[[#This Row],[Biomass]]+Tabel1[[#This Row],[Hydro Power]]+Tabel1[[#This Row],[Other Renewable]]+Tabel1[[#This Row],[Solar Power]]+Tabel1[[#This Row],[Onshore Wind Power]]+Tabel1[[#This Row],[Offshore Wind Power]]</f>
        <v>425.47</v>
      </c>
      <c r="R4321">
        <f>Tabel1[[#This Row],[Fossil Gas]]+Tabel1[[#This Row],[Fossil Hard Coal]]+Tabel1[[#This Row],[Fossil Oil]]</f>
        <v>1056.5099999999998</v>
      </c>
      <c r="S4321">
        <f>Tabel1[[#This Row],[Renewables]]+Tabel1[[#This Row],[Fossils]]</f>
        <v>1481.9799999999998</v>
      </c>
    </row>
    <row r="4322" spans="1:19" x14ac:dyDescent="0.25">
      <c r="A4322" t="s">
        <v>506</v>
      </c>
      <c r="B4322" t="s">
        <v>6</v>
      </c>
      <c r="C4322">
        <v>2399.1</v>
      </c>
      <c r="D4322">
        <v>17.8</v>
      </c>
      <c r="E4322">
        <v>249.32</v>
      </c>
      <c r="F4322">
        <v>1095.5999999999999</v>
      </c>
      <c r="G4322">
        <v>3.65</v>
      </c>
      <c r="H4322">
        <v>1.1000000000000001</v>
      </c>
      <c r="I4322">
        <v>3.62</v>
      </c>
      <c r="J4322">
        <v>0</v>
      </c>
      <c r="K4322">
        <v>70.540000000000006</v>
      </c>
      <c r="L4322">
        <v>2102.2600000000002</v>
      </c>
      <c r="M4322">
        <v>748.85</v>
      </c>
      <c r="N4322">
        <v>795</v>
      </c>
      <c r="O4322">
        <v>-590</v>
      </c>
      <c r="P4322">
        <v>-1800</v>
      </c>
      <c r="Q4322">
        <f>Tabel1[[#This Row],[Biomass]]+Tabel1[[#This Row],[Hydro Power]]+Tabel1[[#This Row],[Other Renewable]]+Tabel1[[#This Row],[Solar Power]]+Tabel1[[#This Row],[Onshore Wind Power]]+Tabel1[[#This Row],[Offshore Wind Power]]</f>
        <v>2873.63</v>
      </c>
      <c r="R4322">
        <f>Tabel1[[#This Row],[Fossil Gas]]+Tabel1[[#This Row],[Fossil Hard Coal]]+Tabel1[[#This Row],[Fossil Oil]]</f>
        <v>1348.57</v>
      </c>
      <c r="S4322">
        <f>Tabel1[[#This Row],[Renewables]]+Tabel1[[#This Row],[Fossils]]</f>
        <v>4222.2</v>
      </c>
    </row>
    <row r="4323" spans="1:19" x14ac:dyDescent="0.25">
      <c r="A4323" t="s">
        <v>506</v>
      </c>
      <c r="B4323" t="s">
        <v>5</v>
      </c>
      <c r="C4323">
        <v>1460.51</v>
      </c>
      <c r="D4323">
        <v>23.33</v>
      </c>
      <c r="E4323">
        <v>474.5</v>
      </c>
      <c r="F4323">
        <v>572.04999999999995</v>
      </c>
      <c r="G4323">
        <v>23.54</v>
      </c>
      <c r="J4323">
        <v>0</v>
      </c>
      <c r="K4323">
        <v>43.22</v>
      </c>
      <c r="L4323">
        <v>317.57</v>
      </c>
      <c r="M4323">
        <v>60.02</v>
      </c>
      <c r="N4323">
        <v>600</v>
      </c>
      <c r="O4323">
        <v>590</v>
      </c>
      <c r="P4323">
        <v>-1212</v>
      </c>
      <c r="Q4323">
        <f>Tabel1[[#This Row],[Biomass]]+Tabel1[[#This Row],[Hydro Power]]+Tabel1[[#This Row],[Other Renewable]]+Tabel1[[#This Row],[Solar Power]]+Tabel1[[#This Row],[Onshore Wind Power]]+Tabel1[[#This Row],[Offshore Wind Power]]</f>
        <v>400.91999999999996</v>
      </c>
      <c r="R4323">
        <f>Tabel1[[#This Row],[Fossil Gas]]+Tabel1[[#This Row],[Fossil Hard Coal]]+Tabel1[[#This Row],[Fossil Oil]]</f>
        <v>1070.0899999999999</v>
      </c>
      <c r="S4323">
        <f>Tabel1[[#This Row],[Renewables]]+Tabel1[[#This Row],[Fossils]]</f>
        <v>1471.0099999999998</v>
      </c>
    </row>
    <row r="4324" spans="1:19" x14ac:dyDescent="0.25">
      <c r="A4324" t="s">
        <v>505</v>
      </c>
      <c r="B4324" t="s">
        <v>6</v>
      </c>
      <c r="C4324">
        <v>2438.35</v>
      </c>
      <c r="D4324">
        <v>17.62</v>
      </c>
      <c r="E4324">
        <v>257.72000000000003</v>
      </c>
      <c r="F4324">
        <v>1124.51</v>
      </c>
      <c r="G4324">
        <v>6.02</v>
      </c>
      <c r="H4324">
        <v>1.0900000000000001</v>
      </c>
      <c r="I4324">
        <v>3.63</v>
      </c>
      <c r="J4324">
        <v>0</v>
      </c>
      <c r="K4324">
        <v>70</v>
      </c>
      <c r="L4324">
        <v>2181.5300000000002</v>
      </c>
      <c r="M4324">
        <v>766</v>
      </c>
      <c r="N4324">
        <v>543</v>
      </c>
      <c r="O4324">
        <v>-581</v>
      </c>
      <c r="P4324">
        <v>-1796</v>
      </c>
      <c r="Q4324">
        <f>Tabel1[[#This Row],[Biomass]]+Tabel1[[#This Row],[Hydro Power]]+Tabel1[[#This Row],[Other Renewable]]+Tabel1[[#This Row],[Solar Power]]+Tabel1[[#This Row],[Onshore Wind Power]]+Tabel1[[#This Row],[Offshore Wind Power]]</f>
        <v>2969.8700000000003</v>
      </c>
      <c r="R4324">
        <f>Tabel1[[#This Row],[Fossil Gas]]+Tabel1[[#This Row],[Fossil Hard Coal]]+Tabel1[[#This Row],[Fossil Oil]]</f>
        <v>1388.25</v>
      </c>
      <c r="S4324">
        <f>Tabel1[[#This Row],[Renewables]]+Tabel1[[#This Row],[Fossils]]</f>
        <v>4358.1200000000008</v>
      </c>
    </row>
    <row r="4325" spans="1:19" x14ac:dyDescent="0.25">
      <c r="A4325" t="s">
        <v>505</v>
      </c>
      <c r="B4325" t="s">
        <v>5</v>
      </c>
      <c r="C4325">
        <v>1457.98</v>
      </c>
      <c r="D4325">
        <v>23.02</v>
      </c>
      <c r="E4325">
        <v>473.56</v>
      </c>
      <c r="F4325">
        <v>552.88</v>
      </c>
      <c r="G4325">
        <v>23.49</v>
      </c>
      <c r="J4325">
        <v>0</v>
      </c>
      <c r="K4325">
        <v>42.78</v>
      </c>
      <c r="L4325">
        <v>340.4</v>
      </c>
      <c r="M4325">
        <v>49.14</v>
      </c>
      <c r="N4325">
        <v>600</v>
      </c>
      <c r="O4325">
        <v>581</v>
      </c>
      <c r="P4325">
        <v>-1194</v>
      </c>
      <c r="Q4325">
        <f>Tabel1[[#This Row],[Biomass]]+Tabel1[[#This Row],[Hydro Power]]+Tabel1[[#This Row],[Other Renewable]]+Tabel1[[#This Row],[Solar Power]]+Tabel1[[#This Row],[Onshore Wind Power]]+Tabel1[[#This Row],[Offshore Wind Power]]</f>
        <v>412.55999999999995</v>
      </c>
      <c r="R4325">
        <f>Tabel1[[#This Row],[Fossil Gas]]+Tabel1[[#This Row],[Fossil Hard Coal]]+Tabel1[[#This Row],[Fossil Oil]]</f>
        <v>1049.93</v>
      </c>
      <c r="S4325">
        <f>Tabel1[[#This Row],[Renewables]]+Tabel1[[#This Row],[Fossils]]</f>
        <v>1462.49</v>
      </c>
    </row>
    <row r="4326" spans="1:19" x14ac:dyDescent="0.25">
      <c r="A4326" t="s">
        <v>504</v>
      </c>
      <c r="B4326" t="s">
        <v>6</v>
      </c>
      <c r="C4326">
        <v>2557.62</v>
      </c>
      <c r="D4326">
        <v>17.89</v>
      </c>
      <c r="E4326">
        <v>300.31</v>
      </c>
      <c r="F4326">
        <v>1181.75</v>
      </c>
      <c r="G4326">
        <v>5.9</v>
      </c>
      <c r="H4326">
        <v>1.1000000000000001</v>
      </c>
      <c r="I4326">
        <v>3.87</v>
      </c>
      <c r="J4326">
        <v>0.01</v>
      </c>
      <c r="K4326">
        <v>74.87</v>
      </c>
      <c r="L4326">
        <v>2178.67</v>
      </c>
      <c r="M4326">
        <v>765.64</v>
      </c>
      <c r="N4326">
        <v>434</v>
      </c>
      <c r="O4326">
        <v>-580</v>
      </c>
      <c r="P4326">
        <v>-1705</v>
      </c>
      <c r="Q4326">
        <f>Tabel1[[#This Row],[Biomass]]+Tabel1[[#This Row],[Hydro Power]]+Tabel1[[#This Row],[Other Renewable]]+Tabel1[[#This Row],[Solar Power]]+Tabel1[[#This Row],[Onshore Wind Power]]+Tabel1[[#This Row],[Offshore Wind Power]]</f>
        <v>2967.18</v>
      </c>
      <c r="R4326">
        <f>Tabel1[[#This Row],[Fossil Gas]]+Tabel1[[#This Row],[Fossil Hard Coal]]+Tabel1[[#This Row],[Fossil Oil]]</f>
        <v>1487.96</v>
      </c>
      <c r="S4326">
        <f>Tabel1[[#This Row],[Renewables]]+Tabel1[[#This Row],[Fossils]]</f>
        <v>4455.1399999999994</v>
      </c>
    </row>
    <row r="4327" spans="1:19" x14ac:dyDescent="0.25">
      <c r="A4327" t="s">
        <v>504</v>
      </c>
      <c r="B4327" t="s">
        <v>5</v>
      </c>
      <c r="C4327">
        <v>1551.45</v>
      </c>
      <c r="D4327">
        <v>22.74</v>
      </c>
      <c r="E4327">
        <v>474.18</v>
      </c>
      <c r="F4327">
        <v>603.82000000000005</v>
      </c>
      <c r="G4327">
        <v>23.73</v>
      </c>
      <c r="J4327">
        <v>0</v>
      </c>
      <c r="K4327">
        <v>44.55</v>
      </c>
      <c r="L4327">
        <v>367.03</v>
      </c>
      <c r="M4327">
        <v>45.47</v>
      </c>
      <c r="N4327">
        <v>600</v>
      </c>
      <c r="O4327">
        <v>580</v>
      </c>
      <c r="P4327">
        <v>-1177</v>
      </c>
      <c r="Q4327">
        <f>Tabel1[[#This Row],[Biomass]]+Tabel1[[#This Row],[Hydro Power]]+Tabel1[[#This Row],[Other Renewable]]+Tabel1[[#This Row],[Solar Power]]+Tabel1[[#This Row],[Onshore Wind Power]]+Tabel1[[#This Row],[Offshore Wind Power]]</f>
        <v>435.24</v>
      </c>
      <c r="R4327">
        <f>Tabel1[[#This Row],[Fossil Gas]]+Tabel1[[#This Row],[Fossil Hard Coal]]+Tabel1[[#This Row],[Fossil Oil]]</f>
        <v>1101.73</v>
      </c>
      <c r="S4327">
        <f>Tabel1[[#This Row],[Renewables]]+Tabel1[[#This Row],[Fossils]]</f>
        <v>1536.97</v>
      </c>
    </row>
    <row r="4328" spans="1:19" x14ac:dyDescent="0.25">
      <c r="A4328" t="s">
        <v>503</v>
      </c>
      <c r="B4328" t="s">
        <v>6</v>
      </c>
      <c r="C4328">
        <v>2950.9</v>
      </c>
      <c r="D4328">
        <v>18.149999999999999</v>
      </c>
      <c r="E4328">
        <v>333.56</v>
      </c>
      <c r="F4328">
        <v>1208.25</v>
      </c>
      <c r="G4328">
        <v>5.69</v>
      </c>
      <c r="H4328">
        <v>1.0900000000000001</v>
      </c>
      <c r="I4328">
        <v>3.84</v>
      </c>
      <c r="J4328">
        <v>0.02</v>
      </c>
      <c r="K4328">
        <v>75.91</v>
      </c>
      <c r="L4328">
        <v>2219.89</v>
      </c>
      <c r="M4328">
        <v>767.6</v>
      </c>
      <c r="N4328">
        <v>845</v>
      </c>
      <c r="O4328">
        <v>-579</v>
      </c>
      <c r="P4328">
        <v>-1801</v>
      </c>
      <c r="Q4328">
        <f>Tabel1[[#This Row],[Biomass]]+Tabel1[[#This Row],[Hydro Power]]+Tabel1[[#This Row],[Other Renewable]]+Tabel1[[#This Row],[Solar Power]]+Tabel1[[#This Row],[Onshore Wind Power]]+Tabel1[[#This Row],[Offshore Wind Power]]</f>
        <v>3010.5899999999997</v>
      </c>
      <c r="R4328">
        <f>Tabel1[[#This Row],[Fossil Gas]]+Tabel1[[#This Row],[Fossil Hard Coal]]+Tabel1[[#This Row],[Fossil Oil]]</f>
        <v>1547.5</v>
      </c>
      <c r="S4328">
        <f>Tabel1[[#This Row],[Renewables]]+Tabel1[[#This Row],[Fossils]]</f>
        <v>4558.09</v>
      </c>
    </row>
    <row r="4329" spans="1:19" x14ac:dyDescent="0.25">
      <c r="A4329" t="s">
        <v>503</v>
      </c>
      <c r="B4329" t="s">
        <v>5</v>
      </c>
      <c r="C4329">
        <v>1814.76</v>
      </c>
      <c r="D4329">
        <v>23.87</v>
      </c>
      <c r="E4329">
        <v>496.91</v>
      </c>
      <c r="F4329">
        <v>586.16999999999996</v>
      </c>
      <c r="G4329">
        <v>24.19</v>
      </c>
      <c r="J4329">
        <v>0.03</v>
      </c>
      <c r="K4329">
        <v>50.14</v>
      </c>
      <c r="L4329">
        <v>374.36</v>
      </c>
      <c r="M4329">
        <v>63.03</v>
      </c>
      <c r="N4329">
        <v>600</v>
      </c>
      <c r="O4329">
        <v>579</v>
      </c>
      <c r="P4329">
        <v>-955</v>
      </c>
      <c r="Q4329">
        <f>Tabel1[[#This Row],[Biomass]]+Tabel1[[#This Row],[Hydro Power]]+Tabel1[[#This Row],[Other Renewable]]+Tabel1[[#This Row],[Solar Power]]+Tabel1[[#This Row],[Onshore Wind Power]]+Tabel1[[#This Row],[Offshore Wind Power]]</f>
        <v>461.28999999999996</v>
      </c>
      <c r="R4329">
        <f>Tabel1[[#This Row],[Fossil Gas]]+Tabel1[[#This Row],[Fossil Hard Coal]]+Tabel1[[#This Row],[Fossil Oil]]</f>
        <v>1107.27</v>
      </c>
      <c r="S4329">
        <f>Tabel1[[#This Row],[Renewables]]+Tabel1[[#This Row],[Fossils]]</f>
        <v>1568.56</v>
      </c>
    </row>
    <row r="4330" spans="1:19" x14ac:dyDescent="0.25">
      <c r="A4330" t="s">
        <v>502</v>
      </c>
      <c r="B4330" t="s">
        <v>6</v>
      </c>
      <c r="C4330">
        <v>3346.09</v>
      </c>
      <c r="D4330">
        <v>17.86</v>
      </c>
      <c r="E4330">
        <v>334.8</v>
      </c>
      <c r="F4330">
        <v>1364.8</v>
      </c>
      <c r="G4330">
        <v>4.8</v>
      </c>
      <c r="H4330">
        <v>1.1000000000000001</v>
      </c>
      <c r="I4330">
        <v>3.76</v>
      </c>
      <c r="J4330">
        <v>1.9</v>
      </c>
      <c r="K4330">
        <v>80.36</v>
      </c>
      <c r="L4330">
        <v>2346.61</v>
      </c>
      <c r="M4330">
        <v>767.58</v>
      </c>
      <c r="N4330">
        <v>996</v>
      </c>
      <c r="O4330">
        <v>-584</v>
      </c>
      <c r="P4330">
        <v>-1798</v>
      </c>
      <c r="Q4330">
        <f>Tabel1[[#This Row],[Biomass]]+Tabel1[[#This Row],[Hydro Power]]+Tabel1[[#This Row],[Other Renewable]]+Tabel1[[#This Row],[Solar Power]]+Tabel1[[#This Row],[Onshore Wind Power]]+Tabel1[[#This Row],[Offshore Wind Power]]</f>
        <v>3138.81</v>
      </c>
      <c r="R4330">
        <f>Tabel1[[#This Row],[Fossil Gas]]+Tabel1[[#This Row],[Fossil Hard Coal]]+Tabel1[[#This Row],[Fossil Oil]]</f>
        <v>1704.3999999999999</v>
      </c>
      <c r="S4330">
        <f>Tabel1[[#This Row],[Renewables]]+Tabel1[[#This Row],[Fossils]]</f>
        <v>4843.21</v>
      </c>
    </row>
    <row r="4331" spans="1:19" x14ac:dyDescent="0.25">
      <c r="A4331" t="s">
        <v>502</v>
      </c>
      <c r="B4331" t="s">
        <v>5</v>
      </c>
      <c r="C4331">
        <v>2023.39</v>
      </c>
      <c r="D4331">
        <v>26.71</v>
      </c>
      <c r="E4331">
        <v>670.87</v>
      </c>
      <c r="F4331">
        <v>725.81</v>
      </c>
      <c r="G4331">
        <v>25.31</v>
      </c>
      <c r="J4331">
        <v>2.06</v>
      </c>
      <c r="K4331">
        <v>53.72</v>
      </c>
      <c r="L4331">
        <v>374.8</v>
      </c>
      <c r="M4331">
        <v>55.67</v>
      </c>
      <c r="N4331">
        <v>600</v>
      </c>
      <c r="O4331">
        <v>584</v>
      </c>
      <c r="P4331">
        <v>-1062</v>
      </c>
      <c r="Q4331">
        <f>Tabel1[[#This Row],[Biomass]]+Tabel1[[#This Row],[Hydro Power]]+Tabel1[[#This Row],[Other Renewable]]+Tabel1[[#This Row],[Solar Power]]+Tabel1[[#This Row],[Onshore Wind Power]]+Tabel1[[#This Row],[Offshore Wind Power]]</f>
        <v>459.24</v>
      </c>
      <c r="R4331">
        <f>Tabel1[[#This Row],[Fossil Gas]]+Tabel1[[#This Row],[Fossil Hard Coal]]+Tabel1[[#This Row],[Fossil Oil]]</f>
        <v>1421.9899999999998</v>
      </c>
      <c r="S4331">
        <f>Tabel1[[#This Row],[Renewables]]+Tabel1[[#This Row],[Fossils]]</f>
        <v>1881.2299999999998</v>
      </c>
    </row>
    <row r="4332" spans="1:19" x14ac:dyDescent="0.25">
      <c r="A4332" t="s">
        <v>501</v>
      </c>
      <c r="B4332" t="s">
        <v>6</v>
      </c>
      <c r="C4332">
        <v>3416.66</v>
      </c>
      <c r="D4332">
        <v>18.52</v>
      </c>
      <c r="E4332">
        <v>365.35</v>
      </c>
      <c r="F4332">
        <v>1639.26</v>
      </c>
      <c r="G4332">
        <v>9.1199999999999992</v>
      </c>
      <c r="H4332">
        <v>1.1000000000000001</v>
      </c>
      <c r="I4332">
        <v>4.1900000000000004</v>
      </c>
      <c r="J4332">
        <v>20.5</v>
      </c>
      <c r="K4332">
        <v>79.42</v>
      </c>
      <c r="L4332">
        <v>2339.73</v>
      </c>
      <c r="M4332">
        <v>768.1</v>
      </c>
      <c r="N4332">
        <v>653</v>
      </c>
      <c r="O4332">
        <v>-590</v>
      </c>
      <c r="P4332">
        <v>-1748</v>
      </c>
      <c r="Q4332">
        <f>Tabel1[[#This Row],[Biomass]]+Tabel1[[#This Row],[Hydro Power]]+Tabel1[[#This Row],[Other Renewable]]+Tabel1[[#This Row],[Solar Power]]+Tabel1[[#This Row],[Onshore Wind Power]]+Tabel1[[#This Row],[Offshore Wind Power]]</f>
        <v>3152.14</v>
      </c>
      <c r="R4332">
        <f>Tabel1[[#This Row],[Fossil Gas]]+Tabel1[[#This Row],[Fossil Hard Coal]]+Tabel1[[#This Row],[Fossil Oil]]</f>
        <v>2013.73</v>
      </c>
      <c r="S4332">
        <f>Tabel1[[#This Row],[Renewables]]+Tabel1[[#This Row],[Fossils]]</f>
        <v>5165.87</v>
      </c>
    </row>
    <row r="4333" spans="1:19" x14ac:dyDescent="0.25">
      <c r="A4333" t="s">
        <v>501</v>
      </c>
      <c r="B4333" t="s">
        <v>5</v>
      </c>
      <c r="C4333">
        <v>2125.4</v>
      </c>
      <c r="D4333">
        <v>28.2</v>
      </c>
      <c r="E4333">
        <v>691.57</v>
      </c>
      <c r="F4333">
        <v>741.4</v>
      </c>
      <c r="G4333">
        <v>26.84</v>
      </c>
      <c r="J4333">
        <v>11.86</v>
      </c>
      <c r="K4333">
        <v>57.9</v>
      </c>
      <c r="L4333">
        <v>355.69</v>
      </c>
      <c r="M4333">
        <v>78.33</v>
      </c>
      <c r="N4333">
        <v>600</v>
      </c>
      <c r="O4333">
        <v>590</v>
      </c>
      <c r="P4333">
        <v>-1012</v>
      </c>
      <c r="Q4333">
        <f>Tabel1[[#This Row],[Biomass]]+Tabel1[[#This Row],[Hydro Power]]+Tabel1[[#This Row],[Other Renewable]]+Tabel1[[#This Row],[Solar Power]]+Tabel1[[#This Row],[Onshore Wind Power]]+Tabel1[[#This Row],[Offshore Wind Power]]</f>
        <v>474.08</v>
      </c>
      <c r="R4333">
        <f>Tabel1[[#This Row],[Fossil Gas]]+Tabel1[[#This Row],[Fossil Hard Coal]]+Tabel1[[#This Row],[Fossil Oil]]</f>
        <v>1459.81</v>
      </c>
      <c r="S4333">
        <f>Tabel1[[#This Row],[Renewables]]+Tabel1[[#This Row],[Fossils]]</f>
        <v>1933.8899999999999</v>
      </c>
    </row>
    <row r="4334" spans="1:19" x14ac:dyDescent="0.25">
      <c r="A4334" t="s">
        <v>500</v>
      </c>
      <c r="B4334" t="s">
        <v>6</v>
      </c>
      <c r="C4334">
        <v>3390.53</v>
      </c>
      <c r="D4334">
        <v>20.100000000000001</v>
      </c>
      <c r="E4334">
        <v>370.16</v>
      </c>
      <c r="F4334">
        <v>1521.33</v>
      </c>
      <c r="G4334">
        <v>15.38</v>
      </c>
      <c r="H4334">
        <v>1.0900000000000001</v>
      </c>
      <c r="I4334">
        <v>5.87</v>
      </c>
      <c r="J4334">
        <v>55.3</v>
      </c>
      <c r="K4334">
        <v>79.67</v>
      </c>
      <c r="L4334">
        <v>2440.34</v>
      </c>
      <c r="M4334">
        <v>766.57</v>
      </c>
      <c r="N4334">
        <v>676</v>
      </c>
      <c r="O4334">
        <v>-590</v>
      </c>
      <c r="P4334">
        <v>-1796</v>
      </c>
      <c r="Q4334">
        <f>Tabel1[[#This Row],[Biomass]]+Tabel1[[#This Row],[Hydro Power]]+Tabel1[[#This Row],[Other Renewable]]+Tabel1[[#This Row],[Solar Power]]+Tabel1[[#This Row],[Onshore Wind Power]]+Tabel1[[#This Row],[Offshore Wind Power]]</f>
        <v>3289.2700000000004</v>
      </c>
      <c r="R4334">
        <f>Tabel1[[#This Row],[Fossil Gas]]+Tabel1[[#This Row],[Fossil Hard Coal]]+Tabel1[[#This Row],[Fossil Oil]]</f>
        <v>1906.8700000000001</v>
      </c>
      <c r="S4334">
        <f>Tabel1[[#This Row],[Renewables]]+Tabel1[[#This Row],[Fossils]]</f>
        <v>5196.1400000000003</v>
      </c>
    </row>
    <row r="4335" spans="1:19" x14ac:dyDescent="0.25">
      <c r="A4335" t="s">
        <v>500</v>
      </c>
      <c r="B4335" t="s">
        <v>5</v>
      </c>
      <c r="C4335">
        <v>2155.9899999999998</v>
      </c>
      <c r="D4335">
        <v>27.72</v>
      </c>
      <c r="E4335">
        <v>677.41</v>
      </c>
      <c r="F4335">
        <v>699.39</v>
      </c>
      <c r="G4335">
        <v>28.79</v>
      </c>
      <c r="J4335">
        <v>33.1</v>
      </c>
      <c r="K4335">
        <v>59.07</v>
      </c>
      <c r="L4335">
        <v>340.36</v>
      </c>
      <c r="M4335">
        <v>94.49</v>
      </c>
      <c r="N4335">
        <v>600</v>
      </c>
      <c r="O4335">
        <v>590</v>
      </c>
      <c r="P4335">
        <v>-931</v>
      </c>
      <c r="Q4335">
        <f>Tabel1[[#This Row],[Biomass]]+Tabel1[[#This Row],[Hydro Power]]+Tabel1[[#This Row],[Other Renewable]]+Tabel1[[#This Row],[Solar Power]]+Tabel1[[#This Row],[Onshore Wind Power]]+Tabel1[[#This Row],[Offshore Wind Power]]</f>
        <v>495.67</v>
      </c>
      <c r="R4335">
        <f>Tabel1[[#This Row],[Fossil Gas]]+Tabel1[[#This Row],[Fossil Hard Coal]]+Tabel1[[#This Row],[Fossil Oil]]</f>
        <v>1405.59</v>
      </c>
      <c r="S4335">
        <f>Tabel1[[#This Row],[Renewables]]+Tabel1[[#This Row],[Fossils]]</f>
        <v>1901.26</v>
      </c>
    </row>
    <row r="4336" spans="1:19" x14ac:dyDescent="0.25">
      <c r="A4336" t="s">
        <v>499</v>
      </c>
      <c r="B4336" t="s">
        <v>6</v>
      </c>
      <c r="C4336">
        <v>3476.93</v>
      </c>
      <c r="D4336">
        <v>19.97</v>
      </c>
      <c r="E4336">
        <v>361.3</v>
      </c>
      <c r="F4336">
        <v>1222.96</v>
      </c>
      <c r="G4336">
        <v>15.84</v>
      </c>
      <c r="H4336">
        <v>1.1000000000000001</v>
      </c>
      <c r="I4336">
        <v>6.88</v>
      </c>
      <c r="J4336">
        <v>81.66</v>
      </c>
      <c r="K4336">
        <v>77.92</v>
      </c>
      <c r="L4336">
        <v>2563.37</v>
      </c>
      <c r="M4336">
        <v>754.66</v>
      </c>
      <c r="N4336">
        <v>1071</v>
      </c>
      <c r="O4336">
        <v>-590</v>
      </c>
      <c r="P4336">
        <v>-1800</v>
      </c>
      <c r="Q4336">
        <f>Tabel1[[#This Row],[Biomass]]+Tabel1[[#This Row],[Hydro Power]]+Tabel1[[#This Row],[Other Renewable]]+Tabel1[[#This Row],[Solar Power]]+Tabel1[[#This Row],[Onshore Wind Power]]+Tabel1[[#This Row],[Offshore Wind Power]]</f>
        <v>3427.64</v>
      </c>
      <c r="R4336">
        <f>Tabel1[[#This Row],[Fossil Gas]]+Tabel1[[#This Row],[Fossil Hard Coal]]+Tabel1[[#This Row],[Fossil Oil]]</f>
        <v>1600.1</v>
      </c>
      <c r="S4336">
        <f>Tabel1[[#This Row],[Renewables]]+Tabel1[[#This Row],[Fossils]]</f>
        <v>5027.74</v>
      </c>
    </row>
    <row r="4337" spans="1:19" x14ac:dyDescent="0.25">
      <c r="A4337" t="s">
        <v>499</v>
      </c>
      <c r="B4337" t="s">
        <v>5</v>
      </c>
      <c r="C4337">
        <v>2139.79</v>
      </c>
      <c r="D4337">
        <v>28.68</v>
      </c>
      <c r="E4337">
        <v>679.32</v>
      </c>
      <c r="F4337">
        <v>649.63</v>
      </c>
      <c r="G4337">
        <v>34.72</v>
      </c>
      <c r="J4337">
        <v>78.05</v>
      </c>
      <c r="K4337">
        <v>58.76</v>
      </c>
      <c r="L4337">
        <v>321.20999999999998</v>
      </c>
      <c r="M4337">
        <v>110.56</v>
      </c>
      <c r="N4337">
        <v>600</v>
      </c>
      <c r="O4337">
        <v>590</v>
      </c>
      <c r="P4337">
        <v>-905</v>
      </c>
      <c r="Q4337">
        <f>Tabel1[[#This Row],[Biomass]]+Tabel1[[#This Row],[Hydro Power]]+Tabel1[[#This Row],[Other Renewable]]+Tabel1[[#This Row],[Solar Power]]+Tabel1[[#This Row],[Onshore Wind Power]]+Tabel1[[#This Row],[Offshore Wind Power]]</f>
        <v>538.5</v>
      </c>
      <c r="R4337">
        <f>Tabel1[[#This Row],[Fossil Gas]]+Tabel1[[#This Row],[Fossil Hard Coal]]+Tabel1[[#This Row],[Fossil Oil]]</f>
        <v>1363.67</v>
      </c>
      <c r="S4337">
        <f>Tabel1[[#This Row],[Renewables]]+Tabel1[[#This Row],[Fossils]]</f>
        <v>1902.17</v>
      </c>
    </row>
    <row r="4338" spans="1:19" x14ac:dyDescent="0.25">
      <c r="A4338" t="s">
        <v>498</v>
      </c>
      <c r="B4338" t="s">
        <v>6</v>
      </c>
      <c r="C4338">
        <v>3441.58</v>
      </c>
      <c r="D4338">
        <v>20.88</v>
      </c>
      <c r="E4338">
        <v>337.41</v>
      </c>
      <c r="F4338">
        <v>1087.97</v>
      </c>
      <c r="G4338">
        <v>19.75</v>
      </c>
      <c r="H4338">
        <v>1.1000000000000001</v>
      </c>
      <c r="I4338">
        <v>7.27</v>
      </c>
      <c r="J4338">
        <v>109.28</v>
      </c>
      <c r="K4338">
        <v>73.510000000000005</v>
      </c>
      <c r="L4338">
        <v>2531.7800000000002</v>
      </c>
      <c r="M4338">
        <v>745.93</v>
      </c>
      <c r="N4338">
        <v>1280</v>
      </c>
      <c r="O4338">
        <v>-590</v>
      </c>
      <c r="P4338">
        <v>-1802</v>
      </c>
      <c r="Q4338">
        <f>Tabel1[[#This Row],[Biomass]]+Tabel1[[#This Row],[Hydro Power]]+Tabel1[[#This Row],[Other Renewable]]+Tabel1[[#This Row],[Solar Power]]+Tabel1[[#This Row],[Onshore Wind Power]]+Tabel1[[#This Row],[Offshore Wind Power]]</f>
        <v>3416.2400000000002</v>
      </c>
      <c r="R4338">
        <f>Tabel1[[#This Row],[Fossil Gas]]+Tabel1[[#This Row],[Fossil Hard Coal]]+Tabel1[[#This Row],[Fossil Oil]]</f>
        <v>1445.13</v>
      </c>
      <c r="S4338">
        <f>Tabel1[[#This Row],[Renewables]]+Tabel1[[#This Row],[Fossils]]</f>
        <v>4861.3700000000008</v>
      </c>
    </row>
    <row r="4339" spans="1:19" x14ac:dyDescent="0.25">
      <c r="A4339" t="s">
        <v>498</v>
      </c>
      <c r="B4339" t="s">
        <v>5</v>
      </c>
      <c r="C4339">
        <v>2117.69</v>
      </c>
      <c r="D4339">
        <v>30.73</v>
      </c>
      <c r="E4339">
        <v>693.36</v>
      </c>
      <c r="F4339">
        <v>698.57</v>
      </c>
      <c r="G4339">
        <v>41.49</v>
      </c>
      <c r="J4339">
        <v>102.54</v>
      </c>
      <c r="K4339">
        <v>59.41</v>
      </c>
      <c r="L4339">
        <v>305.01</v>
      </c>
      <c r="M4339">
        <v>74.77</v>
      </c>
      <c r="N4339">
        <v>600</v>
      </c>
      <c r="O4339">
        <v>590</v>
      </c>
      <c r="P4339">
        <v>-948</v>
      </c>
      <c r="Q4339">
        <f>Tabel1[[#This Row],[Biomass]]+Tabel1[[#This Row],[Hydro Power]]+Tabel1[[#This Row],[Other Renewable]]+Tabel1[[#This Row],[Solar Power]]+Tabel1[[#This Row],[Onshore Wind Power]]+Tabel1[[#This Row],[Offshore Wind Power]]</f>
        <v>513.04999999999995</v>
      </c>
      <c r="R4339">
        <f>Tabel1[[#This Row],[Fossil Gas]]+Tabel1[[#This Row],[Fossil Hard Coal]]+Tabel1[[#This Row],[Fossil Oil]]</f>
        <v>1433.42</v>
      </c>
      <c r="S4339">
        <f>Tabel1[[#This Row],[Renewables]]+Tabel1[[#This Row],[Fossils]]</f>
        <v>1946.47</v>
      </c>
    </row>
    <row r="4340" spans="1:19" x14ac:dyDescent="0.25">
      <c r="A4340" t="s">
        <v>497</v>
      </c>
      <c r="B4340" t="s">
        <v>6</v>
      </c>
      <c r="C4340">
        <v>3282.41</v>
      </c>
      <c r="D4340">
        <v>22.41</v>
      </c>
      <c r="E4340">
        <v>317.39999999999998</v>
      </c>
      <c r="F4340">
        <v>1127.07</v>
      </c>
      <c r="G4340">
        <v>27.43</v>
      </c>
      <c r="H4340">
        <v>1.1000000000000001</v>
      </c>
      <c r="I4340">
        <v>8.0399999999999991</v>
      </c>
      <c r="J4340">
        <v>136.47999999999999</v>
      </c>
      <c r="K4340">
        <v>74.39</v>
      </c>
      <c r="L4340">
        <v>2317.02</v>
      </c>
      <c r="M4340">
        <v>744.27</v>
      </c>
      <c r="N4340">
        <v>1303</v>
      </c>
      <c r="O4340">
        <v>-590</v>
      </c>
      <c r="P4340">
        <v>-1802</v>
      </c>
      <c r="Q4340">
        <f>Tabel1[[#This Row],[Biomass]]+Tabel1[[#This Row],[Hydro Power]]+Tabel1[[#This Row],[Other Renewable]]+Tabel1[[#This Row],[Solar Power]]+Tabel1[[#This Row],[Onshore Wind Power]]+Tabel1[[#This Row],[Offshore Wind Power]]</f>
        <v>3229.32</v>
      </c>
      <c r="R4340">
        <f>Tabel1[[#This Row],[Fossil Gas]]+Tabel1[[#This Row],[Fossil Hard Coal]]+Tabel1[[#This Row],[Fossil Oil]]</f>
        <v>1471.8999999999999</v>
      </c>
      <c r="S4340">
        <f>Tabel1[[#This Row],[Renewables]]+Tabel1[[#This Row],[Fossils]]</f>
        <v>4701.22</v>
      </c>
    </row>
    <row r="4341" spans="1:19" x14ac:dyDescent="0.25">
      <c r="A4341" t="s">
        <v>497</v>
      </c>
      <c r="B4341" t="s">
        <v>5</v>
      </c>
      <c r="C4341">
        <v>2096.08</v>
      </c>
      <c r="D4341">
        <v>28.36</v>
      </c>
      <c r="E4341">
        <v>668.91</v>
      </c>
      <c r="F4341">
        <v>765.38</v>
      </c>
      <c r="G4341">
        <v>32.75</v>
      </c>
      <c r="J4341">
        <v>100.08</v>
      </c>
      <c r="K4341">
        <v>58.47</v>
      </c>
      <c r="L4341">
        <v>276.19</v>
      </c>
      <c r="M4341">
        <v>58.54</v>
      </c>
      <c r="N4341">
        <v>600</v>
      </c>
      <c r="O4341">
        <v>590</v>
      </c>
      <c r="P4341">
        <v>-954</v>
      </c>
      <c r="Q4341">
        <f>Tabel1[[#This Row],[Biomass]]+Tabel1[[#This Row],[Hydro Power]]+Tabel1[[#This Row],[Other Renewable]]+Tabel1[[#This Row],[Solar Power]]+Tabel1[[#This Row],[Onshore Wind Power]]+Tabel1[[#This Row],[Offshore Wind Power]]</f>
        <v>463.17</v>
      </c>
      <c r="R4341">
        <f>Tabel1[[#This Row],[Fossil Gas]]+Tabel1[[#This Row],[Fossil Hard Coal]]+Tabel1[[#This Row],[Fossil Oil]]</f>
        <v>1467.04</v>
      </c>
      <c r="S4341">
        <f>Tabel1[[#This Row],[Renewables]]+Tabel1[[#This Row],[Fossils]]</f>
        <v>1930.21</v>
      </c>
    </row>
    <row r="4342" spans="1:19" x14ac:dyDescent="0.25">
      <c r="A4342" t="s">
        <v>496</v>
      </c>
      <c r="B4342" t="s">
        <v>6</v>
      </c>
      <c r="C4342">
        <v>3237.1</v>
      </c>
      <c r="D4342">
        <v>20.96</v>
      </c>
      <c r="E4342">
        <v>280.75</v>
      </c>
      <c r="F4342">
        <v>1092.3699999999999</v>
      </c>
      <c r="G4342">
        <v>20.68</v>
      </c>
      <c r="H4342">
        <v>1.1000000000000001</v>
      </c>
      <c r="I4342">
        <v>7.36</v>
      </c>
      <c r="J4342">
        <v>137.47999999999999</v>
      </c>
      <c r="K4342">
        <v>74.069999999999993</v>
      </c>
      <c r="L4342">
        <v>2332.86</v>
      </c>
      <c r="M4342">
        <v>744.48</v>
      </c>
      <c r="N4342">
        <v>1332</v>
      </c>
      <c r="O4342">
        <v>-590</v>
      </c>
      <c r="P4342">
        <v>-1801</v>
      </c>
      <c r="Q4342">
        <f>Tabel1[[#This Row],[Biomass]]+Tabel1[[#This Row],[Hydro Power]]+Tabel1[[#This Row],[Other Renewable]]+Tabel1[[#This Row],[Solar Power]]+Tabel1[[#This Row],[Onshore Wind Power]]+Tabel1[[#This Row],[Offshore Wind Power]]</f>
        <v>3244.2400000000002</v>
      </c>
      <c r="R4342">
        <f>Tabel1[[#This Row],[Fossil Gas]]+Tabel1[[#This Row],[Fossil Hard Coal]]+Tabel1[[#This Row],[Fossil Oil]]</f>
        <v>1393.8</v>
      </c>
      <c r="S4342">
        <f>Tabel1[[#This Row],[Renewables]]+Tabel1[[#This Row],[Fossils]]</f>
        <v>4638.04</v>
      </c>
    </row>
    <row r="4343" spans="1:19" x14ac:dyDescent="0.25">
      <c r="A4343" t="s">
        <v>496</v>
      </c>
      <c r="B4343" t="s">
        <v>5</v>
      </c>
      <c r="C4343">
        <v>2052.34</v>
      </c>
      <c r="D4343">
        <v>29.64</v>
      </c>
      <c r="E4343">
        <v>659.32</v>
      </c>
      <c r="F4343">
        <v>729.29</v>
      </c>
      <c r="G4343">
        <v>21.45</v>
      </c>
      <c r="J4343">
        <v>78.38</v>
      </c>
      <c r="K4343">
        <v>60.95</v>
      </c>
      <c r="L4343">
        <v>271.77</v>
      </c>
      <c r="M4343">
        <v>58.78</v>
      </c>
      <c r="N4343">
        <v>600</v>
      </c>
      <c r="O4343">
        <v>590</v>
      </c>
      <c r="P4343">
        <v>-939</v>
      </c>
      <c r="Q4343">
        <f>Tabel1[[#This Row],[Biomass]]+Tabel1[[#This Row],[Hydro Power]]+Tabel1[[#This Row],[Other Renewable]]+Tabel1[[#This Row],[Solar Power]]+Tabel1[[#This Row],[Onshore Wind Power]]+Tabel1[[#This Row],[Offshore Wind Power]]</f>
        <v>438.56999999999994</v>
      </c>
      <c r="R4343">
        <f>Tabel1[[#This Row],[Fossil Gas]]+Tabel1[[#This Row],[Fossil Hard Coal]]+Tabel1[[#This Row],[Fossil Oil]]</f>
        <v>1410.0600000000002</v>
      </c>
      <c r="S4343">
        <f>Tabel1[[#This Row],[Renewables]]+Tabel1[[#This Row],[Fossils]]</f>
        <v>1848.63</v>
      </c>
    </row>
    <row r="4344" spans="1:19" x14ac:dyDescent="0.25">
      <c r="A4344" t="s">
        <v>495</v>
      </c>
      <c r="B4344" t="s">
        <v>6</v>
      </c>
      <c r="C4344">
        <v>3179.88</v>
      </c>
      <c r="D4344">
        <v>19.91</v>
      </c>
      <c r="E4344">
        <v>266.45</v>
      </c>
      <c r="F4344">
        <v>1058.94</v>
      </c>
      <c r="G4344">
        <v>16.260000000000002</v>
      </c>
      <c r="H4344">
        <v>1.1000000000000001</v>
      </c>
      <c r="I4344">
        <v>6.75</v>
      </c>
      <c r="J4344">
        <v>115.12</v>
      </c>
      <c r="K4344">
        <v>73.75</v>
      </c>
      <c r="L4344">
        <v>2349.75</v>
      </c>
      <c r="M4344">
        <v>746.31</v>
      </c>
      <c r="N4344">
        <v>1348</v>
      </c>
      <c r="O4344">
        <v>-590</v>
      </c>
      <c r="P4344">
        <v>-1800</v>
      </c>
      <c r="Q4344">
        <f>Tabel1[[#This Row],[Biomass]]+Tabel1[[#This Row],[Hydro Power]]+Tabel1[[#This Row],[Other Renewable]]+Tabel1[[#This Row],[Solar Power]]+Tabel1[[#This Row],[Onshore Wind Power]]+Tabel1[[#This Row],[Offshore Wind Power]]</f>
        <v>3238.94</v>
      </c>
      <c r="R4344">
        <f>Tabel1[[#This Row],[Fossil Gas]]+Tabel1[[#This Row],[Fossil Hard Coal]]+Tabel1[[#This Row],[Fossil Oil]]</f>
        <v>1341.65</v>
      </c>
      <c r="S4344">
        <f>Tabel1[[#This Row],[Renewables]]+Tabel1[[#This Row],[Fossils]]</f>
        <v>4580.59</v>
      </c>
    </row>
    <row r="4345" spans="1:19" x14ac:dyDescent="0.25">
      <c r="A4345" t="s">
        <v>495</v>
      </c>
      <c r="B4345" t="s">
        <v>5</v>
      </c>
      <c r="C4345">
        <v>2003.95</v>
      </c>
      <c r="D4345">
        <v>25.79</v>
      </c>
      <c r="E4345">
        <v>638.17999999999995</v>
      </c>
      <c r="F4345">
        <v>533.13</v>
      </c>
      <c r="G4345">
        <v>18.510000000000002</v>
      </c>
      <c r="J4345">
        <v>53.31</v>
      </c>
      <c r="K4345">
        <v>60.5</v>
      </c>
      <c r="L4345">
        <v>288.73</v>
      </c>
      <c r="M4345">
        <v>94.81</v>
      </c>
      <c r="N4345">
        <v>600</v>
      </c>
      <c r="O4345">
        <v>590</v>
      </c>
      <c r="P4345">
        <v>-817</v>
      </c>
      <c r="Q4345">
        <f>Tabel1[[#This Row],[Biomass]]+Tabel1[[#This Row],[Hydro Power]]+Tabel1[[#This Row],[Other Renewable]]+Tabel1[[#This Row],[Solar Power]]+Tabel1[[#This Row],[Onshore Wind Power]]+Tabel1[[#This Row],[Offshore Wind Power]]</f>
        <v>462.64000000000004</v>
      </c>
      <c r="R4345">
        <f>Tabel1[[#This Row],[Fossil Gas]]+Tabel1[[#This Row],[Fossil Hard Coal]]+Tabel1[[#This Row],[Fossil Oil]]</f>
        <v>1189.82</v>
      </c>
      <c r="S4345">
        <f>Tabel1[[#This Row],[Renewables]]+Tabel1[[#This Row],[Fossils]]</f>
        <v>1652.46</v>
      </c>
    </row>
    <row r="4346" spans="1:19" x14ac:dyDescent="0.25">
      <c r="A4346" t="s">
        <v>494</v>
      </c>
      <c r="B4346" t="s">
        <v>6</v>
      </c>
      <c r="C4346">
        <v>3100.88</v>
      </c>
      <c r="D4346">
        <v>18.989999999999998</v>
      </c>
      <c r="E4346">
        <v>262.94</v>
      </c>
      <c r="F4346">
        <v>1052.1500000000001</v>
      </c>
      <c r="G4346">
        <v>12.42</v>
      </c>
      <c r="H4346">
        <v>1.1000000000000001</v>
      </c>
      <c r="I4346">
        <v>4.8499999999999996</v>
      </c>
      <c r="J4346">
        <v>75.58</v>
      </c>
      <c r="K4346">
        <v>71.94</v>
      </c>
      <c r="L4346">
        <v>2296.6799999999998</v>
      </c>
      <c r="M4346">
        <v>738.29</v>
      </c>
      <c r="N4346">
        <v>1404</v>
      </c>
      <c r="O4346">
        <v>-590</v>
      </c>
      <c r="P4346">
        <v>-1800</v>
      </c>
      <c r="Q4346">
        <f>Tabel1[[#This Row],[Biomass]]+Tabel1[[#This Row],[Hydro Power]]+Tabel1[[#This Row],[Other Renewable]]+Tabel1[[#This Row],[Solar Power]]+Tabel1[[#This Row],[Onshore Wind Power]]+Tabel1[[#This Row],[Offshore Wind Power]]</f>
        <v>3135.49</v>
      </c>
      <c r="R4346">
        <f>Tabel1[[#This Row],[Fossil Gas]]+Tabel1[[#This Row],[Fossil Hard Coal]]+Tabel1[[#This Row],[Fossil Oil]]</f>
        <v>1327.5100000000002</v>
      </c>
      <c r="S4346">
        <f>Tabel1[[#This Row],[Renewables]]+Tabel1[[#This Row],[Fossils]]</f>
        <v>4463</v>
      </c>
    </row>
    <row r="4347" spans="1:19" x14ac:dyDescent="0.25">
      <c r="A4347" t="s">
        <v>494</v>
      </c>
      <c r="B4347" t="s">
        <v>5</v>
      </c>
      <c r="C4347">
        <v>1963.42</v>
      </c>
      <c r="D4347">
        <v>26.1</v>
      </c>
      <c r="E4347">
        <v>629.35</v>
      </c>
      <c r="F4347">
        <v>502.2</v>
      </c>
      <c r="G4347">
        <v>25.24</v>
      </c>
      <c r="J4347">
        <v>42.34</v>
      </c>
      <c r="K4347">
        <v>58.97</v>
      </c>
      <c r="L4347">
        <v>285.29000000000002</v>
      </c>
      <c r="M4347">
        <v>103.43</v>
      </c>
      <c r="N4347">
        <v>600</v>
      </c>
      <c r="O4347">
        <v>590</v>
      </c>
      <c r="P4347">
        <v>-828</v>
      </c>
      <c r="Q4347">
        <f>Tabel1[[#This Row],[Biomass]]+Tabel1[[#This Row],[Hydro Power]]+Tabel1[[#This Row],[Other Renewable]]+Tabel1[[#This Row],[Solar Power]]+Tabel1[[#This Row],[Onshore Wind Power]]+Tabel1[[#This Row],[Offshore Wind Power]]</f>
        <v>457.16</v>
      </c>
      <c r="R4347">
        <f>Tabel1[[#This Row],[Fossil Gas]]+Tabel1[[#This Row],[Fossil Hard Coal]]+Tabel1[[#This Row],[Fossil Oil]]</f>
        <v>1156.79</v>
      </c>
      <c r="S4347">
        <f>Tabel1[[#This Row],[Renewables]]+Tabel1[[#This Row],[Fossils]]</f>
        <v>1613.95</v>
      </c>
    </row>
    <row r="4348" spans="1:19" x14ac:dyDescent="0.25">
      <c r="A4348" t="s">
        <v>493</v>
      </c>
      <c r="B4348" t="s">
        <v>6</v>
      </c>
      <c r="C4348">
        <v>3093.12</v>
      </c>
      <c r="D4348">
        <v>18.170000000000002</v>
      </c>
      <c r="E4348">
        <v>254.11</v>
      </c>
      <c r="F4348">
        <v>1053.23</v>
      </c>
      <c r="G4348">
        <v>9.4600000000000009</v>
      </c>
      <c r="H4348">
        <v>1.1000000000000001</v>
      </c>
      <c r="I4348">
        <v>3.94</v>
      </c>
      <c r="J4348">
        <v>41.13</v>
      </c>
      <c r="K4348">
        <v>81</v>
      </c>
      <c r="L4348">
        <v>2296.69</v>
      </c>
      <c r="M4348">
        <v>744.64</v>
      </c>
      <c r="N4348">
        <v>1351</v>
      </c>
      <c r="O4348">
        <v>-590</v>
      </c>
      <c r="P4348">
        <v>-1802</v>
      </c>
      <c r="Q4348">
        <f>Tabel1[[#This Row],[Biomass]]+Tabel1[[#This Row],[Hydro Power]]+Tabel1[[#This Row],[Other Renewable]]+Tabel1[[#This Row],[Solar Power]]+Tabel1[[#This Row],[Onshore Wind Power]]+Tabel1[[#This Row],[Offshore Wind Power]]</f>
        <v>3105.67</v>
      </c>
      <c r="R4348">
        <f>Tabel1[[#This Row],[Fossil Gas]]+Tabel1[[#This Row],[Fossil Hard Coal]]+Tabel1[[#This Row],[Fossil Oil]]</f>
        <v>1316.8000000000002</v>
      </c>
      <c r="S4348">
        <f>Tabel1[[#This Row],[Renewables]]+Tabel1[[#This Row],[Fossils]]</f>
        <v>4422.47</v>
      </c>
    </row>
    <row r="4349" spans="1:19" x14ac:dyDescent="0.25">
      <c r="A4349" t="s">
        <v>493</v>
      </c>
      <c r="B4349" t="s">
        <v>5</v>
      </c>
      <c r="C4349">
        <v>1997.43</v>
      </c>
      <c r="D4349">
        <v>27.41</v>
      </c>
      <c r="E4349">
        <v>636.47</v>
      </c>
      <c r="F4349">
        <v>514.89</v>
      </c>
      <c r="G4349">
        <v>25.85</v>
      </c>
      <c r="J4349">
        <v>22.11</v>
      </c>
      <c r="K4349">
        <v>57.29</v>
      </c>
      <c r="L4349">
        <v>286.62</v>
      </c>
      <c r="M4349">
        <v>116.67</v>
      </c>
      <c r="N4349">
        <v>600</v>
      </c>
      <c r="O4349">
        <v>590</v>
      </c>
      <c r="P4349">
        <v>-828</v>
      </c>
      <c r="Q4349">
        <f>Tabel1[[#This Row],[Biomass]]+Tabel1[[#This Row],[Hydro Power]]+Tabel1[[#This Row],[Other Renewable]]+Tabel1[[#This Row],[Solar Power]]+Tabel1[[#This Row],[Onshore Wind Power]]+Tabel1[[#This Row],[Offshore Wind Power]]</f>
        <v>452.81</v>
      </c>
      <c r="R4349">
        <f>Tabel1[[#This Row],[Fossil Gas]]+Tabel1[[#This Row],[Fossil Hard Coal]]+Tabel1[[#This Row],[Fossil Oil]]</f>
        <v>1177.21</v>
      </c>
      <c r="S4349">
        <f>Tabel1[[#This Row],[Renewables]]+Tabel1[[#This Row],[Fossils]]</f>
        <v>1630.02</v>
      </c>
    </row>
    <row r="4350" spans="1:19" x14ac:dyDescent="0.25">
      <c r="A4350" t="s">
        <v>492</v>
      </c>
      <c r="B4350" t="s">
        <v>6</v>
      </c>
      <c r="C4350">
        <v>3280.4</v>
      </c>
      <c r="D4350">
        <v>17.54</v>
      </c>
      <c r="E4350">
        <v>269.11</v>
      </c>
      <c r="F4350">
        <v>1176.56</v>
      </c>
      <c r="G4350">
        <v>7.38</v>
      </c>
      <c r="H4350">
        <v>1.1000000000000001</v>
      </c>
      <c r="I4350">
        <v>3.46</v>
      </c>
      <c r="J4350">
        <v>8.4499999999999993</v>
      </c>
      <c r="K4350">
        <v>82.29</v>
      </c>
      <c r="L4350">
        <v>2197.69</v>
      </c>
      <c r="M4350">
        <v>760.69</v>
      </c>
      <c r="N4350">
        <v>1327</v>
      </c>
      <c r="O4350">
        <v>-586</v>
      </c>
      <c r="P4350">
        <v>-1796</v>
      </c>
      <c r="Q4350">
        <f>Tabel1[[#This Row],[Biomass]]+Tabel1[[#This Row],[Hydro Power]]+Tabel1[[#This Row],[Other Renewable]]+Tabel1[[#This Row],[Solar Power]]+Tabel1[[#This Row],[Onshore Wind Power]]+Tabel1[[#This Row],[Offshore Wind Power]]</f>
        <v>2988.9300000000003</v>
      </c>
      <c r="R4350">
        <f>Tabel1[[#This Row],[Fossil Gas]]+Tabel1[[#This Row],[Fossil Hard Coal]]+Tabel1[[#This Row],[Fossil Oil]]</f>
        <v>1453.0500000000002</v>
      </c>
      <c r="S4350">
        <f>Tabel1[[#This Row],[Renewables]]+Tabel1[[#This Row],[Fossils]]</f>
        <v>4441.9800000000005</v>
      </c>
    </row>
    <row r="4351" spans="1:19" x14ac:dyDescent="0.25">
      <c r="A4351" t="s">
        <v>492</v>
      </c>
      <c r="B4351" t="s">
        <v>5</v>
      </c>
      <c r="C4351">
        <v>2111.3200000000002</v>
      </c>
      <c r="D4351">
        <v>26.83</v>
      </c>
      <c r="E4351">
        <v>668.72</v>
      </c>
      <c r="F4351">
        <v>587.15</v>
      </c>
      <c r="G4351">
        <v>24.25</v>
      </c>
      <c r="J4351">
        <v>3.27</v>
      </c>
      <c r="K4351">
        <v>56.72</v>
      </c>
      <c r="L4351">
        <v>307.60000000000002</v>
      </c>
      <c r="M4351">
        <v>241.1</v>
      </c>
      <c r="N4351">
        <v>600</v>
      </c>
      <c r="O4351">
        <v>586</v>
      </c>
      <c r="P4351">
        <v>-956</v>
      </c>
      <c r="Q4351">
        <f>Tabel1[[#This Row],[Biomass]]+Tabel1[[#This Row],[Hydro Power]]+Tabel1[[#This Row],[Other Renewable]]+Tabel1[[#This Row],[Solar Power]]+Tabel1[[#This Row],[Onshore Wind Power]]+Tabel1[[#This Row],[Offshore Wind Power]]</f>
        <v>578.80000000000007</v>
      </c>
      <c r="R4351">
        <f>Tabel1[[#This Row],[Fossil Gas]]+Tabel1[[#This Row],[Fossil Hard Coal]]+Tabel1[[#This Row],[Fossil Oil]]</f>
        <v>1280.1199999999999</v>
      </c>
      <c r="S4351">
        <f>Tabel1[[#This Row],[Renewables]]+Tabel1[[#This Row],[Fossils]]</f>
        <v>1858.92</v>
      </c>
    </row>
    <row r="4352" spans="1:19" x14ac:dyDescent="0.25">
      <c r="A4352" t="s">
        <v>491</v>
      </c>
      <c r="B4352" t="s">
        <v>6</v>
      </c>
      <c r="C4352">
        <v>3337.67</v>
      </c>
      <c r="D4352">
        <v>17.489999999999998</v>
      </c>
      <c r="E4352">
        <v>272.85000000000002</v>
      </c>
      <c r="F4352">
        <v>1147.72</v>
      </c>
      <c r="G4352">
        <v>7.12</v>
      </c>
      <c r="H4352">
        <v>1.1000000000000001</v>
      </c>
      <c r="I4352">
        <v>3.44</v>
      </c>
      <c r="J4352">
        <v>0.08</v>
      </c>
      <c r="K4352">
        <v>78.62</v>
      </c>
      <c r="L4352">
        <v>2054.5500000000002</v>
      </c>
      <c r="M4352">
        <v>766.93</v>
      </c>
      <c r="N4352">
        <v>1378</v>
      </c>
      <c r="O4352">
        <v>-590</v>
      </c>
      <c r="P4352">
        <v>-1570</v>
      </c>
      <c r="Q4352">
        <f>Tabel1[[#This Row],[Biomass]]+Tabel1[[#This Row],[Hydro Power]]+Tabel1[[#This Row],[Other Renewable]]+Tabel1[[#This Row],[Solar Power]]+Tabel1[[#This Row],[Onshore Wind Power]]+Tabel1[[#This Row],[Offshore Wind Power]]</f>
        <v>2843.59</v>
      </c>
      <c r="R4352">
        <f>Tabel1[[#This Row],[Fossil Gas]]+Tabel1[[#This Row],[Fossil Hard Coal]]+Tabel1[[#This Row],[Fossil Oil]]</f>
        <v>1427.69</v>
      </c>
      <c r="S4352">
        <f>Tabel1[[#This Row],[Renewables]]+Tabel1[[#This Row],[Fossils]]</f>
        <v>4271.2800000000007</v>
      </c>
    </row>
    <row r="4353" spans="1:19" x14ac:dyDescent="0.25">
      <c r="A4353" t="s">
        <v>491</v>
      </c>
      <c r="B4353" t="s">
        <v>5</v>
      </c>
      <c r="C4353">
        <v>2214.2800000000002</v>
      </c>
      <c r="D4353">
        <v>26.88</v>
      </c>
      <c r="E4353">
        <v>667.17</v>
      </c>
      <c r="F4353">
        <v>581.01</v>
      </c>
      <c r="G4353">
        <v>23.94</v>
      </c>
      <c r="J4353">
        <v>0.03</v>
      </c>
      <c r="K4353">
        <v>56.38</v>
      </c>
      <c r="L4353">
        <v>334.63</v>
      </c>
      <c r="M4353">
        <v>346.32</v>
      </c>
      <c r="N4353">
        <v>600</v>
      </c>
      <c r="O4353">
        <v>590</v>
      </c>
      <c r="P4353">
        <v>-980</v>
      </c>
      <c r="Q4353">
        <f>Tabel1[[#This Row],[Biomass]]+Tabel1[[#This Row],[Hydro Power]]+Tabel1[[#This Row],[Other Renewable]]+Tabel1[[#This Row],[Solar Power]]+Tabel1[[#This Row],[Onshore Wind Power]]+Tabel1[[#This Row],[Offshore Wind Power]]</f>
        <v>707.86</v>
      </c>
      <c r="R4353">
        <f>Tabel1[[#This Row],[Fossil Gas]]+Tabel1[[#This Row],[Fossil Hard Coal]]+Tabel1[[#This Row],[Fossil Oil]]</f>
        <v>1272.1199999999999</v>
      </c>
      <c r="S4353">
        <f>Tabel1[[#This Row],[Renewables]]+Tabel1[[#This Row],[Fossils]]</f>
        <v>1979.98</v>
      </c>
    </row>
    <row r="4354" spans="1:19" x14ac:dyDescent="0.25">
      <c r="A4354" t="s">
        <v>490</v>
      </c>
      <c r="B4354" t="s">
        <v>6</v>
      </c>
      <c r="C4354">
        <v>3179.89</v>
      </c>
      <c r="D4354">
        <v>17.260000000000002</v>
      </c>
      <c r="E4354">
        <v>241.42</v>
      </c>
      <c r="F4354">
        <v>1324.98</v>
      </c>
      <c r="G4354">
        <v>7.4</v>
      </c>
      <c r="H4354">
        <v>1.1000000000000001</v>
      </c>
      <c r="I4354">
        <v>3.47</v>
      </c>
      <c r="J4354">
        <v>0.01</v>
      </c>
      <c r="K4354">
        <v>81.38</v>
      </c>
      <c r="L4354">
        <v>1997.5</v>
      </c>
      <c r="M4354">
        <v>766.91</v>
      </c>
      <c r="N4354">
        <v>1068</v>
      </c>
      <c r="O4354">
        <v>-580</v>
      </c>
      <c r="P4354">
        <v>-1567</v>
      </c>
      <c r="Q4354">
        <f>Tabel1[[#This Row],[Biomass]]+Tabel1[[#This Row],[Hydro Power]]+Tabel1[[#This Row],[Other Renewable]]+Tabel1[[#This Row],[Solar Power]]+Tabel1[[#This Row],[Onshore Wind Power]]+Tabel1[[#This Row],[Offshore Wind Power]]</f>
        <v>2786.25</v>
      </c>
      <c r="R4354">
        <f>Tabel1[[#This Row],[Fossil Gas]]+Tabel1[[#This Row],[Fossil Hard Coal]]+Tabel1[[#This Row],[Fossil Oil]]</f>
        <v>1573.8000000000002</v>
      </c>
      <c r="S4354">
        <f>Tabel1[[#This Row],[Renewables]]+Tabel1[[#This Row],[Fossils]]</f>
        <v>4360.05</v>
      </c>
    </row>
    <row r="4355" spans="1:19" x14ac:dyDescent="0.25">
      <c r="A4355" t="s">
        <v>490</v>
      </c>
      <c r="B4355" t="s">
        <v>5</v>
      </c>
      <c r="C4355">
        <v>2120.2600000000002</v>
      </c>
      <c r="D4355">
        <v>26.66</v>
      </c>
      <c r="E4355">
        <v>665.27</v>
      </c>
      <c r="F4355">
        <v>577.32000000000005</v>
      </c>
      <c r="G4355">
        <v>23.94</v>
      </c>
      <c r="J4355">
        <v>0</v>
      </c>
      <c r="K4355">
        <v>56.73</v>
      </c>
      <c r="L4355">
        <v>349.7</v>
      </c>
      <c r="M4355">
        <v>293.74</v>
      </c>
      <c r="N4355">
        <v>598</v>
      </c>
      <c r="O4355">
        <v>580</v>
      </c>
      <c r="P4355">
        <v>-1019</v>
      </c>
      <c r="Q4355">
        <f>Tabel1[[#This Row],[Biomass]]+Tabel1[[#This Row],[Hydro Power]]+Tabel1[[#This Row],[Other Renewable]]+Tabel1[[#This Row],[Solar Power]]+Tabel1[[#This Row],[Onshore Wind Power]]+Tabel1[[#This Row],[Offshore Wind Power]]</f>
        <v>670.1</v>
      </c>
      <c r="R4355">
        <f>Tabel1[[#This Row],[Fossil Gas]]+Tabel1[[#This Row],[Fossil Hard Coal]]+Tabel1[[#This Row],[Fossil Oil]]</f>
        <v>1266.5300000000002</v>
      </c>
      <c r="S4355">
        <f>Tabel1[[#This Row],[Renewables]]+Tabel1[[#This Row],[Fossils]]</f>
        <v>1936.63</v>
      </c>
    </row>
    <row r="4356" spans="1:19" x14ac:dyDescent="0.25">
      <c r="A4356" t="s">
        <v>489</v>
      </c>
      <c r="B4356" t="s">
        <v>6</v>
      </c>
      <c r="C4356">
        <v>3013.96</v>
      </c>
      <c r="D4356">
        <v>17.13</v>
      </c>
      <c r="E4356">
        <v>249.36</v>
      </c>
      <c r="F4356">
        <v>1263.5</v>
      </c>
      <c r="G4356">
        <v>3.96</v>
      </c>
      <c r="H4356">
        <v>1.1000000000000001</v>
      </c>
      <c r="I4356">
        <v>3.12</v>
      </c>
      <c r="J4356">
        <v>0.01</v>
      </c>
      <c r="K4356">
        <v>74.11</v>
      </c>
      <c r="L4356">
        <v>2021.58</v>
      </c>
      <c r="M4356">
        <v>767.53</v>
      </c>
      <c r="N4356">
        <v>1252</v>
      </c>
      <c r="O4356">
        <v>-590</v>
      </c>
      <c r="P4356">
        <v>-1794</v>
      </c>
      <c r="Q4356">
        <f>Tabel1[[#This Row],[Biomass]]+Tabel1[[#This Row],[Hydro Power]]+Tabel1[[#This Row],[Other Renewable]]+Tabel1[[#This Row],[Solar Power]]+Tabel1[[#This Row],[Onshore Wind Power]]+Tabel1[[#This Row],[Offshore Wind Power]]</f>
        <v>2810.47</v>
      </c>
      <c r="R4356">
        <f>Tabel1[[#This Row],[Fossil Gas]]+Tabel1[[#This Row],[Fossil Hard Coal]]+Tabel1[[#This Row],[Fossil Oil]]</f>
        <v>1516.8200000000002</v>
      </c>
      <c r="S4356">
        <f>Tabel1[[#This Row],[Renewables]]+Tabel1[[#This Row],[Fossils]]</f>
        <v>4327.29</v>
      </c>
    </row>
    <row r="4357" spans="1:19" x14ac:dyDescent="0.25">
      <c r="A4357" t="s">
        <v>489</v>
      </c>
      <c r="B4357" t="s">
        <v>5</v>
      </c>
      <c r="C4357">
        <v>1999.81</v>
      </c>
      <c r="D4357">
        <v>24.26</v>
      </c>
      <c r="E4357">
        <v>652.86</v>
      </c>
      <c r="F4357">
        <v>543.69000000000005</v>
      </c>
      <c r="G4357">
        <v>23.28</v>
      </c>
      <c r="J4357">
        <v>0</v>
      </c>
      <c r="K4357">
        <v>56.25</v>
      </c>
      <c r="L4357">
        <v>331.26</v>
      </c>
      <c r="M4357">
        <v>154.65</v>
      </c>
      <c r="N4357">
        <v>520</v>
      </c>
      <c r="O4357">
        <v>590</v>
      </c>
      <c r="P4357">
        <v>-865</v>
      </c>
      <c r="Q4357">
        <f>Tabel1[[#This Row],[Biomass]]+Tabel1[[#This Row],[Hydro Power]]+Tabel1[[#This Row],[Other Renewable]]+Tabel1[[#This Row],[Solar Power]]+Tabel1[[#This Row],[Onshore Wind Power]]+Tabel1[[#This Row],[Offshore Wind Power]]</f>
        <v>510.16999999999996</v>
      </c>
      <c r="R4357">
        <f>Tabel1[[#This Row],[Fossil Gas]]+Tabel1[[#This Row],[Fossil Hard Coal]]+Tabel1[[#This Row],[Fossil Oil]]</f>
        <v>1219.8300000000002</v>
      </c>
      <c r="S4357">
        <f>Tabel1[[#This Row],[Renewables]]+Tabel1[[#This Row],[Fossils]]</f>
        <v>1730</v>
      </c>
    </row>
    <row r="4358" spans="1:19" x14ac:dyDescent="0.25">
      <c r="A4358" t="s">
        <v>488</v>
      </c>
      <c r="B4358" t="s">
        <v>6</v>
      </c>
      <c r="C4358">
        <v>2862.4</v>
      </c>
      <c r="D4358">
        <v>17.309999999999999</v>
      </c>
      <c r="E4358">
        <v>250.87</v>
      </c>
      <c r="F4358">
        <v>1248.33</v>
      </c>
      <c r="G4358">
        <v>4.2300000000000004</v>
      </c>
      <c r="H4358">
        <v>1.1000000000000001</v>
      </c>
      <c r="I4358">
        <v>3.15</v>
      </c>
      <c r="J4358">
        <v>0</v>
      </c>
      <c r="K4358">
        <v>71.180000000000007</v>
      </c>
      <c r="L4358">
        <v>1997.46</v>
      </c>
      <c r="M4358">
        <v>744.36</v>
      </c>
      <c r="N4358">
        <v>1101</v>
      </c>
      <c r="O4358">
        <v>-590</v>
      </c>
      <c r="P4358">
        <v>-1801</v>
      </c>
      <c r="Q4358">
        <f>Tabel1[[#This Row],[Biomass]]+Tabel1[[#This Row],[Hydro Power]]+Tabel1[[#This Row],[Other Renewable]]+Tabel1[[#This Row],[Solar Power]]+Tabel1[[#This Row],[Onshore Wind Power]]+Tabel1[[#This Row],[Offshore Wind Power]]</f>
        <v>2763.38</v>
      </c>
      <c r="R4358">
        <f>Tabel1[[#This Row],[Fossil Gas]]+Tabel1[[#This Row],[Fossil Hard Coal]]+Tabel1[[#This Row],[Fossil Oil]]</f>
        <v>1503.4299999999998</v>
      </c>
      <c r="S4358">
        <f>Tabel1[[#This Row],[Renewables]]+Tabel1[[#This Row],[Fossils]]</f>
        <v>4266.8099999999995</v>
      </c>
    </row>
    <row r="4359" spans="1:19" x14ac:dyDescent="0.25">
      <c r="A4359" t="s">
        <v>488</v>
      </c>
      <c r="B4359" t="s">
        <v>5</v>
      </c>
      <c r="C4359">
        <v>1865.48</v>
      </c>
      <c r="D4359">
        <v>22.36</v>
      </c>
      <c r="E4359">
        <v>633.57000000000005</v>
      </c>
      <c r="F4359">
        <v>487.01</v>
      </c>
      <c r="G4359">
        <v>23.03</v>
      </c>
      <c r="J4359">
        <v>0</v>
      </c>
      <c r="K4359">
        <v>49.29</v>
      </c>
      <c r="L4359">
        <v>342.07</v>
      </c>
      <c r="M4359">
        <v>207.43</v>
      </c>
      <c r="N4359">
        <v>588</v>
      </c>
      <c r="O4359">
        <v>590</v>
      </c>
      <c r="P4359">
        <v>-1047</v>
      </c>
      <c r="Q4359">
        <f>Tabel1[[#This Row],[Biomass]]+Tabel1[[#This Row],[Hydro Power]]+Tabel1[[#This Row],[Other Renewable]]+Tabel1[[#This Row],[Solar Power]]+Tabel1[[#This Row],[Onshore Wind Power]]+Tabel1[[#This Row],[Offshore Wind Power]]</f>
        <v>571.86</v>
      </c>
      <c r="R4359">
        <f>Tabel1[[#This Row],[Fossil Gas]]+Tabel1[[#This Row],[Fossil Hard Coal]]+Tabel1[[#This Row],[Fossil Oil]]</f>
        <v>1143.6099999999999</v>
      </c>
      <c r="S4359">
        <f>Tabel1[[#This Row],[Renewables]]+Tabel1[[#This Row],[Fossils]]</f>
        <v>1715.4699999999998</v>
      </c>
    </row>
    <row r="4360" spans="1:19" x14ac:dyDescent="0.25">
      <c r="A4360" t="s">
        <v>487</v>
      </c>
      <c r="B4360" t="s">
        <v>6</v>
      </c>
      <c r="C4360">
        <v>2624.59</v>
      </c>
      <c r="D4360">
        <v>17.350000000000001</v>
      </c>
      <c r="E4360">
        <v>251.54</v>
      </c>
      <c r="F4360">
        <v>1185.3800000000001</v>
      </c>
      <c r="G4360">
        <v>4.72</v>
      </c>
      <c r="H4360">
        <v>1.1000000000000001</v>
      </c>
      <c r="I4360">
        <v>3.2</v>
      </c>
      <c r="J4360">
        <v>0</v>
      </c>
      <c r="K4360">
        <v>71.81</v>
      </c>
      <c r="L4360">
        <v>1798.27</v>
      </c>
      <c r="M4360">
        <v>742.96</v>
      </c>
      <c r="N4360">
        <v>1102</v>
      </c>
      <c r="O4360">
        <v>-576</v>
      </c>
      <c r="P4360">
        <v>-1801</v>
      </c>
      <c r="Q4360">
        <f>Tabel1[[#This Row],[Biomass]]+Tabel1[[#This Row],[Hydro Power]]+Tabel1[[#This Row],[Other Renewable]]+Tabel1[[#This Row],[Solar Power]]+Tabel1[[#This Row],[Onshore Wind Power]]+Tabel1[[#This Row],[Offshore Wind Power]]</f>
        <v>2562.88</v>
      </c>
      <c r="R4360">
        <f>Tabel1[[#This Row],[Fossil Gas]]+Tabel1[[#This Row],[Fossil Hard Coal]]+Tabel1[[#This Row],[Fossil Oil]]</f>
        <v>1441.64</v>
      </c>
      <c r="S4360">
        <f>Tabel1[[#This Row],[Renewables]]+Tabel1[[#This Row],[Fossils]]</f>
        <v>4004.5200000000004</v>
      </c>
    </row>
    <row r="4361" spans="1:19" x14ac:dyDescent="0.25">
      <c r="A4361" t="s">
        <v>487</v>
      </c>
      <c r="B4361" t="s">
        <v>5</v>
      </c>
      <c r="C4361">
        <v>1712.94</v>
      </c>
      <c r="D4361">
        <v>23.15</v>
      </c>
      <c r="E4361">
        <v>630.67999999999995</v>
      </c>
      <c r="F4361">
        <v>450.97</v>
      </c>
      <c r="G4361">
        <v>22.89</v>
      </c>
      <c r="J4361">
        <v>0</v>
      </c>
      <c r="K4361">
        <v>49.37</v>
      </c>
      <c r="L4361">
        <v>312.14</v>
      </c>
      <c r="M4361">
        <v>270</v>
      </c>
      <c r="N4361">
        <v>492</v>
      </c>
      <c r="O4361">
        <v>576</v>
      </c>
      <c r="P4361">
        <v>-1083</v>
      </c>
      <c r="Q4361">
        <f>Tabel1[[#This Row],[Biomass]]+Tabel1[[#This Row],[Hydro Power]]+Tabel1[[#This Row],[Other Renewable]]+Tabel1[[#This Row],[Solar Power]]+Tabel1[[#This Row],[Onshore Wind Power]]+Tabel1[[#This Row],[Offshore Wind Power]]</f>
        <v>605.29</v>
      </c>
      <c r="R4361">
        <f>Tabel1[[#This Row],[Fossil Gas]]+Tabel1[[#This Row],[Fossil Hard Coal]]+Tabel1[[#This Row],[Fossil Oil]]</f>
        <v>1104.5400000000002</v>
      </c>
      <c r="S4361">
        <f>Tabel1[[#This Row],[Renewables]]+Tabel1[[#This Row],[Fossils]]</f>
        <v>1709.8300000000002</v>
      </c>
    </row>
    <row r="4362" spans="1:19" x14ac:dyDescent="0.25">
      <c r="A4362" t="s">
        <v>486</v>
      </c>
      <c r="B4362" t="s">
        <v>6</v>
      </c>
      <c r="C4362">
        <v>2373.31</v>
      </c>
      <c r="D4362">
        <v>17.82</v>
      </c>
      <c r="E4362">
        <v>248.05</v>
      </c>
      <c r="F4362">
        <v>1471.86</v>
      </c>
      <c r="G4362">
        <v>6.33</v>
      </c>
      <c r="H4362">
        <v>1.0900000000000001</v>
      </c>
      <c r="I4362">
        <v>3.34</v>
      </c>
      <c r="J4362">
        <v>0</v>
      </c>
      <c r="K4362">
        <v>72.17</v>
      </c>
      <c r="L4362">
        <v>1753.94</v>
      </c>
      <c r="M4362">
        <v>758.68</v>
      </c>
      <c r="N4362">
        <v>170</v>
      </c>
      <c r="O4362">
        <v>-199</v>
      </c>
      <c r="P4362">
        <v>-1793</v>
      </c>
      <c r="Q4362">
        <f>Tabel1[[#This Row],[Biomass]]+Tabel1[[#This Row],[Hydro Power]]+Tabel1[[#This Row],[Other Renewable]]+Tabel1[[#This Row],[Solar Power]]+Tabel1[[#This Row],[Onshore Wind Power]]+Tabel1[[#This Row],[Offshore Wind Power]]</f>
        <v>2534.87</v>
      </c>
      <c r="R4362">
        <f>Tabel1[[#This Row],[Fossil Gas]]+Tabel1[[#This Row],[Fossil Hard Coal]]+Tabel1[[#This Row],[Fossil Oil]]</f>
        <v>1726.2399999999998</v>
      </c>
      <c r="S4362">
        <f>Tabel1[[#This Row],[Renewables]]+Tabel1[[#This Row],[Fossils]]</f>
        <v>4261.1099999999997</v>
      </c>
    </row>
    <row r="4363" spans="1:19" x14ac:dyDescent="0.25">
      <c r="A4363" t="s">
        <v>486</v>
      </c>
      <c r="B4363" t="s">
        <v>5</v>
      </c>
      <c r="C4363">
        <v>1595.28</v>
      </c>
      <c r="D4363">
        <v>23.96</v>
      </c>
      <c r="E4363">
        <v>630.11</v>
      </c>
      <c r="F4363">
        <v>331.29</v>
      </c>
      <c r="G4363">
        <v>22.11</v>
      </c>
      <c r="J4363">
        <v>0</v>
      </c>
      <c r="K4363">
        <v>48.84</v>
      </c>
      <c r="L4363">
        <v>264.38</v>
      </c>
      <c r="M4363">
        <v>327.37</v>
      </c>
      <c r="N4363">
        <v>597</v>
      </c>
      <c r="O4363">
        <v>199</v>
      </c>
      <c r="P4363">
        <v>-819</v>
      </c>
      <c r="Q4363">
        <f>Tabel1[[#This Row],[Biomass]]+Tabel1[[#This Row],[Hydro Power]]+Tabel1[[#This Row],[Other Renewable]]+Tabel1[[#This Row],[Solar Power]]+Tabel1[[#This Row],[Onshore Wind Power]]+Tabel1[[#This Row],[Offshore Wind Power]]</f>
        <v>615.71</v>
      </c>
      <c r="R4363">
        <f>Tabel1[[#This Row],[Fossil Gas]]+Tabel1[[#This Row],[Fossil Hard Coal]]+Tabel1[[#This Row],[Fossil Oil]]</f>
        <v>983.5100000000001</v>
      </c>
      <c r="S4363">
        <f>Tabel1[[#This Row],[Renewables]]+Tabel1[[#This Row],[Fossils]]</f>
        <v>1599.2200000000003</v>
      </c>
    </row>
    <row r="4364" spans="1:19" x14ac:dyDescent="0.25">
      <c r="A4364" t="s">
        <v>485</v>
      </c>
      <c r="B4364" t="s">
        <v>6</v>
      </c>
      <c r="C4364">
        <v>2276.71</v>
      </c>
      <c r="D4364">
        <v>18.100000000000001</v>
      </c>
      <c r="E4364">
        <v>217.35</v>
      </c>
      <c r="F4364">
        <v>1443.83</v>
      </c>
      <c r="G4364">
        <v>8.19</v>
      </c>
      <c r="H4364">
        <v>1.1000000000000001</v>
      </c>
      <c r="I4364">
        <v>4.01</v>
      </c>
      <c r="J4364">
        <v>0</v>
      </c>
      <c r="K4364">
        <v>72.34</v>
      </c>
      <c r="L4364">
        <v>1838.03</v>
      </c>
      <c r="M4364">
        <v>746.31</v>
      </c>
      <c r="N4364">
        <v>175</v>
      </c>
      <c r="O4364">
        <v>-527</v>
      </c>
      <c r="P4364">
        <v>-1545</v>
      </c>
      <c r="Q4364">
        <f>Tabel1[[#This Row],[Biomass]]+Tabel1[[#This Row],[Hydro Power]]+Tabel1[[#This Row],[Other Renewable]]+Tabel1[[#This Row],[Solar Power]]+Tabel1[[#This Row],[Onshore Wind Power]]+Tabel1[[#This Row],[Offshore Wind Power]]</f>
        <v>2607.5500000000002</v>
      </c>
      <c r="R4364">
        <f>Tabel1[[#This Row],[Fossil Gas]]+Tabel1[[#This Row],[Fossil Hard Coal]]+Tabel1[[#This Row],[Fossil Oil]]</f>
        <v>1669.37</v>
      </c>
      <c r="S4364">
        <f>Tabel1[[#This Row],[Renewables]]+Tabel1[[#This Row],[Fossils]]</f>
        <v>4276.92</v>
      </c>
    </row>
    <row r="4365" spans="1:19" x14ac:dyDescent="0.25">
      <c r="A4365" t="s">
        <v>485</v>
      </c>
      <c r="B4365" t="s">
        <v>5</v>
      </c>
      <c r="C4365">
        <v>1535.29</v>
      </c>
      <c r="D4365">
        <v>24.08</v>
      </c>
      <c r="E4365">
        <v>631.86</v>
      </c>
      <c r="F4365">
        <v>335.7</v>
      </c>
      <c r="G4365">
        <v>22.21</v>
      </c>
      <c r="J4365">
        <v>0</v>
      </c>
      <c r="K4365">
        <v>43.7</v>
      </c>
      <c r="L4365">
        <v>233.85</v>
      </c>
      <c r="M4365">
        <v>255.61</v>
      </c>
      <c r="N4365">
        <v>586</v>
      </c>
      <c r="O4365">
        <v>527</v>
      </c>
      <c r="P4365">
        <v>-1097</v>
      </c>
      <c r="Q4365">
        <f>Tabel1[[#This Row],[Biomass]]+Tabel1[[#This Row],[Hydro Power]]+Tabel1[[#This Row],[Other Renewable]]+Tabel1[[#This Row],[Solar Power]]+Tabel1[[#This Row],[Onshore Wind Power]]+Tabel1[[#This Row],[Offshore Wind Power]]</f>
        <v>513.54</v>
      </c>
      <c r="R4365">
        <f>Tabel1[[#This Row],[Fossil Gas]]+Tabel1[[#This Row],[Fossil Hard Coal]]+Tabel1[[#This Row],[Fossil Oil]]</f>
        <v>989.77</v>
      </c>
      <c r="S4365">
        <f>Tabel1[[#This Row],[Renewables]]+Tabel1[[#This Row],[Fossils]]</f>
        <v>1503.31</v>
      </c>
    </row>
    <row r="4366" spans="1:19" x14ac:dyDescent="0.25">
      <c r="A4366" t="s">
        <v>484</v>
      </c>
      <c r="B4366" t="s">
        <v>6</v>
      </c>
      <c r="C4366">
        <v>2188.2199999999998</v>
      </c>
      <c r="D4366">
        <v>17.23</v>
      </c>
      <c r="E4366">
        <v>210</v>
      </c>
      <c r="F4366">
        <v>1507.09</v>
      </c>
      <c r="G4366">
        <v>6.33</v>
      </c>
      <c r="H4366">
        <v>1.0900000000000001</v>
      </c>
      <c r="I4366">
        <v>3.84</v>
      </c>
      <c r="J4366">
        <v>0</v>
      </c>
      <c r="K4366">
        <v>71.959999999999994</v>
      </c>
      <c r="L4366">
        <v>1861.92</v>
      </c>
      <c r="M4366">
        <v>757.07</v>
      </c>
      <c r="N4366">
        <v>-93</v>
      </c>
      <c r="O4366">
        <v>-508</v>
      </c>
      <c r="P4366">
        <v>-1497</v>
      </c>
      <c r="Q4366">
        <f>Tabel1[[#This Row],[Biomass]]+Tabel1[[#This Row],[Hydro Power]]+Tabel1[[#This Row],[Other Renewable]]+Tabel1[[#This Row],[Solar Power]]+Tabel1[[#This Row],[Onshore Wind Power]]+Tabel1[[#This Row],[Offshore Wind Power]]</f>
        <v>2641.15</v>
      </c>
      <c r="R4366">
        <f>Tabel1[[#This Row],[Fossil Gas]]+Tabel1[[#This Row],[Fossil Hard Coal]]+Tabel1[[#This Row],[Fossil Oil]]</f>
        <v>1723.4199999999998</v>
      </c>
      <c r="S4366">
        <f>Tabel1[[#This Row],[Renewables]]+Tabel1[[#This Row],[Fossils]]</f>
        <v>4364.57</v>
      </c>
    </row>
    <row r="4367" spans="1:19" x14ac:dyDescent="0.25">
      <c r="A4367" t="s">
        <v>484</v>
      </c>
      <c r="B4367" t="s">
        <v>5</v>
      </c>
      <c r="C4367">
        <v>1510.13</v>
      </c>
      <c r="D4367">
        <v>24.15</v>
      </c>
      <c r="E4367">
        <v>631.30999999999995</v>
      </c>
      <c r="F4367">
        <v>378.61</v>
      </c>
      <c r="G4367">
        <v>22.64</v>
      </c>
      <c r="J4367">
        <v>0</v>
      </c>
      <c r="K4367">
        <v>43.03</v>
      </c>
      <c r="L4367">
        <v>209.21</v>
      </c>
      <c r="M4367">
        <v>207.14</v>
      </c>
      <c r="N4367">
        <v>507</v>
      </c>
      <c r="O4367">
        <v>508</v>
      </c>
      <c r="P4367">
        <v>-993</v>
      </c>
      <c r="Q4367">
        <f>Tabel1[[#This Row],[Biomass]]+Tabel1[[#This Row],[Hydro Power]]+Tabel1[[#This Row],[Other Renewable]]+Tabel1[[#This Row],[Solar Power]]+Tabel1[[#This Row],[Onshore Wind Power]]+Tabel1[[#This Row],[Offshore Wind Power]]</f>
        <v>440.5</v>
      </c>
      <c r="R4367">
        <f>Tabel1[[#This Row],[Fossil Gas]]+Tabel1[[#This Row],[Fossil Hard Coal]]+Tabel1[[#This Row],[Fossil Oil]]</f>
        <v>1032.56</v>
      </c>
      <c r="S4367">
        <f>Tabel1[[#This Row],[Renewables]]+Tabel1[[#This Row],[Fossils]]</f>
        <v>1473.06</v>
      </c>
    </row>
    <row r="4368" spans="1:19" x14ac:dyDescent="0.25">
      <c r="A4368" t="s">
        <v>483</v>
      </c>
      <c r="B4368" t="s">
        <v>6</v>
      </c>
      <c r="C4368">
        <v>2189.7199999999998</v>
      </c>
      <c r="D4368">
        <v>14.63</v>
      </c>
      <c r="E4368">
        <v>228.3</v>
      </c>
      <c r="F4368">
        <v>1557.92</v>
      </c>
      <c r="G4368">
        <v>12.19</v>
      </c>
      <c r="H4368">
        <v>1.1000000000000001</v>
      </c>
      <c r="I4368">
        <v>4.43</v>
      </c>
      <c r="J4368">
        <v>0</v>
      </c>
      <c r="K4368">
        <v>73.48</v>
      </c>
      <c r="L4368">
        <v>1867.38</v>
      </c>
      <c r="M4368">
        <v>758.57</v>
      </c>
      <c r="N4368">
        <v>89</v>
      </c>
      <c r="O4368">
        <v>-590</v>
      </c>
      <c r="P4368">
        <v>-1678</v>
      </c>
      <c r="Q4368">
        <f>Tabel1[[#This Row],[Biomass]]+Tabel1[[#This Row],[Hydro Power]]+Tabel1[[#This Row],[Other Renewable]]+Tabel1[[#This Row],[Solar Power]]+Tabel1[[#This Row],[Onshore Wind Power]]+Tabel1[[#This Row],[Offshore Wind Power]]</f>
        <v>2646.11</v>
      </c>
      <c r="R4368">
        <f>Tabel1[[#This Row],[Fossil Gas]]+Tabel1[[#This Row],[Fossil Hard Coal]]+Tabel1[[#This Row],[Fossil Oil]]</f>
        <v>1798.41</v>
      </c>
      <c r="S4368">
        <f>Tabel1[[#This Row],[Renewables]]+Tabel1[[#This Row],[Fossils]]</f>
        <v>4444.5200000000004</v>
      </c>
    </row>
    <row r="4369" spans="1:19" x14ac:dyDescent="0.25">
      <c r="A4369" t="s">
        <v>483</v>
      </c>
      <c r="B4369" t="s">
        <v>5</v>
      </c>
      <c r="C4369">
        <v>1506.26</v>
      </c>
      <c r="D4369">
        <v>23.96</v>
      </c>
      <c r="E4369">
        <v>631.29</v>
      </c>
      <c r="F4369">
        <v>387</v>
      </c>
      <c r="G4369">
        <v>22.23</v>
      </c>
      <c r="J4369">
        <v>0</v>
      </c>
      <c r="K4369">
        <v>42.71</v>
      </c>
      <c r="L4369">
        <v>208.82</v>
      </c>
      <c r="M4369">
        <v>137.69</v>
      </c>
      <c r="N4369">
        <v>562</v>
      </c>
      <c r="O4369">
        <v>590</v>
      </c>
      <c r="P4369">
        <v>-1071</v>
      </c>
      <c r="Q4369">
        <f>Tabel1[[#This Row],[Biomass]]+Tabel1[[#This Row],[Hydro Power]]+Tabel1[[#This Row],[Other Renewable]]+Tabel1[[#This Row],[Solar Power]]+Tabel1[[#This Row],[Onshore Wind Power]]+Tabel1[[#This Row],[Offshore Wind Power]]</f>
        <v>370.47</v>
      </c>
      <c r="R4369">
        <f>Tabel1[[#This Row],[Fossil Gas]]+Tabel1[[#This Row],[Fossil Hard Coal]]+Tabel1[[#This Row],[Fossil Oil]]</f>
        <v>1040.52</v>
      </c>
      <c r="S4369">
        <f>Tabel1[[#This Row],[Renewables]]+Tabel1[[#This Row],[Fossils]]</f>
        <v>1410.99</v>
      </c>
    </row>
    <row r="4370" spans="1:19" x14ac:dyDescent="0.25">
      <c r="A4370" t="s">
        <v>482</v>
      </c>
      <c r="B4370" t="s">
        <v>6</v>
      </c>
      <c r="C4370">
        <v>2231.52</v>
      </c>
      <c r="D4370">
        <v>13.51</v>
      </c>
      <c r="E4370">
        <v>205.86</v>
      </c>
      <c r="F4370">
        <v>1517.84</v>
      </c>
      <c r="G4370">
        <v>4.95</v>
      </c>
      <c r="H4370">
        <v>1.1000000000000001</v>
      </c>
      <c r="I4370">
        <v>3.71</v>
      </c>
      <c r="J4370">
        <v>0</v>
      </c>
      <c r="K4370">
        <v>70.17</v>
      </c>
      <c r="L4370">
        <v>1910.99</v>
      </c>
      <c r="M4370">
        <v>762.26</v>
      </c>
      <c r="N4370">
        <v>69</v>
      </c>
      <c r="O4370">
        <v>-590</v>
      </c>
      <c r="P4370">
        <v>-1591</v>
      </c>
      <c r="Q4370">
        <f>Tabel1[[#This Row],[Biomass]]+Tabel1[[#This Row],[Hydro Power]]+Tabel1[[#This Row],[Other Renewable]]+Tabel1[[#This Row],[Solar Power]]+Tabel1[[#This Row],[Onshore Wind Power]]+Tabel1[[#This Row],[Offshore Wind Power]]</f>
        <v>2691.5699999999997</v>
      </c>
      <c r="R4370">
        <f>Tabel1[[#This Row],[Fossil Gas]]+Tabel1[[#This Row],[Fossil Hard Coal]]+Tabel1[[#This Row],[Fossil Oil]]</f>
        <v>1728.6499999999999</v>
      </c>
      <c r="S4370">
        <f>Tabel1[[#This Row],[Renewables]]+Tabel1[[#This Row],[Fossils]]</f>
        <v>4420.2199999999993</v>
      </c>
    </row>
    <row r="4371" spans="1:19" x14ac:dyDescent="0.25">
      <c r="A4371" t="s">
        <v>482</v>
      </c>
      <c r="B4371" t="s">
        <v>5</v>
      </c>
      <c r="C4371">
        <v>1503.79</v>
      </c>
      <c r="D4371">
        <v>23.32</v>
      </c>
      <c r="E4371">
        <v>631.19000000000005</v>
      </c>
      <c r="F4371">
        <v>399.77</v>
      </c>
      <c r="G4371">
        <v>22.19</v>
      </c>
      <c r="J4371">
        <v>0</v>
      </c>
      <c r="K4371">
        <v>43.71</v>
      </c>
      <c r="L4371">
        <v>196.47</v>
      </c>
      <c r="M4371">
        <v>89.67</v>
      </c>
      <c r="N4371">
        <v>559</v>
      </c>
      <c r="O4371">
        <v>590</v>
      </c>
      <c r="P4371">
        <v>-1022</v>
      </c>
      <c r="Q4371">
        <f>Tabel1[[#This Row],[Biomass]]+Tabel1[[#This Row],[Hydro Power]]+Tabel1[[#This Row],[Other Renewable]]+Tabel1[[#This Row],[Solar Power]]+Tabel1[[#This Row],[Onshore Wind Power]]+Tabel1[[#This Row],[Offshore Wind Power]]</f>
        <v>309.45999999999998</v>
      </c>
      <c r="R4371">
        <f>Tabel1[[#This Row],[Fossil Gas]]+Tabel1[[#This Row],[Fossil Hard Coal]]+Tabel1[[#This Row],[Fossil Oil]]</f>
        <v>1053.1500000000001</v>
      </c>
      <c r="S4371">
        <f>Tabel1[[#This Row],[Renewables]]+Tabel1[[#This Row],[Fossils]]</f>
        <v>1362.6100000000001</v>
      </c>
    </row>
    <row r="4372" spans="1:19" x14ac:dyDescent="0.25">
      <c r="A4372" t="s">
        <v>481</v>
      </c>
      <c r="B4372" t="s">
        <v>6</v>
      </c>
      <c r="C4372">
        <v>2307.9499999999998</v>
      </c>
      <c r="D4372">
        <v>16.09</v>
      </c>
      <c r="E4372">
        <v>211.54</v>
      </c>
      <c r="F4372">
        <v>1531.54</v>
      </c>
      <c r="G4372">
        <v>6.74</v>
      </c>
      <c r="H4372">
        <v>1.1000000000000001</v>
      </c>
      <c r="I4372">
        <v>3.88</v>
      </c>
      <c r="J4372">
        <v>0</v>
      </c>
      <c r="K4372">
        <v>71.73</v>
      </c>
      <c r="L4372">
        <v>1931.46</v>
      </c>
      <c r="M4372">
        <v>760.81</v>
      </c>
      <c r="N4372">
        <v>215</v>
      </c>
      <c r="O4372">
        <v>-589</v>
      </c>
      <c r="P4372">
        <v>-1702</v>
      </c>
      <c r="Q4372">
        <f>Tabel1[[#This Row],[Biomass]]+Tabel1[[#This Row],[Hydro Power]]+Tabel1[[#This Row],[Other Renewable]]+Tabel1[[#This Row],[Solar Power]]+Tabel1[[#This Row],[Onshore Wind Power]]+Tabel1[[#This Row],[Offshore Wind Power]]</f>
        <v>2713.34</v>
      </c>
      <c r="R4372">
        <f>Tabel1[[#This Row],[Fossil Gas]]+Tabel1[[#This Row],[Fossil Hard Coal]]+Tabel1[[#This Row],[Fossil Oil]]</f>
        <v>1749.82</v>
      </c>
      <c r="S4372">
        <f>Tabel1[[#This Row],[Renewables]]+Tabel1[[#This Row],[Fossils]]</f>
        <v>4463.16</v>
      </c>
    </row>
    <row r="4373" spans="1:19" x14ac:dyDescent="0.25">
      <c r="A4373" t="s">
        <v>481</v>
      </c>
      <c r="B4373" t="s">
        <v>5</v>
      </c>
      <c r="C4373">
        <v>1520.13</v>
      </c>
      <c r="D4373">
        <v>22.96</v>
      </c>
      <c r="E4373">
        <v>628.59</v>
      </c>
      <c r="F4373">
        <v>393.18</v>
      </c>
      <c r="G4373">
        <v>22.24</v>
      </c>
      <c r="J4373">
        <v>0</v>
      </c>
      <c r="K4373">
        <v>49.45</v>
      </c>
      <c r="L4373">
        <v>187.62</v>
      </c>
      <c r="M4373">
        <v>67.16</v>
      </c>
      <c r="N4373">
        <v>599</v>
      </c>
      <c r="O4373">
        <v>589</v>
      </c>
      <c r="P4373">
        <v>-1005</v>
      </c>
      <c r="Q4373">
        <f>Tabel1[[#This Row],[Biomass]]+Tabel1[[#This Row],[Hydro Power]]+Tabel1[[#This Row],[Other Renewable]]+Tabel1[[#This Row],[Solar Power]]+Tabel1[[#This Row],[Onshore Wind Power]]+Tabel1[[#This Row],[Offshore Wind Power]]</f>
        <v>277.74</v>
      </c>
      <c r="R4373">
        <f>Tabel1[[#This Row],[Fossil Gas]]+Tabel1[[#This Row],[Fossil Hard Coal]]+Tabel1[[#This Row],[Fossil Oil]]</f>
        <v>1044.01</v>
      </c>
      <c r="S4373">
        <f>Tabel1[[#This Row],[Renewables]]+Tabel1[[#This Row],[Fossils]]</f>
        <v>1321.75</v>
      </c>
    </row>
    <row r="4374" spans="1:19" x14ac:dyDescent="0.25">
      <c r="A4374" t="s">
        <v>480</v>
      </c>
      <c r="B4374" t="s">
        <v>6</v>
      </c>
      <c r="C4374">
        <v>2449</v>
      </c>
      <c r="D4374">
        <v>17.25</v>
      </c>
      <c r="E4374">
        <v>235.32</v>
      </c>
      <c r="F4374">
        <v>1556.18</v>
      </c>
      <c r="G4374">
        <v>13.09</v>
      </c>
      <c r="H4374">
        <v>1.1000000000000001</v>
      </c>
      <c r="I4374">
        <v>4.4400000000000004</v>
      </c>
      <c r="J4374">
        <v>0.01</v>
      </c>
      <c r="K4374">
        <v>77.27</v>
      </c>
      <c r="L4374">
        <v>1862.24</v>
      </c>
      <c r="M4374">
        <v>750.55</v>
      </c>
      <c r="N4374">
        <v>452</v>
      </c>
      <c r="O4374">
        <v>-591</v>
      </c>
      <c r="P4374">
        <v>-1781</v>
      </c>
      <c r="Q4374">
        <f>Tabel1[[#This Row],[Biomass]]+Tabel1[[#This Row],[Hydro Power]]+Tabel1[[#This Row],[Other Renewable]]+Tabel1[[#This Row],[Solar Power]]+Tabel1[[#This Row],[Onshore Wind Power]]+Tabel1[[#This Row],[Offshore Wind Power]]</f>
        <v>2635.59</v>
      </c>
      <c r="R4374">
        <f>Tabel1[[#This Row],[Fossil Gas]]+Tabel1[[#This Row],[Fossil Hard Coal]]+Tabel1[[#This Row],[Fossil Oil]]</f>
        <v>1804.59</v>
      </c>
      <c r="S4374">
        <f>Tabel1[[#This Row],[Renewables]]+Tabel1[[#This Row],[Fossils]]</f>
        <v>4440.18</v>
      </c>
    </row>
    <row r="4375" spans="1:19" x14ac:dyDescent="0.25">
      <c r="A4375" t="s">
        <v>480</v>
      </c>
      <c r="B4375" t="s">
        <v>5</v>
      </c>
      <c r="C4375">
        <v>1631.26</v>
      </c>
      <c r="D4375">
        <v>22.44</v>
      </c>
      <c r="E4375">
        <v>626.61</v>
      </c>
      <c r="F4375">
        <v>395.15</v>
      </c>
      <c r="G4375">
        <v>22.52</v>
      </c>
      <c r="J4375">
        <v>0</v>
      </c>
      <c r="K4375">
        <v>50.8</v>
      </c>
      <c r="L4375">
        <v>186.63</v>
      </c>
      <c r="M4375">
        <v>32.58</v>
      </c>
      <c r="N4375">
        <v>600</v>
      </c>
      <c r="O4375">
        <v>591</v>
      </c>
      <c r="P4375">
        <v>-867</v>
      </c>
      <c r="Q4375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4375">
        <f>Tabel1[[#This Row],[Fossil Gas]]+Tabel1[[#This Row],[Fossil Hard Coal]]+Tabel1[[#This Row],[Fossil Oil]]</f>
        <v>1044.28</v>
      </c>
      <c r="S4375">
        <f>Tabel1[[#This Row],[Renewables]]+Tabel1[[#This Row],[Fossils]]</f>
        <v>1285.9299999999998</v>
      </c>
    </row>
    <row r="4376" spans="1:19" x14ac:dyDescent="0.25">
      <c r="A4376" t="s">
        <v>479</v>
      </c>
      <c r="B4376" t="s">
        <v>6</v>
      </c>
      <c r="C4376">
        <v>2848.12</v>
      </c>
      <c r="D4376">
        <v>17.36</v>
      </c>
      <c r="E4376">
        <v>280.12</v>
      </c>
      <c r="F4376">
        <v>1638.88</v>
      </c>
      <c r="G4376">
        <v>13.94</v>
      </c>
      <c r="H4376">
        <v>1.1000000000000001</v>
      </c>
      <c r="I4376">
        <v>3.61</v>
      </c>
      <c r="J4376">
        <v>0.02</v>
      </c>
      <c r="K4376">
        <v>78.05</v>
      </c>
      <c r="L4376">
        <v>1871.52</v>
      </c>
      <c r="M4376">
        <v>745.91</v>
      </c>
      <c r="N4376">
        <v>304</v>
      </c>
      <c r="O4376">
        <v>-594</v>
      </c>
      <c r="P4376">
        <v>-1391</v>
      </c>
      <c r="Q4376">
        <f>Tabel1[[#This Row],[Biomass]]+Tabel1[[#This Row],[Hydro Power]]+Tabel1[[#This Row],[Other Renewable]]+Tabel1[[#This Row],[Solar Power]]+Tabel1[[#This Row],[Onshore Wind Power]]+Tabel1[[#This Row],[Offshore Wind Power]]</f>
        <v>2639.52</v>
      </c>
      <c r="R4376">
        <f>Tabel1[[#This Row],[Fossil Gas]]+Tabel1[[#This Row],[Fossil Hard Coal]]+Tabel1[[#This Row],[Fossil Oil]]</f>
        <v>1932.94</v>
      </c>
      <c r="S4376">
        <f>Tabel1[[#This Row],[Renewables]]+Tabel1[[#This Row],[Fossils]]</f>
        <v>4572.46</v>
      </c>
    </row>
    <row r="4377" spans="1:19" x14ac:dyDescent="0.25">
      <c r="A4377" t="s">
        <v>479</v>
      </c>
      <c r="B4377" t="s">
        <v>5</v>
      </c>
      <c r="C4377">
        <v>1842.38</v>
      </c>
      <c r="D4377">
        <v>23.66</v>
      </c>
      <c r="E4377">
        <v>627.57000000000005</v>
      </c>
      <c r="F4377">
        <v>474.04</v>
      </c>
      <c r="G4377">
        <v>23.08</v>
      </c>
      <c r="J4377">
        <v>0.03</v>
      </c>
      <c r="K4377">
        <v>57.56</v>
      </c>
      <c r="L4377">
        <v>187.06</v>
      </c>
      <c r="M4377">
        <v>11.76</v>
      </c>
      <c r="N4377">
        <v>600</v>
      </c>
      <c r="O4377">
        <v>594</v>
      </c>
      <c r="P4377">
        <v>-730</v>
      </c>
      <c r="Q4377">
        <f>Tabel1[[#This Row],[Biomass]]+Tabel1[[#This Row],[Hydro Power]]+Tabel1[[#This Row],[Other Renewable]]+Tabel1[[#This Row],[Solar Power]]+Tabel1[[#This Row],[Onshore Wind Power]]+Tabel1[[#This Row],[Offshore Wind Power]]</f>
        <v>222.51</v>
      </c>
      <c r="R4377">
        <f>Tabel1[[#This Row],[Fossil Gas]]+Tabel1[[#This Row],[Fossil Hard Coal]]+Tabel1[[#This Row],[Fossil Oil]]</f>
        <v>1124.69</v>
      </c>
      <c r="S4377">
        <f>Tabel1[[#This Row],[Renewables]]+Tabel1[[#This Row],[Fossils]]</f>
        <v>1347.2</v>
      </c>
    </row>
    <row r="4378" spans="1:19" x14ac:dyDescent="0.25">
      <c r="A4378" t="s">
        <v>478</v>
      </c>
      <c r="B4378" t="s">
        <v>6</v>
      </c>
      <c r="C4378">
        <v>3202.3</v>
      </c>
      <c r="D4378">
        <v>17.03</v>
      </c>
      <c r="E4378">
        <v>295.62</v>
      </c>
      <c r="F4378">
        <v>1664</v>
      </c>
      <c r="G4378">
        <v>13.44</v>
      </c>
      <c r="H4378">
        <v>1.1000000000000001</v>
      </c>
      <c r="I4378">
        <v>3.56</v>
      </c>
      <c r="J4378">
        <v>1.74</v>
      </c>
      <c r="K4378">
        <v>78.42</v>
      </c>
      <c r="L4378">
        <v>1872.49</v>
      </c>
      <c r="M4378">
        <v>728.3</v>
      </c>
      <c r="N4378">
        <v>709</v>
      </c>
      <c r="O4378">
        <v>-585</v>
      </c>
      <c r="P4378">
        <v>-1482</v>
      </c>
      <c r="Q4378">
        <f>Tabel1[[#This Row],[Biomass]]+Tabel1[[#This Row],[Hydro Power]]+Tabel1[[#This Row],[Other Renewable]]+Tabel1[[#This Row],[Solar Power]]+Tabel1[[#This Row],[Onshore Wind Power]]+Tabel1[[#This Row],[Offshore Wind Power]]</f>
        <v>2624.2200000000003</v>
      </c>
      <c r="R4378">
        <f>Tabel1[[#This Row],[Fossil Gas]]+Tabel1[[#This Row],[Fossil Hard Coal]]+Tabel1[[#This Row],[Fossil Oil]]</f>
        <v>1973.06</v>
      </c>
      <c r="S4378">
        <f>Tabel1[[#This Row],[Renewables]]+Tabel1[[#This Row],[Fossils]]</f>
        <v>4597.2800000000007</v>
      </c>
    </row>
    <row r="4379" spans="1:19" x14ac:dyDescent="0.25">
      <c r="A4379" t="s">
        <v>478</v>
      </c>
      <c r="B4379" t="s">
        <v>5</v>
      </c>
      <c r="C4379">
        <v>2001.01</v>
      </c>
      <c r="D4379">
        <v>26.06</v>
      </c>
      <c r="E4379">
        <v>663.59</v>
      </c>
      <c r="F4379">
        <v>506.23</v>
      </c>
      <c r="G4379">
        <v>24.21</v>
      </c>
      <c r="J4379">
        <v>1.63</v>
      </c>
      <c r="K4379">
        <v>57.89</v>
      </c>
      <c r="L4379">
        <v>226.42</v>
      </c>
      <c r="M4379">
        <v>9.44</v>
      </c>
      <c r="N4379">
        <v>600</v>
      </c>
      <c r="O4379">
        <v>585</v>
      </c>
      <c r="P4379">
        <v>-671</v>
      </c>
      <c r="Q4379">
        <f>Tabel1[[#This Row],[Biomass]]+Tabel1[[#This Row],[Hydro Power]]+Tabel1[[#This Row],[Other Renewable]]+Tabel1[[#This Row],[Solar Power]]+Tabel1[[#This Row],[Onshore Wind Power]]+Tabel1[[#This Row],[Offshore Wind Power]]</f>
        <v>263.55</v>
      </c>
      <c r="R4379">
        <f>Tabel1[[#This Row],[Fossil Gas]]+Tabel1[[#This Row],[Fossil Hard Coal]]+Tabel1[[#This Row],[Fossil Oil]]</f>
        <v>1194.0300000000002</v>
      </c>
      <c r="S4379">
        <f>Tabel1[[#This Row],[Renewables]]+Tabel1[[#This Row],[Fossils]]</f>
        <v>1457.5800000000002</v>
      </c>
    </row>
    <row r="4380" spans="1:19" x14ac:dyDescent="0.25">
      <c r="A4380" t="s">
        <v>477</v>
      </c>
      <c r="B4380" t="s">
        <v>6</v>
      </c>
      <c r="C4380">
        <v>3307.62</v>
      </c>
      <c r="D4380">
        <v>16.39</v>
      </c>
      <c r="E4380">
        <v>342.13</v>
      </c>
      <c r="F4380">
        <v>1667.03</v>
      </c>
      <c r="G4380">
        <v>10.76</v>
      </c>
      <c r="H4380">
        <v>1.1000000000000001</v>
      </c>
      <c r="I4380">
        <v>4.1900000000000004</v>
      </c>
      <c r="J4380">
        <v>15.04</v>
      </c>
      <c r="K4380">
        <v>85.96</v>
      </c>
      <c r="L4380">
        <v>1901.89</v>
      </c>
      <c r="M4380">
        <v>732.12</v>
      </c>
      <c r="N4380">
        <v>676</v>
      </c>
      <c r="O4380">
        <v>-590</v>
      </c>
      <c r="P4380">
        <v>-1414</v>
      </c>
      <c r="Q4380">
        <f>Tabel1[[#This Row],[Biomass]]+Tabel1[[#This Row],[Hydro Power]]+Tabel1[[#This Row],[Other Renewable]]+Tabel1[[#This Row],[Solar Power]]+Tabel1[[#This Row],[Onshore Wind Power]]+Tabel1[[#This Row],[Offshore Wind Power]]</f>
        <v>2670.73</v>
      </c>
      <c r="R4380">
        <f>Tabel1[[#This Row],[Fossil Gas]]+Tabel1[[#This Row],[Fossil Hard Coal]]+Tabel1[[#This Row],[Fossil Oil]]</f>
        <v>2019.9199999999998</v>
      </c>
      <c r="S4380">
        <f>Tabel1[[#This Row],[Renewables]]+Tabel1[[#This Row],[Fossils]]</f>
        <v>4690.6499999999996</v>
      </c>
    </row>
    <row r="4381" spans="1:19" x14ac:dyDescent="0.25">
      <c r="A4381" t="s">
        <v>477</v>
      </c>
      <c r="B4381" t="s">
        <v>5</v>
      </c>
      <c r="C4381">
        <v>2091.7199999999998</v>
      </c>
      <c r="D4381">
        <v>27.41</v>
      </c>
      <c r="E4381">
        <v>679.71</v>
      </c>
      <c r="F4381">
        <v>529.29</v>
      </c>
      <c r="G4381">
        <v>26.35</v>
      </c>
      <c r="J4381">
        <v>9.6300000000000008</v>
      </c>
      <c r="K4381">
        <v>58.39</v>
      </c>
      <c r="L4381">
        <v>266.45</v>
      </c>
      <c r="M4381">
        <v>8.7100000000000009</v>
      </c>
      <c r="N4381">
        <v>600</v>
      </c>
      <c r="O4381">
        <v>590</v>
      </c>
      <c r="P4381">
        <v>-667</v>
      </c>
      <c r="Q4381">
        <f>Tabel1[[#This Row],[Biomass]]+Tabel1[[#This Row],[Hydro Power]]+Tabel1[[#This Row],[Other Renewable]]+Tabel1[[#This Row],[Solar Power]]+Tabel1[[#This Row],[Onshore Wind Power]]+Tabel1[[#This Row],[Offshore Wind Power]]</f>
        <v>312.2</v>
      </c>
      <c r="R4381">
        <f>Tabel1[[#This Row],[Fossil Gas]]+Tabel1[[#This Row],[Fossil Hard Coal]]+Tabel1[[#This Row],[Fossil Oil]]</f>
        <v>1235.3499999999999</v>
      </c>
      <c r="S4381">
        <f>Tabel1[[#This Row],[Renewables]]+Tabel1[[#This Row],[Fossils]]</f>
        <v>1547.55</v>
      </c>
    </row>
    <row r="4382" spans="1:19" x14ac:dyDescent="0.25">
      <c r="A4382" t="s">
        <v>476</v>
      </c>
      <c r="B4382" t="s">
        <v>6</v>
      </c>
      <c r="C4382">
        <v>3249.41</v>
      </c>
      <c r="D4382">
        <v>16.600000000000001</v>
      </c>
      <c r="E4382">
        <v>434.26</v>
      </c>
      <c r="F4382">
        <v>1725.7</v>
      </c>
      <c r="G4382">
        <v>15.24</v>
      </c>
      <c r="H4382">
        <v>1.1000000000000001</v>
      </c>
      <c r="I4382">
        <v>4.7</v>
      </c>
      <c r="J4382">
        <v>36.590000000000003</v>
      </c>
      <c r="K4382">
        <v>97.25</v>
      </c>
      <c r="L4382">
        <v>1973.77</v>
      </c>
      <c r="M4382">
        <v>746.65</v>
      </c>
      <c r="N4382">
        <v>504</v>
      </c>
      <c r="O4382">
        <v>-590</v>
      </c>
      <c r="P4382">
        <v>-1549</v>
      </c>
      <c r="Q4382">
        <f>Tabel1[[#This Row],[Biomass]]+Tabel1[[#This Row],[Hydro Power]]+Tabel1[[#This Row],[Other Renewable]]+Tabel1[[#This Row],[Solar Power]]+Tabel1[[#This Row],[Onshore Wind Power]]+Tabel1[[#This Row],[Offshore Wind Power]]</f>
        <v>2779.41</v>
      </c>
      <c r="R4382">
        <f>Tabel1[[#This Row],[Fossil Gas]]+Tabel1[[#This Row],[Fossil Hard Coal]]+Tabel1[[#This Row],[Fossil Oil]]</f>
        <v>2175.1999999999998</v>
      </c>
      <c r="S4382">
        <f>Tabel1[[#This Row],[Renewables]]+Tabel1[[#This Row],[Fossils]]</f>
        <v>4954.6099999999997</v>
      </c>
    </row>
    <row r="4383" spans="1:19" x14ac:dyDescent="0.25">
      <c r="A4383" t="s">
        <v>476</v>
      </c>
      <c r="B4383" t="s">
        <v>5</v>
      </c>
      <c r="C4383">
        <v>2155.23</v>
      </c>
      <c r="D4383">
        <v>27.62</v>
      </c>
      <c r="E4383">
        <v>691.94</v>
      </c>
      <c r="F4383">
        <v>536.66999999999996</v>
      </c>
      <c r="G4383">
        <v>25.34</v>
      </c>
      <c r="J4383">
        <v>20.61</v>
      </c>
      <c r="K4383">
        <v>59.38</v>
      </c>
      <c r="L4383">
        <v>290.87</v>
      </c>
      <c r="M4383">
        <v>68.41</v>
      </c>
      <c r="N4383">
        <v>600</v>
      </c>
      <c r="O4383">
        <v>590</v>
      </c>
      <c r="P4383">
        <v>-712</v>
      </c>
      <c r="Q4383">
        <f>Tabel1[[#This Row],[Biomass]]+Tabel1[[#This Row],[Hydro Power]]+Tabel1[[#This Row],[Other Renewable]]+Tabel1[[#This Row],[Solar Power]]+Tabel1[[#This Row],[Onshore Wind Power]]+Tabel1[[#This Row],[Offshore Wind Power]]</f>
        <v>407.51</v>
      </c>
      <c r="R4383">
        <f>Tabel1[[#This Row],[Fossil Gas]]+Tabel1[[#This Row],[Fossil Hard Coal]]+Tabel1[[#This Row],[Fossil Oil]]</f>
        <v>1253.95</v>
      </c>
      <c r="S4383">
        <f>Tabel1[[#This Row],[Renewables]]+Tabel1[[#This Row],[Fossils]]</f>
        <v>1661.46</v>
      </c>
    </row>
    <row r="4384" spans="1:19" x14ac:dyDescent="0.25">
      <c r="A4384" t="s">
        <v>475</v>
      </c>
      <c r="B4384" t="s">
        <v>6</v>
      </c>
      <c r="C4384">
        <v>3324.39</v>
      </c>
      <c r="D4384">
        <v>17.02</v>
      </c>
      <c r="E4384">
        <v>299.3</v>
      </c>
      <c r="F4384">
        <v>1425.45</v>
      </c>
      <c r="G4384">
        <v>12.36</v>
      </c>
      <c r="H4384">
        <v>1.1000000000000001</v>
      </c>
      <c r="I4384">
        <v>4.47</v>
      </c>
      <c r="J4384">
        <v>59.2</v>
      </c>
      <c r="K4384">
        <v>82.32</v>
      </c>
      <c r="L4384">
        <v>2151.41</v>
      </c>
      <c r="M4384">
        <v>755.34</v>
      </c>
      <c r="N4384">
        <v>1183</v>
      </c>
      <c r="O4384">
        <v>-590</v>
      </c>
      <c r="P4384">
        <v>-1794</v>
      </c>
      <c r="Q4384">
        <f>Tabel1[[#This Row],[Biomass]]+Tabel1[[#This Row],[Hydro Power]]+Tabel1[[#This Row],[Other Renewable]]+Tabel1[[#This Row],[Solar Power]]+Tabel1[[#This Row],[Onshore Wind Power]]+Tabel1[[#This Row],[Offshore Wind Power]]</f>
        <v>2988.54</v>
      </c>
      <c r="R4384">
        <f>Tabel1[[#This Row],[Fossil Gas]]+Tabel1[[#This Row],[Fossil Hard Coal]]+Tabel1[[#This Row],[Fossil Oil]]</f>
        <v>1737.11</v>
      </c>
      <c r="S4384">
        <f>Tabel1[[#This Row],[Renewables]]+Tabel1[[#This Row],[Fossils]]</f>
        <v>4725.6499999999996</v>
      </c>
    </row>
    <row r="4385" spans="1:19" x14ac:dyDescent="0.25">
      <c r="A4385" t="s">
        <v>475</v>
      </c>
      <c r="B4385" t="s">
        <v>5</v>
      </c>
      <c r="C4385">
        <v>2203</v>
      </c>
      <c r="D4385">
        <v>26.63</v>
      </c>
      <c r="E4385">
        <v>689.96</v>
      </c>
      <c r="F4385">
        <v>504.98</v>
      </c>
      <c r="G4385">
        <v>24.79</v>
      </c>
      <c r="J4385">
        <v>30.32</v>
      </c>
      <c r="K4385">
        <v>59.47</v>
      </c>
      <c r="L4385">
        <v>267.12</v>
      </c>
      <c r="M4385">
        <v>96.78</v>
      </c>
      <c r="N4385">
        <v>600</v>
      </c>
      <c r="O4385">
        <v>590</v>
      </c>
      <c r="P4385">
        <v>-639</v>
      </c>
      <c r="Q438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4385">
        <f>Tabel1[[#This Row],[Fossil Gas]]+Tabel1[[#This Row],[Fossil Hard Coal]]+Tabel1[[#This Row],[Fossil Oil]]</f>
        <v>1219.73</v>
      </c>
      <c r="S4385">
        <f>Tabel1[[#This Row],[Renewables]]+Tabel1[[#This Row],[Fossils]]</f>
        <v>1640.58</v>
      </c>
    </row>
    <row r="4386" spans="1:19" x14ac:dyDescent="0.25">
      <c r="A4386" t="s">
        <v>474</v>
      </c>
      <c r="B4386" t="s">
        <v>6</v>
      </c>
      <c r="C4386">
        <v>3297.53</v>
      </c>
      <c r="D4386">
        <v>38</v>
      </c>
      <c r="E4386">
        <v>299.99</v>
      </c>
      <c r="F4386">
        <v>1148.29</v>
      </c>
      <c r="G4386">
        <v>13.95</v>
      </c>
      <c r="H4386">
        <v>1.1000000000000001</v>
      </c>
      <c r="I4386">
        <v>4.6399999999999997</v>
      </c>
      <c r="J4386">
        <v>82.33</v>
      </c>
      <c r="K4386">
        <v>75.61</v>
      </c>
      <c r="L4386">
        <v>2308.0100000000002</v>
      </c>
      <c r="M4386">
        <v>752.36</v>
      </c>
      <c r="N4386">
        <v>1299</v>
      </c>
      <c r="O4386">
        <v>-590</v>
      </c>
      <c r="P4386">
        <v>-1801</v>
      </c>
      <c r="Q4386">
        <f>Tabel1[[#This Row],[Biomass]]+Tabel1[[#This Row],[Hydro Power]]+Tabel1[[#This Row],[Other Renewable]]+Tabel1[[#This Row],[Solar Power]]+Tabel1[[#This Row],[Onshore Wind Power]]+Tabel1[[#This Row],[Offshore Wind Power]]</f>
        <v>3186.4400000000005</v>
      </c>
      <c r="R4386">
        <f>Tabel1[[#This Row],[Fossil Gas]]+Tabel1[[#This Row],[Fossil Hard Coal]]+Tabel1[[#This Row],[Fossil Oil]]</f>
        <v>1462.23</v>
      </c>
      <c r="S4386">
        <f>Tabel1[[#This Row],[Renewables]]+Tabel1[[#This Row],[Fossils]]</f>
        <v>4648.67</v>
      </c>
    </row>
    <row r="4387" spans="1:19" x14ac:dyDescent="0.25">
      <c r="A4387" t="s">
        <v>474</v>
      </c>
      <c r="B4387" t="s">
        <v>5</v>
      </c>
      <c r="C4387">
        <v>2233.37</v>
      </c>
      <c r="D4387">
        <v>27.36</v>
      </c>
      <c r="E4387">
        <v>632.97</v>
      </c>
      <c r="F4387">
        <v>505.24</v>
      </c>
      <c r="G4387">
        <v>24.43</v>
      </c>
      <c r="J4387">
        <v>27.45</v>
      </c>
      <c r="K4387">
        <v>58.41</v>
      </c>
      <c r="L4387">
        <v>203.96</v>
      </c>
      <c r="M4387">
        <v>36.9</v>
      </c>
      <c r="N4387">
        <v>600</v>
      </c>
      <c r="O4387">
        <v>590</v>
      </c>
      <c r="P4387">
        <v>-434</v>
      </c>
      <c r="Q4387">
        <f>Tabel1[[#This Row],[Biomass]]+Tabel1[[#This Row],[Hydro Power]]+Tabel1[[#This Row],[Other Renewable]]+Tabel1[[#This Row],[Solar Power]]+Tabel1[[#This Row],[Onshore Wind Power]]+Tabel1[[#This Row],[Offshore Wind Power]]</f>
        <v>295.66999999999996</v>
      </c>
      <c r="R4387">
        <f>Tabel1[[#This Row],[Fossil Gas]]+Tabel1[[#This Row],[Fossil Hard Coal]]+Tabel1[[#This Row],[Fossil Oil]]</f>
        <v>1162.6400000000001</v>
      </c>
      <c r="S4387">
        <f>Tabel1[[#This Row],[Renewables]]+Tabel1[[#This Row],[Fossils]]</f>
        <v>1458.31</v>
      </c>
    </row>
    <row r="4388" spans="1:19" x14ac:dyDescent="0.25">
      <c r="A4388" t="s">
        <v>473</v>
      </c>
      <c r="B4388" t="s">
        <v>6</v>
      </c>
      <c r="C4388">
        <v>3166.79</v>
      </c>
      <c r="D4388">
        <v>47.17</v>
      </c>
      <c r="E4388">
        <v>286.61</v>
      </c>
      <c r="F4388">
        <v>1159.99</v>
      </c>
      <c r="G4388">
        <v>21.72</v>
      </c>
      <c r="H4388">
        <v>1.1000000000000001</v>
      </c>
      <c r="I4388">
        <v>5.4</v>
      </c>
      <c r="J4388">
        <v>90.94</v>
      </c>
      <c r="K4388">
        <v>78.650000000000006</v>
      </c>
      <c r="L4388">
        <v>2349.16</v>
      </c>
      <c r="M4388">
        <v>753.89</v>
      </c>
      <c r="N4388">
        <v>1158</v>
      </c>
      <c r="O4388">
        <v>-590</v>
      </c>
      <c r="P4388">
        <v>-1801</v>
      </c>
      <c r="Q4388">
        <f>Tabel1[[#This Row],[Biomass]]+Tabel1[[#This Row],[Hydro Power]]+Tabel1[[#This Row],[Other Renewable]]+Tabel1[[#This Row],[Solar Power]]+Tabel1[[#This Row],[Onshore Wind Power]]+Tabel1[[#This Row],[Offshore Wind Power]]</f>
        <v>3247.66</v>
      </c>
      <c r="R4388">
        <f>Tabel1[[#This Row],[Fossil Gas]]+Tabel1[[#This Row],[Fossil Hard Coal]]+Tabel1[[#This Row],[Fossil Oil]]</f>
        <v>1468.32</v>
      </c>
      <c r="S4388">
        <f>Tabel1[[#This Row],[Renewables]]+Tabel1[[#This Row],[Fossils]]</f>
        <v>4715.9799999999996</v>
      </c>
    </row>
    <row r="4389" spans="1:19" x14ac:dyDescent="0.25">
      <c r="A4389" t="s">
        <v>473</v>
      </c>
      <c r="B4389" t="s">
        <v>5</v>
      </c>
      <c r="C4389">
        <v>2178.6</v>
      </c>
      <c r="D4389">
        <v>26.06</v>
      </c>
      <c r="E4389">
        <v>615.54</v>
      </c>
      <c r="F4389">
        <v>434.2</v>
      </c>
      <c r="G4389">
        <v>23.73</v>
      </c>
      <c r="J4389">
        <v>31.42</v>
      </c>
      <c r="K4389">
        <v>53.06</v>
      </c>
      <c r="L4389">
        <v>166.63</v>
      </c>
      <c r="M4389">
        <v>33.659999999999997</v>
      </c>
      <c r="N4389">
        <v>600</v>
      </c>
      <c r="O4389">
        <v>590</v>
      </c>
      <c r="P4389">
        <v>-354</v>
      </c>
      <c r="Q4389">
        <f>Tabel1[[#This Row],[Biomass]]+Tabel1[[#This Row],[Hydro Power]]+Tabel1[[#This Row],[Other Renewable]]+Tabel1[[#This Row],[Solar Power]]+Tabel1[[#This Row],[Onshore Wind Power]]+Tabel1[[#This Row],[Offshore Wind Power]]</f>
        <v>257.77</v>
      </c>
      <c r="R4389">
        <f>Tabel1[[#This Row],[Fossil Gas]]+Tabel1[[#This Row],[Fossil Hard Coal]]+Tabel1[[#This Row],[Fossil Oil]]</f>
        <v>1073.47</v>
      </c>
      <c r="S4389">
        <f>Tabel1[[#This Row],[Renewables]]+Tabel1[[#This Row],[Fossils]]</f>
        <v>1331.24</v>
      </c>
    </row>
    <row r="4390" spans="1:19" x14ac:dyDescent="0.25">
      <c r="A4390" t="s">
        <v>472</v>
      </c>
      <c r="B4390" t="s">
        <v>6</v>
      </c>
      <c r="C4390">
        <v>3173.43</v>
      </c>
      <c r="D4390">
        <v>48.42</v>
      </c>
      <c r="E4390">
        <v>291.45999999999998</v>
      </c>
      <c r="F4390">
        <v>1151.81</v>
      </c>
      <c r="G4390">
        <v>15.47</v>
      </c>
      <c r="H4390">
        <v>1.1000000000000001</v>
      </c>
      <c r="I4390">
        <v>4.79</v>
      </c>
      <c r="J4390">
        <v>88.4</v>
      </c>
      <c r="K4390">
        <v>74.53</v>
      </c>
      <c r="L4390">
        <v>2201.27</v>
      </c>
      <c r="M4390">
        <v>740.83</v>
      </c>
      <c r="N4390">
        <v>1208</v>
      </c>
      <c r="O4390">
        <v>-590</v>
      </c>
      <c r="P4390">
        <v>-1800</v>
      </c>
      <c r="Q4390">
        <f>Tabel1[[#This Row],[Biomass]]+Tabel1[[#This Row],[Hydro Power]]+Tabel1[[#This Row],[Other Renewable]]+Tabel1[[#This Row],[Solar Power]]+Tabel1[[#This Row],[Onshore Wind Power]]+Tabel1[[#This Row],[Offshore Wind Power]]</f>
        <v>3084.81</v>
      </c>
      <c r="R4390">
        <f>Tabel1[[#This Row],[Fossil Gas]]+Tabel1[[#This Row],[Fossil Hard Coal]]+Tabel1[[#This Row],[Fossil Oil]]</f>
        <v>1458.74</v>
      </c>
      <c r="S4390">
        <f>Tabel1[[#This Row],[Renewables]]+Tabel1[[#This Row],[Fossils]]</f>
        <v>4543.55</v>
      </c>
    </row>
    <row r="4391" spans="1:19" x14ac:dyDescent="0.25">
      <c r="A4391" t="s">
        <v>472</v>
      </c>
      <c r="B4391" t="s">
        <v>5</v>
      </c>
      <c r="C4391">
        <v>2128.06</v>
      </c>
      <c r="D4391">
        <v>27.47</v>
      </c>
      <c r="E4391">
        <v>609.67999999999995</v>
      </c>
      <c r="F4391">
        <v>406.21</v>
      </c>
      <c r="G4391">
        <v>21.91</v>
      </c>
      <c r="J4391">
        <v>28.17</v>
      </c>
      <c r="K4391">
        <v>51.46</v>
      </c>
      <c r="L4391">
        <v>156.57</v>
      </c>
      <c r="M4391">
        <v>76.89</v>
      </c>
      <c r="N4391">
        <v>600</v>
      </c>
      <c r="O4391">
        <v>590</v>
      </c>
      <c r="P4391">
        <v>-401</v>
      </c>
      <c r="Q4391">
        <f>Tabel1[[#This Row],[Biomass]]+Tabel1[[#This Row],[Hydro Power]]+Tabel1[[#This Row],[Other Renewable]]+Tabel1[[#This Row],[Solar Power]]+Tabel1[[#This Row],[Onshore Wind Power]]+Tabel1[[#This Row],[Offshore Wind Power]]</f>
        <v>289.09999999999997</v>
      </c>
      <c r="R4391">
        <f>Tabel1[[#This Row],[Fossil Gas]]+Tabel1[[#This Row],[Fossil Hard Coal]]+Tabel1[[#This Row],[Fossil Oil]]</f>
        <v>1037.8</v>
      </c>
      <c r="S4391">
        <f>Tabel1[[#This Row],[Renewables]]+Tabel1[[#This Row],[Fossils]]</f>
        <v>1326.8999999999999</v>
      </c>
    </row>
    <row r="4392" spans="1:19" x14ac:dyDescent="0.25">
      <c r="A4392" t="s">
        <v>471</v>
      </c>
      <c r="B4392" t="s">
        <v>6</v>
      </c>
      <c r="C4392">
        <v>3067.57</v>
      </c>
      <c r="D4392">
        <v>49.42</v>
      </c>
      <c r="E4392">
        <v>302.89</v>
      </c>
      <c r="F4392">
        <v>1180.55</v>
      </c>
      <c r="G4392">
        <v>19.05</v>
      </c>
      <c r="H4392">
        <v>1.1000000000000001</v>
      </c>
      <c r="I4392">
        <v>5.15</v>
      </c>
      <c r="J4392">
        <v>71.67</v>
      </c>
      <c r="K4392">
        <v>75.39</v>
      </c>
      <c r="L4392">
        <v>1971.9</v>
      </c>
      <c r="M4392">
        <v>748.43</v>
      </c>
      <c r="N4392">
        <v>1262</v>
      </c>
      <c r="O4392">
        <v>-590</v>
      </c>
      <c r="P4392">
        <v>-1802</v>
      </c>
      <c r="Q4392">
        <f>Tabel1[[#This Row],[Biomass]]+Tabel1[[#This Row],[Hydro Power]]+Tabel1[[#This Row],[Other Renewable]]+Tabel1[[#This Row],[Solar Power]]+Tabel1[[#This Row],[Onshore Wind Power]]+Tabel1[[#This Row],[Offshore Wind Power]]</f>
        <v>2847.67</v>
      </c>
      <c r="R4392">
        <f>Tabel1[[#This Row],[Fossil Gas]]+Tabel1[[#This Row],[Fossil Hard Coal]]+Tabel1[[#This Row],[Fossil Oil]]</f>
        <v>1502.49</v>
      </c>
      <c r="S4392">
        <f>Tabel1[[#This Row],[Renewables]]+Tabel1[[#This Row],[Fossils]]</f>
        <v>4350.16</v>
      </c>
    </row>
    <row r="4393" spans="1:19" x14ac:dyDescent="0.25">
      <c r="A4393" t="s">
        <v>471</v>
      </c>
      <c r="B4393" t="s">
        <v>5</v>
      </c>
      <c r="C4393">
        <v>2065.31</v>
      </c>
      <c r="D4393">
        <v>25.36</v>
      </c>
      <c r="E4393">
        <v>601.61</v>
      </c>
      <c r="F4393">
        <v>396.99</v>
      </c>
      <c r="G4393">
        <v>21.3</v>
      </c>
      <c r="J4393">
        <v>24.64</v>
      </c>
      <c r="K4393">
        <v>51.05</v>
      </c>
      <c r="L4393">
        <v>165.22</v>
      </c>
      <c r="M4393">
        <v>203.78</v>
      </c>
      <c r="N4393">
        <v>598</v>
      </c>
      <c r="O4393">
        <v>590</v>
      </c>
      <c r="P4393">
        <v>-573</v>
      </c>
      <c r="Q4393">
        <f>Tabel1[[#This Row],[Biomass]]+Tabel1[[#This Row],[Hydro Power]]+Tabel1[[#This Row],[Other Renewable]]+Tabel1[[#This Row],[Solar Power]]+Tabel1[[#This Row],[Onshore Wind Power]]+Tabel1[[#This Row],[Offshore Wind Power]]</f>
        <v>419</v>
      </c>
      <c r="R4393">
        <f>Tabel1[[#This Row],[Fossil Gas]]+Tabel1[[#This Row],[Fossil Hard Coal]]+Tabel1[[#This Row],[Fossil Oil]]</f>
        <v>1019.9</v>
      </c>
      <c r="S4393">
        <f>Tabel1[[#This Row],[Renewables]]+Tabel1[[#This Row],[Fossils]]</f>
        <v>1438.9</v>
      </c>
    </row>
    <row r="4394" spans="1:19" x14ac:dyDescent="0.25">
      <c r="A4394" t="s">
        <v>470</v>
      </c>
      <c r="B4394" t="s">
        <v>6</v>
      </c>
      <c r="C4394">
        <v>2980.63</v>
      </c>
      <c r="D4394">
        <v>49.02</v>
      </c>
      <c r="E4394">
        <v>302.51</v>
      </c>
      <c r="F4394">
        <v>1182.74</v>
      </c>
      <c r="G4394">
        <v>17.59</v>
      </c>
      <c r="H4394">
        <v>1.1000000000000001</v>
      </c>
      <c r="I4394">
        <v>5.01</v>
      </c>
      <c r="J4394">
        <v>44.73</v>
      </c>
      <c r="K4394">
        <v>72.739999999999995</v>
      </c>
      <c r="L4394">
        <v>1790.46</v>
      </c>
      <c r="M4394">
        <v>729.22</v>
      </c>
      <c r="N4394">
        <v>1355</v>
      </c>
      <c r="O4394">
        <v>-590</v>
      </c>
      <c r="P4394">
        <v>-1796</v>
      </c>
      <c r="Q4394">
        <f>Tabel1[[#This Row],[Biomass]]+Tabel1[[#This Row],[Hydro Power]]+Tabel1[[#This Row],[Other Renewable]]+Tabel1[[#This Row],[Solar Power]]+Tabel1[[#This Row],[Onshore Wind Power]]+Tabel1[[#This Row],[Offshore Wind Power]]</f>
        <v>2619.54</v>
      </c>
      <c r="R4394">
        <f>Tabel1[[#This Row],[Fossil Gas]]+Tabel1[[#This Row],[Fossil Hard Coal]]+Tabel1[[#This Row],[Fossil Oil]]</f>
        <v>1502.84</v>
      </c>
      <c r="S4394">
        <f>Tabel1[[#This Row],[Renewables]]+Tabel1[[#This Row],[Fossils]]</f>
        <v>4122.38</v>
      </c>
    </row>
    <row r="4395" spans="1:19" x14ac:dyDescent="0.25">
      <c r="A4395" t="s">
        <v>470</v>
      </c>
      <c r="B4395" t="s">
        <v>5</v>
      </c>
      <c r="C4395">
        <v>1999.98</v>
      </c>
      <c r="D4395">
        <v>29.97</v>
      </c>
      <c r="E4395">
        <v>596.34</v>
      </c>
      <c r="F4395">
        <v>396.73</v>
      </c>
      <c r="G4395">
        <v>19.29</v>
      </c>
      <c r="J4395">
        <v>16.73</v>
      </c>
      <c r="K4395">
        <v>50.13</v>
      </c>
      <c r="L4395">
        <v>189.97</v>
      </c>
      <c r="M4395">
        <v>349.3</v>
      </c>
      <c r="N4395">
        <v>512</v>
      </c>
      <c r="O4395">
        <v>590</v>
      </c>
      <c r="P4395">
        <v>-719</v>
      </c>
      <c r="Q4395">
        <f>Tabel1[[#This Row],[Biomass]]+Tabel1[[#This Row],[Hydro Power]]+Tabel1[[#This Row],[Other Renewable]]+Tabel1[[#This Row],[Solar Power]]+Tabel1[[#This Row],[Onshore Wind Power]]+Tabel1[[#This Row],[Offshore Wind Power]]</f>
        <v>585.97</v>
      </c>
      <c r="R4395">
        <f>Tabel1[[#This Row],[Fossil Gas]]+Tabel1[[#This Row],[Fossil Hard Coal]]+Tabel1[[#This Row],[Fossil Oil]]</f>
        <v>1012.36</v>
      </c>
      <c r="S4395">
        <f>Tabel1[[#This Row],[Renewables]]+Tabel1[[#This Row],[Fossils]]</f>
        <v>1598.33</v>
      </c>
    </row>
    <row r="4396" spans="1:19" x14ac:dyDescent="0.25">
      <c r="A4396" t="s">
        <v>469</v>
      </c>
      <c r="B4396" t="s">
        <v>6</v>
      </c>
      <c r="C4396">
        <v>2924.05</v>
      </c>
      <c r="D4396">
        <v>45.23</v>
      </c>
      <c r="E4396">
        <v>286.48</v>
      </c>
      <c r="F4396">
        <v>1472.28</v>
      </c>
      <c r="G4396">
        <v>14.33</v>
      </c>
      <c r="H4396">
        <v>1.1000000000000001</v>
      </c>
      <c r="I4396">
        <v>4.68</v>
      </c>
      <c r="J4396">
        <v>21.65</v>
      </c>
      <c r="K4396">
        <v>70.97</v>
      </c>
      <c r="L4396">
        <v>1618.5</v>
      </c>
      <c r="M4396">
        <v>708.68</v>
      </c>
      <c r="N4396">
        <v>885</v>
      </c>
      <c r="O4396">
        <v>-588</v>
      </c>
      <c r="P4396">
        <v>-1490</v>
      </c>
      <c r="Q4396">
        <f>Tabel1[[#This Row],[Biomass]]+Tabel1[[#This Row],[Hydro Power]]+Tabel1[[#This Row],[Other Renewable]]+Tabel1[[#This Row],[Solar Power]]+Tabel1[[#This Row],[Onshore Wind Power]]+Tabel1[[#This Row],[Offshore Wind Power]]</f>
        <v>2399.84</v>
      </c>
      <c r="R4396">
        <f>Tabel1[[#This Row],[Fossil Gas]]+Tabel1[[#This Row],[Fossil Hard Coal]]+Tabel1[[#This Row],[Fossil Oil]]</f>
        <v>1773.09</v>
      </c>
      <c r="S4396">
        <f>Tabel1[[#This Row],[Renewables]]+Tabel1[[#This Row],[Fossils]]</f>
        <v>4172.93</v>
      </c>
    </row>
    <row r="4397" spans="1:19" x14ac:dyDescent="0.25">
      <c r="A4397" t="s">
        <v>469</v>
      </c>
      <c r="B4397" t="s">
        <v>5</v>
      </c>
      <c r="C4397">
        <v>2025.63</v>
      </c>
      <c r="D4397">
        <v>27.89</v>
      </c>
      <c r="E4397">
        <v>595.52</v>
      </c>
      <c r="F4397">
        <v>391.93</v>
      </c>
      <c r="G4397">
        <v>18.489999999999998</v>
      </c>
      <c r="J4397">
        <v>8.19</v>
      </c>
      <c r="K4397">
        <v>49.32</v>
      </c>
      <c r="L4397">
        <v>219.3</v>
      </c>
      <c r="M4397">
        <v>356.22</v>
      </c>
      <c r="N4397">
        <v>579</v>
      </c>
      <c r="O4397">
        <v>588</v>
      </c>
      <c r="P4397">
        <v>-786</v>
      </c>
      <c r="Q4397">
        <f>Tabel1[[#This Row],[Biomass]]+Tabel1[[#This Row],[Hydro Power]]+Tabel1[[#This Row],[Other Renewable]]+Tabel1[[#This Row],[Solar Power]]+Tabel1[[#This Row],[Onshore Wind Power]]+Tabel1[[#This Row],[Offshore Wind Power]]</f>
        <v>611.6</v>
      </c>
      <c r="R4397">
        <f>Tabel1[[#This Row],[Fossil Gas]]+Tabel1[[#This Row],[Fossil Hard Coal]]+Tabel1[[#This Row],[Fossil Oil]]</f>
        <v>1005.94</v>
      </c>
      <c r="S4397">
        <f>Tabel1[[#This Row],[Renewables]]+Tabel1[[#This Row],[Fossils]]</f>
        <v>1617.54</v>
      </c>
    </row>
    <row r="4398" spans="1:19" x14ac:dyDescent="0.25">
      <c r="A4398" t="s">
        <v>468</v>
      </c>
      <c r="B4398" t="s">
        <v>6</v>
      </c>
      <c r="C4398">
        <v>3081.31</v>
      </c>
      <c r="D4398">
        <v>43.5</v>
      </c>
      <c r="E4398">
        <v>277.77999999999997</v>
      </c>
      <c r="F4398">
        <v>1472.11</v>
      </c>
      <c r="G4398">
        <v>6.88</v>
      </c>
      <c r="H4398">
        <v>1.1000000000000001</v>
      </c>
      <c r="I4398">
        <v>3.61</v>
      </c>
      <c r="J4398">
        <v>5.56</v>
      </c>
      <c r="K4398">
        <v>68.680000000000007</v>
      </c>
      <c r="L4398">
        <v>1447.18</v>
      </c>
      <c r="M4398">
        <v>692.38</v>
      </c>
      <c r="N4398">
        <v>791</v>
      </c>
      <c r="O4398">
        <v>-587</v>
      </c>
      <c r="P4398">
        <v>-1010</v>
      </c>
      <c r="Q4398">
        <f>Tabel1[[#This Row],[Biomass]]+Tabel1[[#This Row],[Hydro Power]]+Tabel1[[#This Row],[Other Renewable]]+Tabel1[[#This Row],[Solar Power]]+Tabel1[[#This Row],[Onshore Wind Power]]+Tabel1[[#This Row],[Offshore Wind Power]]</f>
        <v>2193.33</v>
      </c>
      <c r="R4398">
        <f>Tabel1[[#This Row],[Fossil Gas]]+Tabel1[[#This Row],[Fossil Hard Coal]]+Tabel1[[#This Row],[Fossil Oil]]</f>
        <v>1756.77</v>
      </c>
      <c r="S4398">
        <f>Tabel1[[#This Row],[Renewables]]+Tabel1[[#This Row],[Fossils]]</f>
        <v>3950.1</v>
      </c>
    </row>
    <row r="4399" spans="1:19" x14ac:dyDescent="0.25">
      <c r="A4399" t="s">
        <v>468</v>
      </c>
      <c r="B4399" t="s">
        <v>5</v>
      </c>
      <c r="C4399">
        <v>2131.96</v>
      </c>
      <c r="D4399">
        <v>26.52</v>
      </c>
      <c r="E4399">
        <v>596.94000000000005</v>
      </c>
      <c r="F4399">
        <v>396.17</v>
      </c>
      <c r="G4399">
        <v>19.059999999999999</v>
      </c>
      <c r="J4399">
        <v>1.38</v>
      </c>
      <c r="K4399">
        <v>50.29</v>
      </c>
      <c r="L4399">
        <v>214.91</v>
      </c>
      <c r="M4399">
        <v>357.94</v>
      </c>
      <c r="N4399">
        <v>148</v>
      </c>
      <c r="O4399">
        <v>587</v>
      </c>
      <c r="P4399">
        <v>-253</v>
      </c>
      <c r="Q4399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4399">
        <f>Tabel1[[#This Row],[Fossil Gas]]+Tabel1[[#This Row],[Fossil Hard Coal]]+Tabel1[[#This Row],[Fossil Oil]]</f>
        <v>1012.1700000000001</v>
      </c>
      <c r="S4399">
        <f>Tabel1[[#This Row],[Renewables]]+Tabel1[[#This Row],[Fossils]]</f>
        <v>1612.92</v>
      </c>
    </row>
    <row r="4400" spans="1:19" x14ac:dyDescent="0.25">
      <c r="A4400" t="s">
        <v>467</v>
      </c>
      <c r="B4400" t="s">
        <v>6</v>
      </c>
      <c r="C4400">
        <v>3124.7</v>
      </c>
      <c r="D4400">
        <v>28.68</v>
      </c>
      <c r="E4400">
        <v>294.79000000000002</v>
      </c>
      <c r="F4400">
        <v>1540.93</v>
      </c>
      <c r="G4400">
        <v>7.66</v>
      </c>
      <c r="H4400">
        <v>1.1000000000000001</v>
      </c>
      <c r="I4400">
        <v>3.76</v>
      </c>
      <c r="J4400">
        <v>0.1</v>
      </c>
      <c r="K4400">
        <v>73.28</v>
      </c>
      <c r="L4400">
        <v>1417.7</v>
      </c>
      <c r="M4400">
        <v>686.48</v>
      </c>
      <c r="N4400">
        <v>666</v>
      </c>
      <c r="O4400">
        <v>-584</v>
      </c>
      <c r="P4400">
        <v>-903</v>
      </c>
      <c r="Q4400">
        <f>Tabel1[[#This Row],[Biomass]]+Tabel1[[#This Row],[Hydro Power]]+Tabel1[[#This Row],[Other Renewable]]+Tabel1[[#This Row],[Solar Power]]+Tabel1[[#This Row],[Onshore Wind Power]]+Tabel1[[#This Row],[Offshore Wind Power]]</f>
        <v>2137.8200000000002</v>
      </c>
      <c r="R4400">
        <f>Tabel1[[#This Row],[Fossil Gas]]+Tabel1[[#This Row],[Fossil Hard Coal]]+Tabel1[[#This Row],[Fossil Oil]]</f>
        <v>1843.38</v>
      </c>
      <c r="S4400">
        <f>Tabel1[[#This Row],[Renewables]]+Tabel1[[#This Row],[Fossils]]</f>
        <v>3981.2000000000003</v>
      </c>
    </row>
    <row r="4401" spans="1:19" x14ac:dyDescent="0.25">
      <c r="A4401" t="s">
        <v>467</v>
      </c>
      <c r="B4401" t="s">
        <v>5</v>
      </c>
      <c r="C4401">
        <v>2213.73</v>
      </c>
      <c r="D4401">
        <v>24.78</v>
      </c>
      <c r="E4401">
        <v>622.45000000000005</v>
      </c>
      <c r="F4401">
        <v>502.62</v>
      </c>
      <c r="G4401">
        <v>19.18</v>
      </c>
      <c r="J4401">
        <v>0.02</v>
      </c>
      <c r="K4401">
        <v>55.78</v>
      </c>
      <c r="L4401">
        <v>191.34</v>
      </c>
      <c r="M4401">
        <v>358.72</v>
      </c>
      <c r="N4401">
        <v>-403</v>
      </c>
      <c r="O4401">
        <v>584</v>
      </c>
      <c r="P4401">
        <v>272</v>
      </c>
      <c r="Q4401">
        <f>Tabel1[[#This Row],[Biomass]]+Tabel1[[#This Row],[Hydro Power]]+Tabel1[[#This Row],[Other Renewable]]+Tabel1[[#This Row],[Solar Power]]+Tabel1[[#This Row],[Onshore Wind Power]]+Tabel1[[#This Row],[Offshore Wind Power]]</f>
        <v>574.86</v>
      </c>
      <c r="R4401">
        <f>Tabel1[[#This Row],[Fossil Gas]]+Tabel1[[#This Row],[Fossil Hard Coal]]+Tabel1[[#This Row],[Fossil Oil]]</f>
        <v>1144.2500000000002</v>
      </c>
      <c r="S4401">
        <f>Tabel1[[#This Row],[Renewables]]+Tabel1[[#This Row],[Fossils]]</f>
        <v>1719.1100000000001</v>
      </c>
    </row>
    <row r="4402" spans="1:19" x14ac:dyDescent="0.25">
      <c r="A4402" t="s">
        <v>466</v>
      </c>
      <c r="B4402" t="s">
        <v>6</v>
      </c>
      <c r="C4402">
        <v>2899.72</v>
      </c>
      <c r="D4402">
        <v>17.93</v>
      </c>
      <c r="E4402">
        <v>303</v>
      </c>
      <c r="F4402">
        <v>1733.88</v>
      </c>
      <c r="G4402">
        <v>8.8000000000000007</v>
      </c>
      <c r="H4402">
        <v>1.0900000000000001</v>
      </c>
      <c r="I4402">
        <v>4.12</v>
      </c>
      <c r="J4402">
        <v>0.01</v>
      </c>
      <c r="K4402">
        <v>74.760000000000005</v>
      </c>
      <c r="L4402">
        <v>1374.78</v>
      </c>
      <c r="M4402">
        <v>666.25</v>
      </c>
      <c r="N4402">
        <v>47</v>
      </c>
      <c r="O4402">
        <v>-508</v>
      </c>
      <c r="P4402">
        <v>-757</v>
      </c>
      <c r="Q4402">
        <f>Tabel1[[#This Row],[Biomass]]+Tabel1[[#This Row],[Hydro Power]]+Tabel1[[#This Row],[Other Renewable]]+Tabel1[[#This Row],[Solar Power]]+Tabel1[[#This Row],[Onshore Wind Power]]+Tabel1[[#This Row],[Offshore Wind Power]]</f>
        <v>2064.1800000000003</v>
      </c>
      <c r="R4402">
        <f>Tabel1[[#This Row],[Fossil Gas]]+Tabel1[[#This Row],[Fossil Hard Coal]]+Tabel1[[#This Row],[Fossil Oil]]</f>
        <v>2045.68</v>
      </c>
      <c r="S4402">
        <f>Tabel1[[#This Row],[Renewables]]+Tabel1[[#This Row],[Fossils]]</f>
        <v>4109.8600000000006</v>
      </c>
    </row>
    <row r="4403" spans="1:19" x14ac:dyDescent="0.25">
      <c r="A4403" t="s">
        <v>466</v>
      </c>
      <c r="B4403" t="s">
        <v>5</v>
      </c>
      <c r="C4403">
        <v>2085.25</v>
      </c>
      <c r="D4403">
        <v>27.18</v>
      </c>
      <c r="E4403">
        <v>620.86</v>
      </c>
      <c r="F4403">
        <v>403.32</v>
      </c>
      <c r="G4403">
        <v>19.21</v>
      </c>
      <c r="J4403">
        <v>0</v>
      </c>
      <c r="K4403">
        <v>55.06</v>
      </c>
      <c r="L4403">
        <v>187.38</v>
      </c>
      <c r="M4403">
        <v>345.62</v>
      </c>
      <c r="N4403">
        <v>-153</v>
      </c>
      <c r="O4403">
        <v>508</v>
      </c>
      <c r="P4403">
        <v>84</v>
      </c>
      <c r="Q4403">
        <f>Tabel1[[#This Row],[Biomass]]+Tabel1[[#This Row],[Hydro Power]]+Tabel1[[#This Row],[Other Renewable]]+Tabel1[[#This Row],[Solar Power]]+Tabel1[[#This Row],[Onshore Wind Power]]+Tabel1[[#This Row],[Offshore Wind Power]]</f>
        <v>560.18000000000006</v>
      </c>
      <c r="R4403">
        <f>Tabel1[[#This Row],[Fossil Gas]]+Tabel1[[#This Row],[Fossil Hard Coal]]+Tabel1[[#This Row],[Fossil Oil]]</f>
        <v>1043.3900000000001</v>
      </c>
      <c r="S4403">
        <f>Tabel1[[#This Row],[Renewables]]+Tabel1[[#This Row],[Fossils]]</f>
        <v>1603.5700000000002</v>
      </c>
    </row>
    <row r="4404" spans="1:19" x14ac:dyDescent="0.25">
      <c r="A4404" t="s">
        <v>465</v>
      </c>
      <c r="B4404" t="s">
        <v>6</v>
      </c>
      <c r="C4404">
        <v>2742.26</v>
      </c>
      <c r="D4404">
        <v>20.309999999999999</v>
      </c>
      <c r="E4404">
        <v>266.02</v>
      </c>
      <c r="F4404">
        <v>1322.26</v>
      </c>
      <c r="G4404">
        <v>5.94</v>
      </c>
      <c r="H4404">
        <v>1.0900000000000001</v>
      </c>
      <c r="I4404">
        <v>3.84</v>
      </c>
      <c r="J4404">
        <v>0.01</v>
      </c>
      <c r="K4404">
        <v>76.760000000000005</v>
      </c>
      <c r="L4404">
        <v>1355.59</v>
      </c>
      <c r="M4404">
        <v>666.14</v>
      </c>
      <c r="N4404">
        <v>-453</v>
      </c>
      <c r="O4404">
        <v>-569</v>
      </c>
      <c r="P4404">
        <v>217</v>
      </c>
      <c r="Q4404">
        <f>Tabel1[[#This Row],[Biomass]]+Tabel1[[#This Row],[Hydro Power]]+Tabel1[[#This Row],[Other Renewable]]+Tabel1[[#This Row],[Solar Power]]+Tabel1[[#This Row],[Onshore Wind Power]]+Tabel1[[#This Row],[Offshore Wind Power]]</f>
        <v>2046.98</v>
      </c>
      <c r="R4404">
        <f>Tabel1[[#This Row],[Fossil Gas]]+Tabel1[[#This Row],[Fossil Hard Coal]]+Tabel1[[#This Row],[Fossil Oil]]</f>
        <v>1594.22</v>
      </c>
      <c r="S4404">
        <f>Tabel1[[#This Row],[Renewables]]+Tabel1[[#This Row],[Fossils]]</f>
        <v>3641.2</v>
      </c>
    </row>
    <row r="4405" spans="1:19" x14ac:dyDescent="0.25">
      <c r="A4405" t="s">
        <v>465</v>
      </c>
      <c r="B4405" t="s">
        <v>5</v>
      </c>
      <c r="C4405">
        <v>1948.88</v>
      </c>
      <c r="D4405">
        <v>26.26</v>
      </c>
      <c r="E4405">
        <v>582.85</v>
      </c>
      <c r="F4405">
        <v>393.05</v>
      </c>
      <c r="G4405">
        <v>18.86</v>
      </c>
      <c r="J4405">
        <v>0</v>
      </c>
      <c r="K4405">
        <v>48.44</v>
      </c>
      <c r="L4405">
        <v>185.42</v>
      </c>
      <c r="M4405">
        <v>325.63</v>
      </c>
      <c r="N4405">
        <v>13</v>
      </c>
      <c r="O4405">
        <v>569</v>
      </c>
      <c r="P4405">
        <v>-200</v>
      </c>
      <c r="Q4405">
        <f>Tabel1[[#This Row],[Biomass]]+Tabel1[[#This Row],[Hydro Power]]+Tabel1[[#This Row],[Other Renewable]]+Tabel1[[#This Row],[Solar Power]]+Tabel1[[#This Row],[Onshore Wind Power]]+Tabel1[[#This Row],[Offshore Wind Power]]</f>
        <v>537.30999999999995</v>
      </c>
      <c r="R4405">
        <f>Tabel1[[#This Row],[Fossil Gas]]+Tabel1[[#This Row],[Fossil Hard Coal]]+Tabel1[[#This Row],[Fossil Oil]]</f>
        <v>994.7600000000001</v>
      </c>
      <c r="S4405">
        <f>Tabel1[[#This Row],[Renewables]]+Tabel1[[#This Row],[Fossils]]</f>
        <v>1532.0700000000002</v>
      </c>
    </row>
    <row r="4406" spans="1:19" x14ac:dyDescent="0.25">
      <c r="A4406" t="s">
        <v>464</v>
      </c>
      <c r="B4406" t="s">
        <v>6</v>
      </c>
      <c r="C4406">
        <v>2575.1999999999998</v>
      </c>
      <c r="D4406">
        <v>41.08</v>
      </c>
      <c r="E4406">
        <v>254.96</v>
      </c>
      <c r="F4406">
        <v>1147.8900000000001</v>
      </c>
      <c r="G4406">
        <v>4.6399999999999997</v>
      </c>
      <c r="H4406">
        <v>1.1000000000000001</v>
      </c>
      <c r="I4406">
        <v>3.71</v>
      </c>
      <c r="J4406">
        <v>0</v>
      </c>
      <c r="K4406">
        <v>76.09</v>
      </c>
      <c r="L4406">
        <v>1417.7</v>
      </c>
      <c r="M4406">
        <v>715.26</v>
      </c>
      <c r="N4406">
        <v>-549</v>
      </c>
      <c r="O4406">
        <v>-385</v>
      </c>
      <c r="P4406">
        <v>56</v>
      </c>
      <c r="Q4406">
        <f>Tabel1[[#This Row],[Biomass]]+Tabel1[[#This Row],[Hydro Power]]+Tabel1[[#This Row],[Other Renewable]]+Tabel1[[#This Row],[Solar Power]]+Tabel1[[#This Row],[Onshore Wind Power]]+Tabel1[[#This Row],[Offshore Wind Power]]</f>
        <v>2178.8500000000004</v>
      </c>
      <c r="R4406">
        <f>Tabel1[[#This Row],[Fossil Gas]]+Tabel1[[#This Row],[Fossil Hard Coal]]+Tabel1[[#This Row],[Fossil Oil]]</f>
        <v>1407.4900000000002</v>
      </c>
      <c r="S4406">
        <f>Tabel1[[#This Row],[Renewables]]+Tabel1[[#This Row],[Fossils]]</f>
        <v>3586.3400000000006</v>
      </c>
    </row>
    <row r="4407" spans="1:19" x14ac:dyDescent="0.25">
      <c r="A4407" t="s">
        <v>464</v>
      </c>
      <c r="B4407" t="s">
        <v>5</v>
      </c>
      <c r="C4407">
        <v>1837.35</v>
      </c>
      <c r="D4407">
        <v>26.65</v>
      </c>
      <c r="E4407">
        <v>557.51</v>
      </c>
      <c r="F4407">
        <v>399.53</v>
      </c>
      <c r="G4407">
        <v>18.28</v>
      </c>
      <c r="J4407">
        <v>0</v>
      </c>
      <c r="K4407">
        <v>41.97</v>
      </c>
      <c r="L4407">
        <v>181.98</v>
      </c>
      <c r="M4407">
        <v>343.44</v>
      </c>
      <c r="N4407">
        <v>426</v>
      </c>
      <c r="O4407">
        <v>385</v>
      </c>
      <c r="P4407">
        <v>-530</v>
      </c>
      <c r="Q4407">
        <f>Tabel1[[#This Row],[Biomass]]+Tabel1[[#This Row],[Hydro Power]]+Tabel1[[#This Row],[Other Renewable]]+Tabel1[[#This Row],[Solar Power]]+Tabel1[[#This Row],[Onshore Wind Power]]+Tabel1[[#This Row],[Offshore Wind Power]]</f>
        <v>552.06999999999994</v>
      </c>
      <c r="R4407">
        <f>Tabel1[[#This Row],[Fossil Gas]]+Tabel1[[#This Row],[Fossil Hard Coal]]+Tabel1[[#This Row],[Fossil Oil]]</f>
        <v>975.31999999999994</v>
      </c>
      <c r="S4407">
        <f>Tabel1[[#This Row],[Renewables]]+Tabel1[[#This Row],[Fossils]]</f>
        <v>1527.3899999999999</v>
      </c>
    </row>
    <row r="4408" spans="1:19" x14ac:dyDescent="0.25">
      <c r="A4408" t="s">
        <v>463</v>
      </c>
      <c r="B4408" t="s">
        <v>6</v>
      </c>
      <c r="C4408">
        <v>2442.91</v>
      </c>
      <c r="D4408">
        <v>34.36</v>
      </c>
      <c r="E4408">
        <v>256.3</v>
      </c>
      <c r="F4408">
        <v>1072.78</v>
      </c>
      <c r="G4408">
        <v>3.98</v>
      </c>
      <c r="H4408">
        <v>1.0900000000000001</v>
      </c>
      <c r="I4408">
        <v>3.64</v>
      </c>
      <c r="J4408">
        <v>0</v>
      </c>
      <c r="K4408">
        <v>70.680000000000007</v>
      </c>
      <c r="L4408">
        <v>1410.08</v>
      </c>
      <c r="M4408">
        <v>737.78</v>
      </c>
      <c r="N4408">
        <v>-499</v>
      </c>
      <c r="O4408">
        <v>-577</v>
      </c>
      <c r="P4408">
        <v>113</v>
      </c>
      <c r="Q4408">
        <f>Tabel1[[#This Row],[Biomass]]+Tabel1[[#This Row],[Hydro Power]]+Tabel1[[#This Row],[Other Renewable]]+Tabel1[[#This Row],[Solar Power]]+Tabel1[[#This Row],[Onshore Wind Power]]+Tabel1[[#This Row],[Offshore Wind Power]]</f>
        <v>2186.9499999999998</v>
      </c>
      <c r="R4408">
        <f>Tabel1[[#This Row],[Fossil Gas]]+Tabel1[[#This Row],[Fossil Hard Coal]]+Tabel1[[#This Row],[Fossil Oil]]</f>
        <v>1333.06</v>
      </c>
      <c r="S4408">
        <f>Tabel1[[#This Row],[Renewables]]+Tabel1[[#This Row],[Fossils]]</f>
        <v>3520.0099999999998</v>
      </c>
    </row>
    <row r="4409" spans="1:19" x14ac:dyDescent="0.25">
      <c r="A4409" t="s">
        <v>463</v>
      </c>
      <c r="B4409" t="s">
        <v>5</v>
      </c>
      <c r="C4409">
        <v>1721.94</v>
      </c>
      <c r="D4409">
        <v>28.2</v>
      </c>
      <c r="E4409">
        <v>556.86</v>
      </c>
      <c r="F4409">
        <v>332.17</v>
      </c>
      <c r="G4409">
        <v>18.05</v>
      </c>
      <c r="J4409">
        <v>0</v>
      </c>
      <c r="K4409">
        <v>40.65</v>
      </c>
      <c r="L4409">
        <v>179.31</v>
      </c>
      <c r="M4409">
        <v>329.57</v>
      </c>
      <c r="N4409">
        <v>25</v>
      </c>
      <c r="O4409">
        <v>577</v>
      </c>
      <c r="P4409">
        <v>-341</v>
      </c>
      <c r="Q4409">
        <f>Tabel1[[#This Row],[Biomass]]+Tabel1[[#This Row],[Hydro Power]]+Tabel1[[#This Row],[Other Renewable]]+Tabel1[[#This Row],[Solar Power]]+Tabel1[[#This Row],[Onshore Wind Power]]+Tabel1[[#This Row],[Offshore Wind Power]]</f>
        <v>537.07999999999993</v>
      </c>
      <c r="R4409">
        <f>Tabel1[[#This Row],[Fossil Gas]]+Tabel1[[#This Row],[Fossil Hard Coal]]+Tabel1[[#This Row],[Fossil Oil]]</f>
        <v>907.07999999999993</v>
      </c>
      <c r="S4409">
        <f>Tabel1[[#This Row],[Renewables]]+Tabel1[[#This Row],[Fossils]]</f>
        <v>1444.1599999999999</v>
      </c>
    </row>
    <row r="4410" spans="1:19" x14ac:dyDescent="0.25">
      <c r="A4410" t="s">
        <v>462</v>
      </c>
      <c r="B4410" t="s">
        <v>6</v>
      </c>
      <c r="C4410">
        <v>2335.85</v>
      </c>
      <c r="D4410">
        <v>41.72</v>
      </c>
      <c r="E4410">
        <v>228.43</v>
      </c>
      <c r="F4410">
        <v>1250.9000000000001</v>
      </c>
      <c r="G4410">
        <v>7.78</v>
      </c>
      <c r="H4410">
        <v>1.0900000000000001</v>
      </c>
      <c r="I4410">
        <v>4.01</v>
      </c>
      <c r="J4410">
        <v>0</v>
      </c>
      <c r="K4410">
        <v>74.83</v>
      </c>
      <c r="L4410">
        <v>1388.38</v>
      </c>
      <c r="M4410">
        <v>721.75</v>
      </c>
      <c r="N4410">
        <v>-400</v>
      </c>
      <c r="O4410">
        <v>-587</v>
      </c>
      <c r="P4410">
        <v>-261</v>
      </c>
      <c r="Q4410">
        <f>Tabel1[[#This Row],[Biomass]]+Tabel1[[#This Row],[Hydro Power]]+Tabel1[[#This Row],[Other Renewable]]+Tabel1[[#This Row],[Solar Power]]+Tabel1[[#This Row],[Onshore Wind Power]]+Tabel1[[#This Row],[Offshore Wind Power]]</f>
        <v>2156.9499999999998</v>
      </c>
      <c r="R4410">
        <f>Tabel1[[#This Row],[Fossil Gas]]+Tabel1[[#This Row],[Fossil Hard Coal]]+Tabel1[[#This Row],[Fossil Oil]]</f>
        <v>1487.1100000000001</v>
      </c>
      <c r="S4410">
        <f>Tabel1[[#This Row],[Renewables]]+Tabel1[[#This Row],[Fossils]]</f>
        <v>3644.06</v>
      </c>
    </row>
    <row r="4411" spans="1:19" x14ac:dyDescent="0.25">
      <c r="A4411" t="s">
        <v>462</v>
      </c>
      <c r="B4411" t="s">
        <v>5</v>
      </c>
      <c r="C4411">
        <v>1616.95</v>
      </c>
      <c r="D4411">
        <v>27.42</v>
      </c>
      <c r="E4411">
        <v>557.41</v>
      </c>
      <c r="F4411">
        <v>353.89</v>
      </c>
      <c r="G4411">
        <v>17.809999999999999</v>
      </c>
      <c r="J4411">
        <v>0</v>
      </c>
      <c r="K4411">
        <v>41.31</v>
      </c>
      <c r="L4411">
        <v>179</v>
      </c>
      <c r="M4411">
        <v>292.70999999999998</v>
      </c>
      <c r="N4411">
        <v>123</v>
      </c>
      <c r="O4411">
        <v>587</v>
      </c>
      <c r="P4411">
        <v>-548</v>
      </c>
      <c r="Q4411">
        <f>Tabel1[[#This Row],[Biomass]]+Tabel1[[#This Row],[Hydro Power]]+Tabel1[[#This Row],[Other Renewable]]+Tabel1[[#This Row],[Solar Power]]+Tabel1[[#This Row],[Onshore Wind Power]]+Tabel1[[#This Row],[Offshore Wind Power]]</f>
        <v>499.13</v>
      </c>
      <c r="R4411">
        <f>Tabel1[[#This Row],[Fossil Gas]]+Tabel1[[#This Row],[Fossil Hard Coal]]+Tabel1[[#This Row],[Fossil Oil]]</f>
        <v>929.1099999999999</v>
      </c>
      <c r="S4411">
        <f>Tabel1[[#This Row],[Renewables]]+Tabel1[[#This Row],[Fossils]]</f>
        <v>1428.2399999999998</v>
      </c>
    </row>
    <row r="4412" spans="1:19" x14ac:dyDescent="0.25">
      <c r="A4412" t="s">
        <v>461</v>
      </c>
      <c r="B4412" t="s">
        <v>6</v>
      </c>
      <c r="C4412">
        <v>2218.19</v>
      </c>
      <c r="D4412">
        <v>43.08</v>
      </c>
      <c r="E4412">
        <v>185.87</v>
      </c>
      <c r="F4412">
        <v>1346.98</v>
      </c>
      <c r="G4412">
        <v>5.41</v>
      </c>
      <c r="H4412">
        <v>1.1000000000000001</v>
      </c>
      <c r="I4412">
        <v>3.69</v>
      </c>
      <c r="J4412">
        <v>0</v>
      </c>
      <c r="K4412">
        <v>74.66</v>
      </c>
      <c r="L4412">
        <v>1334.47</v>
      </c>
      <c r="M4412">
        <v>691.84</v>
      </c>
      <c r="N4412">
        <v>-149</v>
      </c>
      <c r="O4412">
        <v>-590</v>
      </c>
      <c r="P4412">
        <v>-587</v>
      </c>
      <c r="Q4412">
        <f>Tabel1[[#This Row],[Biomass]]+Tabel1[[#This Row],[Hydro Power]]+Tabel1[[#This Row],[Other Renewable]]+Tabel1[[#This Row],[Solar Power]]+Tabel1[[#This Row],[Onshore Wind Power]]+Tabel1[[#This Row],[Offshore Wind Power]]</f>
        <v>2074.1799999999998</v>
      </c>
      <c r="R4412">
        <f>Tabel1[[#This Row],[Fossil Gas]]+Tabel1[[#This Row],[Fossil Hard Coal]]+Tabel1[[#This Row],[Fossil Oil]]</f>
        <v>1538.26</v>
      </c>
      <c r="S4412">
        <f>Tabel1[[#This Row],[Renewables]]+Tabel1[[#This Row],[Fossils]]</f>
        <v>3612.4399999999996</v>
      </c>
    </row>
    <row r="4413" spans="1:19" x14ac:dyDescent="0.25">
      <c r="A4413" t="s">
        <v>461</v>
      </c>
      <c r="B4413" t="s">
        <v>5</v>
      </c>
      <c r="C4413">
        <v>1557.6</v>
      </c>
      <c r="D4413">
        <v>27.71</v>
      </c>
      <c r="E4413">
        <v>505.76</v>
      </c>
      <c r="F4413">
        <v>362.8</v>
      </c>
      <c r="G4413">
        <v>17.68</v>
      </c>
      <c r="J4413">
        <v>0</v>
      </c>
      <c r="K4413">
        <v>40.840000000000003</v>
      </c>
      <c r="L4413">
        <v>171.35</v>
      </c>
      <c r="M4413">
        <v>247.44</v>
      </c>
      <c r="N4413">
        <v>568</v>
      </c>
      <c r="O4413">
        <v>590</v>
      </c>
      <c r="P4413">
        <v>-957</v>
      </c>
      <c r="Q4413">
        <f>Tabel1[[#This Row],[Biomass]]+Tabel1[[#This Row],[Hydro Power]]+Tabel1[[#This Row],[Other Renewable]]+Tabel1[[#This Row],[Solar Power]]+Tabel1[[#This Row],[Onshore Wind Power]]+Tabel1[[#This Row],[Offshore Wind Power]]</f>
        <v>446.5</v>
      </c>
      <c r="R4413">
        <f>Tabel1[[#This Row],[Fossil Gas]]+Tabel1[[#This Row],[Fossil Hard Coal]]+Tabel1[[#This Row],[Fossil Oil]]</f>
        <v>886.2399999999999</v>
      </c>
      <c r="S4413">
        <f>Tabel1[[#This Row],[Renewables]]+Tabel1[[#This Row],[Fossils]]</f>
        <v>1332.7399999999998</v>
      </c>
    </row>
    <row r="4414" spans="1:19" x14ac:dyDescent="0.25">
      <c r="A4414" t="s">
        <v>460</v>
      </c>
      <c r="B4414" t="s">
        <v>6</v>
      </c>
      <c r="C4414">
        <v>2162.8200000000002</v>
      </c>
      <c r="D4414">
        <v>47.39</v>
      </c>
      <c r="E4414">
        <v>198.65</v>
      </c>
      <c r="F4414">
        <v>1531.65</v>
      </c>
      <c r="G4414">
        <v>9.76</v>
      </c>
      <c r="H4414">
        <v>1.1000000000000001</v>
      </c>
      <c r="I4414">
        <v>4.09</v>
      </c>
      <c r="J4414">
        <v>0</v>
      </c>
      <c r="K4414">
        <v>75.91</v>
      </c>
      <c r="L4414">
        <v>1132.28</v>
      </c>
      <c r="M4414">
        <v>623.26</v>
      </c>
      <c r="N4414">
        <v>368</v>
      </c>
      <c r="O4414">
        <v>-323</v>
      </c>
      <c r="P4414">
        <v>-1394</v>
      </c>
      <c r="Q4414">
        <f>Tabel1[[#This Row],[Biomass]]+Tabel1[[#This Row],[Hydro Power]]+Tabel1[[#This Row],[Other Renewable]]+Tabel1[[#This Row],[Solar Power]]+Tabel1[[#This Row],[Onshore Wind Power]]+Tabel1[[#This Row],[Offshore Wind Power]]</f>
        <v>1808.12</v>
      </c>
      <c r="R4414">
        <f>Tabel1[[#This Row],[Fossil Gas]]+Tabel1[[#This Row],[Fossil Hard Coal]]+Tabel1[[#This Row],[Fossil Oil]]</f>
        <v>1740.0600000000002</v>
      </c>
      <c r="S4414">
        <f>Tabel1[[#This Row],[Renewables]]+Tabel1[[#This Row],[Fossils]]</f>
        <v>3548.1800000000003</v>
      </c>
    </row>
    <row r="4415" spans="1:19" x14ac:dyDescent="0.25">
      <c r="A4415" t="s">
        <v>460</v>
      </c>
      <c r="B4415" t="s">
        <v>5</v>
      </c>
      <c r="C4415">
        <v>1496.39</v>
      </c>
      <c r="D4415">
        <v>21.95</v>
      </c>
      <c r="E4415">
        <v>501.14</v>
      </c>
      <c r="F4415">
        <v>367.15</v>
      </c>
      <c r="G4415">
        <v>17.62</v>
      </c>
      <c r="J4415">
        <v>0</v>
      </c>
      <c r="K4415">
        <v>40.96</v>
      </c>
      <c r="L4415">
        <v>147.09</v>
      </c>
      <c r="M4415">
        <v>227.56</v>
      </c>
      <c r="N4415">
        <v>496</v>
      </c>
      <c r="O4415">
        <v>323</v>
      </c>
      <c r="P4415">
        <v>-625</v>
      </c>
      <c r="Q4415">
        <f>Tabel1[[#This Row],[Biomass]]+Tabel1[[#This Row],[Hydro Power]]+Tabel1[[#This Row],[Other Renewable]]+Tabel1[[#This Row],[Solar Power]]+Tabel1[[#This Row],[Onshore Wind Power]]+Tabel1[[#This Row],[Offshore Wind Power]]</f>
        <v>396.6</v>
      </c>
      <c r="R4415">
        <f>Tabel1[[#This Row],[Fossil Gas]]+Tabel1[[#This Row],[Fossil Hard Coal]]+Tabel1[[#This Row],[Fossil Oil]]</f>
        <v>885.91</v>
      </c>
      <c r="S4415">
        <f>Tabel1[[#This Row],[Renewables]]+Tabel1[[#This Row],[Fossils]]</f>
        <v>1282.51</v>
      </c>
    </row>
    <row r="4416" spans="1:19" x14ac:dyDescent="0.25">
      <c r="A4416" t="s">
        <v>459</v>
      </c>
      <c r="B4416" t="s">
        <v>6</v>
      </c>
      <c r="C4416">
        <v>2138.2600000000002</v>
      </c>
      <c r="D4416">
        <v>46.74</v>
      </c>
      <c r="E4416">
        <v>189.21</v>
      </c>
      <c r="F4416">
        <v>1250.78</v>
      </c>
      <c r="G4416">
        <v>7.22</v>
      </c>
      <c r="H4416">
        <v>1.1000000000000001</v>
      </c>
      <c r="I4416">
        <v>3.93</v>
      </c>
      <c r="J4416">
        <v>0</v>
      </c>
      <c r="K4416">
        <v>74.569999999999993</v>
      </c>
      <c r="L4416">
        <v>937.5</v>
      </c>
      <c r="M4416">
        <v>618.1</v>
      </c>
      <c r="N4416">
        <v>919</v>
      </c>
      <c r="O4416">
        <v>-72</v>
      </c>
      <c r="P4416">
        <v>-1728</v>
      </c>
      <c r="Q4416">
        <f>Tabel1[[#This Row],[Biomass]]+Tabel1[[#This Row],[Hydro Power]]+Tabel1[[#This Row],[Other Renewable]]+Tabel1[[#This Row],[Solar Power]]+Tabel1[[#This Row],[Onshore Wind Power]]+Tabel1[[#This Row],[Offshore Wind Power]]</f>
        <v>1607.37</v>
      </c>
      <c r="R4416">
        <f>Tabel1[[#This Row],[Fossil Gas]]+Tabel1[[#This Row],[Fossil Hard Coal]]+Tabel1[[#This Row],[Fossil Oil]]</f>
        <v>1447.21</v>
      </c>
      <c r="S4416">
        <f>Tabel1[[#This Row],[Renewables]]+Tabel1[[#This Row],[Fossils]]</f>
        <v>3054.58</v>
      </c>
    </row>
    <row r="4417" spans="1:19" x14ac:dyDescent="0.25">
      <c r="A4417" t="s">
        <v>459</v>
      </c>
      <c r="B4417" t="s">
        <v>5</v>
      </c>
      <c r="C4417">
        <v>1464.34</v>
      </c>
      <c r="D4417">
        <v>21.91</v>
      </c>
      <c r="E4417">
        <v>502.33</v>
      </c>
      <c r="F4417">
        <v>374.13</v>
      </c>
      <c r="G4417">
        <v>17.55</v>
      </c>
      <c r="J4417">
        <v>0</v>
      </c>
      <c r="K4417">
        <v>41.04</v>
      </c>
      <c r="L4417">
        <v>131.74</v>
      </c>
      <c r="M4417">
        <v>226.49</v>
      </c>
      <c r="N4417">
        <v>454</v>
      </c>
      <c r="O4417">
        <v>72</v>
      </c>
      <c r="P4417">
        <v>-361</v>
      </c>
      <c r="Q4417">
        <f>Tabel1[[#This Row],[Biomass]]+Tabel1[[#This Row],[Hydro Power]]+Tabel1[[#This Row],[Other Renewable]]+Tabel1[[#This Row],[Solar Power]]+Tabel1[[#This Row],[Onshore Wind Power]]+Tabel1[[#This Row],[Offshore Wind Power]]</f>
        <v>380.14</v>
      </c>
      <c r="R4417">
        <f>Tabel1[[#This Row],[Fossil Gas]]+Tabel1[[#This Row],[Fossil Hard Coal]]+Tabel1[[#This Row],[Fossil Oil]]</f>
        <v>894.01</v>
      </c>
      <c r="S4417">
        <f>Tabel1[[#This Row],[Renewables]]+Tabel1[[#This Row],[Fossils]]</f>
        <v>1274.1500000000001</v>
      </c>
    </row>
    <row r="4418" spans="1:19" x14ac:dyDescent="0.25">
      <c r="A4418" t="s">
        <v>458</v>
      </c>
      <c r="B4418" t="s">
        <v>6</v>
      </c>
      <c r="C4418">
        <v>2113.61</v>
      </c>
      <c r="D4418">
        <v>46.52</v>
      </c>
      <c r="E4418">
        <v>181.11</v>
      </c>
      <c r="F4418">
        <v>1207.8900000000001</v>
      </c>
      <c r="G4418">
        <v>4.63</v>
      </c>
      <c r="H4418">
        <v>1.1000000000000001</v>
      </c>
      <c r="I4418">
        <v>3.6</v>
      </c>
      <c r="J4418">
        <v>0</v>
      </c>
      <c r="K4418">
        <v>72.78</v>
      </c>
      <c r="L4418">
        <v>860.68</v>
      </c>
      <c r="M4418">
        <v>588.37</v>
      </c>
      <c r="N4418">
        <v>1003</v>
      </c>
      <c r="O4418">
        <v>0</v>
      </c>
      <c r="P4418">
        <v>-1742</v>
      </c>
      <c r="Q4418">
        <f>Tabel1[[#This Row],[Biomass]]+Tabel1[[#This Row],[Hydro Power]]+Tabel1[[#This Row],[Other Renewable]]+Tabel1[[#This Row],[Solar Power]]+Tabel1[[#This Row],[Onshore Wind Power]]+Tabel1[[#This Row],[Offshore Wind Power]]</f>
        <v>1500.27</v>
      </c>
      <c r="R4418">
        <f>Tabel1[[#This Row],[Fossil Gas]]+Tabel1[[#This Row],[Fossil Hard Coal]]+Tabel1[[#This Row],[Fossil Oil]]</f>
        <v>1393.63</v>
      </c>
      <c r="S4418">
        <f>Tabel1[[#This Row],[Renewables]]+Tabel1[[#This Row],[Fossils]]</f>
        <v>2893.9</v>
      </c>
    </row>
    <row r="4419" spans="1:19" x14ac:dyDescent="0.25">
      <c r="A4419" t="s">
        <v>458</v>
      </c>
      <c r="B4419" t="s">
        <v>5</v>
      </c>
      <c r="C4419">
        <v>1470.32</v>
      </c>
      <c r="D4419">
        <v>22.97</v>
      </c>
      <c r="E4419">
        <v>500.41</v>
      </c>
      <c r="F4419">
        <v>368.63</v>
      </c>
      <c r="G4419">
        <v>17.54</v>
      </c>
      <c r="J4419">
        <v>0</v>
      </c>
      <c r="K4419">
        <v>40.17</v>
      </c>
      <c r="L4419">
        <v>119.84</v>
      </c>
      <c r="M4419">
        <v>190.31</v>
      </c>
      <c r="N4419">
        <v>568</v>
      </c>
      <c r="O4419">
        <v>0</v>
      </c>
      <c r="P4419">
        <v>-341</v>
      </c>
      <c r="Q4419">
        <f>Tabel1[[#This Row],[Biomass]]+Tabel1[[#This Row],[Hydro Power]]+Tabel1[[#This Row],[Other Renewable]]+Tabel1[[#This Row],[Solar Power]]+Tabel1[[#This Row],[Onshore Wind Power]]+Tabel1[[#This Row],[Offshore Wind Power]]</f>
        <v>333.12</v>
      </c>
      <c r="R4419">
        <f>Tabel1[[#This Row],[Fossil Gas]]+Tabel1[[#This Row],[Fossil Hard Coal]]+Tabel1[[#This Row],[Fossil Oil]]</f>
        <v>886.57999999999993</v>
      </c>
      <c r="S4419">
        <f>Tabel1[[#This Row],[Renewables]]+Tabel1[[#This Row],[Fossils]]</f>
        <v>1219.6999999999998</v>
      </c>
    </row>
    <row r="4420" spans="1:19" x14ac:dyDescent="0.25">
      <c r="A4420" t="s">
        <v>457</v>
      </c>
      <c r="B4420" t="s">
        <v>6</v>
      </c>
      <c r="C4420">
        <v>2116.1999999999998</v>
      </c>
      <c r="D4420">
        <v>46.78</v>
      </c>
      <c r="E4420">
        <v>191.28</v>
      </c>
      <c r="F4420">
        <v>1166.57</v>
      </c>
      <c r="G4420">
        <v>6.88</v>
      </c>
      <c r="H4420">
        <v>1.1000000000000001</v>
      </c>
      <c r="I4420">
        <v>3.6</v>
      </c>
      <c r="J4420">
        <v>0</v>
      </c>
      <c r="K4420">
        <v>73.989999999999995</v>
      </c>
      <c r="L4420">
        <v>799.39</v>
      </c>
      <c r="M4420">
        <v>557.96</v>
      </c>
      <c r="N4420">
        <v>1211</v>
      </c>
      <c r="O4420">
        <v>-94</v>
      </c>
      <c r="P4420">
        <v>-1742</v>
      </c>
      <c r="Q4420">
        <f>Tabel1[[#This Row],[Biomass]]+Tabel1[[#This Row],[Hydro Power]]+Tabel1[[#This Row],[Other Renewable]]+Tabel1[[#This Row],[Solar Power]]+Tabel1[[#This Row],[Onshore Wind Power]]+Tabel1[[#This Row],[Offshore Wind Power]]</f>
        <v>1408.83</v>
      </c>
      <c r="R4420">
        <f>Tabel1[[#This Row],[Fossil Gas]]+Tabel1[[#This Row],[Fossil Hard Coal]]+Tabel1[[#This Row],[Fossil Oil]]</f>
        <v>1364.73</v>
      </c>
      <c r="S4420">
        <f>Tabel1[[#This Row],[Renewables]]+Tabel1[[#This Row],[Fossils]]</f>
        <v>2773.56</v>
      </c>
    </row>
    <row r="4421" spans="1:19" x14ac:dyDescent="0.25">
      <c r="A4421" t="s">
        <v>457</v>
      </c>
      <c r="B4421" t="s">
        <v>5</v>
      </c>
      <c r="C4421">
        <v>1472.58</v>
      </c>
      <c r="D4421">
        <v>21.8</v>
      </c>
      <c r="E4421">
        <v>498.25</v>
      </c>
      <c r="F4421">
        <v>347.59</v>
      </c>
      <c r="G4421">
        <v>17.7</v>
      </c>
      <c r="J4421">
        <v>0</v>
      </c>
      <c r="K4421">
        <v>36.299999999999997</v>
      </c>
      <c r="L4421">
        <v>104.31</v>
      </c>
      <c r="M4421">
        <v>142.61000000000001</v>
      </c>
      <c r="N4421">
        <v>472</v>
      </c>
      <c r="O4421">
        <v>94</v>
      </c>
      <c r="P4421">
        <v>-242</v>
      </c>
      <c r="Q4421">
        <f>Tabel1[[#This Row],[Biomass]]+Tabel1[[#This Row],[Hydro Power]]+Tabel1[[#This Row],[Other Renewable]]+Tabel1[[#This Row],[Solar Power]]+Tabel1[[#This Row],[Onshore Wind Power]]+Tabel1[[#This Row],[Offshore Wind Power]]</f>
        <v>268.72000000000003</v>
      </c>
      <c r="R4421">
        <f>Tabel1[[#This Row],[Fossil Gas]]+Tabel1[[#This Row],[Fossil Hard Coal]]+Tabel1[[#This Row],[Fossil Oil]]</f>
        <v>863.54</v>
      </c>
      <c r="S4421">
        <f>Tabel1[[#This Row],[Renewables]]+Tabel1[[#This Row],[Fossils]]</f>
        <v>1132.26</v>
      </c>
    </row>
    <row r="4422" spans="1:19" x14ac:dyDescent="0.25">
      <c r="A4422" t="s">
        <v>456</v>
      </c>
      <c r="B4422" t="s">
        <v>6</v>
      </c>
      <c r="C4422">
        <v>2154.66</v>
      </c>
      <c r="D4422">
        <v>46.66</v>
      </c>
      <c r="E4422">
        <v>190.77</v>
      </c>
      <c r="F4422">
        <v>1371.25</v>
      </c>
      <c r="G4422">
        <v>4.5199999999999996</v>
      </c>
      <c r="H4422">
        <v>1.1000000000000001</v>
      </c>
      <c r="I4422">
        <v>3.67</v>
      </c>
      <c r="J4422">
        <v>0.01</v>
      </c>
      <c r="K4422">
        <v>73.290000000000006</v>
      </c>
      <c r="L4422">
        <v>716.44</v>
      </c>
      <c r="M4422">
        <v>549.66999999999996</v>
      </c>
      <c r="N4422">
        <v>1328</v>
      </c>
      <c r="O4422">
        <v>-284</v>
      </c>
      <c r="P4422">
        <v>-1742</v>
      </c>
      <c r="Q4422">
        <f>Tabel1[[#This Row],[Biomass]]+Tabel1[[#This Row],[Hydro Power]]+Tabel1[[#This Row],[Other Renewable]]+Tabel1[[#This Row],[Solar Power]]+Tabel1[[#This Row],[Onshore Wind Power]]+Tabel1[[#This Row],[Offshore Wind Power]]</f>
        <v>1317.5500000000002</v>
      </c>
      <c r="R4422">
        <f>Tabel1[[#This Row],[Fossil Gas]]+Tabel1[[#This Row],[Fossil Hard Coal]]+Tabel1[[#This Row],[Fossil Oil]]</f>
        <v>1566.54</v>
      </c>
      <c r="S4422">
        <f>Tabel1[[#This Row],[Renewables]]+Tabel1[[#This Row],[Fossils]]</f>
        <v>2884.09</v>
      </c>
    </row>
    <row r="4423" spans="1:19" x14ac:dyDescent="0.25">
      <c r="A4423" t="s">
        <v>456</v>
      </c>
      <c r="B4423" t="s">
        <v>5</v>
      </c>
      <c r="C4423">
        <v>1496.19</v>
      </c>
      <c r="D4423">
        <v>20.51</v>
      </c>
      <c r="E4423">
        <v>498.42</v>
      </c>
      <c r="F4423">
        <v>338.25</v>
      </c>
      <c r="G4423">
        <v>18.309999999999999</v>
      </c>
      <c r="J4423">
        <v>0</v>
      </c>
      <c r="K4423">
        <v>34.43</v>
      </c>
      <c r="L4423">
        <v>113.1</v>
      </c>
      <c r="M4423">
        <v>122.2</v>
      </c>
      <c r="N4423">
        <v>568</v>
      </c>
      <c r="O4423">
        <v>284</v>
      </c>
      <c r="P4423">
        <v>-481</v>
      </c>
      <c r="Q4423">
        <f>Tabel1[[#This Row],[Biomass]]+Tabel1[[#This Row],[Hydro Power]]+Tabel1[[#This Row],[Other Renewable]]+Tabel1[[#This Row],[Solar Power]]+Tabel1[[#This Row],[Onshore Wind Power]]+Tabel1[[#This Row],[Offshore Wind Power]]</f>
        <v>255.81</v>
      </c>
      <c r="R4423">
        <f>Tabel1[[#This Row],[Fossil Gas]]+Tabel1[[#This Row],[Fossil Hard Coal]]+Tabel1[[#This Row],[Fossil Oil]]</f>
        <v>854.98</v>
      </c>
      <c r="S4423">
        <f>Tabel1[[#This Row],[Renewables]]+Tabel1[[#This Row],[Fossils]]</f>
        <v>1110.79</v>
      </c>
    </row>
    <row r="4424" spans="1:19" x14ac:dyDescent="0.25">
      <c r="A4424" t="s">
        <v>455</v>
      </c>
      <c r="B4424" t="s">
        <v>6</v>
      </c>
      <c r="C4424">
        <v>2269.0100000000002</v>
      </c>
      <c r="D4424">
        <v>46.79</v>
      </c>
      <c r="E4424">
        <v>195.31</v>
      </c>
      <c r="F4424">
        <v>1507.92</v>
      </c>
      <c r="G4424">
        <v>4.53</v>
      </c>
      <c r="H4424">
        <v>1.1000000000000001</v>
      </c>
      <c r="I4424">
        <v>3.69</v>
      </c>
      <c r="J4424">
        <v>0.02</v>
      </c>
      <c r="K4424">
        <v>73.180000000000007</v>
      </c>
      <c r="L4424">
        <v>704.36</v>
      </c>
      <c r="M4424">
        <v>544.16</v>
      </c>
      <c r="N4424">
        <v>1495</v>
      </c>
      <c r="O4424">
        <v>-453</v>
      </c>
      <c r="P4424">
        <v>-1743</v>
      </c>
      <c r="Q4424">
        <f>Tabel1[[#This Row],[Biomass]]+Tabel1[[#This Row],[Hydro Power]]+Tabel1[[#This Row],[Other Renewable]]+Tabel1[[#This Row],[Solar Power]]+Tabel1[[#This Row],[Onshore Wind Power]]+Tabel1[[#This Row],[Offshore Wind Power]]</f>
        <v>1300.1199999999999</v>
      </c>
      <c r="R4424">
        <f>Tabel1[[#This Row],[Fossil Gas]]+Tabel1[[#This Row],[Fossil Hard Coal]]+Tabel1[[#This Row],[Fossil Oil]]</f>
        <v>1707.76</v>
      </c>
      <c r="S4424">
        <f>Tabel1[[#This Row],[Renewables]]+Tabel1[[#This Row],[Fossils]]</f>
        <v>3007.88</v>
      </c>
    </row>
    <row r="4425" spans="1:19" x14ac:dyDescent="0.25">
      <c r="A4425" t="s">
        <v>455</v>
      </c>
      <c r="B4425" t="s">
        <v>5</v>
      </c>
      <c r="C4425">
        <v>1578.67</v>
      </c>
      <c r="D4425">
        <v>27.95</v>
      </c>
      <c r="E4425">
        <v>501.44</v>
      </c>
      <c r="F4425">
        <v>356.9</v>
      </c>
      <c r="G4425">
        <v>18.86</v>
      </c>
      <c r="J4425">
        <v>0.02</v>
      </c>
      <c r="K4425">
        <v>34.56</v>
      </c>
      <c r="L4425">
        <v>115.38</v>
      </c>
      <c r="M4425">
        <v>95.07</v>
      </c>
      <c r="N4425">
        <v>599</v>
      </c>
      <c r="O4425">
        <v>453</v>
      </c>
      <c r="P4425">
        <v>-607</v>
      </c>
      <c r="Q4425">
        <f>Tabel1[[#This Row],[Biomass]]+Tabel1[[#This Row],[Hydro Power]]+Tabel1[[#This Row],[Other Renewable]]+Tabel1[[#This Row],[Solar Power]]+Tabel1[[#This Row],[Onshore Wind Power]]+Tabel1[[#This Row],[Offshore Wind Power]]</f>
        <v>238.42</v>
      </c>
      <c r="R4425">
        <f>Tabel1[[#This Row],[Fossil Gas]]+Tabel1[[#This Row],[Fossil Hard Coal]]+Tabel1[[#This Row],[Fossil Oil]]</f>
        <v>877.19999999999993</v>
      </c>
      <c r="S4425">
        <f>Tabel1[[#This Row],[Renewables]]+Tabel1[[#This Row],[Fossils]]</f>
        <v>1115.6199999999999</v>
      </c>
    </row>
    <row r="4426" spans="1:19" x14ac:dyDescent="0.25">
      <c r="A4426" t="s">
        <v>454</v>
      </c>
      <c r="B4426" t="s">
        <v>6</v>
      </c>
      <c r="C4426">
        <v>2441.8200000000002</v>
      </c>
      <c r="D4426">
        <v>47.23</v>
      </c>
      <c r="E4426">
        <v>208.52</v>
      </c>
      <c r="F4426">
        <v>1509.31</v>
      </c>
      <c r="G4426">
        <v>9.59</v>
      </c>
      <c r="H4426">
        <v>1.1000000000000001</v>
      </c>
      <c r="I4426">
        <v>4.18</v>
      </c>
      <c r="J4426">
        <v>1.36</v>
      </c>
      <c r="K4426">
        <v>74.72</v>
      </c>
      <c r="L4426">
        <v>718.3</v>
      </c>
      <c r="M4426">
        <v>541.83000000000004</v>
      </c>
      <c r="N4426">
        <v>1597</v>
      </c>
      <c r="O4426">
        <v>-452</v>
      </c>
      <c r="P4426">
        <v>-1729</v>
      </c>
      <c r="Q4426">
        <f>Tabel1[[#This Row],[Biomass]]+Tabel1[[#This Row],[Hydro Power]]+Tabel1[[#This Row],[Other Renewable]]+Tabel1[[#This Row],[Solar Power]]+Tabel1[[#This Row],[Onshore Wind Power]]+Tabel1[[#This Row],[Offshore Wind Power]]</f>
        <v>1314</v>
      </c>
      <c r="R4426">
        <f>Tabel1[[#This Row],[Fossil Gas]]+Tabel1[[#This Row],[Fossil Hard Coal]]+Tabel1[[#This Row],[Fossil Oil]]</f>
        <v>1727.4199999999998</v>
      </c>
      <c r="S4426">
        <f>Tabel1[[#This Row],[Renewables]]+Tabel1[[#This Row],[Fossils]]</f>
        <v>3041.42</v>
      </c>
    </row>
    <row r="4427" spans="1:19" x14ac:dyDescent="0.25">
      <c r="A4427" t="s">
        <v>454</v>
      </c>
      <c r="B4427" t="s">
        <v>5</v>
      </c>
      <c r="C4427">
        <v>1677.8</v>
      </c>
      <c r="D4427">
        <v>31.41</v>
      </c>
      <c r="E4427">
        <v>504.09</v>
      </c>
      <c r="F4427">
        <v>391.93</v>
      </c>
      <c r="G4427">
        <v>18.95</v>
      </c>
      <c r="J4427">
        <v>0.36</v>
      </c>
      <c r="K4427">
        <v>34.6</v>
      </c>
      <c r="L4427">
        <v>112.88</v>
      </c>
      <c r="M4427">
        <v>75.33</v>
      </c>
      <c r="N4427">
        <v>598</v>
      </c>
      <c r="O4427">
        <v>452</v>
      </c>
      <c r="P4427">
        <v>-526</v>
      </c>
      <c r="Q4427">
        <f>Tabel1[[#This Row],[Biomass]]+Tabel1[[#This Row],[Hydro Power]]+Tabel1[[#This Row],[Other Renewable]]+Tabel1[[#This Row],[Solar Power]]+Tabel1[[#This Row],[Onshore Wind Power]]+Tabel1[[#This Row],[Offshore Wind Power]]</f>
        <v>219.98000000000002</v>
      </c>
      <c r="R4427">
        <f>Tabel1[[#This Row],[Fossil Gas]]+Tabel1[[#This Row],[Fossil Hard Coal]]+Tabel1[[#This Row],[Fossil Oil]]</f>
        <v>914.97</v>
      </c>
      <c r="S4427">
        <f>Tabel1[[#This Row],[Renewables]]+Tabel1[[#This Row],[Fossils]]</f>
        <v>1134.95</v>
      </c>
    </row>
    <row r="4428" spans="1:19" x14ac:dyDescent="0.25">
      <c r="A4428" t="s">
        <v>453</v>
      </c>
      <c r="B4428" t="s">
        <v>6</v>
      </c>
      <c r="C4428">
        <v>2618.16</v>
      </c>
      <c r="D4428">
        <v>48.23</v>
      </c>
      <c r="E4428">
        <v>241.53</v>
      </c>
      <c r="F4428">
        <v>1684.21</v>
      </c>
      <c r="G4428">
        <v>16.690000000000001</v>
      </c>
      <c r="H4428">
        <v>1.1000000000000001</v>
      </c>
      <c r="I4428">
        <v>4.82</v>
      </c>
      <c r="J4428">
        <v>13.68</v>
      </c>
      <c r="K4428">
        <v>78.23</v>
      </c>
      <c r="L4428">
        <v>698.86</v>
      </c>
      <c r="M4428">
        <v>458.5</v>
      </c>
      <c r="N4428">
        <v>1508</v>
      </c>
      <c r="O4428">
        <v>-590</v>
      </c>
      <c r="P4428">
        <v>-1449</v>
      </c>
      <c r="Q4428">
        <f>Tabel1[[#This Row],[Biomass]]+Tabel1[[#This Row],[Hydro Power]]+Tabel1[[#This Row],[Other Renewable]]+Tabel1[[#This Row],[Solar Power]]+Tabel1[[#This Row],[Onshore Wind Power]]+Tabel1[[#This Row],[Offshore Wind Power]]</f>
        <v>1225.19</v>
      </c>
      <c r="R4428">
        <f>Tabel1[[#This Row],[Fossil Gas]]+Tabel1[[#This Row],[Fossil Hard Coal]]+Tabel1[[#This Row],[Fossil Oil]]</f>
        <v>1942.43</v>
      </c>
      <c r="S4428">
        <f>Tabel1[[#This Row],[Renewables]]+Tabel1[[#This Row],[Fossils]]</f>
        <v>3167.62</v>
      </c>
    </row>
    <row r="4429" spans="1:19" x14ac:dyDescent="0.25">
      <c r="A4429" t="s">
        <v>453</v>
      </c>
      <c r="B4429" t="s">
        <v>5</v>
      </c>
      <c r="C4429">
        <v>1824.49</v>
      </c>
      <c r="D4429">
        <v>32.04</v>
      </c>
      <c r="E4429">
        <v>504.43</v>
      </c>
      <c r="F4429">
        <v>388.27</v>
      </c>
      <c r="G4429">
        <v>19.690000000000001</v>
      </c>
      <c r="J4429">
        <v>3.73</v>
      </c>
      <c r="K4429">
        <v>34.46</v>
      </c>
      <c r="L4429">
        <v>111.83</v>
      </c>
      <c r="M4429">
        <v>125.89</v>
      </c>
      <c r="N4429">
        <v>531</v>
      </c>
      <c r="O4429">
        <v>590</v>
      </c>
      <c r="P4429">
        <v>-497</v>
      </c>
      <c r="Q4429">
        <f>Tabel1[[#This Row],[Biomass]]+Tabel1[[#This Row],[Hydro Power]]+Tabel1[[#This Row],[Other Renewable]]+Tabel1[[#This Row],[Solar Power]]+Tabel1[[#This Row],[Onshore Wind Power]]+Tabel1[[#This Row],[Offshore Wind Power]]</f>
        <v>273.49</v>
      </c>
      <c r="R4429">
        <f>Tabel1[[#This Row],[Fossil Gas]]+Tabel1[[#This Row],[Fossil Hard Coal]]+Tabel1[[#This Row],[Fossil Oil]]</f>
        <v>912.3900000000001</v>
      </c>
      <c r="S4429">
        <f>Tabel1[[#This Row],[Renewables]]+Tabel1[[#This Row],[Fossils]]</f>
        <v>1185.8800000000001</v>
      </c>
    </row>
    <row r="4430" spans="1:19" x14ac:dyDescent="0.25">
      <c r="A4430" t="s">
        <v>452</v>
      </c>
      <c r="B4430" t="s">
        <v>6</v>
      </c>
      <c r="C4430">
        <v>2693.68</v>
      </c>
      <c r="D4430">
        <v>49.69</v>
      </c>
      <c r="E4430">
        <v>322.91000000000003</v>
      </c>
      <c r="F4430">
        <v>1726.49</v>
      </c>
      <c r="G4430">
        <v>20.77</v>
      </c>
      <c r="H4430">
        <v>1.1000000000000001</v>
      </c>
      <c r="I4430">
        <v>5.1100000000000003</v>
      </c>
      <c r="J4430">
        <v>41.07</v>
      </c>
      <c r="K4430">
        <v>78.59</v>
      </c>
      <c r="L4430">
        <v>724.59</v>
      </c>
      <c r="M4430">
        <v>441.86</v>
      </c>
      <c r="N4430">
        <v>1601</v>
      </c>
      <c r="O4430">
        <v>-590</v>
      </c>
      <c r="P4430">
        <v>-1603</v>
      </c>
      <c r="Q4430">
        <f>Tabel1[[#This Row],[Biomass]]+Tabel1[[#This Row],[Hydro Power]]+Tabel1[[#This Row],[Other Renewable]]+Tabel1[[#This Row],[Solar Power]]+Tabel1[[#This Row],[Onshore Wind Power]]+Tabel1[[#This Row],[Offshore Wind Power]]</f>
        <v>1263.42</v>
      </c>
      <c r="R4430">
        <f>Tabel1[[#This Row],[Fossil Gas]]+Tabel1[[#This Row],[Fossil Hard Coal]]+Tabel1[[#This Row],[Fossil Oil]]</f>
        <v>2070.17</v>
      </c>
      <c r="S4430">
        <f>Tabel1[[#This Row],[Renewables]]+Tabel1[[#This Row],[Fossils]]</f>
        <v>3333.59</v>
      </c>
    </row>
    <row r="4431" spans="1:19" x14ac:dyDescent="0.25">
      <c r="A4431" t="s">
        <v>452</v>
      </c>
      <c r="B4431" t="s">
        <v>5</v>
      </c>
      <c r="C4431">
        <v>1906.3</v>
      </c>
      <c r="D4431">
        <v>30.97</v>
      </c>
      <c r="E4431">
        <v>545.52</v>
      </c>
      <c r="F4431">
        <v>406.44</v>
      </c>
      <c r="G4431">
        <v>21.19</v>
      </c>
      <c r="J4431">
        <v>14.06</v>
      </c>
      <c r="K4431">
        <v>35.049999999999997</v>
      </c>
      <c r="L4431">
        <v>117.27</v>
      </c>
      <c r="M4431">
        <v>150.96</v>
      </c>
      <c r="N4431">
        <v>598</v>
      </c>
      <c r="O4431">
        <v>590</v>
      </c>
      <c r="P4431">
        <v>-573</v>
      </c>
      <c r="Q4431">
        <f>Tabel1[[#This Row],[Biomass]]+Tabel1[[#This Row],[Hydro Power]]+Tabel1[[#This Row],[Other Renewable]]+Tabel1[[#This Row],[Solar Power]]+Tabel1[[#This Row],[Onshore Wind Power]]+Tabel1[[#This Row],[Offshore Wind Power]]</f>
        <v>313.26</v>
      </c>
      <c r="R4431">
        <f>Tabel1[[#This Row],[Fossil Gas]]+Tabel1[[#This Row],[Fossil Hard Coal]]+Tabel1[[#This Row],[Fossil Oil]]</f>
        <v>973.15000000000009</v>
      </c>
      <c r="S4431">
        <f>Tabel1[[#This Row],[Renewables]]+Tabel1[[#This Row],[Fossils]]</f>
        <v>1286.4100000000001</v>
      </c>
    </row>
    <row r="4432" spans="1:19" x14ac:dyDescent="0.25">
      <c r="A4432" t="s">
        <v>451</v>
      </c>
      <c r="B4432" t="s">
        <v>6</v>
      </c>
      <c r="C4432">
        <v>2681.78</v>
      </c>
      <c r="D4432">
        <v>49.39</v>
      </c>
      <c r="E4432">
        <v>338.89</v>
      </c>
      <c r="F4432">
        <v>1675.37</v>
      </c>
      <c r="G4432">
        <v>18.66</v>
      </c>
      <c r="H4432">
        <v>1.1000000000000001</v>
      </c>
      <c r="I4432">
        <v>4.87</v>
      </c>
      <c r="J4432">
        <v>66.819999999999993</v>
      </c>
      <c r="K4432">
        <v>79.27</v>
      </c>
      <c r="L4432">
        <v>779.99</v>
      </c>
      <c r="M4432">
        <v>429.42</v>
      </c>
      <c r="N4432">
        <v>1545</v>
      </c>
      <c r="O4432">
        <v>-590</v>
      </c>
      <c r="P4432">
        <v>-1546</v>
      </c>
      <c r="Q4432">
        <f>Tabel1[[#This Row],[Biomass]]+Tabel1[[#This Row],[Hydro Power]]+Tabel1[[#This Row],[Other Renewable]]+Tabel1[[#This Row],[Solar Power]]+Tabel1[[#This Row],[Onshore Wind Power]]+Tabel1[[#This Row],[Offshore Wind Power]]</f>
        <v>1331.59</v>
      </c>
      <c r="R4432">
        <f>Tabel1[[#This Row],[Fossil Gas]]+Tabel1[[#This Row],[Fossil Hard Coal]]+Tabel1[[#This Row],[Fossil Oil]]</f>
        <v>2032.9199999999998</v>
      </c>
      <c r="S4432">
        <f>Tabel1[[#This Row],[Renewables]]+Tabel1[[#This Row],[Fossils]]</f>
        <v>3364.5099999999998</v>
      </c>
    </row>
    <row r="4433" spans="1:19" x14ac:dyDescent="0.25">
      <c r="A4433" t="s">
        <v>451</v>
      </c>
      <c r="B4433" t="s">
        <v>5</v>
      </c>
      <c r="C4433">
        <v>1940.42</v>
      </c>
      <c r="D4433">
        <v>32.270000000000003</v>
      </c>
      <c r="E4433">
        <v>542.74</v>
      </c>
      <c r="F4433">
        <v>409.17</v>
      </c>
      <c r="G4433">
        <v>23.62</v>
      </c>
      <c r="J4433">
        <v>30.5</v>
      </c>
      <c r="K4433">
        <v>36.61</v>
      </c>
      <c r="L4433">
        <v>125.22</v>
      </c>
      <c r="M4433">
        <v>152.4</v>
      </c>
      <c r="N4433">
        <v>600</v>
      </c>
      <c r="O4433">
        <v>590</v>
      </c>
      <c r="P4433">
        <v>-556</v>
      </c>
      <c r="Q4433">
        <f>Tabel1[[#This Row],[Biomass]]+Tabel1[[#This Row],[Hydro Power]]+Tabel1[[#This Row],[Other Renewable]]+Tabel1[[#This Row],[Solar Power]]+Tabel1[[#This Row],[Onshore Wind Power]]+Tabel1[[#This Row],[Offshore Wind Power]]</f>
        <v>340.39</v>
      </c>
      <c r="R4433">
        <f>Tabel1[[#This Row],[Fossil Gas]]+Tabel1[[#This Row],[Fossil Hard Coal]]+Tabel1[[#This Row],[Fossil Oil]]</f>
        <v>975.53000000000009</v>
      </c>
      <c r="S4433">
        <f>Tabel1[[#This Row],[Renewables]]+Tabel1[[#This Row],[Fossils]]</f>
        <v>1315.92</v>
      </c>
    </row>
    <row r="4434" spans="1:19" x14ac:dyDescent="0.25">
      <c r="A4434" t="s">
        <v>450</v>
      </c>
      <c r="B4434" t="s">
        <v>6</v>
      </c>
      <c r="C4434">
        <v>2654.32</v>
      </c>
      <c r="D4434">
        <v>46.47</v>
      </c>
      <c r="E4434">
        <v>333.45</v>
      </c>
      <c r="F4434">
        <v>1632.78</v>
      </c>
      <c r="G4434">
        <v>15.97</v>
      </c>
      <c r="H4434">
        <v>1.1000000000000001</v>
      </c>
      <c r="I4434">
        <v>4.6100000000000003</v>
      </c>
      <c r="J4434">
        <v>83.19</v>
      </c>
      <c r="K4434">
        <v>78.180000000000007</v>
      </c>
      <c r="L4434">
        <v>989.92</v>
      </c>
      <c r="M4434">
        <v>450.93</v>
      </c>
      <c r="N4434">
        <v>1474</v>
      </c>
      <c r="O4434">
        <v>-590</v>
      </c>
      <c r="P4434">
        <v>-1636</v>
      </c>
      <c r="Q4434">
        <f>Tabel1[[#This Row],[Biomass]]+Tabel1[[#This Row],[Hydro Power]]+Tabel1[[#This Row],[Other Renewable]]+Tabel1[[#This Row],[Solar Power]]+Tabel1[[#This Row],[Onshore Wind Power]]+Tabel1[[#This Row],[Offshore Wind Power]]</f>
        <v>1576.22</v>
      </c>
      <c r="R4434">
        <f>Tabel1[[#This Row],[Fossil Gas]]+Tabel1[[#This Row],[Fossil Hard Coal]]+Tabel1[[#This Row],[Fossil Oil]]</f>
        <v>1982.2</v>
      </c>
      <c r="S4434">
        <f>Tabel1[[#This Row],[Renewables]]+Tabel1[[#This Row],[Fossils]]</f>
        <v>3558.42</v>
      </c>
    </row>
    <row r="4435" spans="1:19" x14ac:dyDescent="0.25">
      <c r="A4435" t="s">
        <v>450</v>
      </c>
      <c r="B4435" t="s">
        <v>5</v>
      </c>
      <c r="C4435">
        <v>1938.66</v>
      </c>
      <c r="D4435">
        <v>32.479999999999997</v>
      </c>
      <c r="E4435">
        <v>540.79999999999995</v>
      </c>
      <c r="F4435">
        <v>403.4</v>
      </c>
      <c r="G4435">
        <v>24.4</v>
      </c>
      <c r="J4435">
        <v>35.24</v>
      </c>
      <c r="K4435">
        <v>36.590000000000003</v>
      </c>
      <c r="L4435">
        <v>119.55</v>
      </c>
      <c r="M4435">
        <v>125.51</v>
      </c>
      <c r="N4435">
        <v>600</v>
      </c>
      <c r="O4435">
        <v>590</v>
      </c>
      <c r="P4435">
        <v>-519</v>
      </c>
      <c r="Q4435">
        <f>Tabel1[[#This Row],[Biomass]]+Tabel1[[#This Row],[Hydro Power]]+Tabel1[[#This Row],[Other Renewable]]+Tabel1[[#This Row],[Solar Power]]+Tabel1[[#This Row],[Onshore Wind Power]]+Tabel1[[#This Row],[Offshore Wind Power]]</f>
        <v>312.77999999999997</v>
      </c>
      <c r="R4435">
        <f>Tabel1[[#This Row],[Fossil Gas]]+Tabel1[[#This Row],[Fossil Hard Coal]]+Tabel1[[#This Row],[Fossil Oil]]</f>
        <v>968.59999999999991</v>
      </c>
      <c r="S4435">
        <f>Tabel1[[#This Row],[Renewables]]+Tabel1[[#This Row],[Fossils]]</f>
        <v>1281.3799999999999</v>
      </c>
    </row>
    <row r="4436" spans="1:19" x14ac:dyDescent="0.25">
      <c r="A4436" t="s">
        <v>449</v>
      </c>
      <c r="B4436" t="s">
        <v>6</v>
      </c>
      <c r="C4436">
        <v>2630.76</v>
      </c>
      <c r="D4436">
        <v>49.09</v>
      </c>
      <c r="E4436">
        <v>346.32</v>
      </c>
      <c r="F4436">
        <v>1398.46</v>
      </c>
      <c r="G4436">
        <v>16.88</v>
      </c>
      <c r="H4436">
        <v>1.1000000000000001</v>
      </c>
      <c r="I4436">
        <v>4.8099999999999996</v>
      </c>
      <c r="J4436">
        <v>90.55</v>
      </c>
      <c r="K4436">
        <v>79.3</v>
      </c>
      <c r="L4436">
        <v>1231.74</v>
      </c>
      <c r="M4436">
        <v>478.48</v>
      </c>
      <c r="N4436">
        <v>1497</v>
      </c>
      <c r="O4436">
        <v>-590</v>
      </c>
      <c r="P4436">
        <v>-1742</v>
      </c>
      <c r="Q4436">
        <f>Tabel1[[#This Row],[Biomass]]+Tabel1[[#This Row],[Hydro Power]]+Tabel1[[#This Row],[Other Renewable]]+Tabel1[[#This Row],[Solar Power]]+Tabel1[[#This Row],[Onshore Wind Power]]+Tabel1[[#This Row],[Offshore Wind Power]]</f>
        <v>1855.77</v>
      </c>
      <c r="R4436">
        <f>Tabel1[[#This Row],[Fossil Gas]]+Tabel1[[#This Row],[Fossil Hard Coal]]+Tabel1[[#This Row],[Fossil Oil]]</f>
        <v>1761.66</v>
      </c>
      <c r="S4436">
        <f>Tabel1[[#This Row],[Renewables]]+Tabel1[[#This Row],[Fossils]]</f>
        <v>3617.4300000000003</v>
      </c>
    </row>
    <row r="4437" spans="1:19" x14ac:dyDescent="0.25">
      <c r="A4437" t="s">
        <v>449</v>
      </c>
      <c r="B4437" t="s">
        <v>5</v>
      </c>
      <c r="C4437">
        <v>1898.33</v>
      </c>
      <c r="D4437">
        <v>31.43</v>
      </c>
      <c r="E4437">
        <v>540.98</v>
      </c>
      <c r="F4437">
        <v>408.04</v>
      </c>
      <c r="G4437">
        <v>24.41</v>
      </c>
      <c r="J4437">
        <v>44.25</v>
      </c>
      <c r="K4437">
        <v>36.56</v>
      </c>
      <c r="L4437">
        <v>118.66</v>
      </c>
      <c r="M4437">
        <v>95.63</v>
      </c>
      <c r="N4437">
        <v>600</v>
      </c>
      <c r="O4437">
        <v>590</v>
      </c>
      <c r="P4437">
        <v>-535</v>
      </c>
      <c r="Q4437">
        <f>Tabel1[[#This Row],[Biomass]]+Tabel1[[#This Row],[Hydro Power]]+Tabel1[[#This Row],[Other Renewable]]+Tabel1[[#This Row],[Solar Power]]+Tabel1[[#This Row],[Onshore Wind Power]]+Tabel1[[#This Row],[Offshore Wind Power]]</f>
        <v>289.97000000000003</v>
      </c>
      <c r="R4437">
        <f>Tabel1[[#This Row],[Fossil Gas]]+Tabel1[[#This Row],[Fossil Hard Coal]]+Tabel1[[#This Row],[Fossil Oil]]</f>
        <v>973.43</v>
      </c>
      <c r="S4437">
        <f>Tabel1[[#This Row],[Renewables]]+Tabel1[[#This Row],[Fossils]]</f>
        <v>1263.4000000000001</v>
      </c>
    </row>
    <row r="4438" spans="1:19" x14ac:dyDescent="0.25">
      <c r="A4438" t="s">
        <v>448</v>
      </c>
      <c r="B4438" t="s">
        <v>6</v>
      </c>
      <c r="C4438">
        <v>2587.34</v>
      </c>
      <c r="D4438">
        <v>49.2</v>
      </c>
      <c r="E4438">
        <v>340.56</v>
      </c>
      <c r="F4438">
        <v>1222.72</v>
      </c>
      <c r="G4438">
        <v>15.74</v>
      </c>
      <c r="H4438">
        <v>1.0900000000000001</v>
      </c>
      <c r="I4438">
        <v>4.67</v>
      </c>
      <c r="J4438">
        <v>86.21</v>
      </c>
      <c r="K4438">
        <v>79.72</v>
      </c>
      <c r="L4438">
        <v>1271.31</v>
      </c>
      <c r="M4438">
        <v>499.04</v>
      </c>
      <c r="N4438">
        <v>1528</v>
      </c>
      <c r="O4438">
        <v>-590</v>
      </c>
      <c r="P4438">
        <v>-1740</v>
      </c>
      <c r="Q4438">
        <f>Tabel1[[#This Row],[Biomass]]+Tabel1[[#This Row],[Hydro Power]]+Tabel1[[#This Row],[Other Renewable]]+Tabel1[[#This Row],[Solar Power]]+Tabel1[[#This Row],[Onshore Wind Power]]+Tabel1[[#This Row],[Offshore Wind Power]]</f>
        <v>1911.52</v>
      </c>
      <c r="R4438">
        <f>Tabel1[[#This Row],[Fossil Gas]]+Tabel1[[#This Row],[Fossil Hard Coal]]+Tabel1[[#This Row],[Fossil Oil]]</f>
        <v>1579.02</v>
      </c>
      <c r="S4438">
        <f>Tabel1[[#This Row],[Renewables]]+Tabel1[[#This Row],[Fossils]]</f>
        <v>3490.54</v>
      </c>
    </row>
    <row r="4439" spans="1:19" x14ac:dyDescent="0.25">
      <c r="A4439" t="s">
        <v>448</v>
      </c>
      <c r="B4439" t="s">
        <v>5</v>
      </c>
      <c r="C4439">
        <v>1836.59</v>
      </c>
      <c r="D4439">
        <v>32.9</v>
      </c>
      <c r="E4439">
        <v>540.77</v>
      </c>
      <c r="F4439">
        <v>416.82</v>
      </c>
      <c r="G4439">
        <v>25.07</v>
      </c>
      <c r="J4439">
        <v>55.09</v>
      </c>
      <c r="K4439">
        <v>37.06</v>
      </c>
      <c r="L4439">
        <v>122.96</v>
      </c>
      <c r="M4439">
        <v>65.78</v>
      </c>
      <c r="N4439">
        <v>600</v>
      </c>
      <c r="O4439">
        <v>590</v>
      </c>
      <c r="P4439">
        <v>-579</v>
      </c>
      <c r="Q4439">
        <f>Tabel1[[#This Row],[Biomass]]+Tabel1[[#This Row],[Hydro Power]]+Tabel1[[#This Row],[Other Renewable]]+Tabel1[[#This Row],[Solar Power]]+Tabel1[[#This Row],[Onshore Wind Power]]+Tabel1[[#This Row],[Offshore Wind Power]]</f>
        <v>276.73</v>
      </c>
      <c r="R4439">
        <f>Tabel1[[#This Row],[Fossil Gas]]+Tabel1[[#This Row],[Fossil Hard Coal]]+Tabel1[[#This Row],[Fossil Oil]]</f>
        <v>982.66</v>
      </c>
      <c r="S4439">
        <f>Tabel1[[#This Row],[Renewables]]+Tabel1[[#This Row],[Fossils]]</f>
        <v>1259.3899999999999</v>
      </c>
    </row>
    <row r="4440" spans="1:19" x14ac:dyDescent="0.25">
      <c r="A4440" t="s">
        <v>447</v>
      </c>
      <c r="B4440" t="s">
        <v>6</v>
      </c>
      <c r="C4440">
        <v>2579.08</v>
      </c>
      <c r="D4440">
        <v>49.38</v>
      </c>
      <c r="E4440">
        <v>331.5</v>
      </c>
      <c r="F4440">
        <v>1177.46</v>
      </c>
      <c r="G4440">
        <v>14.14</v>
      </c>
      <c r="H4440">
        <v>1.1000000000000001</v>
      </c>
      <c r="I4440">
        <v>4.4800000000000004</v>
      </c>
      <c r="J4440">
        <v>73.209999999999994</v>
      </c>
      <c r="K4440">
        <v>77.73</v>
      </c>
      <c r="L4440">
        <v>1289.17</v>
      </c>
      <c r="M4440">
        <v>524.66999999999996</v>
      </c>
      <c r="N4440">
        <v>1539</v>
      </c>
      <c r="O4440">
        <v>-590</v>
      </c>
      <c r="P4440">
        <v>-1742</v>
      </c>
      <c r="Q4440">
        <f>Tabel1[[#This Row],[Biomass]]+Tabel1[[#This Row],[Hydro Power]]+Tabel1[[#This Row],[Other Renewable]]+Tabel1[[#This Row],[Solar Power]]+Tabel1[[#This Row],[Onshore Wind Power]]+Tabel1[[#This Row],[Offshore Wind Power]]</f>
        <v>1942.0100000000002</v>
      </c>
      <c r="R4440">
        <f>Tabel1[[#This Row],[Fossil Gas]]+Tabel1[[#This Row],[Fossil Hard Coal]]+Tabel1[[#This Row],[Fossil Oil]]</f>
        <v>1523.1000000000001</v>
      </c>
      <c r="S4440">
        <f>Tabel1[[#This Row],[Renewables]]+Tabel1[[#This Row],[Fossils]]</f>
        <v>3465.1100000000006</v>
      </c>
    </row>
    <row r="4441" spans="1:19" x14ac:dyDescent="0.25">
      <c r="A4441" t="s">
        <v>447</v>
      </c>
      <c r="B4441" t="s">
        <v>5</v>
      </c>
      <c r="C4441">
        <v>1806.26</v>
      </c>
      <c r="D4441">
        <v>31.82</v>
      </c>
      <c r="E4441">
        <v>537.67999999999995</v>
      </c>
      <c r="F4441">
        <v>428.35</v>
      </c>
      <c r="G4441">
        <v>25.61</v>
      </c>
      <c r="J4441">
        <v>51.07</v>
      </c>
      <c r="K4441">
        <v>37.36</v>
      </c>
      <c r="L4441">
        <v>127.44</v>
      </c>
      <c r="M4441">
        <v>50.91</v>
      </c>
      <c r="N4441">
        <v>600</v>
      </c>
      <c r="O4441">
        <v>590</v>
      </c>
      <c r="P4441">
        <v>-605</v>
      </c>
      <c r="Q4441">
        <f>Tabel1[[#This Row],[Biomass]]+Tabel1[[#This Row],[Hydro Power]]+Tabel1[[#This Row],[Other Renewable]]+Tabel1[[#This Row],[Solar Power]]+Tabel1[[#This Row],[Onshore Wind Power]]+Tabel1[[#This Row],[Offshore Wind Power]]</f>
        <v>261.24</v>
      </c>
      <c r="R4441">
        <f>Tabel1[[#This Row],[Fossil Gas]]+Tabel1[[#This Row],[Fossil Hard Coal]]+Tabel1[[#This Row],[Fossil Oil]]</f>
        <v>991.64</v>
      </c>
      <c r="S4441">
        <f>Tabel1[[#This Row],[Renewables]]+Tabel1[[#This Row],[Fossils]]</f>
        <v>1252.8800000000001</v>
      </c>
    </row>
    <row r="4442" spans="1:19" x14ac:dyDescent="0.25">
      <c r="A4442" t="s">
        <v>446</v>
      </c>
      <c r="B4442" t="s">
        <v>6</v>
      </c>
      <c r="C4442">
        <v>2531.88</v>
      </c>
      <c r="D4442">
        <v>49.25</v>
      </c>
      <c r="E4442">
        <v>329.76</v>
      </c>
      <c r="F4442">
        <v>1202.1400000000001</v>
      </c>
      <c r="G4442">
        <v>13.23</v>
      </c>
      <c r="H4442">
        <v>1.0900000000000001</v>
      </c>
      <c r="I4442">
        <v>4.3899999999999997</v>
      </c>
      <c r="J4442">
        <v>53.9</v>
      </c>
      <c r="K4442">
        <v>77.75</v>
      </c>
      <c r="L4442">
        <v>1189.4100000000001</v>
      </c>
      <c r="M4442">
        <v>522.34</v>
      </c>
      <c r="N4442">
        <v>1562</v>
      </c>
      <c r="O4442">
        <v>-590</v>
      </c>
      <c r="P4442">
        <v>-1736</v>
      </c>
      <c r="Q4442">
        <f>Tabel1[[#This Row],[Biomass]]+Tabel1[[#This Row],[Hydro Power]]+Tabel1[[#This Row],[Other Renewable]]+Tabel1[[#This Row],[Solar Power]]+Tabel1[[#This Row],[Onshore Wind Power]]+Tabel1[[#This Row],[Offshore Wind Power]]</f>
        <v>1820.38</v>
      </c>
      <c r="R4442">
        <f>Tabel1[[#This Row],[Fossil Gas]]+Tabel1[[#This Row],[Fossil Hard Coal]]+Tabel1[[#This Row],[Fossil Oil]]</f>
        <v>1545.13</v>
      </c>
      <c r="S4442">
        <f>Tabel1[[#This Row],[Renewables]]+Tabel1[[#This Row],[Fossils]]</f>
        <v>3365.51</v>
      </c>
    </row>
    <row r="4443" spans="1:19" x14ac:dyDescent="0.25">
      <c r="A4443" t="s">
        <v>446</v>
      </c>
      <c r="B4443" t="s">
        <v>5</v>
      </c>
      <c r="C4443">
        <v>1791.72</v>
      </c>
      <c r="D4443">
        <v>32.29</v>
      </c>
      <c r="E4443">
        <v>547.85</v>
      </c>
      <c r="F4443">
        <v>417.96</v>
      </c>
      <c r="G4443">
        <v>22.56</v>
      </c>
      <c r="J4443">
        <v>35.049999999999997</v>
      </c>
      <c r="K4443">
        <v>36.18</v>
      </c>
      <c r="L4443">
        <v>124.81</v>
      </c>
      <c r="M4443">
        <v>62.19</v>
      </c>
      <c r="N4443">
        <v>600</v>
      </c>
      <c r="O4443">
        <v>590</v>
      </c>
      <c r="P4443">
        <v>-626</v>
      </c>
      <c r="Q4443">
        <f>Tabel1[[#This Row],[Biomass]]+Tabel1[[#This Row],[Hydro Power]]+Tabel1[[#This Row],[Other Renewable]]+Tabel1[[#This Row],[Solar Power]]+Tabel1[[#This Row],[Onshore Wind Power]]+Tabel1[[#This Row],[Offshore Wind Power]]</f>
        <v>254.34</v>
      </c>
      <c r="R4443">
        <f>Tabel1[[#This Row],[Fossil Gas]]+Tabel1[[#This Row],[Fossil Hard Coal]]+Tabel1[[#This Row],[Fossil Oil]]</f>
        <v>988.36999999999989</v>
      </c>
      <c r="S4443">
        <f>Tabel1[[#This Row],[Renewables]]+Tabel1[[#This Row],[Fossils]]</f>
        <v>1242.7099999999998</v>
      </c>
    </row>
    <row r="4444" spans="1:19" x14ac:dyDescent="0.25">
      <c r="A4444" t="s">
        <v>445</v>
      </c>
      <c r="B4444" t="s">
        <v>6</v>
      </c>
      <c r="C4444">
        <v>2592.98</v>
      </c>
      <c r="D4444">
        <v>48.15</v>
      </c>
      <c r="E4444">
        <v>329.4</v>
      </c>
      <c r="F4444">
        <v>1367.6</v>
      </c>
      <c r="G4444">
        <v>10.7</v>
      </c>
      <c r="H4444">
        <v>1.1000000000000001</v>
      </c>
      <c r="I4444">
        <v>3.89</v>
      </c>
      <c r="J4444">
        <v>28.76</v>
      </c>
      <c r="K4444">
        <v>75.260000000000005</v>
      </c>
      <c r="L4444">
        <v>1039.0999999999999</v>
      </c>
      <c r="M4444">
        <v>512.47</v>
      </c>
      <c r="N4444">
        <v>1501</v>
      </c>
      <c r="O4444">
        <v>-590</v>
      </c>
      <c r="P4444">
        <v>-1596</v>
      </c>
      <c r="Q4444">
        <f>Tabel1[[#This Row],[Biomass]]+Tabel1[[#This Row],[Hydro Power]]+Tabel1[[#This Row],[Other Renewable]]+Tabel1[[#This Row],[Solar Power]]+Tabel1[[#This Row],[Onshore Wind Power]]+Tabel1[[#This Row],[Offshore Wind Power]]</f>
        <v>1633.47</v>
      </c>
      <c r="R4444">
        <f>Tabel1[[#This Row],[Fossil Gas]]+Tabel1[[#This Row],[Fossil Hard Coal]]+Tabel1[[#This Row],[Fossil Oil]]</f>
        <v>1707.7</v>
      </c>
      <c r="S4444">
        <f>Tabel1[[#This Row],[Renewables]]+Tabel1[[#This Row],[Fossils]]</f>
        <v>3341.17</v>
      </c>
    </row>
    <row r="4445" spans="1:19" x14ac:dyDescent="0.25">
      <c r="A4445" t="s">
        <v>445</v>
      </c>
      <c r="B4445" t="s">
        <v>5</v>
      </c>
      <c r="C4445">
        <v>1845.49</v>
      </c>
      <c r="D4445">
        <v>32.619999999999997</v>
      </c>
      <c r="E4445">
        <v>536.48</v>
      </c>
      <c r="F4445">
        <v>343.06</v>
      </c>
      <c r="G4445">
        <v>21.92</v>
      </c>
      <c r="J4445">
        <v>22.28</v>
      </c>
      <c r="K4445">
        <v>36.21</v>
      </c>
      <c r="L4445">
        <v>129.4</v>
      </c>
      <c r="M4445">
        <v>102.09</v>
      </c>
      <c r="N4445">
        <v>600</v>
      </c>
      <c r="O4445">
        <v>590</v>
      </c>
      <c r="P4445">
        <v>-534</v>
      </c>
      <c r="Q4445">
        <f>Tabel1[[#This Row],[Biomass]]+Tabel1[[#This Row],[Hydro Power]]+Tabel1[[#This Row],[Other Renewable]]+Tabel1[[#This Row],[Solar Power]]+Tabel1[[#This Row],[Onshore Wind Power]]+Tabel1[[#This Row],[Offshore Wind Power]]</f>
        <v>286.39</v>
      </c>
      <c r="R4445">
        <f>Tabel1[[#This Row],[Fossil Gas]]+Tabel1[[#This Row],[Fossil Hard Coal]]+Tabel1[[#This Row],[Fossil Oil]]</f>
        <v>901.45999999999992</v>
      </c>
      <c r="S4445">
        <f>Tabel1[[#This Row],[Renewables]]+Tabel1[[#This Row],[Fossils]]</f>
        <v>1187.8499999999999</v>
      </c>
    </row>
    <row r="4446" spans="1:19" x14ac:dyDescent="0.25">
      <c r="A4446" t="s">
        <v>444</v>
      </c>
      <c r="B4446" t="s">
        <v>6</v>
      </c>
      <c r="C4446">
        <v>2781.23</v>
      </c>
      <c r="D4446">
        <v>47.74</v>
      </c>
      <c r="E4446">
        <v>326.95</v>
      </c>
      <c r="F4446">
        <v>1566.18</v>
      </c>
      <c r="G4446">
        <v>6.41</v>
      </c>
      <c r="H4446">
        <v>1.1000000000000001</v>
      </c>
      <c r="I4446">
        <v>3.35</v>
      </c>
      <c r="J4446">
        <v>6.17</v>
      </c>
      <c r="K4446">
        <v>73.040000000000006</v>
      </c>
      <c r="L4446">
        <v>908.68</v>
      </c>
      <c r="M4446">
        <v>464.04</v>
      </c>
      <c r="N4446">
        <v>1508</v>
      </c>
      <c r="O4446">
        <v>-590</v>
      </c>
      <c r="P4446">
        <v>-1435</v>
      </c>
      <c r="Q4446">
        <f>Tabel1[[#This Row],[Biomass]]+Tabel1[[#This Row],[Hydro Power]]+Tabel1[[#This Row],[Other Renewable]]+Tabel1[[#This Row],[Solar Power]]+Tabel1[[#This Row],[Onshore Wind Power]]+Tabel1[[#This Row],[Offshore Wind Power]]</f>
        <v>1431.08</v>
      </c>
      <c r="R4446">
        <f>Tabel1[[#This Row],[Fossil Gas]]+Tabel1[[#This Row],[Fossil Hard Coal]]+Tabel1[[#This Row],[Fossil Oil]]</f>
        <v>1899.5400000000002</v>
      </c>
      <c r="S4446">
        <f>Tabel1[[#This Row],[Renewables]]+Tabel1[[#This Row],[Fossils]]</f>
        <v>3330.62</v>
      </c>
    </row>
    <row r="4447" spans="1:19" x14ac:dyDescent="0.25">
      <c r="A4447" t="s">
        <v>444</v>
      </c>
      <c r="B4447" t="s">
        <v>5</v>
      </c>
      <c r="C4447">
        <v>1998.26</v>
      </c>
      <c r="D4447">
        <v>30.82</v>
      </c>
      <c r="E4447">
        <v>526.84</v>
      </c>
      <c r="F4447">
        <v>354.03</v>
      </c>
      <c r="G4447">
        <v>20.13</v>
      </c>
      <c r="J4447">
        <v>2.98</v>
      </c>
      <c r="K4447">
        <v>35.53</v>
      </c>
      <c r="L4447">
        <v>135.18</v>
      </c>
      <c r="M4447">
        <v>146.91</v>
      </c>
      <c r="N4447">
        <v>600</v>
      </c>
      <c r="O4447">
        <v>590</v>
      </c>
      <c r="P4447">
        <v>-426</v>
      </c>
      <c r="Q4447">
        <f>Tabel1[[#This Row],[Biomass]]+Tabel1[[#This Row],[Hydro Power]]+Tabel1[[#This Row],[Other Renewable]]+Tabel1[[#This Row],[Solar Power]]+Tabel1[[#This Row],[Onshore Wind Power]]+Tabel1[[#This Row],[Offshore Wind Power]]</f>
        <v>315.89</v>
      </c>
      <c r="R4447">
        <f>Tabel1[[#This Row],[Fossil Gas]]+Tabel1[[#This Row],[Fossil Hard Coal]]+Tabel1[[#This Row],[Fossil Oil]]</f>
        <v>901</v>
      </c>
      <c r="S4447">
        <f>Tabel1[[#This Row],[Renewables]]+Tabel1[[#This Row],[Fossils]]</f>
        <v>1216.8899999999999</v>
      </c>
    </row>
    <row r="4448" spans="1:19" x14ac:dyDescent="0.25">
      <c r="A4448" t="s">
        <v>443</v>
      </c>
      <c r="B4448" t="s">
        <v>6</v>
      </c>
      <c r="C4448">
        <v>2884.75</v>
      </c>
      <c r="D4448">
        <v>47.46</v>
      </c>
      <c r="E4448">
        <v>322.89999999999998</v>
      </c>
      <c r="F4448">
        <v>1629.58</v>
      </c>
      <c r="G4448">
        <v>6.98</v>
      </c>
      <c r="H4448">
        <v>1.1000000000000001</v>
      </c>
      <c r="I4448">
        <v>3.81</v>
      </c>
      <c r="J4448">
        <v>0.09</v>
      </c>
      <c r="K4448">
        <v>73.03</v>
      </c>
      <c r="L4448">
        <v>942.18</v>
      </c>
      <c r="M4448">
        <v>445.43</v>
      </c>
      <c r="N4448">
        <v>1526</v>
      </c>
      <c r="O4448">
        <v>-590</v>
      </c>
      <c r="P4448">
        <v>-1384</v>
      </c>
      <c r="Q4448">
        <f>Tabel1[[#This Row],[Biomass]]+Tabel1[[#This Row],[Hydro Power]]+Tabel1[[#This Row],[Other Renewable]]+Tabel1[[#This Row],[Solar Power]]+Tabel1[[#This Row],[Onshore Wind Power]]+Tabel1[[#This Row],[Offshore Wind Power]]</f>
        <v>1440.07</v>
      </c>
      <c r="R4448">
        <f>Tabel1[[#This Row],[Fossil Gas]]+Tabel1[[#This Row],[Fossil Hard Coal]]+Tabel1[[#This Row],[Fossil Oil]]</f>
        <v>1959.46</v>
      </c>
      <c r="S4448">
        <f>Tabel1[[#This Row],[Renewables]]+Tabel1[[#This Row],[Fossils]]</f>
        <v>3399.5299999999997</v>
      </c>
    </row>
    <row r="4449" spans="1:19" x14ac:dyDescent="0.25">
      <c r="A4449" t="s">
        <v>443</v>
      </c>
      <c r="B4449" t="s">
        <v>5</v>
      </c>
      <c r="C4449">
        <v>2120.79</v>
      </c>
      <c r="D4449">
        <v>29.38</v>
      </c>
      <c r="E4449">
        <v>527.16999999999996</v>
      </c>
      <c r="F4449">
        <v>383.76</v>
      </c>
      <c r="G4449">
        <v>19.59</v>
      </c>
      <c r="J4449">
        <v>0.04</v>
      </c>
      <c r="K4449">
        <v>35.369999999999997</v>
      </c>
      <c r="L4449">
        <v>144.44</v>
      </c>
      <c r="M4449">
        <v>155.43</v>
      </c>
      <c r="N4449">
        <v>595</v>
      </c>
      <c r="O4449">
        <v>590</v>
      </c>
      <c r="P4449">
        <v>-343</v>
      </c>
      <c r="Q4449">
        <f>Tabel1[[#This Row],[Biomass]]+Tabel1[[#This Row],[Hydro Power]]+Tabel1[[#This Row],[Other Renewable]]+Tabel1[[#This Row],[Solar Power]]+Tabel1[[#This Row],[Onshore Wind Power]]+Tabel1[[#This Row],[Offshore Wind Power]]</f>
        <v>329.28999999999996</v>
      </c>
      <c r="R4449">
        <f>Tabel1[[#This Row],[Fossil Gas]]+Tabel1[[#This Row],[Fossil Hard Coal]]+Tabel1[[#This Row],[Fossil Oil]]</f>
        <v>930.52</v>
      </c>
      <c r="S4449">
        <f>Tabel1[[#This Row],[Renewables]]+Tabel1[[#This Row],[Fossils]]</f>
        <v>1259.81</v>
      </c>
    </row>
    <row r="4450" spans="1:19" x14ac:dyDescent="0.25">
      <c r="A4450" t="s">
        <v>442</v>
      </c>
      <c r="B4450" t="s">
        <v>6</v>
      </c>
      <c r="C4450">
        <v>2698.48</v>
      </c>
      <c r="D4450">
        <v>47.85</v>
      </c>
      <c r="E4450">
        <v>311.02999999999997</v>
      </c>
      <c r="F4450">
        <v>1623.79</v>
      </c>
      <c r="G4450">
        <v>5.09</v>
      </c>
      <c r="H4450">
        <v>1.1000000000000001</v>
      </c>
      <c r="I4450">
        <v>3.4</v>
      </c>
      <c r="J4450">
        <v>0.01</v>
      </c>
      <c r="K4450">
        <v>71.48</v>
      </c>
      <c r="L4450">
        <v>924.58</v>
      </c>
      <c r="M4450">
        <v>470.09</v>
      </c>
      <c r="N4450">
        <v>1334</v>
      </c>
      <c r="O4450">
        <v>-590</v>
      </c>
      <c r="P4450">
        <v>-1375</v>
      </c>
      <c r="Q4450">
        <f>Tabel1[[#This Row],[Biomass]]+Tabel1[[#This Row],[Hydro Power]]+Tabel1[[#This Row],[Other Renewable]]+Tabel1[[#This Row],[Solar Power]]+Tabel1[[#This Row],[Onshore Wind Power]]+Tabel1[[#This Row],[Offshore Wind Power]]</f>
        <v>1447.03</v>
      </c>
      <c r="R4450">
        <f>Tabel1[[#This Row],[Fossil Gas]]+Tabel1[[#This Row],[Fossil Hard Coal]]+Tabel1[[#This Row],[Fossil Oil]]</f>
        <v>1939.9099999999999</v>
      </c>
      <c r="S4450">
        <f>Tabel1[[#This Row],[Renewables]]+Tabel1[[#This Row],[Fossils]]</f>
        <v>3386.9399999999996</v>
      </c>
    </row>
    <row r="4451" spans="1:19" x14ac:dyDescent="0.25">
      <c r="A4451" t="s">
        <v>442</v>
      </c>
      <c r="B4451" t="s">
        <v>5</v>
      </c>
      <c r="C4451">
        <v>2001.94</v>
      </c>
      <c r="D4451">
        <v>31.27</v>
      </c>
      <c r="E4451">
        <v>527.96</v>
      </c>
      <c r="F4451">
        <v>396.47</v>
      </c>
      <c r="G4451">
        <v>19.55</v>
      </c>
      <c r="J4451">
        <v>0</v>
      </c>
      <c r="K4451">
        <v>35.159999999999997</v>
      </c>
      <c r="L4451">
        <v>134.55000000000001</v>
      </c>
      <c r="M4451">
        <v>215.13</v>
      </c>
      <c r="N4451">
        <v>375</v>
      </c>
      <c r="O4451">
        <v>590</v>
      </c>
      <c r="P4451">
        <v>-306</v>
      </c>
      <c r="Q4451">
        <f>Tabel1[[#This Row],[Biomass]]+Tabel1[[#This Row],[Hydro Power]]+Tabel1[[#This Row],[Other Renewable]]+Tabel1[[#This Row],[Solar Power]]+Tabel1[[#This Row],[Onshore Wind Power]]+Tabel1[[#This Row],[Offshore Wind Power]]</f>
        <v>380.95000000000005</v>
      </c>
      <c r="R4451">
        <f>Tabel1[[#This Row],[Fossil Gas]]+Tabel1[[#This Row],[Fossil Hard Coal]]+Tabel1[[#This Row],[Fossil Oil]]</f>
        <v>943.98</v>
      </c>
      <c r="S4451">
        <f>Tabel1[[#This Row],[Renewables]]+Tabel1[[#This Row],[Fossils]]</f>
        <v>1324.93</v>
      </c>
    </row>
    <row r="4452" spans="1:19" x14ac:dyDescent="0.25">
      <c r="A4452" t="s">
        <v>441</v>
      </c>
      <c r="B4452" t="s">
        <v>6</v>
      </c>
      <c r="C4452">
        <v>2544.5500000000002</v>
      </c>
      <c r="D4452">
        <v>48.65</v>
      </c>
      <c r="E4452">
        <v>316.36</v>
      </c>
      <c r="F4452">
        <v>1606.38</v>
      </c>
      <c r="G4452">
        <v>7.17</v>
      </c>
      <c r="H4452">
        <v>1.1000000000000001</v>
      </c>
      <c r="I4452">
        <v>3.72</v>
      </c>
      <c r="J4452">
        <v>0.01</v>
      </c>
      <c r="K4452">
        <v>72.010000000000005</v>
      </c>
      <c r="L4452">
        <v>965</v>
      </c>
      <c r="M4452">
        <v>447.28</v>
      </c>
      <c r="N4452">
        <v>1111</v>
      </c>
      <c r="O4452">
        <v>-587</v>
      </c>
      <c r="P4452">
        <v>-1343</v>
      </c>
      <c r="Q4452">
        <f>Tabel1[[#This Row],[Biomass]]+Tabel1[[#This Row],[Hydro Power]]+Tabel1[[#This Row],[Other Renewable]]+Tabel1[[#This Row],[Solar Power]]+Tabel1[[#This Row],[Onshore Wind Power]]+Tabel1[[#This Row],[Offshore Wind Power]]</f>
        <v>1465.76</v>
      </c>
      <c r="R4452">
        <f>Tabel1[[#This Row],[Fossil Gas]]+Tabel1[[#This Row],[Fossil Hard Coal]]+Tabel1[[#This Row],[Fossil Oil]]</f>
        <v>1929.9100000000003</v>
      </c>
      <c r="S4452">
        <f>Tabel1[[#This Row],[Renewables]]+Tabel1[[#This Row],[Fossils]]</f>
        <v>3395.67</v>
      </c>
    </row>
    <row r="4453" spans="1:19" x14ac:dyDescent="0.25">
      <c r="A4453" t="s">
        <v>441</v>
      </c>
      <c r="B4453" t="s">
        <v>5</v>
      </c>
      <c r="C4453">
        <v>1862.71</v>
      </c>
      <c r="D4453">
        <v>31.24</v>
      </c>
      <c r="E4453">
        <v>526.61</v>
      </c>
      <c r="F4453">
        <v>389.14</v>
      </c>
      <c r="G4453">
        <v>18.54</v>
      </c>
      <c r="J4453">
        <v>0</v>
      </c>
      <c r="K4453">
        <v>35.03</v>
      </c>
      <c r="L4453">
        <v>166.8</v>
      </c>
      <c r="M4453">
        <v>293.38</v>
      </c>
      <c r="N4453">
        <v>168</v>
      </c>
      <c r="O4453">
        <v>587</v>
      </c>
      <c r="P4453">
        <v>-331</v>
      </c>
      <c r="Q4453">
        <f>Tabel1[[#This Row],[Biomass]]+Tabel1[[#This Row],[Hydro Power]]+Tabel1[[#This Row],[Other Renewable]]+Tabel1[[#This Row],[Solar Power]]+Tabel1[[#This Row],[Onshore Wind Power]]+Tabel1[[#This Row],[Offshore Wind Power]]</f>
        <v>491.42</v>
      </c>
      <c r="R4453">
        <f>Tabel1[[#This Row],[Fossil Gas]]+Tabel1[[#This Row],[Fossil Hard Coal]]+Tabel1[[#This Row],[Fossil Oil]]</f>
        <v>934.29</v>
      </c>
      <c r="S4453">
        <f>Tabel1[[#This Row],[Renewables]]+Tabel1[[#This Row],[Fossils]]</f>
        <v>1425.71</v>
      </c>
    </row>
    <row r="4454" spans="1:19" x14ac:dyDescent="0.25">
      <c r="A4454" t="s">
        <v>440</v>
      </c>
      <c r="B4454" t="s">
        <v>6</v>
      </c>
      <c r="C4454">
        <v>2396.2199999999998</v>
      </c>
      <c r="D4454">
        <v>48.56</v>
      </c>
      <c r="E4454">
        <v>306.32</v>
      </c>
      <c r="F4454">
        <v>1622.97</v>
      </c>
      <c r="G4454">
        <v>5.0599999999999996</v>
      </c>
      <c r="H4454">
        <v>1.0900000000000001</v>
      </c>
      <c r="I4454">
        <v>3.74</v>
      </c>
      <c r="J4454">
        <v>0</v>
      </c>
      <c r="K4454">
        <v>72.709999999999994</v>
      </c>
      <c r="L4454">
        <v>945.32</v>
      </c>
      <c r="M4454">
        <v>465.41</v>
      </c>
      <c r="N4454">
        <v>1023</v>
      </c>
      <c r="O4454">
        <v>-544</v>
      </c>
      <c r="P4454">
        <v>-1417</v>
      </c>
      <c r="Q4454">
        <f>Tabel1[[#This Row],[Biomass]]+Tabel1[[#This Row],[Hydro Power]]+Tabel1[[#This Row],[Other Renewable]]+Tabel1[[#This Row],[Solar Power]]+Tabel1[[#This Row],[Onshore Wind Power]]+Tabel1[[#This Row],[Offshore Wind Power]]</f>
        <v>1464.1200000000001</v>
      </c>
      <c r="R4454">
        <f>Tabel1[[#This Row],[Fossil Gas]]+Tabel1[[#This Row],[Fossil Hard Coal]]+Tabel1[[#This Row],[Fossil Oil]]</f>
        <v>1934.35</v>
      </c>
      <c r="S4454">
        <f>Tabel1[[#This Row],[Renewables]]+Tabel1[[#This Row],[Fossils]]</f>
        <v>3398.4700000000003</v>
      </c>
    </row>
    <row r="4455" spans="1:19" x14ac:dyDescent="0.25">
      <c r="A4455" t="s">
        <v>440</v>
      </c>
      <c r="B4455" t="s">
        <v>5</v>
      </c>
      <c r="C4455">
        <v>1783.58</v>
      </c>
      <c r="D4455">
        <v>33.44</v>
      </c>
      <c r="E4455">
        <v>525.13</v>
      </c>
      <c r="F4455">
        <v>323.86</v>
      </c>
      <c r="G4455">
        <v>18.11</v>
      </c>
      <c r="J4455">
        <v>0</v>
      </c>
      <c r="K4455">
        <v>34.82</v>
      </c>
      <c r="L4455">
        <v>185.13</v>
      </c>
      <c r="M4455">
        <v>285.70999999999998</v>
      </c>
      <c r="N4455">
        <v>481</v>
      </c>
      <c r="O4455">
        <v>544</v>
      </c>
      <c r="P4455">
        <v>-625</v>
      </c>
      <c r="Q4455">
        <f>Tabel1[[#This Row],[Biomass]]+Tabel1[[#This Row],[Hydro Power]]+Tabel1[[#This Row],[Other Renewable]]+Tabel1[[#This Row],[Solar Power]]+Tabel1[[#This Row],[Onshore Wind Power]]+Tabel1[[#This Row],[Offshore Wind Power]]</f>
        <v>504.28</v>
      </c>
      <c r="R4455">
        <f>Tabel1[[#This Row],[Fossil Gas]]+Tabel1[[#This Row],[Fossil Hard Coal]]+Tabel1[[#This Row],[Fossil Oil]]</f>
        <v>867.1</v>
      </c>
      <c r="S4455">
        <f>Tabel1[[#This Row],[Renewables]]+Tabel1[[#This Row],[Fossils]]</f>
        <v>1371.38</v>
      </c>
    </row>
    <row r="4456" spans="1:19" x14ac:dyDescent="0.25">
      <c r="A4456" t="s">
        <v>439</v>
      </c>
      <c r="B4456" t="s">
        <v>6</v>
      </c>
      <c r="C4456">
        <v>2246.62</v>
      </c>
      <c r="D4456">
        <v>46.9</v>
      </c>
      <c r="E4456">
        <v>301.88</v>
      </c>
      <c r="F4456">
        <v>1594.2</v>
      </c>
      <c r="G4456">
        <v>4.38</v>
      </c>
      <c r="H4456">
        <v>1.1000000000000001</v>
      </c>
      <c r="I4456">
        <v>3.64</v>
      </c>
      <c r="J4456">
        <v>0</v>
      </c>
      <c r="K4456">
        <v>73.12</v>
      </c>
      <c r="L4456">
        <v>1026.42</v>
      </c>
      <c r="M4456">
        <v>474.61</v>
      </c>
      <c r="N4456">
        <v>783</v>
      </c>
      <c r="O4456">
        <v>-559</v>
      </c>
      <c r="P4456">
        <v>-1336</v>
      </c>
      <c r="Q4456">
        <f>Tabel1[[#This Row],[Biomass]]+Tabel1[[#This Row],[Hydro Power]]+Tabel1[[#This Row],[Other Renewable]]+Tabel1[[#This Row],[Solar Power]]+Tabel1[[#This Row],[Onshore Wind Power]]+Tabel1[[#This Row],[Offshore Wind Power]]</f>
        <v>1552.67</v>
      </c>
      <c r="R4456">
        <f>Tabel1[[#This Row],[Fossil Gas]]+Tabel1[[#This Row],[Fossil Hard Coal]]+Tabel1[[#This Row],[Fossil Oil]]</f>
        <v>1900.46</v>
      </c>
      <c r="S4456">
        <f>Tabel1[[#This Row],[Renewables]]+Tabel1[[#This Row],[Fossils]]</f>
        <v>3453.13</v>
      </c>
    </row>
    <row r="4457" spans="1:19" x14ac:dyDescent="0.25">
      <c r="A4457" t="s">
        <v>439</v>
      </c>
      <c r="B4457" t="s">
        <v>5</v>
      </c>
      <c r="C4457">
        <v>1696.52</v>
      </c>
      <c r="D4457">
        <v>34.799999999999997</v>
      </c>
      <c r="E4457">
        <v>526.57000000000005</v>
      </c>
      <c r="F4457">
        <v>338.53</v>
      </c>
      <c r="G4457">
        <v>17.739999999999998</v>
      </c>
      <c r="J4457">
        <v>0</v>
      </c>
      <c r="K4457">
        <v>35.24</v>
      </c>
      <c r="L4457">
        <v>180.02</v>
      </c>
      <c r="M4457">
        <v>281.41000000000003</v>
      </c>
      <c r="N4457">
        <v>390</v>
      </c>
      <c r="O4457">
        <v>559</v>
      </c>
      <c r="P4457">
        <v>-648</v>
      </c>
      <c r="Q4457">
        <f>Tabel1[[#This Row],[Biomass]]+Tabel1[[#This Row],[Hydro Power]]+Tabel1[[#This Row],[Other Renewable]]+Tabel1[[#This Row],[Solar Power]]+Tabel1[[#This Row],[Onshore Wind Power]]+Tabel1[[#This Row],[Offshore Wind Power]]</f>
        <v>496.23</v>
      </c>
      <c r="R4457">
        <f>Tabel1[[#This Row],[Fossil Gas]]+Tabel1[[#This Row],[Fossil Hard Coal]]+Tabel1[[#This Row],[Fossil Oil]]</f>
        <v>882.84</v>
      </c>
      <c r="S4457">
        <f>Tabel1[[#This Row],[Renewables]]+Tabel1[[#This Row],[Fossils]]</f>
        <v>1379.0700000000002</v>
      </c>
    </row>
    <row r="4458" spans="1:19" x14ac:dyDescent="0.25">
      <c r="A4458" t="s">
        <v>438</v>
      </c>
      <c r="B4458" t="s">
        <v>6</v>
      </c>
      <c r="C4458">
        <v>2125.21</v>
      </c>
      <c r="D4458">
        <v>47.16</v>
      </c>
      <c r="E4458">
        <v>296.29000000000002</v>
      </c>
      <c r="F4458">
        <v>1420.74</v>
      </c>
      <c r="G4458">
        <v>4.45</v>
      </c>
      <c r="H4458">
        <v>1.0900000000000001</v>
      </c>
      <c r="I4458">
        <v>3.61</v>
      </c>
      <c r="J4458">
        <v>0</v>
      </c>
      <c r="K4458">
        <v>71.91</v>
      </c>
      <c r="L4458">
        <v>1033.21</v>
      </c>
      <c r="M4458">
        <v>490.2</v>
      </c>
      <c r="N4458">
        <v>893</v>
      </c>
      <c r="O4458">
        <v>-562</v>
      </c>
      <c r="P4458">
        <v>-1429</v>
      </c>
      <c r="Q4458">
        <f>Tabel1[[#This Row],[Biomass]]+Tabel1[[#This Row],[Hydro Power]]+Tabel1[[#This Row],[Other Renewable]]+Tabel1[[#This Row],[Solar Power]]+Tabel1[[#This Row],[Onshore Wind Power]]+Tabel1[[#This Row],[Offshore Wind Power]]</f>
        <v>1575.27</v>
      </c>
      <c r="R4458">
        <f>Tabel1[[#This Row],[Fossil Gas]]+Tabel1[[#This Row],[Fossil Hard Coal]]+Tabel1[[#This Row],[Fossil Oil]]</f>
        <v>1721.48</v>
      </c>
      <c r="S4458">
        <f>Tabel1[[#This Row],[Renewables]]+Tabel1[[#This Row],[Fossils]]</f>
        <v>3296.75</v>
      </c>
    </row>
    <row r="4459" spans="1:19" x14ac:dyDescent="0.25">
      <c r="A4459" t="s">
        <v>438</v>
      </c>
      <c r="B4459" t="s">
        <v>5</v>
      </c>
      <c r="C4459">
        <v>1592.83</v>
      </c>
      <c r="D4459">
        <v>33.21</v>
      </c>
      <c r="E4459">
        <v>526.64</v>
      </c>
      <c r="F4459">
        <v>305.98</v>
      </c>
      <c r="G4459">
        <v>17.05</v>
      </c>
      <c r="J4459">
        <v>0</v>
      </c>
      <c r="K4459">
        <v>34.26</v>
      </c>
      <c r="L4459">
        <v>176.93</v>
      </c>
      <c r="M4459">
        <v>303.48</v>
      </c>
      <c r="N4459">
        <v>452</v>
      </c>
      <c r="O4459">
        <v>562</v>
      </c>
      <c r="P4459">
        <v>-800</v>
      </c>
      <c r="Q4459">
        <f>Tabel1[[#This Row],[Biomass]]+Tabel1[[#This Row],[Hydro Power]]+Tabel1[[#This Row],[Other Renewable]]+Tabel1[[#This Row],[Solar Power]]+Tabel1[[#This Row],[Onshore Wind Power]]+Tabel1[[#This Row],[Offshore Wind Power]]</f>
        <v>513.62</v>
      </c>
      <c r="R4459">
        <f>Tabel1[[#This Row],[Fossil Gas]]+Tabel1[[#This Row],[Fossil Hard Coal]]+Tabel1[[#This Row],[Fossil Oil]]</f>
        <v>849.67</v>
      </c>
      <c r="S4459">
        <f>Tabel1[[#This Row],[Renewables]]+Tabel1[[#This Row],[Fossils]]</f>
        <v>1363.29</v>
      </c>
    </row>
    <row r="4460" spans="1:19" x14ac:dyDescent="0.25">
      <c r="A4460" t="s">
        <v>437</v>
      </c>
      <c r="B4460" t="s">
        <v>6</v>
      </c>
      <c r="C4460">
        <v>2055.23</v>
      </c>
      <c r="D4460">
        <v>47.78</v>
      </c>
      <c r="E4460">
        <v>280.88</v>
      </c>
      <c r="F4460">
        <v>1153.29</v>
      </c>
      <c r="G4460">
        <v>6.38</v>
      </c>
      <c r="H4460">
        <v>1.1000000000000001</v>
      </c>
      <c r="I4460">
        <v>3.82</v>
      </c>
      <c r="J4460">
        <v>0</v>
      </c>
      <c r="K4460">
        <v>70.27</v>
      </c>
      <c r="L4460">
        <v>959.03</v>
      </c>
      <c r="M4460">
        <v>529.07000000000005</v>
      </c>
      <c r="N4460">
        <v>1449</v>
      </c>
      <c r="O4460">
        <v>-588</v>
      </c>
      <c r="P4460">
        <v>-1729</v>
      </c>
      <c r="Q4460">
        <f>Tabel1[[#This Row],[Biomass]]+Tabel1[[#This Row],[Hydro Power]]+Tabel1[[#This Row],[Other Renewable]]+Tabel1[[#This Row],[Solar Power]]+Tabel1[[#This Row],[Onshore Wind Power]]+Tabel1[[#This Row],[Offshore Wind Power]]</f>
        <v>1540.8000000000002</v>
      </c>
      <c r="R4460">
        <f>Tabel1[[#This Row],[Fossil Gas]]+Tabel1[[#This Row],[Fossil Hard Coal]]+Tabel1[[#This Row],[Fossil Oil]]</f>
        <v>1440.5500000000002</v>
      </c>
      <c r="S4460">
        <f>Tabel1[[#This Row],[Renewables]]+Tabel1[[#This Row],[Fossils]]</f>
        <v>2981.3500000000004</v>
      </c>
    </row>
    <row r="4461" spans="1:19" x14ac:dyDescent="0.25">
      <c r="A4461" t="s">
        <v>437</v>
      </c>
      <c r="B4461" t="s">
        <v>5</v>
      </c>
      <c r="C4461">
        <v>1519.6</v>
      </c>
      <c r="D4461">
        <v>30.75</v>
      </c>
      <c r="E4461">
        <v>496.69</v>
      </c>
      <c r="F4461">
        <v>287.10000000000002</v>
      </c>
      <c r="G4461">
        <v>16.22</v>
      </c>
      <c r="J4461">
        <v>0</v>
      </c>
      <c r="K4461">
        <v>32.74</v>
      </c>
      <c r="L4461">
        <v>171.62</v>
      </c>
      <c r="M4461">
        <v>263.17</v>
      </c>
      <c r="N4461">
        <v>596</v>
      </c>
      <c r="O4461">
        <v>588</v>
      </c>
      <c r="P4461">
        <v>-944</v>
      </c>
      <c r="Q4461">
        <f>Tabel1[[#This Row],[Biomass]]+Tabel1[[#This Row],[Hydro Power]]+Tabel1[[#This Row],[Other Renewable]]+Tabel1[[#This Row],[Solar Power]]+Tabel1[[#This Row],[Onshore Wind Power]]+Tabel1[[#This Row],[Offshore Wind Power]]</f>
        <v>465.54</v>
      </c>
      <c r="R4461">
        <f>Tabel1[[#This Row],[Fossil Gas]]+Tabel1[[#This Row],[Fossil Hard Coal]]+Tabel1[[#This Row],[Fossil Oil]]</f>
        <v>800.01</v>
      </c>
      <c r="S4461">
        <f>Tabel1[[#This Row],[Renewables]]+Tabel1[[#This Row],[Fossils]]</f>
        <v>1265.55</v>
      </c>
    </row>
    <row r="4462" spans="1:19" x14ac:dyDescent="0.25">
      <c r="A4462" t="s">
        <v>436</v>
      </c>
      <c r="B4462" t="s">
        <v>6</v>
      </c>
      <c r="C4462">
        <v>2016.84</v>
      </c>
      <c r="D4462">
        <v>47.72</v>
      </c>
      <c r="E4462">
        <v>278.18</v>
      </c>
      <c r="F4462">
        <v>1097.46</v>
      </c>
      <c r="G4462">
        <v>3.93</v>
      </c>
      <c r="H4462">
        <v>1.1000000000000001</v>
      </c>
      <c r="I4462">
        <v>3.18</v>
      </c>
      <c r="J4462">
        <v>0</v>
      </c>
      <c r="K4462">
        <v>69.34</v>
      </c>
      <c r="L4462">
        <v>937.65</v>
      </c>
      <c r="M4462">
        <v>594.86</v>
      </c>
      <c r="N4462">
        <v>1478</v>
      </c>
      <c r="O4462">
        <v>-590</v>
      </c>
      <c r="P4462">
        <v>-1737</v>
      </c>
      <c r="Q4462">
        <f>Tabel1[[#This Row],[Biomass]]+Tabel1[[#This Row],[Hydro Power]]+Tabel1[[#This Row],[Other Renewable]]+Tabel1[[#This Row],[Solar Power]]+Tabel1[[#This Row],[Onshore Wind Power]]+Tabel1[[#This Row],[Offshore Wind Power]]</f>
        <v>1584.51</v>
      </c>
      <c r="R4462">
        <f>Tabel1[[#This Row],[Fossil Gas]]+Tabel1[[#This Row],[Fossil Hard Coal]]+Tabel1[[#This Row],[Fossil Oil]]</f>
        <v>1379.5700000000002</v>
      </c>
      <c r="S4462">
        <f>Tabel1[[#This Row],[Renewables]]+Tabel1[[#This Row],[Fossils]]</f>
        <v>2964.08</v>
      </c>
    </row>
    <row r="4463" spans="1:19" x14ac:dyDescent="0.25">
      <c r="A4463" t="s">
        <v>436</v>
      </c>
      <c r="B4463" t="s">
        <v>5</v>
      </c>
      <c r="C4463">
        <v>1459.77</v>
      </c>
      <c r="D4463">
        <v>30.56</v>
      </c>
      <c r="E4463">
        <v>459.72</v>
      </c>
      <c r="F4463">
        <v>287.49</v>
      </c>
      <c r="G4463">
        <v>16.43</v>
      </c>
      <c r="J4463">
        <v>0</v>
      </c>
      <c r="K4463">
        <v>34.72</v>
      </c>
      <c r="L4463">
        <v>161.29</v>
      </c>
      <c r="M4463">
        <v>259.27999999999997</v>
      </c>
      <c r="N4463">
        <v>600</v>
      </c>
      <c r="O4463">
        <v>590</v>
      </c>
      <c r="P4463">
        <v>-959</v>
      </c>
      <c r="Q4463">
        <f>Tabel1[[#This Row],[Biomass]]+Tabel1[[#This Row],[Hydro Power]]+Tabel1[[#This Row],[Other Renewable]]+Tabel1[[#This Row],[Solar Power]]+Tabel1[[#This Row],[Onshore Wind Power]]+Tabel1[[#This Row],[Offshore Wind Power]]</f>
        <v>451.13</v>
      </c>
      <c r="R4463">
        <f>Tabel1[[#This Row],[Fossil Gas]]+Tabel1[[#This Row],[Fossil Hard Coal]]+Tabel1[[#This Row],[Fossil Oil]]</f>
        <v>763.64</v>
      </c>
      <c r="S4463">
        <f>Tabel1[[#This Row],[Renewables]]+Tabel1[[#This Row],[Fossils]]</f>
        <v>1214.77</v>
      </c>
    </row>
    <row r="4464" spans="1:19" x14ac:dyDescent="0.25">
      <c r="A4464" t="s">
        <v>435</v>
      </c>
      <c r="B4464" t="s">
        <v>6</v>
      </c>
      <c r="C4464">
        <v>1990.53</v>
      </c>
      <c r="D4464">
        <v>47.41</v>
      </c>
      <c r="E4464">
        <v>277.16000000000003</v>
      </c>
      <c r="F4464">
        <v>1077.6400000000001</v>
      </c>
      <c r="G4464">
        <v>3.85</v>
      </c>
      <c r="H4464">
        <v>1.1000000000000001</v>
      </c>
      <c r="I4464">
        <v>3.58</v>
      </c>
      <c r="J4464">
        <v>0</v>
      </c>
      <c r="K4464">
        <v>70.08</v>
      </c>
      <c r="L4464">
        <v>868.89</v>
      </c>
      <c r="M4464">
        <v>581.27</v>
      </c>
      <c r="N4464">
        <v>1547</v>
      </c>
      <c r="O4464">
        <v>-590</v>
      </c>
      <c r="P4464">
        <v>-1738</v>
      </c>
      <c r="Q4464">
        <f>Tabel1[[#This Row],[Biomass]]+Tabel1[[#This Row],[Hydro Power]]+Tabel1[[#This Row],[Other Renewable]]+Tabel1[[#This Row],[Solar Power]]+Tabel1[[#This Row],[Onshore Wind Power]]+Tabel1[[#This Row],[Offshore Wind Power]]</f>
        <v>1502.25</v>
      </c>
      <c r="R4464">
        <f>Tabel1[[#This Row],[Fossil Gas]]+Tabel1[[#This Row],[Fossil Hard Coal]]+Tabel1[[#This Row],[Fossil Oil]]</f>
        <v>1358.65</v>
      </c>
      <c r="S4464">
        <f>Tabel1[[#This Row],[Renewables]]+Tabel1[[#This Row],[Fossils]]</f>
        <v>2860.9</v>
      </c>
    </row>
    <row r="4465" spans="1:19" x14ac:dyDescent="0.25">
      <c r="A4465" t="s">
        <v>435</v>
      </c>
      <c r="B4465" t="s">
        <v>5</v>
      </c>
      <c r="C4465">
        <v>1422.61</v>
      </c>
      <c r="D4465">
        <v>30.14</v>
      </c>
      <c r="E4465">
        <v>460.4</v>
      </c>
      <c r="F4465">
        <v>280.98</v>
      </c>
      <c r="G4465">
        <v>16.68</v>
      </c>
      <c r="J4465">
        <v>0</v>
      </c>
      <c r="K4465">
        <v>34.43</v>
      </c>
      <c r="L4465">
        <v>147.43</v>
      </c>
      <c r="M4465">
        <v>225</v>
      </c>
      <c r="N4465">
        <v>600</v>
      </c>
      <c r="O4465">
        <v>590</v>
      </c>
      <c r="P4465">
        <v>-942</v>
      </c>
      <c r="Q4465">
        <f>Tabel1[[#This Row],[Biomass]]+Tabel1[[#This Row],[Hydro Power]]+Tabel1[[#This Row],[Other Renewable]]+Tabel1[[#This Row],[Solar Power]]+Tabel1[[#This Row],[Onshore Wind Power]]+Tabel1[[#This Row],[Offshore Wind Power]]</f>
        <v>402.57</v>
      </c>
      <c r="R4465">
        <f>Tabel1[[#This Row],[Fossil Gas]]+Tabel1[[#This Row],[Fossil Hard Coal]]+Tabel1[[#This Row],[Fossil Oil]]</f>
        <v>758.06</v>
      </c>
      <c r="S4465">
        <f>Tabel1[[#This Row],[Renewables]]+Tabel1[[#This Row],[Fossils]]</f>
        <v>1160.6299999999999</v>
      </c>
    </row>
    <row r="4466" spans="1:19" x14ac:dyDescent="0.25">
      <c r="A4466" t="s">
        <v>434</v>
      </c>
      <c r="B4466" t="s">
        <v>6</v>
      </c>
      <c r="C4466">
        <v>1994.91</v>
      </c>
      <c r="D4466">
        <v>48.47</v>
      </c>
      <c r="E4466">
        <v>283.68</v>
      </c>
      <c r="F4466">
        <v>1083.1400000000001</v>
      </c>
      <c r="G4466">
        <v>6.06</v>
      </c>
      <c r="H4466">
        <v>1.1000000000000001</v>
      </c>
      <c r="I4466">
        <v>3.62</v>
      </c>
      <c r="J4466">
        <v>0</v>
      </c>
      <c r="K4466">
        <v>68.41</v>
      </c>
      <c r="L4466">
        <v>894.89</v>
      </c>
      <c r="M4466">
        <v>516.08000000000004</v>
      </c>
      <c r="N4466">
        <v>1564</v>
      </c>
      <c r="O4466">
        <v>-590</v>
      </c>
      <c r="P4466">
        <v>-1740</v>
      </c>
      <c r="Q4466">
        <f>Tabel1[[#This Row],[Biomass]]+Tabel1[[#This Row],[Hydro Power]]+Tabel1[[#This Row],[Other Renewable]]+Tabel1[[#This Row],[Solar Power]]+Tabel1[[#This Row],[Onshore Wind Power]]+Tabel1[[#This Row],[Offshore Wind Power]]</f>
        <v>1464.1599999999999</v>
      </c>
      <c r="R4466">
        <f>Tabel1[[#This Row],[Fossil Gas]]+Tabel1[[#This Row],[Fossil Hard Coal]]+Tabel1[[#This Row],[Fossil Oil]]</f>
        <v>1372.88</v>
      </c>
      <c r="S4466">
        <f>Tabel1[[#This Row],[Renewables]]+Tabel1[[#This Row],[Fossils]]</f>
        <v>2837.04</v>
      </c>
    </row>
    <row r="4467" spans="1:19" x14ac:dyDescent="0.25">
      <c r="A4467" t="s">
        <v>434</v>
      </c>
      <c r="B4467" t="s">
        <v>5</v>
      </c>
      <c r="C4467">
        <v>1409.54</v>
      </c>
      <c r="D4467">
        <v>27.69</v>
      </c>
      <c r="E4467">
        <v>458.89</v>
      </c>
      <c r="F4467">
        <v>272.66000000000003</v>
      </c>
      <c r="G4467">
        <v>16.12</v>
      </c>
      <c r="J4467">
        <v>0</v>
      </c>
      <c r="K4467">
        <v>34.86</v>
      </c>
      <c r="L4467">
        <v>148.9</v>
      </c>
      <c r="M4467">
        <v>173.26</v>
      </c>
      <c r="N4467">
        <v>600</v>
      </c>
      <c r="O4467">
        <v>590</v>
      </c>
      <c r="P4467">
        <v>-898</v>
      </c>
      <c r="Q4467">
        <f>Tabel1[[#This Row],[Biomass]]+Tabel1[[#This Row],[Hydro Power]]+Tabel1[[#This Row],[Other Renewable]]+Tabel1[[#This Row],[Solar Power]]+Tabel1[[#This Row],[Onshore Wind Power]]+Tabel1[[#This Row],[Offshore Wind Power]]</f>
        <v>349.85</v>
      </c>
      <c r="R4467">
        <f>Tabel1[[#This Row],[Fossil Gas]]+Tabel1[[#This Row],[Fossil Hard Coal]]+Tabel1[[#This Row],[Fossil Oil]]</f>
        <v>747.67</v>
      </c>
      <c r="S4467">
        <f>Tabel1[[#This Row],[Renewables]]+Tabel1[[#This Row],[Fossils]]</f>
        <v>1097.52</v>
      </c>
    </row>
    <row r="4468" spans="1:19" x14ac:dyDescent="0.25">
      <c r="A4468" t="s">
        <v>433</v>
      </c>
      <c r="B4468" t="s">
        <v>6</v>
      </c>
      <c r="C4468">
        <v>1997.61</v>
      </c>
      <c r="D4468">
        <v>47.45</v>
      </c>
      <c r="E4468">
        <v>273.07</v>
      </c>
      <c r="F4468">
        <v>1146.1099999999999</v>
      </c>
      <c r="G4468">
        <v>4.5</v>
      </c>
      <c r="H4468">
        <v>1.1000000000000001</v>
      </c>
      <c r="I4468">
        <v>3.14</v>
      </c>
      <c r="J4468">
        <v>0</v>
      </c>
      <c r="K4468">
        <v>70.03</v>
      </c>
      <c r="L4468">
        <v>923.19</v>
      </c>
      <c r="M4468">
        <v>505.43</v>
      </c>
      <c r="N4468">
        <v>1473</v>
      </c>
      <c r="O4468">
        <v>-590</v>
      </c>
      <c r="P4468">
        <v>-1739</v>
      </c>
      <c r="Q4468">
        <f>Tabel1[[#This Row],[Biomass]]+Tabel1[[#This Row],[Hydro Power]]+Tabel1[[#This Row],[Other Renewable]]+Tabel1[[#This Row],[Solar Power]]+Tabel1[[#This Row],[Onshore Wind Power]]+Tabel1[[#This Row],[Offshore Wind Power]]</f>
        <v>1480.3100000000002</v>
      </c>
      <c r="R4468">
        <f>Tabel1[[#This Row],[Fossil Gas]]+Tabel1[[#This Row],[Fossil Hard Coal]]+Tabel1[[#This Row],[Fossil Oil]]</f>
        <v>1423.6799999999998</v>
      </c>
      <c r="S4468">
        <f>Tabel1[[#This Row],[Renewables]]+Tabel1[[#This Row],[Fossils]]</f>
        <v>2903.99</v>
      </c>
    </row>
    <row r="4469" spans="1:19" x14ac:dyDescent="0.25">
      <c r="A4469" t="s">
        <v>433</v>
      </c>
      <c r="B4469" t="s">
        <v>5</v>
      </c>
      <c r="C4469">
        <v>1416.56</v>
      </c>
      <c r="D4469">
        <v>26.97</v>
      </c>
      <c r="E4469">
        <v>458.83</v>
      </c>
      <c r="F4469">
        <v>282.3</v>
      </c>
      <c r="G4469">
        <v>16.100000000000001</v>
      </c>
      <c r="J4469">
        <v>0</v>
      </c>
      <c r="K4469">
        <v>34.840000000000003</v>
      </c>
      <c r="L4469">
        <v>145.88</v>
      </c>
      <c r="M4469">
        <v>169.12</v>
      </c>
      <c r="N4469">
        <v>600</v>
      </c>
      <c r="O4469">
        <v>590</v>
      </c>
      <c r="P4469">
        <v>-892</v>
      </c>
      <c r="Q4469">
        <f>Tabel1[[#This Row],[Biomass]]+Tabel1[[#This Row],[Hydro Power]]+Tabel1[[#This Row],[Other Renewable]]+Tabel1[[#This Row],[Solar Power]]+Tabel1[[#This Row],[Onshore Wind Power]]+Tabel1[[#This Row],[Offshore Wind Power]]</f>
        <v>341.97</v>
      </c>
      <c r="R4469">
        <f>Tabel1[[#This Row],[Fossil Gas]]+Tabel1[[#This Row],[Fossil Hard Coal]]+Tabel1[[#This Row],[Fossil Oil]]</f>
        <v>757.23</v>
      </c>
      <c r="S4469">
        <f>Tabel1[[#This Row],[Renewables]]+Tabel1[[#This Row],[Fossils]]</f>
        <v>1099.2</v>
      </c>
    </row>
    <row r="4470" spans="1:19" x14ac:dyDescent="0.25">
      <c r="A4470" t="s">
        <v>432</v>
      </c>
      <c r="B4470" t="s">
        <v>6</v>
      </c>
      <c r="C4470">
        <v>2017.07</v>
      </c>
      <c r="D4470">
        <v>46.18</v>
      </c>
      <c r="E4470">
        <v>270.10000000000002</v>
      </c>
      <c r="F4470">
        <v>1189.8800000000001</v>
      </c>
      <c r="G4470">
        <v>3.82</v>
      </c>
      <c r="H4470">
        <v>1.1000000000000001</v>
      </c>
      <c r="I4470">
        <v>3.49</v>
      </c>
      <c r="J4470">
        <v>0.01</v>
      </c>
      <c r="K4470">
        <v>70.2</v>
      </c>
      <c r="L4470">
        <v>903.86</v>
      </c>
      <c r="M4470">
        <v>522.83000000000004</v>
      </c>
      <c r="N4470">
        <v>1458</v>
      </c>
      <c r="O4470">
        <v>-590</v>
      </c>
      <c r="P4470">
        <v>-1739</v>
      </c>
      <c r="Q4470">
        <f>Tabel1[[#This Row],[Biomass]]+Tabel1[[#This Row],[Hydro Power]]+Tabel1[[#This Row],[Other Renewable]]+Tabel1[[#This Row],[Solar Power]]+Tabel1[[#This Row],[Onshore Wind Power]]+Tabel1[[#This Row],[Offshore Wind Power]]</f>
        <v>1477.47</v>
      </c>
      <c r="R4470">
        <f>Tabel1[[#This Row],[Fossil Gas]]+Tabel1[[#This Row],[Fossil Hard Coal]]+Tabel1[[#This Row],[Fossil Oil]]</f>
        <v>1463.8</v>
      </c>
      <c r="S4470">
        <f>Tabel1[[#This Row],[Renewables]]+Tabel1[[#This Row],[Fossils]]</f>
        <v>2941.27</v>
      </c>
    </row>
    <row r="4471" spans="1:19" x14ac:dyDescent="0.25">
      <c r="A4471" t="s">
        <v>432</v>
      </c>
      <c r="B4471" t="s">
        <v>5</v>
      </c>
      <c r="C4471">
        <v>1430.22</v>
      </c>
      <c r="D4471">
        <v>23.66</v>
      </c>
      <c r="E4471">
        <v>456.51</v>
      </c>
      <c r="F4471">
        <v>292.11</v>
      </c>
      <c r="G4471">
        <v>16.190000000000001</v>
      </c>
      <c r="J4471">
        <v>0</v>
      </c>
      <c r="K4471">
        <v>34.880000000000003</v>
      </c>
      <c r="L4471">
        <v>152.86000000000001</v>
      </c>
      <c r="M4471">
        <v>212.84</v>
      </c>
      <c r="N4471">
        <v>597</v>
      </c>
      <c r="O4471">
        <v>590</v>
      </c>
      <c r="P4471">
        <v>-932</v>
      </c>
      <c r="Q4471">
        <f>Tabel1[[#This Row],[Biomass]]+Tabel1[[#This Row],[Hydro Power]]+Tabel1[[#This Row],[Other Renewable]]+Tabel1[[#This Row],[Solar Power]]+Tabel1[[#This Row],[Onshore Wind Power]]+Tabel1[[#This Row],[Offshore Wind Power]]</f>
        <v>389.36</v>
      </c>
      <c r="R4471">
        <f>Tabel1[[#This Row],[Fossil Gas]]+Tabel1[[#This Row],[Fossil Hard Coal]]+Tabel1[[#This Row],[Fossil Oil]]</f>
        <v>764.81000000000006</v>
      </c>
      <c r="S4471">
        <f>Tabel1[[#This Row],[Renewables]]+Tabel1[[#This Row],[Fossils]]</f>
        <v>1154.17</v>
      </c>
    </row>
    <row r="4472" spans="1:19" x14ac:dyDescent="0.25">
      <c r="A4472" t="s">
        <v>431</v>
      </c>
      <c r="B4472" t="s">
        <v>6</v>
      </c>
      <c r="C4472">
        <v>2131.16</v>
      </c>
      <c r="D4472">
        <v>47.28</v>
      </c>
      <c r="E4472">
        <v>273.27999999999997</v>
      </c>
      <c r="F4472">
        <v>1177.25</v>
      </c>
      <c r="G4472">
        <v>4.91</v>
      </c>
      <c r="H4472">
        <v>1.1000000000000001</v>
      </c>
      <c r="I4472">
        <v>3.66</v>
      </c>
      <c r="J4472">
        <v>0.03</v>
      </c>
      <c r="K4472">
        <v>72.53</v>
      </c>
      <c r="L4472">
        <v>867.31</v>
      </c>
      <c r="M4472">
        <v>576.89</v>
      </c>
      <c r="N4472">
        <v>1536</v>
      </c>
      <c r="O4472">
        <v>-590</v>
      </c>
      <c r="P4472">
        <v>-1740</v>
      </c>
      <c r="Q4472">
        <f>Tabel1[[#This Row],[Biomass]]+Tabel1[[#This Row],[Hydro Power]]+Tabel1[[#This Row],[Other Renewable]]+Tabel1[[#This Row],[Solar Power]]+Tabel1[[#This Row],[Onshore Wind Power]]+Tabel1[[#This Row],[Offshore Wind Power]]</f>
        <v>1496.27</v>
      </c>
      <c r="R4472">
        <f>Tabel1[[#This Row],[Fossil Gas]]+Tabel1[[#This Row],[Fossil Hard Coal]]+Tabel1[[#This Row],[Fossil Oil]]</f>
        <v>1455.44</v>
      </c>
      <c r="S4472">
        <f>Tabel1[[#This Row],[Renewables]]+Tabel1[[#This Row],[Fossils]]</f>
        <v>2951.71</v>
      </c>
    </row>
    <row r="4473" spans="1:19" x14ac:dyDescent="0.25">
      <c r="A4473" t="s">
        <v>431</v>
      </c>
      <c r="B4473" t="s">
        <v>5</v>
      </c>
      <c r="C4473">
        <v>1470.95</v>
      </c>
      <c r="D4473">
        <v>27.1</v>
      </c>
      <c r="E4473">
        <v>455.01</v>
      </c>
      <c r="F4473">
        <v>293.91000000000003</v>
      </c>
      <c r="G4473">
        <v>17.350000000000001</v>
      </c>
      <c r="J4473">
        <v>0.03</v>
      </c>
      <c r="K4473">
        <v>34.9</v>
      </c>
      <c r="L4473">
        <v>174.32</v>
      </c>
      <c r="M4473">
        <v>284.16000000000003</v>
      </c>
      <c r="N4473">
        <v>498</v>
      </c>
      <c r="O4473">
        <v>590</v>
      </c>
      <c r="P4473">
        <v>-882</v>
      </c>
      <c r="Q4473">
        <f>Tabel1[[#This Row],[Biomass]]+Tabel1[[#This Row],[Hydro Power]]+Tabel1[[#This Row],[Other Renewable]]+Tabel1[[#This Row],[Solar Power]]+Tabel1[[#This Row],[Onshore Wind Power]]+Tabel1[[#This Row],[Offshore Wind Power]]</f>
        <v>485.61</v>
      </c>
      <c r="R4473">
        <f>Tabel1[[#This Row],[Fossil Gas]]+Tabel1[[#This Row],[Fossil Hard Coal]]+Tabel1[[#This Row],[Fossil Oil]]</f>
        <v>766.2700000000001</v>
      </c>
      <c r="S4473">
        <f>Tabel1[[#This Row],[Renewables]]+Tabel1[[#This Row],[Fossils]]</f>
        <v>1251.8800000000001</v>
      </c>
    </row>
    <row r="4474" spans="1:19" x14ac:dyDescent="0.25">
      <c r="A4474" t="s">
        <v>430</v>
      </c>
      <c r="B4474" t="s">
        <v>6</v>
      </c>
      <c r="C4474">
        <v>2276.0700000000002</v>
      </c>
      <c r="D4474">
        <v>47.84</v>
      </c>
      <c r="E4474">
        <v>282.16000000000003</v>
      </c>
      <c r="F4474">
        <v>1199.07</v>
      </c>
      <c r="G4474">
        <v>6.74</v>
      </c>
      <c r="H4474">
        <v>1.1000000000000001</v>
      </c>
      <c r="I4474">
        <v>3.9</v>
      </c>
      <c r="J4474">
        <v>5.97</v>
      </c>
      <c r="K4474">
        <v>73.790000000000006</v>
      </c>
      <c r="L4474">
        <v>924.58</v>
      </c>
      <c r="M4474">
        <v>604.94000000000005</v>
      </c>
      <c r="N4474">
        <v>1548</v>
      </c>
      <c r="O4474">
        <v>-590</v>
      </c>
      <c r="P4474">
        <v>-1740</v>
      </c>
      <c r="Q4474">
        <f>Tabel1[[#This Row],[Biomass]]+Tabel1[[#This Row],[Hydro Power]]+Tabel1[[#This Row],[Other Renewable]]+Tabel1[[#This Row],[Solar Power]]+Tabel1[[#This Row],[Onshore Wind Power]]+Tabel1[[#This Row],[Offshore Wind Power]]</f>
        <v>1588.3300000000002</v>
      </c>
      <c r="R4474">
        <f>Tabel1[[#This Row],[Fossil Gas]]+Tabel1[[#This Row],[Fossil Hard Coal]]+Tabel1[[#This Row],[Fossil Oil]]</f>
        <v>1487.97</v>
      </c>
      <c r="S4474">
        <f>Tabel1[[#This Row],[Renewables]]+Tabel1[[#This Row],[Fossils]]</f>
        <v>3076.3</v>
      </c>
    </row>
    <row r="4475" spans="1:19" x14ac:dyDescent="0.25">
      <c r="A4475" t="s">
        <v>430</v>
      </c>
      <c r="B4475" t="s">
        <v>5</v>
      </c>
      <c r="C4475">
        <v>1567.12</v>
      </c>
      <c r="D4475">
        <v>29.69</v>
      </c>
      <c r="E4475">
        <v>451.73</v>
      </c>
      <c r="F4475">
        <v>294.39</v>
      </c>
      <c r="G4475">
        <v>17.72</v>
      </c>
      <c r="J4475">
        <v>2.1</v>
      </c>
      <c r="K4475">
        <v>34.75</v>
      </c>
      <c r="L4475">
        <v>193.56</v>
      </c>
      <c r="M4475">
        <v>316.3</v>
      </c>
      <c r="N4475">
        <v>520</v>
      </c>
      <c r="O4475">
        <v>590</v>
      </c>
      <c r="P4475">
        <v>-849</v>
      </c>
      <c r="Q4475">
        <f>Tabel1[[#This Row],[Biomass]]+Tabel1[[#This Row],[Hydro Power]]+Tabel1[[#This Row],[Other Renewable]]+Tabel1[[#This Row],[Solar Power]]+Tabel1[[#This Row],[Onshore Wind Power]]+Tabel1[[#This Row],[Offshore Wind Power]]</f>
        <v>541.65</v>
      </c>
      <c r="R4475">
        <f>Tabel1[[#This Row],[Fossil Gas]]+Tabel1[[#This Row],[Fossil Hard Coal]]+Tabel1[[#This Row],[Fossil Oil]]</f>
        <v>763.84</v>
      </c>
      <c r="S4475">
        <f>Tabel1[[#This Row],[Renewables]]+Tabel1[[#This Row],[Fossils]]</f>
        <v>1305.49</v>
      </c>
    </row>
    <row r="4476" spans="1:19" x14ac:dyDescent="0.25">
      <c r="A4476" t="s">
        <v>429</v>
      </c>
      <c r="B4476" t="s">
        <v>6</v>
      </c>
      <c r="C4476">
        <v>2418.0500000000002</v>
      </c>
      <c r="D4476">
        <v>48.29</v>
      </c>
      <c r="E4476">
        <v>293.04000000000002</v>
      </c>
      <c r="F4476">
        <v>1266.18</v>
      </c>
      <c r="G4476">
        <v>10.24</v>
      </c>
      <c r="H4476">
        <v>1.1000000000000001</v>
      </c>
      <c r="I4476">
        <v>4.26</v>
      </c>
      <c r="J4476">
        <v>44.42</v>
      </c>
      <c r="K4476">
        <v>75.64</v>
      </c>
      <c r="L4476">
        <v>1112.74</v>
      </c>
      <c r="M4476">
        <v>600.48</v>
      </c>
      <c r="N4476">
        <v>1500</v>
      </c>
      <c r="O4476">
        <v>-590</v>
      </c>
      <c r="P4476">
        <v>-1739</v>
      </c>
      <c r="Q4476">
        <f>Tabel1[[#This Row],[Biomass]]+Tabel1[[#This Row],[Hydro Power]]+Tabel1[[#This Row],[Other Renewable]]+Tabel1[[#This Row],[Solar Power]]+Tabel1[[#This Row],[Onshore Wind Power]]+Tabel1[[#This Row],[Offshore Wind Power]]</f>
        <v>1811.29</v>
      </c>
      <c r="R4476">
        <f>Tabel1[[#This Row],[Fossil Gas]]+Tabel1[[#This Row],[Fossil Hard Coal]]+Tabel1[[#This Row],[Fossil Oil]]</f>
        <v>1569.46</v>
      </c>
      <c r="S4476">
        <f>Tabel1[[#This Row],[Renewables]]+Tabel1[[#This Row],[Fossils]]</f>
        <v>3380.75</v>
      </c>
    </row>
    <row r="4477" spans="1:19" x14ac:dyDescent="0.25">
      <c r="A4477" t="s">
        <v>429</v>
      </c>
      <c r="B4477" t="s">
        <v>5</v>
      </c>
      <c r="C4477">
        <v>1705.95</v>
      </c>
      <c r="D4477">
        <v>19.7</v>
      </c>
      <c r="E4477">
        <v>482.12</v>
      </c>
      <c r="F4477">
        <v>305.22000000000003</v>
      </c>
      <c r="G4477">
        <v>19.600000000000001</v>
      </c>
      <c r="J4477">
        <v>16.16</v>
      </c>
      <c r="K4477">
        <v>35.51</v>
      </c>
      <c r="L4477">
        <v>216.66</v>
      </c>
      <c r="M4477">
        <v>326.51</v>
      </c>
      <c r="N4477">
        <v>414</v>
      </c>
      <c r="O4477">
        <v>590</v>
      </c>
      <c r="P4477">
        <v>-676</v>
      </c>
      <c r="Q4477">
        <f>Tabel1[[#This Row],[Biomass]]+Tabel1[[#This Row],[Hydro Power]]+Tabel1[[#This Row],[Other Renewable]]+Tabel1[[#This Row],[Solar Power]]+Tabel1[[#This Row],[Onshore Wind Power]]+Tabel1[[#This Row],[Offshore Wind Power]]</f>
        <v>579.03</v>
      </c>
      <c r="R4477">
        <f>Tabel1[[#This Row],[Fossil Gas]]+Tabel1[[#This Row],[Fossil Hard Coal]]+Tabel1[[#This Row],[Fossil Oil]]</f>
        <v>806.94</v>
      </c>
      <c r="S4477">
        <f>Tabel1[[#This Row],[Renewables]]+Tabel1[[#This Row],[Fossils]]</f>
        <v>1385.97</v>
      </c>
    </row>
    <row r="4478" spans="1:19" x14ac:dyDescent="0.25">
      <c r="A4478" t="s">
        <v>428</v>
      </c>
      <c r="B4478" t="s">
        <v>6</v>
      </c>
      <c r="C4478">
        <v>2499.87</v>
      </c>
      <c r="D4478">
        <v>49.49</v>
      </c>
      <c r="E4478">
        <v>322.24</v>
      </c>
      <c r="F4478">
        <v>1255.1099999999999</v>
      </c>
      <c r="G4478">
        <v>18.8</v>
      </c>
      <c r="H4478">
        <v>1.1000000000000001</v>
      </c>
      <c r="I4478">
        <v>5.15</v>
      </c>
      <c r="J4478">
        <v>107.67</v>
      </c>
      <c r="K4478">
        <v>77.89</v>
      </c>
      <c r="L4478">
        <v>1426.96</v>
      </c>
      <c r="M4478">
        <v>640.54999999999995</v>
      </c>
      <c r="N4478">
        <v>1155</v>
      </c>
      <c r="O4478">
        <v>-590</v>
      </c>
      <c r="P4478">
        <v>-1740</v>
      </c>
      <c r="Q4478">
        <f>Tabel1[[#This Row],[Biomass]]+Tabel1[[#This Row],[Hydro Power]]+Tabel1[[#This Row],[Other Renewable]]+Tabel1[[#This Row],[Solar Power]]+Tabel1[[#This Row],[Onshore Wind Power]]+Tabel1[[#This Row],[Offshore Wind Power]]</f>
        <v>2230.92</v>
      </c>
      <c r="R4478">
        <f>Tabel1[[#This Row],[Fossil Gas]]+Tabel1[[#This Row],[Fossil Hard Coal]]+Tabel1[[#This Row],[Fossil Oil]]</f>
        <v>1596.1499999999999</v>
      </c>
      <c r="S4478">
        <f>Tabel1[[#This Row],[Renewables]]+Tabel1[[#This Row],[Fossils]]</f>
        <v>3827.0699999999997</v>
      </c>
    </row>
    <row r="4479" spans="1:19" x14ac:dyDescent="0.25">
      <c r="A4479" t="s">
        <v>428</v>
      </c>
      <c r="B4479" t="s">
        <v>5</v>
      </c>
      <c r="C4479">
        <v>1801.88</v>
      </c>
      <c r="D4479">
        <v>20</v>
      </c>
      <c r="E4479">
        <v>526.22</v>
      </c>
      <c r="F4479">
        <v>338.09</v>
      </c>
      <c r="G4479">
        <v>23.37</v>
      </c>
      <c r="J4479">
        <v>38.979999999999997</v>
      </c>
      <c r="K4479">
        <v>37.159999999999997</v>
      </c>
      <c r="L4479">
        <v>240.98</v>
      </c>
      <c r="M4479">
        <v>333.32</v>
      </c>
      <c r="N4479">
        <v>523</v>
      </c>
      <c r="O4479">
        <v>590</v>
      </c>
      <c r="P4479">
        <v>-795</v>
      </c>
      <c r="Q4479">
        <f>Tabel1[[#This Row],[Biomass]]+Tabel1[[#This Row],[Hydro Power]]+Tabel1[[#This Row],[Other Renewable]]+Tabel1[[#This Row],[Solar Power]]+Tabel1[[#This Row],[Onshore Wind Power]]+Tabel1[[#This Row],[Offshore Wind Power]]</f>
        <v>633.28</v>
      </c>
      <c r="R4479">
        <f>Tabel1[[#This Row],[Fossil Gas]]+Tabel1[[#This Row],[Fossil Hard Coal]]+Tabel1[[#This Row],[Fossil Oil]]</f>
        <v>887.68</v>
      </c>
      <c r="S4479">
        <f>Tabel1[[#This Row],[Renewables]]+Tabel1[[#This Row],[Fossils]]</f>
        <v>1520.96</v>
      </c>
    </row>
    <row r="4480" spans="1:19" x14ac:dyDescent="0.25">
      <c r="A4480" t="s">
        <v>427</v>
      </c>
      <c r="B4480" t="s">
        <v>6</v>
      </c>
      <c r="C4480">
        <v>2520.65</v>
      </c>
      <c r="D4480">
        <v>50.31</v>
      </c>
      <c r="E4480">
        <v>352.07</v>
      </c>
      <c r="F4480">
        <v>1128.79</v>
      </c>
      <c r="G4480">
        <v>25.37</v>
      </c>
      <c r="H4480">
        <v>1.1000000000000001</v>
      </c>
      <c r="I4480">
        <v>5.76</v>
      </c>
      <c r="J4480">
        <v>168.28</v>
      </c>
      <c r="K4480">
        <v>80.03</v>
      </c>
      <c r="L4480">
        <v>1714.19</v>
      </c>
      <c r="M4480">
        <v>672.67</v>
      </c>
      <c r="N4480">
        <v>1049</v>
      </c>
      <c r="O4480">
        <v>-590</v>
      </c>
      <c r="P4480">
        <v>-1739</v>
      </c>
      <c r="Q4480">
        <f>Tabel1[[#This Row],[Biomass]]+Tabel1[[#This Row],[Hydro Power]]+Tabel1[[#This Row],[Other Renewable]]+Tabel1[[#This Row],[Solar Power]]+Tabel1[[#This Row],[Onshore Wind Power]]+Tabel1[[#This Row],[Offshore Wind Power]]</f>
        <v>2612.31</v>
      </c>
      <c r="R4480">
        <f>Tabel1[[#This Row],[Fossil Gas]]+Tabel1[[#This Row],[Fossil Hard Coal]]+Tabel1[[#This Row],[Fossil Oil]]</f>
        <v>1506.2299999999998</v>
      </c>
      <c r="S4480">
        <f>Tabel1[[#This Row],[Renewables]]+Tabel1[[#This Row],[Fossils]]</f>
        <v>4118.54</v>
      </c>
    </row>
    <row r="4481" spans="1:19" x14ac:dyDescent="0.25">
      <c r="A4481" t="s">
        <v>427</v>
      </c>
      <c r="B4481" t="s">
        <v>5</v>
      </c>
      <c r="C4481">
        <v>1821.39</v>
      </c>
      <c r="D4481">
        <v>19.77</v>
      </c>
      <c r="E4481">
        <v>533.42999999999995</v>
      </c>
      <c r="F4481">
        <v>352.42</v>
      </c>
      <c r="G4481">
        <v>25.95</v>
      </c>
      <c r="J4481">
        <v>57.18</v>
      </c>
      <c r="K4481">
        <v>38.28</v>
      </c>
      <c r="L4481">
        <v>277.12</v>
      </c>
      <c r="M4481">
        <v>326.52</v>
      </c>
      <c r="N4481">
        <v>552</v>
      </c>
      <c r="O4481">
        <v>590</v>
      </c>
      <c r="P4481">
        <v>-858</v>
      </c>
      <c r="Q4481">
        <f>Tabel1[[#This Row],[Biomass]]+Tabel1[[#This Row],[Hydro Power]]+Tabel1[[#This Row],[Other Renewable]]+Tabel1[[#This Row],[Solar Power]]+Tabel1[[#This Row],[Onshore Wind Power]]+Tabel1[[#This Row],[Offshore Wind Power]]</f>
        <v>680.58999999999992</v>
      </c>
      <c r="R4481">
        <f>Tabel1[[#This Row],[Fossil Gas]]+Tabel1[[#This Row],[Fossil Hard Coal]]+Tabel1[[#This Row],[Fossil Oil]]</f>
        <v>911.8</v>
      </c>
      <c r="S4481">
        <f>Tabel1[[#This Row],[Renewables]]+Tabel1[[#This Row],[Fossils]]</f>
        <v>1592.3899999999999</v>
      </c>
    </row>
    <row r="4482" spans="1:19" x14ac:dyDescent="0.25">
      <c r="A4482" t="s">
        <v>426</v>
      </c>
      <c r="B4482" t="s">
        <v>6</v>
      </c>
      <c r="C4482">
        <v>2486.66</v>
      </c>
      <c r="D4482">
        <v>52.94</v>
      </c>
      <c r="E4482">
        <v>367.64</v>
      </c>
      <c r="F4482">
        <v>1162.76</v>
      </c>
      <c r="G4482">
        <v>31.06</v>
      </c>
      <c r="H4482">
        <v>1.0900000000000001</v>
      </c>
      <c r="I4482">
        <v>6.36</v>
      </c>
      <c r="J4482">
        <v>216.7</v>
      </c>
      <c r="K4482">
        <v>82.71</v>
      </c>
      <c r="L4482">
        <v>1820.26</v>
      </c>
      <c r="M4482">
        <v>658.8</v>
      </c>
      <c r="N4482">
        <v>799</v>
      </c>
      <c r="O4482">
        <v>-590</v>
      </c>
      <c r="P4482">
        <v>-1740</v>
      </c>
      <c r="Q4482">
        <f>Tabel1[[#This Row],[Biomass]]+Tabel1[[#This Row],[Hydro Power]]+Tabel1[[#This Row],[Other Renewable]]+Tabel1[[#This Row],[Solar Power]]+Tabel1[[#This Row],[Onshore Wind Power]]+Tabel1[[#This Row],[Offshore Wind Power]]</f>
        <v>2756.1499999999996</v>
      </c>
      <c r="R4482">
        <f>Tabel1[[#This Row],[Fossil Gas]]+Tabel1[[#This Row],[Fossil Hard Coal]]+Tabel1[[#This Row],[Fossil Oil]]</f>
        <v>1561.46</v>
      </c>
      <c r="S4482">
        <f>Tabel1[[#This Row],[Renewables]]+Tabel1[[#This Row],[Fossils]]</f>
        <v>4317.6099999999997</v>
      </c>
    </row>
    <row r="4483" spans="1:19" x14ac:dyDescent="0.25">
      <c r="A4483" t="s">
        <v>426</v>
      </c>
      <c r="B4483" t="s">
        <v>5</v>
      </c>
      <c r="C4483">
        <v>1795.86</v>
      </c>
      <c r="D4483">
        <v>24.16</v>
      </c>
      <c r="E4483">
        <v>539.94000000000005</v>
      </c>
      <c r="F4483">
        <v>375.57</v>
      </c>
      <c r="G4483">
        <v>29.17</v>
      </c>
      <c r="J4483">
        <v>86.98</v>
      </c>
      <c r="K4483">
        <v>39.47</v>
      </c>
      <c r="L4483">
        <v>282.85000000000002</v>
      </c>
      <c r="M4483">
        <v>306.14</v>
      </c>
      <c r="N4483">
        <v>599</v>
      </c>
      <c r="O4483">
        <v>590</v>
      </c>
      <c r="P4483">
        <v>-952</v>
      </c>
      <c r="Q4483">
        <f>Tabel1[[#This Row],[Biomass]]+Tabel1[[#This Row],[Hydro Power]]+Tabel1[[#This Row],[Other Renewable]]+Tabel1[[#This Row],[Solar Power]]+Tabel1[[#This Row],[Onshore Wind Power]]+Tabel1[[#This Row],[Offshore Wind Power]]</f>
        <v>700.13</v>
      </c>
      <c r="R4483">
        <f>Tabel1[[#This Row],[Fossil Gas]]+Tabel1[[#This Row],[Fossil Hard Coal]]+Tabel1[[#This Row],[Fossil Oil]]</f>
        <v>944.68</v>
      </c>
      <c r="S4483">
        <f>Tabel1[[#This Row],[Renewables]]+Tabel1[[#This Row],[Fossils]]</f>
        <v>1644.81</v>
      </c>
    </row>
    <row r="4484" spans="1:19" x14ac:dyDescent="0.25">
      <c r="A4484" t="s">
        <v>425</v>
      </c>
      <c r="B4484" t="s">
        <v>6</v>
      </c>
      <c r="C4484">
        <v>2451.5700000000002</v>
      </c>
      <c r="D4484">
        <v>52.64</v>
      </c>
      <c r="E4484">
        <v>382.74</v>
      </c>
      <c r="F4484">
        <v>1157.31</v>
      </c>
      <c r="G4484">
        <v>32.86</v>
      </c>
      <c r="H4484">
        <v>1.0900000000000001</v>
      </c>
      <c r="I4484">
        <v>6.45</v>
      </c>
      <c r="J4484">
        <v>247.73</v>
      </c>
      <c r="K4484">
        <v>83.44</v>
      </c>
      <c r="L4484">
        <v>1845.94</v>
      </c>
      <c r="M4484">
        <v>656.59</v>
      </c>
      <c r="N4484">
        <v>802</v>
      </c>
      <c r="O4484">
        <v>-590</v>
      </c>
      <c r="P4484">
        <v>-1739</v>
      </c>
      <c r="Q4484">
        <f>Tabel1[[#This Row],[Biomass]]+Tabel1[[#This Row],[Hydro Power]]+Tabel1[[#This Row],[Other Renewable]]+Tabel1[[#This Row],[Solar Power]]+Tabel1[[#This Row],[Onshore Wind Power]]+Tabel1[[#This Row],[Offshore Wind Power]]</f>
        <v>2810.44</v>
      </c>
      <c r="R4484">
        <f>Tabel1[[#This Row],[Fossil Gas]]+Tabel1[[#This Row],[Fossil Hard Coal]]+Tabel1[[#This Row],[Fossil Oil]]</f>
        <v>1572.9099999999999</v>
      </c>
      <c r="S4484">
        <f>Tabel1[[#This Row],[Renewables]]+Tabel1[[#This Row],[Fossils]]</f>
        <v>4383.3500000000004</v>
      </c>
    </row>
    <row r="4485" spans="1:19" x14ac:dyDescent="0.25">
      <c r="A4485" t="s">
        <v>425</v>
      </c>
      <c r="B4485" t="s">
        <v>5</v>
      </c>
      <c r="C4485">
        <v>1774.65</v>
      </c>
      <c r="D4485">
        <v>29.84</v>
      </c>
      <c r="E4485">
        <v>542.05999999999995</v>
      </c>
      <c r="F4485">
        <v>356.13</v>
      </c>
      <c r="G4485">
        <v>29.92</v>
      </c>
      <c r="J4485">
        <v>105.02</v>
      </c>
      <c r="K4485">
        <v>39.880000000000003</v>
      </c>
      <c r="L4485">
        <v>259.74</v>
      </c>
      <c r="M4485">
        <v>300.55</v>
      </c>
      <c r="N4485">
        <v>600</v>
      </c>
      <c r="O4485">
        <v>590</v>
      </c>
      <c r="P4485">
        <v>-938</v>
      </c>
      <c r="Q4485">
        <f>Tabel1[[#This Row],[Biomass]]+Tabel1[[#This Row],[Hydro Power]]+Tabel1[[#This Row],[Other Renewable]]+Tabel1[[#This Row],[Solar Power]]+Tabel1[[#This Row],[Onshore Wind Power]]+Tabel1[[#This Row],[Offshore Wind Power]]</f>
        <v>695.15000000000009</v>
      </c>
      <c r="R4485">
        <f>Tabel1[[#This Row],[Fossil Gas]]+Tabel1[[#This Row],[Fossil Hard Coal]]+Tabel1[[#This Row],[Fossil Oil]]</f>
        <v>928.1099999999999</v>
      </c>
      <c r="S4485">
        <f>Tabel1[[#This Row],[Renewables]]+Tabel1[[#This Row],[Fossils]]</f>
        <v>1623.26</v>
      </c>
    </row>
    <row r="4486" spans="1:19" x14ac:dyDescent="0.25">
      <c r="A4486" t="s">
        <v>424</v>
      </c>
      <c r="B4486" t="s">
        <v>6</v>
      </c>
      <c r="C4486">
        <v>2412.6799999999998</v>
      </c>
      <c r="D4486">
        <v>52.44</v>
      </c>
      <c r="E4486">
        <v>365.46</v>
      </c>
      <c r="F4486">
        <v>1185.1099999999999</v>
      </c>
      <c r="G4486">
        <v>31.31</v>
      </c>
      <c r="H4486">
        <v>1.0900000000000001</v>
      </c>
      <c r="I4486">
        <v>6.35</v>
      </c>
      <c r="J4486">
        <v>235.05</v>
      </c>
      <c r="K4486">
        <v>80.67</v>
      </c>
      <c r="L4486">
        <v>1841.24</v>
      </c>
      <c r="M4486">
        <v>648.85</v>
      </c>
      <c r="N4486">
        <v>736</v>
      </c>
      <c r="O4486">
        <v>-590</v>
      </c>
      <c r="P4486">
        <v>-1740</v>
      </c>
      <c r="Q4486">
        <f>Tabel1[[#This Row],[Biomass]]+Tabel1[[#This Row],[Hydro Power]]+Tabel1[[#This Row],[Other Renewable]]+Tabel1[[#This Row],[Solar Power]]+Tabel1[[#This Row],[Onshore Wind Power]]+Tabel1[[#This Row],[Offshore Wind Power]]</f>
        <v>2785.02</v>
      </c>
      <c r="R4486">
        <f>Tabel1[[#This Row],[Fossil Gas]]+Tabel1[[#This Row],[Fossil Hard Coal]]+Tabel1[[#This Row],[Fossil Oil]]</f>
        <v>1581.8799999999999</v>
      </c>
      <c r="S4486">
        <f>Tabel1[[#This Row],[Renewables]]+Tabel1[[#This Row],[Fossils]]</f>
        <v>4366.8999999999996</v>
      </c>
    </row>
    <row r="4487" spans="1:19" x14ac:dyDescent="0.25">
      <c r="A4487" t="s">
        <v>424</v>
      </c>
      <c r="B4487" t="s">
        <v>5</v>
      </c>
      <c r="C4487">
        <v>1730.03</v>
      </c>
      <c r="D4487">
        <v>31.55</v>
      </c>
      <c r="E4487">
        <v>538.29999999999995</v>
      </c>
      <c r="F4487">
        <v>337.27</v>
      </c>
      <c r="G4487">
        <v>29.23</v>
      </c>
      <c r="J4487">
        <v>95.35</v>
      </c>
      <c r="K4487">
        <v>39.380000000000003</v>
      </c>
      <c r="L4487">
        <v>259.5</v>
      </c>
      <c r="M4487">
        <v>297.85000000000002</v>
      </c>
      <c r="N4487">
        <v>600</v>
      </c>
      <c r="O4487">
        <v>590</v>
      </c>
      <c r="P4487">
        <v>-958</v>
      </c>
      <c r="Q4487">
        <f>Tabel1[[#This Row],[Biomass]]+Tabel1[[#This Row],[Hydro Power]]+Tabel1[[#This Row],[Other Renewable]]+Tabel1[[#This Row],[Solar Power]]+Tabel1[[#This Row],[Onshore Wind Power]]+Tabel1[[#This Row],[Offshore Wind Power]]</f>
        <v>684.25</v>
      </c>
      <c r="R4487">
        <f>Tabel1[[#This Row],[Fossil Gas]]+Tabel1[[#This Row],[Fossil Hard Coal]]+Tabel1[[#This Row],[Fossil Oil]]</f>
        <v>904.8</v>
      </c>
      <c r="S4487">
        <f>Tabel1[[#This Row],[Renewables]]+Tabel1[[#This Row],[Fossils]]</f>
        <v>1589.05</v>
      </c>
    </row>
    <row r="4488" spans="1:19" x14ac:dyDescent="0.25">
      <c r="A4488" t="s">
        <v>423</v>
      </c>
      <c r="B4488" t="s">
        <v>6</v>
      </c>
      <c r="C4488">
        <v>2394.5500000000002</v>
      </c>
      <c r="D4488">
        <v>51.72</v>
      </c>
      <c r="E4488">
        <v>328.31</v>
      </c>
      <c r="F4488">
        <v>1220.1400000000001</v>
      </c>
      <c r="G4488">
        <v>25.31</v>
      </c>
      <c r="H4488">
        <v>1.0900000000000001</v>
      </c>
      <c r="I4488">
        <v>5.64</v>
      </c>
      <c r="J4488">
        <v>179.07</v>
      </c>
      <c r="K4488">
        <v>78.87</v>
      </c>
      <c r="L4488">
        <v>1837.62</v>
      </c>
      <c r="M4488">
        <v>636.20000000000005</v>
      </c>
      <c r="N4488">
        <v>741</v>
      </c>
      <c r="O4488">
        <v>-590</v>
      </c>
      <c r="P4488">
        <v>-1740</v>
      </c>
      <c r="Q4488">
        <f>Tabel1[[#This Row],[Biomass]]+Tabel1[[#This Row],[Hydro Power]]+Tabel1[[#This Row],[Other Renewable]]+Tabel1[[#This Row],[Solar Power]]+Tabel1[[#This Row],[Onshore Wind Power]]+Tabel1[[#This Row],[Offshore Wind Power]]</f>
        <v>2711.34</v>
      </c>
      <c r="R4488">
        <f>Tabel1[[#This Row],[Fossil Gas]]+Tabel1[[#This Row],[Fossil Hard Coal]]+Tabel1[[#This Row],[Fossil Oil]]</f>
        <v>1573.76</v>
      </c>
      <c r="S4488">
        <f>Tabel1[[#This Row],[Renewables]]+Tabel1[[#This Row],[Fossils]]</f>
        <v>4285.1000000000004</v>
      </c>
    </row>
    <row r="4489" spans="1:19" x14ac:dyDescent="0.25">
      <c r="A4489" t="s">
        <v>423</v>
      </c>
      <c r="B4489" t="s">
        <v>5</v>
      </c>
      <c r="C4489">
        <v>1699.66</v>
      </c>
      <c r="D4489">
        <v>31.36</v>
      </c>
      <c r="E4489">
        <v>516.85</v>
      </c>
      <c r="F4489">
        <v>301.86</v>
      </c>
      <c r="G4489">
        <v>23.09</v>
      </c>
      <c r="J4489">
        <v>53.93</v>
      </c>
      <c r="K4489">
        <v>37.130000000000003</v>
      </c>
      <c r="L4489">
        <v>263.75</v>
      </c>
      <c r="M4489">
        <v>264.7</v>
      </c>
      <c r="N4489">
        <v>600</v>
      </c>
      <c r="O4489">
        <v>590</v>
      </c>
      <c r="P4489">
        <v>-894</v>
      </c>
      <c r="Q4489">
        <f>Tabel1[[#This Row],[Biomass]]+Tabel1[[#This Row],[Hydro Power]]+Tabel1[[#This Row],[Other Renewable]]+Tabel1[[#This Row],[Solar Power]]+Tabel1[[#This Row],[Onshore Wind Power]]+Tabel1[[#This Row],[Offshore Wind Power]]</f>
        <v>613.74</v>
      </c>
      <c r="R4489">
        <f>Tabel1[[#This Row],[Fossil Gas]]+Tabel1[[#This Row],[Fossil Hard Coal]]+Tabel1[[#This Row],[Fossil Oil]]</f>
        <v>841.80000000000007</v>
      </c>
      <c r="S4489">
        <f>Tabel1[[#This Row],[Renewables]]+Tabel1[[#This Row],[Fossils]]</f>
        <v>1455.54</v>
      </c>
    </row>
    <row r="4490" spans="1:19" x14ac:dyDescent="0.25">
      <c r="A4490" t="s">
        <v>422</v>
      </c>
      <c r="B4490" t="s">
        <v>6</v>
      </c>
      <c r="C4490">
        <v>2408.1799999999998</v>
      </c>
      <c r="D4490">
        <v>50.47</v>
      </c>
      <c r="E4490">
        <v>288.26</v>
      </c>
      <c r="F4490">
        <v>1212.06</v>
      </c>
      <c r="G4490">
        <v>15.88</v>
      </c>
      <c r="H4490">
        <v>1.1000000000000001</v>
      </c>
      <c r="I4490">
        <v>5.43</v>
      </c>
      <c r="J4490">
        <v>116.64</v>
      </c>
      <c r="K4490">
        <v>75.91</v>
      </c>
      <c r="L4490">
        <v>1843.22</v>
      </c>
      <c r="M4490">
        <v>608.30999999999995</v>
      </c>
      <c r="N4490">
        <v>834</v>
      </c>
      <c r="O4490">
        <v>-590</v>
      </c>
      <c r="P4490">
        <v>-1740</v>
      </c>
      <c r="Q4490">
        <f>Tabel1[[#This Row],[Biomass]]+Tabel1[[#This Row],[Hydro Power]]+Tabel1[[#This Row],[Other Renewable]]+Tabel1[[#This Row],[Solar Power]]+Tabel1[[#This Row],[Onshore Wind Power]]+Tabel1[[#This Row],[Offshore Wind Power]]</f>
        <v>2625.17</v>
      </c>
      <c r="R4490">
        <f>Tabel1[[#This Row],[Fossil Gas]]+Tabel1[[#This Row],[Fossil Hard Coal]]+Tabel1[[#This Row],[Fossil Oil]]</f>
        <v>1516.2</v>
      </c>
      <c r="S4490">
        <f>Tabel1[[#This Row],[Renewables]]+Tabel1[[#This Row],[Fossils]]</f>
        <v>4141.37</v>
      </c>
    </row>
    <row r="4491" spans="1:19" x14ac:dyDescent="0.25">
      <c r="A4491" t="s">
        <v>422</v>
      </c>
      <c r="B4491" t="s">
        <v>5</v>
      </c>
      <c r="C4491">
        <v>1708.49</v>
      </c>
      <c r="D4491">
        <v>29.45</v>
      </c>
      <c r="E4491">
        <v>502</v>
      </c>
      <c r="F4491">
        <v>293.86</v>
      </c>
      <c r="G4491">
        <v>20.02</v>
      </c>
      <c r="J4491">
        <v>26.19</v>
      </c>
      <c r="K4491">
        <v>36.130000000000003</v>
      </c>
      <c r="L4491">
        <v>262.86</v>
      </c>
      <c r="M4491">
        <v>281.58999999999997</v>
      </c>
      <c r="N4491">
        <v>600</v>
      </c>
      <c r="O4491">
        <v>590</v>
      </c>
      <c r="P4491">
        <v>-874</v>
      </c>
      <c r="Q4491">
        <f>Tabel1[[#This Row],[Biomass]]+Tabel1[[#This Row],[Hydro Power]]+Tabel1[[#This Row],[Other Renewable]]+Tabel1[[#This Row],[Solar Power]]+Tabel1[[#This Row],[Onshore Wind Power]]+Tabel1[[#This Row],[Offshore Wind Power]]</f>
        <v>600.08999999999992</v>
      </c>
      <c r="R4491">
        <f>Tabel1[[#This Row],[Fossil Gas]]+Tabel1[[#This Row],[Fossil Hard Coal]]+Tabel1[[#This Row],[Fossil Oil]]</f>
        <v>815.88</v>
      </c>
      <c r="S4491">
        <f>Tabel1[[#This Row],[Renewables]]+Tabel1[[#This Row],[Fossils]]</f>
        <v>1415.9699999999998</v>
      </c>
    </row>
    <row r="4492" spans="1:19" x14ac:dyDescent="0.25">
      <c r="A4492" t="s">
        <v>421</v>
      </c>
      <c r="B4492" t="s">
        <v>6</v>
      </c>
      <c r="C4492">
        <v>2489.0300000000002</v>
      </c>
      <c r="D4492">
        <v>49.38</v>
      </c>
      <c r="E4492">
        <v>282.02</v>
      </c>
      <c r="F4492">
        <v>1312.77</v>
      </c>
      <c r="G4492">
        <v>13.64</v>
      </c>
      <c r="H4492">
        <v>1.0900000000000001</v>
      </c>
      <c r="I4492">
        <v>6.16</v>
      </c>
      <c r="J4492">
        <v>50.64</v>
      </c>
      <c r="K4492">
        <v>76.760000000000005</v>
      </c>
      <c r="L4492">
        <v>1765.96</v>
      </c>
      <c r="M4492">
        <v>679.06</v>
      </c>
      <c r="N4492">
        <v>766</v>
      </c>
      <c r="O4492">
        <v>-590</v>
      </c>
      <c r="P4492">
        <v>-1740</v>
      </c>
      <c r="Q4492">
        <f>Tabel1[[#This Row],[Biomass]]+Tabel1[[#This Row],[Hydro Power]]+Tabel1[[#This Row],[Other Renewable]]+Tabel1[[#This Row],[Solar Power]]+Tabel1[[#This Row],[Onshore Wind Power]]+Tabel1[[#This Row],[Offshore Wind Power]]</f>
        <v>2552.29</v>
      </c>
      <c r="R4492">
        <f>Tabel1[[#This Row],[Fossil Gas]]+Tabel1[[#This Row],[Fossil Hard Coal]]+Tabel1[[#This Row],[Fossil Oil]]</f>
        <v>1608.43</v>
      </c>
      <c r="S4492">
        <f>Tabel1[[#This Row],[Renewables]]+Tabel1[[#This Row],[Fossils]]</f>
        <v>4160.72</v>
      </c>
    </row>
    <row r="4493" spans="1:19" x14ac:dyDescent="0.25">
      <c r="A4493" t="s">
        <v>421</v>
      </c>
      <c r="B4493" t="s">
        <v>5</v>
      </c>
      <c r="C4493">
        <v>1771.42</v>
      </c>
      <c r="D4493">
        <v>29.56</v>
      </c>
      <c r="E4493">
        <v>499.71</v>
      </c>
      <c r="F4493">
        <v>287.57</v>
      </c>
      <c r="G4493">
        <v>18.809999999999999</v>
      </c>
      <c r="J4493">
        <v>11.36</v>
      </c>
      <c r="K4493">
        <v>35.409999999999997</v>
      </c>
      <c r="L4493">
        <v>259.51</v>
      </c>
      <c r="M4493">
        <v>316.86</v>
      </c>
      <c r="N4493">
        <v>600</v>
      </c>
      <c r="O4493">
        <v>590</v>
      </c>
      <c r="P4493">
        <v>-837</v>
      </c>
      <c r="Q4493">
        <f>Tabel1[[#This Row],[Biomass]]+Tabel1[[#This Row],[Hydro Power]]+Tabel1[[#This Row],[Other Renewable]]+Tabel1[[#This Row],[Solar Power]]+Tabel1[[#This Row],[Onshore Wind Power]]+Tabel1[[#This Row],[Offshore Wind Power]]</f>
        <v>617.29</v>
      </c>
      <c r="R4493">
        <f>Tabel1[[#This Row],[Fossil Gas]]+Tabel1[[#This Row],[Fossil Hard Coal]]+Tabel1[[#This Row],[Fossil Oil]]</f>
        <v>806.08999999999992</v>
      </c>
      <c r="S4493">
        <f>Tabel1[[#This Row],[Renewables]]+Tabel1[[#This Row],[Fossils]]</f>
        <v>1423.3799999999999</v>
      </c>
    </row>
    <row r="4494" spans="1:19" x14ac:dyDescent="0.25">
      <c r="A4494" t="s">
        <v>420</v>
      </c>
      <c r="B4494" t="s">
        <v>6</v>
      </c>
      <c r="C4494">
        <v>2728.75</v>
      </c>
      <c r="D4494">
        <v>48.48</v>
      </c>
      <c r="E4494">
        <v>261.14999999999998</v>
      </c>
      <c r="F4494">
        <v>1234</v>
      </c>
      <c r="G4494">
        <v>6.6</v>
      </c>
      <c r="H4494">
        <v>1.1000000000000001</v>
      </c>
      <c r="I4494">
        <v>5.59</v>
      </c>
      <c r="J4494">
        <v>8.98</v>
      </c>
      <c r="K4494">
        <v>73.040000000000006</v>
      </c>
      <c r="L4494">
        <v>1608.78</v>
      </c>
      <c r="M4494">
        <v>734.61</v>
      </c>
      <c r="N4494">
        <v>1131</v>
      </c>
      <c r="O4494">
        <v>-503</v>
      </c>
      <c r="P4494">
        <v>-1740</v>
      </c>
      <c r="Q4494">
        <f>Tabel1[[#This Row],[Biomass]]+Tabel1[[#This Row],[Hydro Power]]+Tabel1[[#This Row],[Other Renewable]]+Tabel1[[#This Row],[Solar Power]]+Tabel1[[#This Row],[Onshore Wind Power]]+Tabel1[[#This Row],[Offshore Wind Power]]</f>
        <v>2407.54</v>
      </c>
      <c r="R4494">
        <f>Tabel1[[#This Row],[Fossil Gas]]+Tabel1[[#This Row],[Fossil Hard Coal]]+Tabel1[[#This Row],[Fossil Oil]]</f>
        <v>1501.75</v>
      </c>
      <c r="S4494">
        <f>Tabel1[[#This Row],[Renewables]]+Tabel1[[#This Row],[Fossils]]</f>
        <v>3909.29</v>
      </c>
    </row>
    <row r="4495" spans="1:19" x14ac:dyDescent="0.25">
      <c r="A4495" t="s">
        <v>420</v>
      </c>
      <c r="B4495" t="s">
        <v>5</v>
      </c>
      <c r="C4495">
        <v>1937.02</v>
      </c>
      <c r="D4495">
        <v>29.6</v>
      </c>
      <c r="E4495">
        <v>494.73</v>
      </c>
      <c r="F4495">
        <v>313.36</v>
      </c>
      <c r="G4495">
        <v>17.64</v>
      </c>
      <c r="J4495">
        <v>2.4700000000000002</v>
      </c>
      <c r="K4495">
        <v>34.26</v>
      </c>
      <c r="L4495">
        <v>256.02999999999997</v>
      </c>
      <c r="M4495">
        <v>316.23</v>
      </c>
      <c r="N4495">
        <v>600</v>
      </c>
      <c r="O4495">
        <v>503</v>
      </c>
      <c r="P4495">
        <v>-594</v>
      </c>
      <c r="Q4495">
        <f>Tabel1[[#This Row],[Biomass]]+Tabel1[[#This Row],[Hydro Power]]+Tabel1[[#This Row],[Other Renewable]]+Tabel1[[#This Row],[Solar Power]]+Tabel1[[#This Row],[Onshore Wind Power]]+Tabel1[[#This Row],[Offshore Wind Power]]</f>
        <v>604.32999999999993</v>
      </c>
      <c r="R4495">
        <f>Tabel1[[#This Row],[Fossil Gas]]+Tabel1[[#This Row],[Fossil Hard Coal]]+Tabel1[[#This Row],[Fossil Oil]]</f>
        <v>825.73</v>
      </c>
      <c r="S4495">
        <f>Tabel1[[#This Row],[Renewables]]+Tabel1[[#This Row],[Fossils]]</f>
        <v>1430.06</v>
      </c>
    </row>
    <row r="4496" spans="1:19" x14ac:dyDescent="0.25">
      <c r="A4496" t="s">
        <v>419</v>
      </c>
      <c r="B4496" t="s">
        <v>6</v>
      </c>
      <c r="C4496">
        <v>2847.55</v>
      </c>
      <c r="D4496">
        <v>47.47</v>
      </c>
      <c r="E4496">
        <v>258.08</v>
      </c>
      <c r="F4496">
        <v>1373.48</v>
      </c>
      <c r="G4496">
        <v>4.74</v>
      </c>
      <c r="H4496">
        <v>1.1000000000000001</v>
      </c>
      <c r="I4496">
        <v>5.82</v>
      </c>
      <c r="J4496">
        <v>0.12</v>
      </c>
      <c r="K4496">
        <v>72.06</v>
      </c>
      <c r="L4496">
        <v>1566.92</v>
      </c>
      <c r="M4496">
        <v>742.04</v>
      </c>
      <c r="N4496">
        <v>1030</v>
      </c>
      <c r="O4496">
        <v>-389</v>
      </c>
      <c r="P4496">
        <v>-1740</v>
      </c>
      <c r="Q4496">
        <f>Tabel1[[#This Row],[Biomass]]+Tabel1[[#This Row],[Hydro Power]]+Tabel1[[#This Row],[Other Renewable]]+Tabel1[[#This Row],[Solar Power]]+Tabel1[[#This Row],[Onshore Wind Power]]+Tabel1[[#This Row],[Offshore Wind Power]]</f>
        <v>2363.4700000000003</v>
      </c>
      <c r="R4496">
        <f>Tabel1[[#This Row],[Fossil Gas]]+Tabel1[[#This Row],[Fossil Hard Coal]]+Tabel1[[#This Row],[Fossil Oil]]</f>
        <v>1636.3</v>
      </c>
      <c r="S4496">
        <f>Tabel1[[#This Row],[Renewables]]+Tabel1[[#This Row],[Fossils]]</f>
        <v>3999.7700000000004</v>
      </c>
    </row>
    <row r="4497" spans="1:19" x14ac:dyDescent="0.25">
      <c r="A4497" t="s">
        <v>419</v>
      </c>
      <c r="B4497" t="s">
        <v>5</v>
      </c>
      <c r="C4497">
        <v>2042.8</v>
      </c>
      <c r="D4497">
        <v>29.01</v>
      </c>
      <c r="E4497">
        <v>463.37</v>
      </c>
      <c r="F4497">
        <v>314.04000000000002</v>
      </c>
      <c r="G4497">
        <v>17.41</v>
      </c>
      <c r="J4497">
        <v>0.03</v>
      </c>
      <c r="K4497">
        <v>35.26</v>
      </c>
      <c r="L4497">
        <v>253.01</v>
      </c>
      <c r="M4497">
        <v>292.88</v>
      </c>
      <c r="N4497">
        <v>600</v>
      </c>
      <c r="O4497">
        <v>389</v>
      </c>
      <c r="P4497">
        <v>-318</v>
      </c>
      <c r="Q4497">
        <f>Tabel1[[#This Row],[Biomass]]+Tabel1[[#This Row],[Hydro Power]]+Tabel1[[#This Row],[Other Renewable]]+Tabel1[[#This Row],[Solar Power]]+Tabel1[[#This Row],[Onshore Wind Power]]+Tabel1[[#This Row],[Offshore Wind Power]]</f>
        <v>574.93000000000006</v>
      </c>
      <c r="R4497">
        <f>Tabel1[[#This Row],[Fossil Gas]]+Tabel1[[#This Row],[Fossil Hard Coal]]+Tabel1[[#This Row],[Fossil Oil]]</f>
        <v>794.82</v>
      </c>
      <c r="S4497">
        <f>Tabel1[[#This Row],[Renewables]]+Tabel1[[#This Row],[Fossils]]</f>
        <v>1369.75</v>
      </c>
    </row>
    <row r="4498" spans="1:19" x14ac:dyDescent="0.25">
      <c r="A4498" t="s">
        <v>418</v>
      </c>
      <c r="B4498" t="s">
        <v>6</v>
      </c>
      <c r="C4498">
        <v>2689.6</v>
      </c>
      <c r="D4498">
        <v>46.54</v>
      </c>
      <c r="E4498">
        <v>272.47000000000003</v>
      </c>
      <c r="F4498">
        <v>1229.3599999999999</v>
      </c>
      <c r="G4498">
        <v>4.78</v>
      </c>
      <c r="H4498">
        <v>1.1000000000000001</v>
      </c>
      <c r="I4498">
        <v>5.1100000000000003</v>
      </c>
      <c r="J4498">
        <v>0</v>
      </c>
      <c r="K4498">
        <v>71.19</v>
      </c>
      <c r="L4498">
        <v>1525.83</v>
      </c>
      <c r="M4498">
        <v>749.77</v>
      </c>
      <c r="N4498">
        <v>1034</v>
      </c>
      <c r="O4498">
        <v>-367</v>
      </c>
      <c r="P4498">
        <v>-1739</v>
      </c>
      <c r="Q4498">
        <f>Tabel1[[#This Row],[Biomass]]+Tabel1[[#This Row],[Hydro Power]]+Tabel1[[#This Row],[Other Renewable]]+Tabel1[[#This Row],[Solar Power]]+Tabel1[[#This Row],[Onshore Wind Power]]+Tabel1[[#This Row],[Offshore Wind Power]]</f>
        <v>2328.35</v>
      </c>
      <c r="R4498">
        <f>Tabel1[[#This Row],[Fossil Gas]]+Tabel1[[#This Row],[Fossil Hard Coal]]+Tabel1[[#This Row],[Fossil Oil]]</f>
        <v>1506.61</v>
      </c>
      <c r="S4498">
        <f>Tabel1[[#This Row],[Renewables]]+Tabel1[[#This Row],[Fossils]]</f>
        <v>3834.96</v>
      </c>
    </row>
    <row r="4499" spans="1:19" x14ac:dyDescent="0.25">
      <c r="A4499" t="s">
        <v>418</v>
      </c>
      <c r="B4499" t="s">
        <v>5</v>
      </c>
      <c r="C4499">
        <v>1948.76</v>
      </c>
      <c r="D4499">
        <v>26.32</v>
      </c>
      <c r="E4499">
        <v>459.63</v>
      </c>
      <c r="F4499">
        <v>339.1</v>
      </c>
      <c r="G4499">
        <v>17.350000000000001</v>
      </c>
      <c r="J4499">
        <v>0</v>
      </c>
      <c r="K4499">
        <v>35.450000000000003</v>
      </c>
      <c r="L4499">
        <v>253.17</v>
      </c>
      <c r="M4499">
        <v>289.37</v>
      </c>
      <c r="N4499">
        <v>600</v>
      </c>
      <c r="O4499">
        <v>367</v>
      </c>
      <c r="P4499">
        <v>-411</v>
      </c>
      <c r="Q4499">
        <f>Tabel1[[#This Row],[Biomass]]+Tabel1[[#This Row],[Hydro Power]]+Tabel1[[#This Row],[Other Renewable]]+Tabel1[[#This Row],[Solar Power]]+Tabel1[[#This Row],[Onshore Wind Power]]+Tabel1[[#This Row],[Offshore Wind Power]]</f>
        <v>568.86</v>
      </c>
      <c r="R4499">
        <f>Tabel1[[#This Row],[Fossil Gas]]+Tabel1[[#This Row],[Fossil Hard Coal]]+Tabel1[[#This Row],[Fossil Oil]]</f>
        <v>816.08</v>
      </c>
      <c r="S4499">
        <f>Tabel1[[#This Row],[Renewables]]+Tabel1[[#This Row],[Fossils]]</f>
        <v>1384.94</v>
      </c>
    </row>
    <row r="4500" spans="1:19" x14ac:dyDescent="0.25">
      <c r="A4500" t="s">
        <v>417</v>
      </c>
      <c r="B4500" t="s">
        <v>6</v>
      </c>
      <c r="C4500">
        <v>2519.7800000000002</v>
      </c>
      <c r="D4500">
        <v>46.49</v>
      </c>
      <c r="E4500">
        <v>289.72000000000003</v>
      </c>
      <c r="F4500">
        <v>1103.6600000000001</v>
      </c>
      <c r="G4500">
        <v>5.66</v>
      </c>
      <c r="H4500">
        <v>1.0900000000000001</v>
      </c>
      <c r="I4500">
        <v>3.86</v>
      </c>
      <c r="J4500">
        <v>0.01</v>
      </c>
      <c r="K4500">
        <v>69.02</v>
      </c>
      <c r="L4500">
        <v>1505.01</v>
      </c>
      <c r="M4500">
        <v>747.31</v>
      </c>
      <c r="N4500">
        <v>1103</v>
      </c>
      <c r="O4500">
        <v>-474</v>
      </c>
      <c r="P4500">
        <v>-1739</v>
      </c>
      <c r="Q4500">
        <f>Tabel1[[#This Row],[Biomass]]+Tabel1[[#This Row],[Hydro Power]]+Tabel1[[#This Row],[Other Renewable]]+Tabel1[[#This Row],[Solar Power]]+Tabel1[[#This Row],[Onshore Wind Power]]+Tabel1[[#This Row],[Offshore Wind Power]]</f>
        <v>2303.77</v>
      </c>
      <c r="R4500">
        <f>Tabel1[[#This Row],[Fossil Gas]]+Tabel1[[#This Row],[Fossil Hard Coal]]+Tabel1[[#This Row],[Fossil Oil]]</f>
        <v>1399.0400000000002</v>
      </c>
      <c r="S4500">
        <f>Tabel1[[#This Row],[Renewables]]+Tabel1[[#This Row],[Fossils]]</f>
        <v>3702.8100000000004</v>
      </c>
    </row>
    <row r="4501" spans="1:19" x14ac:dyDescent="0.25">
      <c r="A4501" t="s">
        <v>417</v>
      </c>
      <c r="B4501" t="s">
        <v>5</v>
      </c>
      <c r="C4501">
        <v>1804.5</v>
      </c>
      <c r="D4501">
        <v>25.06</v>
      </c>
      <c r="E4501">
        <v>453.46</v>
      </c>
      <c r="F4501">
        <v>309.63</v>
      </c>
      <c r="G4501">
        <v>17.079999999999998</v>
      </c>
      <c r="J4501">
        <v>0</v>
      </c>
      <c r="K4501">
        <v>35.64</v>
      </c>
      <c r="L4501">
        <v>252.4</v>
      </c>
      <c r="M4501">
        <v>304.45</v>
      </c>
      <c r="N4501">
        <v>600</v>
      </c>
      <c r="O4501">
        <v>474</v>
      </c>
      <c r="P4501">
        <v>-641</v>
      </c>
      <c r="Q4501">
        <f>Tabel1[[#This Row],[Biomass]]+Tabel1[[#This Row],[Hydro Power]]+Tabel1[[#This Row],[Other Renewable]]+Tabel1[[#This Row],[Solar Power]]+Tabel1[[#This Row],[Onshore Wind Power]]+Tabel1[[#This Row],[Offshore Wind Power]]</f>
        <v>581.91</v>
      </c>
      <c r="R4501">
        <f>Tabel1[[#This Row],[Fossil Gas]]+Tabel1[[#This Row],[Fossil Hard Coal]]+Tabel1[[#This Row],[Fossil Oil]]</f>
        <v>780.17</v>
      </c>
      <c r="S4501">
        <f>Tabel1[[#This Row],[Renewables]]+Tabel1[[#This Row],[Fossils]]</f>
        <v>1362.08</v>
      </c>
    </row>
    <row r="4502" spans="1:19" x14ac:dyDescent="0.25">
      <c r="A4502" t="s">
        <v>416</v>
      </c>
      <c r="B4502" t="s">
        <v>6</v>
      </c>
      <c r="C4502">
        <v>2369.5700000000002</v>
      </c>
      <c r="D4502">
        <v>46.07</v>
      </c>
      <c r="E4502">
        <v>280.83999999999997</v>
      </c>
      <c r="F4502">
        <v>1088.6300000000001</v>
      </c>
      <c r="G4502">
        <v>3.93</v>
      </c>
      <c r="H4502">
        <v>1.0900000000000001</v>
      </c>
      <c r="I4502">
        <v>3.69</v>
      </c>
      <c r="J4502">
        <v>0</v>
      </c>
      <c r="K4502">
        <v>68.97</v>
      </c>
      <c r="L4502">
        <v>1493.24</v>
      </c>
      <c r="M4502">
        <v>750.91</v>
      </c>
      <c r="N4502">
        <v>1054</v>
      </c>
      <c r="O4502">
        <v>-500</v>
      </c>
      <c r="P4502">
        <v>-1738</v>
      </c>
      <c r="Q4502">
        <f>Tabel1[[#This Row],[Biomass]]+Tabel1[[#This Row],[Hydro Power]]+Tabel1[[#This Row],[Other Renewable]]+Tabel1[[#This Row],[Solar Power]]+Tabel1[[#This Row],[Onshore Wind Power]]+Tabel1[[#This Row],[Offshore Wind Power]]</f>
        <v>2295</v>
      </c>
      <c r="R4502">
        <f>Tabel1[[#This Row],[Fossil Gas]]+Tabel1[[#This Row],[Fossil Hard Coal]]+Tabel1[[#This Row],[Fossil Oil]]</f>
        <v>1373.4</v>
      </c>
      <c r="S4502">
        <f>Tabel1[[#This Row],[Renewables]]+Tabel1[[#This Row],[Fossils]]</f>
        <v>3668.4</v>
      </c>
    </row>
    <row r="4503" spans="1:19" x14ac:dyDescent="0.25">
      <c r="A4503" t="s">
        <v>416</v>
      </c>
      <c r="B4503" t="s">
        <v>5</v>
      </c>
      <c r="C4503">
        <v>1682.74</v>
      </c>
      <c r="D4503">
        <v>27.96</v>
      </c>
      <c r="E4503">
        <v>456.48</v>
      </c>
      <c r="F4503">
        <v>277</v>
      </c>
      <c r="G4503">
        <v>17.13</v>
      </c>
      <c r="J4503">
        <v>0</v>
      </c>
      <c r="K4503">
        <v>35.42</v>
      </c>
      <c r="L4503">
        <v>235.54</v>
      </c>
      <c r="M4503">
        <v>299.55</v>
      </c>
      <c r="N4503">
        <v>600</v>
      </c>
      <c r="O4503">
        <v>500</v>
      </c>
      <c r="P4503">
        <v>-739</v>
      </c>
      <c r="Q4503">
        <f>Tabel1[[#This Row],[Biomass]]+Tabel1[[#This Row],[Hydro Power]]+Tabel1[[#This Row],[Other Renewable]]+Tabel1[[#This Row],[Solar Power]]+Tabel1[[#This Row],[Onshore Wind Power]]+Tabel1[[#This Row],[Offshore Wind Power]]</f>
        <v>563.04999999999995</v>
      </c>
      <c r="R4503">
        <f>Tabel1[[#This Row],[Fossil Gas]]+Tabel1[[#This Row],[Fossil Hard Coal]]+Tabel1[[#This Row],[Fossil Oil]]</f>
        <v>750.61</v>
      </c>
      <c r="S4503">
        <f>Tabel1[[#This Row],[Renewables]]+Tabel1[[#This Row],[Fossils]]</f>
        <v>1313.6599999999999</v>
      </c>
    </row>
    <row r="4504" spans="1:19" x14ac:dyDescent="0.25">
      <c r="A4504" t="s">
        <v>415</v>
      </c>
      <c r="B4504" t="s">
        <v>6</v>
      </c>
      <c r="C4504">
        <v>2214.08</v>
      </c>
      <c r="D4504">
        <v>46.6</v>
      </c>
      <c r="E4504">
        <v>278.2</v>
      </c>
      <c r="F4504">
        <v>1126.45</v>
      </c>
      <c r="G4504">
        <v>4.22</v>
      </c>
      <c r="H4504">
        <v>1.0900000000000001</v>
      </c>
      <c r="I4504">
        <v>3.72</v>
      </c>
      <c r="J4504">
        <v>0</v>
      </c>
      <c r="K4504">
        <v>68.05</v>
      </c>
      <c r="L4504">
        <v>1458</v>
      </c>
      <c r="M4504">
        <v>749.84</v>
      </c>
      <c r="N4504">
        <v>766</v>
      </c>
      <c r="O4504">
        <v>-472</v>
      </c>
      <c r="P4504">
        <v>-1672</v>
      </c>
      <c r="Q4504">
        <f>Tabel1[[#This Row],[Biomass]]+Tabel1[[#This Row],[Hydro Power]]+Tabel1[[#This Row],[Other Renewable]]+Tabel1[[#This Row],[Solar Power]]+Tabel1[[#This Row],[Onshore Wind Power]]+Tabel1[[#This Row],[Offshore Wind Power]]</f>
        <v>2259.25</v>
      </c>
      <c r="R4504">
        <f>Tabel1[[#This Row],[Fossil Gas]]+Tabel1[[#This Row],[Fossil Hard Coal]]+Tabel1[[#This Row],[Fossil Oil]]</f>
        <v>1408.8700000000001</v>
      </c>
      <c r="S4504">
        <f>Tabel1[[#This Row],[Renewables]]+Tabel1[[#This Row],[Fossils]]</f>
        <v>3668.12</v>
      </c>
    </row>
    <row r="4505" spans="1:19" x14ac:dyDescent="0.25">
      <c r="A4505" t="s">
        <v>415</v>
      </c>
      <c r="B4505" t="s">
        <v>5</v>
      </c>
      <c r="C4505">
        <v>1552.51</v>
      </c>
      <c r="D4505">
        <v>29.6</v>
      </c>
      <c r="E4505">
        <v>426.48</v>
      </c>
      <c r="F4505">
        <v>265.35000000000002</v>
      </c>
      <c r="G4505">
        <v>15.51</v>
      </c>
      <c r="J4505">
        <v>0</v>
      </c>
      <c r="K4505">
        <v>35.24</v>
      </c>
      <c r="L4505">
        <v>229.09</v>
      </c>
      <c r="M4505">
        <v>294.20999999999998</v>
      </c>
      <c r="N4505">
        <v>600</v>
      </c>
      <c r="O4505">
        <v>472</v>
      </c>
      <c r="P4505">
        <v>-790</v>
      </c>
      <c r="Q4505">
        <f>Tabel1[[#This Row],[Biomass]]+Tabel1[[#This Row],[Hydro Power]]+Tabel1[[#This Row],[Other Renewable]]+Tabel1[[#This Row],[Solar Power]]+Tabel1[[#This Row],[Onshore Wind Power]]+Tabel1[[#This Row],[Offshore Wind Power]]</f>
        <v>552.9</v>
      </c>
      <c r="R4505">
        <f>Tabel1[[#This Row],[Fossil Gas]]+Tabel1[[#This Row],[Fossil Hard Coal]]+Tabel1[[#This Row],[Fossil Oil]]</f>
        <v>707.34</v>
      </c>
      <c r="S4505">
        <f>Tabel1[[#This Row],[Renewables]]+Tabel1[[#This Row],[Fossils]]</f>
        <v>1260.24</v>
      </c>
    </row>
    <row r="4506" spans="1:19" x14ac:dyDescent="0.25">
      <c r="A4506" t="s">
        <v>414</v>
      </c>
      <c r="B4506" t="s">
        <v>6</v>
      </c>
      <c r="C4506">
        <v>2090.79</v>
      </c>
      <c r="D4506">
        <v>45.11</v>
      </c>
      <c r="E4506">
        <v>277</v>
      </c>
      <c r="F4506">
        <v>1070.76</v>
      </c>
      <c r="G4506">
        <v>4.26</v>
      </c>
      <c r="H4506">
        <v>1.0900000000000001</v>
      </c>
      <c r="I4506">
        <v>3.7</v>
      </c>
      <c r="J4506">
        <v>0</v>
      </c>
      <c r="K4506">
        <v>68.45</v>
      </c>
      <c r="L4506">
        <v>1394.64</v>
      </c>
      <c r="M4506">
        <v>748.75</v>
      </c>
      <c r="N4506">
        <v>704</v>
      </c>
      <c r="O4506">
        <v>-520</v>
      </c>
      <c r="P4506">
        <v>-1570</v>
      </c>
      <c r="Q4506">
        <f>Tabel1[[#This Row],[Biomass]]+Tabel1[[#This Row],[Hydro Power]]+Tabel1[[#This Row],[Other Renewable]]+Tabel1[[#This Row],[Solar Power]]+Tabel1[[#This Row],[Onshore Wind Power]]+Tabel1[[#This Row],[Offshore Wind Power]]</f>
        <v>2193.29</v>
      </c>
      <c r="R4506">
        <f>Tabel1[[#This Row],[Fossil Gas]]+Tabel1[[#This Row],[Fossil Hard Coal]]+Tabel1[[#This Row],[Fossil Oil]]</f>
        <v>1352.02</v>
      </c>
      <c r="S4506">
        <f>Tabel1[[#This Row],[Renewables]]+Tabel1[[#This Row],[Fossils]]</f>
        <v>3545.31</v>
      </c>
    </row>
    <row r="4507" spans="1:19" x14ac:dyDescent="0.25">
      <c r="A4507" t="s">
        <v>414</v>
      </c>
      <c r="B4507" t="s">
        <v>5</v>
      </c>
      <c r="C4507">
        <v>1446.2</v>
      </c>
      <c r="D4507">
        <v>25.18</v>
      </c>
      <c r="E4507">
        <v>391.19</v>
      </c>
      <c r="F4507">
        <v>262.45</v>
      </c>
      <c r="G4507">
        <v>15.1</v>
      </c>
      <c r="J4507">
        <v>0</v>
      </c>
      <c r="K4507">
        <v>35.49</v>
      </c>
      <c r="L4507">
        <v>233.34</v>
      </c>
      <c r="M4507">
        <v>281.3</v>
      </c>
      <c r="N4507">
        <v>600</v>
      </c>
      <c r="O4507">
        <v>520</v>
      </c>
      <c r="P4507">
        <v>-896</v>
      </c>
      <c r="Q4507">
        <f>Tabel1[[#This Row],[Biomass]]+Tabel1[[#This Row],[Hydro Power]]+Tabel1[[#This Row],[Other Renewable]]+Tabel1[[#This Row],[Solar Power]]+Tabel1[[#This Row],[Onshore Wind Power]]+Tabel1[[#This Row],[Offshore Wind Power]]</f>
        <v>539.81999999999994</v>
      </c>
      <c r="R4507">
        <f>Tabel1[[#This Row],[Fossil Gas]]+Tabel1[[#This Row],[Fossil Hard Coal]]+Tabel1[[#This Row],[Fossil Oil]]</f>
        <v>668.74</v>
      </c>
      <c r="S4507">
        <f>Tabel1[[#This Row],[Renewables]]+Tabel1[[#This Row],[Fossils]]</f>
        <v>1208.56</v>
      </c>
    </row>
    <row r="4508" spans="1:19" x14ac:dyDescent="0.25">
      <c r="A4508" t="s">
        <v>413</v>
      </c>
      <c r="B4508" t="s">
        <v>6</v>
      </c>
      <c r="C4508">
        <v>2020.18</v>
      </c>
      <c r="D4508">
        <v>44.68</v>
      </c>
      <c r="E4508">
        <v>281.74</v>
      </c>
      <c r="F4508">
        <v>947.81</v>
      </c>
      <c r="G4508">
        <v>4.76</v>
      </c>
      <c r="H4508">
        <v>1.0900000000000001</v>
      </c>
      <c r="I4508">
        <v>3.66</v>
      </c>
      <c r="J4508">
        <v>0</v>
      </c>
      <c r="K4508">
        <v>68.58</v>
      </c>
      <c r="L4508">
        <v>1482.47</v>
      </c>
      <c r="M4508">
        <v>751.05</v>
      </c>
      <c r="N4508">
        <v>812</v>
      </c>
      <c r="O4508">
        <v>-587</v>
      </c>
      <c r="P4508">
        <v>-1635</v>
      </c>
      <c r="Q4508">
        <f>Tabel1[[#This Row],[Biomass]]+Tabel1[[#This Row],[Hydro Power]]+Tabel1[[#This Row],[Other Renewable]]+Tabel1[[#This Row],[Solar Power]]+Tabel1[[#This Row],[Onshore Wind Power]]+Tabel1[[#This Row],[Offshore Wind Power]]</f>
        <v>2282.9499999999998</v>
      </c>
      <c r="R4508">
        <f>Tabel1[[#This Row],[Fossil Gas]]+Tabel1[[#This Row],[Fossil Hard Coal]]+Tabel1[[#This Row],[Fossil Oil]]</f>
        <v>1234.31</v>
      </c>
      <c r="S4508">
        <f>Tabel1[[#This Row],[Renewables]]+Tabel1[[#This Row],[Fossils]]</f>
        <v>3517.2599999999998</v>
      </c>
    </row>
    <row r="4509" spans="1:19" x14ac:dyDescent="0.25">
      <c r="A4509" t="s">
        <v>413</v>
      </c>
      <c r="B4509" t="s">
        <v>5</v>
      </c>
      <c r="C4509">
        <v>1383.12</v>
      </c>
      <c r="D4509">
        <v>25.34</v>
      </c>
      <c r="E4509">
        <v>391.88</v>
      </c>
      <c r="F4509">
        <v>291.55</v>
      </c>
      <c r="G4509">
        <v>15.04</v>
      </c>
      <c r="J4509">
        <v>0</v>
      </c>
      <c r="K4509">
        <v>35.51</v>
      </c>
      <c r="L4509">
        <v>234.5</v>
      </c>
      <c r="M4509">
        <v>254.45</v>
      </c>
      <c r="N4509">
        <v>600</v>
      </c>
      <c r="O4509">
        <v>587</v>
      </c>
      <c r="P4509">
        <v>-1032</v>
      </c>
      <c r="Q4509">
        <f>Tabel1[[#This Row],[Biomass]]+Tabel1[[#This Row],[Hydro Power]]+Tabel1[[#This Row],[Other Renewable]]+Tabel1[[#This Row],[Solar Power]]+Tabel1[[#This Row],[Onshore Wind Power]]+Tabel1[[#This Row],[Offshore Wind Power]]</f>
        <v>514.29</v>
      </c>
      <c r="R4509">
        <f>Tabel1[[#This Row],[Fossil Gas]]+Tabel1[[#This Row],[Fossil Hard Coal]]+Tabel1[[#This Row],[Fossil Oil]]</f>
        <v>698.47</v>
      </c>
      <c r="S4509">
        <f>Tabel1[[#This Row],[Renewables]]+Tabel1[[#This Row],[Fossils]]</f>
        <v>1212.76</v>
      </c>
    </row>
    <row r="4510" spans="1:19" x14ac:dyDescent="0.25">
      <c r="A4510" t="s">
        <v>412</v>
      </c>
      <c r="B4510" t="s">
        <v>6</v>
      </c>
      <c r="C4510">
        <v>2012.7</v>
      </c>
      <c r="D4510">
        <v>37.17</v>
      </c>
      <c r="E4510">
        <v>277.20999999999998</v>
      </c>
      <c r="F4510">
        <v>829.51</v>
      </c>
      <c r="G4510">
        <v>3.64</v>
      </c>
      <c r="H4510">
        <v>1.0900000000000001</v>
      </c>
      <c r="I4510">
        <v>3.52</v>
      </c>
      <c r="J4510">
        <v>0</v>
      </c>
      <c r="K4510">
        <v>68.7</v>
      </c>
      <c r="L4510">
        <v>1675.94</v>
      </c>
      <c r="M4510">
        <v>749.99</v>
      </c>
      <c r="N4510">
        <v>872</v>
      </c>
      <c r="O4510">
        <v>-590</v>
      </c>
      <c r="P4510">
        <v>-1730</v>
      </c>
      <c r="Q4510">
        <f>Tabel1[[#This Row],[Biomass]]+Tabel1[[#This Row],[Hydro Power]]+Tabel1[[#This Row],[Other Renewable]]+Tabel1[[#This Row],[Solar Power]]+Tabel1[[#This Row],[Onshore Wind Power]]+Tabel1[[#This Row],[Offshore Wind Power]]</f>
        <v>2467.71</v>
      </c>
      <c r="R4510">
        <f>Tabel1[[#This Row],[Fossil Gas]]+Tabel1[[#This Row],[Fossil Hard Coal]]+Tabel1[[#This Row],[Fossil Oil]]</f>
        <v>1110.3600000000001</v>
      </c>
      <c r="S4510">
        <f>Tabel1[[#This Row],[Renewables]]+Tabel1[[#This Row],[Fossils]]</f>
        <v>3578.07</v>
      </c>
    </row>
    <row r="4511" spans="1:19" x14ac:dyDescent="0.25">
      <c r="A4511" t="s">
        <v>412</v>
      </c>
      <c r="B4511" t="s">
        <v>5</v>
      </c>
      <c r="C4511">
        <v>1339.25</v>
      </c>
      <c r="D4511">
        <v>23.61</v>
      </c>
      <c r="E4511">
        <v>392.3</v>
      </c>
      <c r="F4511">
        <v>322.14999999999998</v>
      </c>
      <c r="G4511">
        <v>15.05</v>
      </c>
      <c r="J4511">
        <v>0</v>
      </c>
      <c r="K4511">
        <v>35.22</v>
      </c>
      <c r="L4511">
        <v>239.58</v>
      </c>
      <c r="M4511">
        <v>268.16000000000003</v>
      </c>
      <c r="N4511">
        <v>600</v>
      </c>
      <c r="O4511">
        <v>590</v>
      </c>
      <c r="P4511">
        <v>-1123</v>
      </c>
      <c r="Q4511">
        <f>Tabel1[[#This Row],[Biomass]]+Tabel1[[#This Row],[Hydro Power]]+Tabel1[[#This Row],[Other Renewable]]+Tabel1[[#This Row],[Solar Power]]+Tabel1[[#This Row],[Onshore Wind Power]]+Tabel1[[#This Row],[Offshore Wind Power]]</f>
        <v>531.35</v>
      </c>
      <c r="R4511">
        <f>Tabel1[[#This Row],[Fossil Gas]]+Tabel1[[#This Row],[Fossil Hard Coal]]+Tabel1[[#This Row],[Fossil Oil]]</f>
        <v>729.5</v>
      </c>
      <c r="S4511">
        <f>Tabel1[[#This Row],[Renewables]]+Tabel1[[#This Row],[Fossils]]</f>
        <v>1260.8499999999999</v>
      </c>
    </row>
    <row r="4512" spans="1:19" x14ac:dyDescent="0.25">
      <c r="A4512" t="s">
        <v>411</v>
      </c>
      <c r="B4512" t="s">
        <v>6</v>
      </c>
      <c r="C4512">
        <v>2008.49</v>
      </c>
      <c r="D4512">
        <v>45.36</v>
      </c>
      <c r="E4512">
        <v>276.56</v>
      </c>
      <c r="F4512">
        <v>792.46</v>
      </c>
      <c r="G4512">
        <v>3.85</v>
      </c>
      <c r="H4512">
        <v>1.0900000000000001</v>
      </c>
      <c r="I4512">
        <v>5.43</v>
      </c>
      <c r="J4512">
        <v>0</v>
      </c>
      <c r="K4512">
        <v>68.45</v>
      </c>
      <c r="L4512">
        <v>1897.78</v>
      </c>
      <c r="M4512">
        <v>753.82</v>
      </c>
      <c r="N4512">
        <v>669</v>
      </c>
      <c r="O4512">
        <v>-590</v>
      </c>
      <c r="P4512">
        <v>-1736</v>
      </c>
      <c r="Q4512">
        <f>Tabel1[[#This Row],[Biomass]]+Tabel1[[#This Row],[Hydro Power]]+Tabel1[[#This Row],[Other Renewable]]+Tabel1[[#This Row],[Solar Power]]+Tabel1[[#This Row],[Onshore Wind Power]]+Tabel1[[#This Row],[Offshore Wind Power]]</f>
        <v>2703.48</v>
      </c>
      <c r="R4512">
        <f>Tabel1[[#This Row],[Fossil Gas]]+Tabel1[[#This Row],[Fossil Hard Coal]]+Tabel1[[#This Row],[Fossil Oil]]</f>
        <v>1072.8699999999999</v>
      </c>
      <c r="S4512">
        <f>Tabel1[[#This Row],[Renewables]]+Tabel1[[#This Row],[Fossils]]</f>
        <v>3776.35</v>
      </c>
    </row>
    <row r="4513" spans="1:19" x14ac:dyDescent="0.25">
      <c r="A4513" t="s">
        <v>411</v>
      </c>
      <c r="B4513" t="s">
        <v>5</v>
      </c>
      <c r="C4513">
        <v>1300.3</v>
      </c>
      <c r="D4513">
        <v>19.25</v>
      </c>
      <c r="E4513">
        <v>393.54</v>
      </c>
      <c r="F4513">
        <v>354.69</v>
      </c>
      <c r="G4513">
        <v>15.05</v>
      </c>
      <c r="J4513">
        <v>0</v>
      </c>
      <c r="K4513">
        <v>35.25</v>
      </c>
      <c r="L4513">
        <v>260.82</v>
      </c>
      <c r="M4513">
        <v>278.55</v>
      </c>
      <c r="N4513">
        <v>600</v>
      </c>
      <c r="O4513">
        <v>590</v>
      </c>
      <c r="P4513">
        <v>-1217</v>
      </c>
      <c r="Q4513">
        <f>Tabel1[[#This Row],[Biomass]]+Tabel1[[#This Row],[Hydro Power]]+Tabel1[[#This Row],[Other Renewable]]+Tabel1[[#This Row],[Solar Power]]+Tabel1[[#This Row],[Onshore Wind Power]]+Tabel1[[#This Row],[Offshore Wind Power]]</f>
        <v>558.62</v>
      </c>
      <c r="R4513">
        <f>Tabel1[[#This Row],[Fossil Gas]]+Tabel1[[#This Row],[Fossil Hard Coal]]+Tabel1[[#This Row],[Fossil Oil]]</f>
        <v>763.28</v>
      </c>
      <c r="S4513">
        <f>Tabel1[[#This Row],[Renewables]]+Tabel1[[#This Row],[Fossils]]</f>
        <v>1321.9</v>
      </c>
    </row>
    <row r="4514" spans="1:19" x14ac:dyDescent="0.25">
      <c r="A4514" t="s">
        <v>410</v>
      </c>
      <c r="B4514" t="s">
        <v>6</v>
      </c>
      <c r="C4514">
        <v>2015.6</v>
      </c>
      <c r="D4514">
        <v>46.64</v>
      </c>
      <c r="E4514">
        <v>280.60000000000002</v>
      </c>
      <c r="F4514">
        <v>725.6</v>
      </c>
      <c r="G4514">
        <v>5.05</v>
      </c>
      <c r="H4514">
        <v>1.0900000000000001</v>
      </c>
      <c r="I4514">
        <v>5.56</v>
      </c>
      <c r="J4514">
        <v>0</v>
      </c>
      <c r="K4514">
        <v>67.930000000000007</v>
      </c>
      <c r="L4514">
        <v>2042.99</v>
      </c>
      <c r="M4514">
        <v>758.94</v>
      </c>
      <c r="N4514">
        <v>558</v>
      </c>
      <c r="O4514">
        <v>-590</v>
      </c>
      <c r="P4514">
        <v>-1736</v>
      </c>
      <c r="Q4514">
        <f>Tabel1[[#This Row],[Biomass]]+Tabel1[[#This Row],[Hydro Power]]+Tabel1[[#This Row],[Other Renewable]]+Tabel1[[#This Row],[Solar Power]]+Tabel1[[#This Row],[Onshore Wind Power]]+Tabel1[[#This Row],[Offshore Wind Power]]</f>
        <v>2855.2200000000003</v>
      </c>
      <c r="R4514">
        <f>Tabel1[[#This Row],[Fossil Gas]]+Tabel1[[#This Row],[Fossil Hard Coal]]+Tabel1[[#This Row],[Fossil Oil]]</f>
        <v>1011.25</v>
      </c>
      <c r="S4514">
        <f>Tabel1[[#This Row],[Renewables]]+Tabel1[[#This Row],[Fossils]]</f>
        <v>3866.4700000000003</v>
      </c>
    </row>
    <row r="4515" spans="1:19" x14ac:dyDescent="0.25">
      <c r="A4515" t="s">
        <v>410</v>
      </c>
      <c r="B4515" t="s">
        <v>5</v>
      </c>
      <c r="C4515">
        <v>1285.54</v>
      </c>
      <c r="D4515">
        <v>21.08</v>
      </c>
      <c r="E4515">
        <v>393.59</v>
      </c>
      <c r="F4515">
        <v>381.06</v>
      </c>
      <c r="G4515">
        <v>14.98</v>
      </c>
      <c r="J4515">
        <v>0</v>
      </c>
      <c r="K4515">
        <v>36.25</v>
      </c>
      <c r="L4515">
        <v>295.14999999999998</v>
      </c>
      <c r="M4515">
        <v>254.79</v>
      </c>
      <c r="N4515">
        <v>600</v>
      </c>
      <c r="O4515">
        <v>590</v>
      </c>
      <c r="P4515">
        <v>-1265</v>
      </c>
      <c r="Q4515">
        <f>Tabel1[[#This Row],[Biomass]]+Tabel1[[#This Row],[Hydro Power]]+Tabel1[[#This Row],[Other Renewable]]+Tabel1[[#This Row],[Solar Power]]+Tabel1[[#This Row],[Onshore Wind Power]]+Tabel1[[#This Row],[Offshore Wind Power]]</f>
        <v>571.02</v>
      </c>
      <c r="R4515">
        <f>Tabel1[[#This Row],[Fossil Gas]]+Tabel1[[#This Row],[Fossil Hard Coal]]+Tabel1[[#This Row],[Fossil Oil]]</f>
        <v>789.63</v>
      </c>
      <c r="S4515">
        <f>Tabel1[[#This Row],[Renewables]]+Tabel1[[#This Row],[Fossils]]</f>
        <v>1360.65</v>
      </c>
    </row>
    <row r="4516" spans="1:19" x14ac:dyDescent="0.25">
      <c r="A4516" t="s">
        <v>409</v>
      </c>
      <c r="B4516" t="s">
        <v>6</v>
      </c>
      <c r="C4516">
        <v>2092.15</v>
      </c>
      <c r="D4516">
        <v>46.29</v>
      </c>
      <c r="E4516">
        <v>282.97000000000003</v>
      </c>
      <c r="F4516">
        <v>922.23</v>
      </c>
      <c r="G4516">
        <v>3.8</v>
      </c>
      <c r="H4516">
        <v>1.0900000000000001</v>
      </c>
      <c r="I4516">
        <v>5.13</v>
      </c>
      <c r="J4516">
        <v>0</v>
      </c>
      <c r="K4516">
        <v>67.09</v>
      </c>
      <c r="L4516">
        <v>2258.23</v>
      </c>
      <c r="M4516">
        <v>758.32</v>
      </c>
      <c r="N4516">
        <v>209</v>
      </c>
      <c r="O4516">
        <v>-588</v>
      </c>
      <c r="P4516">
        <v>-1734</v>
      </c>
      <c r="Q4516">
        <f>Tabel1[[#This Row],[Biomass]]+Tabel1[[#This Row],[Hydro Power]]+Tabel1[[#This Row],[Other Renewable]]+Tabel1[[#This Row],[Solar Power]]+Tabel1[[#This Row],[Onshore Wind Power]]+Tabel1[[#This Row],[Offshore Wind Power]]</f>
        <v>3069.0600000000004</v>
      </c>
      <c r="R4516">
        <f>Tabel1[[#This Row],[Fossil Gas]]+Tabel1[[#This Row],[Fossil Hard Coal]]+Tabel1[[#This Row],[Fossil Oil]]</f>
        <v>1209</v>
      </c>
      <c r="S4516">
        <f>Tabel1[[#This Row],[Renewables]]+Tabel1[[#This Row],[Fossils]]</f>
        <v>4278.0600000000004</v>
      </c>
    </row>
    <row r="4517" spans="1:19" x14ac:dyDescent="0.25">
      <c r="A4517" t="s">
        <v>409</v>
      </c>
      <c r="B4517" t="s">
        <v>5</v>
      </c>
      <c r="C4517">
        <v>1298.5999999999999</v>
      </c>
      <c r="D4517">
        <v>22.79</v>
      </c>
      <c r="E4517">
        <v>389.46</v>
      </c>
      <c r="F4517">
        <v>387.17</v>
      </c>
      <c r="G4517">
        <v>14.39</v>
      </c>
      <c r="J4517">
        <v>0</v>
      </c>
      <c r="K4517">
        <v>41.8</v>
      </c>
      <c r="L4517">
        <v>303.91000000000003</v>
      </c>
      <c r="M4517">
        <v>264.20999999999998</v>
      </c>
      <c r="N4517">
        <v>600</v>
      </c>
      <c r="O4517">
        <v>588</v>
      </c>
      <c r="P4517">
        <v>-1275</v>
      </c>
      <c r="Q4517">
        <f>Tabel1[[#This Row],[Biomass]]+Tabel1[[#This Row],[Hydro Power]]+Tabel1[[#This Row],[Other Renewable]]+Tabel1[[#This Row],[Solar Power]]+Tabel1[[#This Row],[Onshore Wind Power]]+Tabel1[[#This Row],[Offshore Wind Power]]</f>
        <v>590.91000000000008</v>
      </c>
      <c r="R4517">
        <f>Tabel1[[#This Row],[Fossil Gas]]+Tabel1[[#This Row],[Fossil Hard Coal]]+Tabel1[[#This Row],[Fossil Oil]]</f>
        <v>791.02</v>
      </c>
      <c r="S4517">
        <f>Tabel1[[#This Row],[Renewables]]+Tabel1[[#This Row],[Fossils]]</f>
        <v>1381.93</v>
      </c>
    </row>
    <row r="4518" spans="1:19" x14ac:dyDescent="0.25">
      <c r="A4518" t="s">
        <v>408</v>
      </c>
      <c r="B4518" t="s">
        <v>6</v>
      </c>
      <c r="C4518">
        <v>2270.48</v>
      </c>
      <c r="D4518">
        <v>47.42</v>
      </c>
      <c r="E4518">
        <v>304.41000000000003</v>
      </c>
      <c r="F4518">
        <v>989.12</v>
      </c>
      <c r="G4518">
        <v>5.63</v>
      </c>
      <c r="H4518">
        <v>1.0900000000000001</v>
      </c>
      <c r="I4518">
        <v>5.64</v>
      </c>
      <c r="J4518">
        <v>0.01</v>
      </c>
      <c r="K4518">
        <v>65.319999999999993</v>
      </c>
      <c r="L4518">
        <v>2368.7399999999998</v>
      </c>
      <c r="M4518">
        <v>760.88</v>
      </c>
      <c r="N4518">
        <v>185</v>
      </c>
      <c r="O4518">
        <v>-577</v>
      </c>
      <c r="P4518">
        <v>-1708</v>
      </c>
      <c r="Q4518">
        <f>Tabel1[[#This Row],[Biomass]]+Tabel1[[#This Row],[Hydro Power]]+Tabel1[[#This Row],[Other Renewable]]+Tabel1[[#This Row],[Solar Power]]+Tabel1[[#This Row],[Onshore Wind Power]]+Tabel1[[#This Row],[Offshore Wind Power]]</f>
        <v>3183.7799999999997</v>
      </c>
      <c r="R4518">
        <f>Tabel1[[#This Row],[Fossil Gas]]+Tabel1[[#This Row],[Fossil Hard Coal]]+Tabel1[[#This Row],[Fossil Oil]]</f>
        <v>1299.1600000000001</v>
      </c>
      <c r="S4518">
        <f>Tabel1[[#This Row],[Renewables]]+Tabel1[[#This Row],[Fossils]]</f>
        <v>4482.9399999999996</v>
      </c>
    </row>
    <row r="4519" spans="1:19" x14ac:dyDescent="0.25">
      <c r="A4519" t="s">
        <v>408</v>
      </c>
      <c r="B4519" t="s">
        <v>5</v>
      </c>
      <c r="C4519">
        <v>1394.99</v>
      </c>
      <c r="D4519">
        <v>21.1</v>
      </c>
      <c r="E4519">
        <v>387.01</v>
      </c>
      <c r="F4519">
        <v>379.13</v>
      </c>
      <c r="G4519">
        <v>14.37</v>
      </c>
      <c r="J4519">
        <v>0</v>
      </c>
      <c r="K4519">
        <v>43.55</v>
      </c>
      <c r="L4519">
        <v>308.23</v>
      </c>
      <c r="M4519">
        <v>269.7</v>
      </c>
      <c r="N4519">
        <v>583</v>
      </c>
      <c r="O4519">
        <v>577</v>
      </c>
      <c r="P4519">
        <v>-1158</v>
      </c>
      <c r="Q4519">
        <f>Tabel1[[#This Row],[Biomass]]+Tabel1[[#This Row],[Hydro Power]]+Tabel1[[#This Row],[Other Renewable]]+Tabel1[[#This Row],[Solar Power]]+Tabel1[[#This Row],[Onshore Wind Power]]+Tabel1[[#This Row],[Offshore Wind Power]]</f>
        <v>599.03</v>
      </c>
      <c r="R4519">
        <f>Tabel1[[#This Row],[Fossil Gas]]+Tabel1[[#This Row],[Fossil Hard Coal]]+Tabel1[[#This Row],[Fossil Oil]]</f>
        <v>780.51</v>
      </c>
      <c r="S4519">
        <f>Tabel1[[#This Row],[Renewables]]+Tabel1[[#This Row],[Fossils]]</f>
        <v>1379.54</v>
      </c>
    </row>
    <row r="4520" spans="1:19" x14ac:dyDescent="0.25">
      <c r="A4520" t="s">
        <v>407</v>
      </c>
      <c r="B4520" t="s">
        <v>6</v>
      </c>
      <c r="C4520">
        <v>2653.48</v>
      </c>
      <c r="D4520">
        <v>47.44</v>
      </c>
      <c r="E4520">
        <v>327.9</v>
      </c>
      <c r="F4520">
        <v>1555.05</v>
      </c>
      <c r="G4520">
        <v>7.19</v>
      </c>
      <c r="H4520">
        <v>1.0900000000000001</v>
      </c>
      <c r="I4520">
        <v>6.06</v>
      </c>
      <c r="J4520">
        <v>0.02</v>
      </c>
      <c r="K4520">
        <v>70.430000000000007</v>
      </c>
      <c r="L4520">
        <v>2412.75</v>
      </c>
      <c r="M4520">
        <v>761.72</v>
      </c>
      <c r="N4520">
        <v>-939</v>
      </c>
      <c r="O4520">
        <v>-287</v>
      </c>
      <c r="P4520">
        <v>-1178</v>
      </c>
      <c r="Q4520">
        <f>Tabel1[[#This Row],[Biomass]]+Tabel1[[#This Row],[Hydro Power]]+Tabel1[[#This Row],[Other Renewable]]+Tabel1[[#This Row],[Solar Power]]+Tabel1[[#This Row],[Onshore Wind Power]]+Tabel1[[#This Row],[Offshore Wind Power]]</f>
        <v>3229.08</v>
      </c>
      <c r="R4520">
        <f>Tabel1[[#This Row],[Fossil Gas]]+Tabel1[[#This Row],[Fossil Hard Coal]]+Tabel1[[#This Row],[Fossil Oil]]</f>
        <v>1890.1399999999999</v>
      </c>
      <c r="S4520">
        <f>Tabel1[[#This Row],[Renewables]]+Tabel1[[#This Row],[Fossils]]</f>
        <v>5119.2199999999993</v>
      </c>
    </row>
    <row r="4521" spans="1:19" x14ac:dyDescent="0.25">
      <c r="A4521" t="s">
        <v>407</v>
      </c>
      <c r="B4521" t="s">
        <v>5</v>
      </c>
      <c r="C4521">
        <v>1629.55</v>
      </c>
      <c r="D4521">
        <v>24.79</v>
      </c>
      <c r="E4521">
        <v>392.21</v>
      </c>
      <c r="F4521">
        <v>385.56</v>
      </c>
      <c r="G4521">
        <v>14.67</v>
      </c>
      <c r="J4521">
        <v>0.04</v>
      </c>
      <c r="K4521">
        <v>43.81</v>
      </c>
      <c r="L4521">
        <v>310.51</v>
      </c>
      <c r="M4521">
        <v>203.19</v>
      </c>
      <c r="N4521">
        <v>185</v>
      </c>
      <c r="O4521">
        <v>287</v>
      </c>
      <c r="P4521">
        <v>-190</v>
      </c>
      <c r="Q4521">
        <f>Tabel1[[#This Row],[Biomass]]+Tabel1[[#This Row],[Hydro Power]]+Tabel1[[#This Row],[Other Renewable]]+Tabel1[[#This Row],[Solar Power]]+Tabel1[[#This Row],[Onshore Wind Power]]+Tabel1[[#This Row],[Offshore Wind Power]]</f>
        <v>538.53</v>
      </c>
      <c r="R4521">
        <f>Tabel1[[#This Row],[Fossil Gas]]+Tabel1[[#This Row],[Fossil Hard Coal]]+Tabel1[[#This Row],[Fossil Oil]]</f>
        <v>792.43999999999994</v>
      </c>
      <c r="S4521">
        <f>Tabel1[[#This Row],[Renewables]]+Tabel1[[#This Row],[Fossils]]</f>
        <v>1330.9699999999998</v>
      </c>
    </row>
    <row r="4522" spans="1:19" x14ac:dyDescent="0.25">
      <c r="A4522" t="s">
        <v>406</v>
      </c>
      <c r="B4522" t="s">
        <v>6</v>
      </c>
      <c r="C4522">
        <v>3047.54</v>
      </c>
      <c r="D4522">
        <v>45.89</v>
      </c>
      <c r="E4522">
        <v>426.08</v>
      </c>
      <c r="F4522">
        <v>1686.97</v>
      </c>
      <c r="G4522">
        <v>6.59</v>
      </c>
      <c r="H4522">
        <v>1.0900000000000001</v>
      </c>
      <c r="I4522">
        <v>5.97</v>
      </c>
      <c r="J4522">
        <v>0.59</v>
      </c>
      <c r="K4522">
        <v>71.73</v>
      </c>
      <c r="L4522">
        <v>2346.4699999999998</v>
      </c>
      <c r="M4522">
        <v>761.98</v>
      </c>
      <c r="N4522">
        <v>-771</v>
      </c>
      <c r="O4522">
        <v>-539</v>
      </c>
      <c r="P4522">
        <v>-872</v>
      </c>
      <c r="Q4522">
        <f>Tabel1[[#This Row],[Biomass]]+Tabel1[[#This Row],[Hydro Power]]+Tabel1[[#This Row],[Other Renewable]]+Tabel1[[#This Row],[Solar Power]]+Tabel1[[#This Row],[Onshore Wind Power]]+Tabel1[[#This Row],[Offshore Wind Power]]</f>
        <v>3161.99</v>
      </c>
      <c r="R4522">
        <f>Tabel1[[#This Row],[Fossil Gas]]+Tabel1[[#This Row],[Fossil Hard Coal]]+Tabel1[[#This Row],[Fossil Oil]]</f>
        <v>2119.6400000000003</v>
      </c>
      <c r="S4522">
        <f>Tabel1[[#This Row],[Renewables]]+Tabel1[[#This Row],[Fossils]]</f>
        <v>5281.63</v>
      </c>
    </row>
    <row r="4523" spans="1:19" x14ac:dyDescent="0.25">
      <c r="A4523" t="s">
        <v>406</v>
      </c>
      <c r="B4523" t="s">
        <v>5</v>
      </c>
      <c r="C4523">
        <v>1857.2</v>
      </c>
      <c r="D4523">
        <v>25.01</v>
      </c>
      <c r="E4523">
        <v>425.6</v>
      </c>
      <c r="F4523">
        <v>382.81</v>
      </c>
      <c r="G4523">
        <v>18.170000000000002</v>
      </c>
      <c r="J4523">
        <v>0.81</v>
      </c>
      <c r="K4523">
        <v>45.24</v>
      </c>
      <c r="L4523">
        <v>310.91000000000003</v>
      </c>
      <c r="M4523">
        <v>159.35</v>
      </c>
      <c r="N4523">
        <v>-17</v>
      </c>
      <c r="O4523">
        <v>539</v>
      </c>
      <c r="P4523">
        <v>-4</v>
      </c>
      <c r="Q4523">
        <f>Tabel1[[#This Row],[Biomass]]+Tabel1[[#This Row],[Hydro Power]]+Tabel1[[#This Row],[Other Renewable]]+Tabel1[[#This Row],[Solar Power]]+Tabel1[[#This Row],[Onshore Wind Power]]+Tabel1[[#This Row],[Offshore Wind Power]]</f>
        <v>496.08000000000004</v>
      </c>
      <c r="R4523">
        <f>Tabel1[[#This Row],[Fossil Gas]]+Tabel1[[#This Row],[Fossil Hard Coal]]+Tabel1[[#This Row],[Fossil Oil]]</f>
        <v>826.58</v>
      </c>
      <c r="S4523">
        <f>Tabel1[[#This Row],[Renewables]]+Tabel1[[#This Row],[Fossils]]</f>
        <v>1322.66</v>
      </c>
    </row>
    <row r="4524" spans="1:19" x14ac:dyDescent="0.25">
      <c r="A4524" t="s">
        <v>405</v>
      </c>
      <c r="B4524" t="s">
        <v>6</v>
      </c>
      <c r="C4524">
        <v>3218.08</v>
      </c>
      <c r="D4524">
        <v>46.24</v>
      </c>
      <c r="E4524">
        <v>516.4</v>
      </c>
      <c r="F4524">
        <v>1677.25</v>
      </c>
      <c r="G4524">
        <v>6.98</v>
      </c>
      <c r="H4524">
        <v>1.1000000000000001</v>
      </c>
      <c r="I4524">
        <v>5.28</v>
      </c>
      <c r="J4524">
        <v>4.6900000000000004</v>
      </c>
      <c r="K4524">
        <v>73.400000000000006</v>
      </c>
      <c r="L4524">
        <v>2250.2399999999998</v>
      </c>
      <c r="M4524">
        <v>761.22</v>
      </c>
      <c r="N4524">
        <v>-616</v>
      </c>
      <c r="O4524">
        <v>-590</v>
      </c>
      <c r="P4524">
        <v>-789</v>
      </c>
      <c r="Q4524">
        <f>Tabel1[[#This Row],[Biomass]]+Tabel1[[#This Row],[Hydro Power]]+Tabel1[[#This Row],[Other Renewable]]+Tabel1[[#This Row],[Solar Power]]+Tabel1[[#This Row],[Onshore Wind Power]]+Tabel1[[#This Row],[Offshore Wind Power]]</f>
        <v>3068.7699999999995</v>
      </c>
      <c r="R4524">
        <f>Tabel1[[#This Row],[Fossil Gas]]+Tabel1[[#This Row],[Fossil Hard Coal]]+Tabel1[[#This Row],[Fossil Oil]]</f>
        <v>2200.63</v>
      </c>
      <c r="S4524">
        <f>Tabel1[[#This Row],[Renewables]]+Tabel1[[#This Row],[Fossils]]</f>
        <v>5269.4</v>
      </c>
    </row>
    <row r="4525" spans="1:19" x14ac:dyDescent="0.25">
      <c r="A4525" t="s">
        <v>405</v>
      </c>
      <c r="B4525" t="s">
        <v>5</v>
      </c>
      <c r="C4525">
        <v>1984.51</v>
      </c>
      <c r="D4525">
        <v>26.36</v>
      </c>
      <c r="E4525">
        <v>464.82</v>
      </c>
      <c r="F4525">
        <v>436.95</v>
      </c>
      <c r="G4525">
        <v>19.38</v>
      </c>
      <c r="J4525">
        <v>3.63</v>
      </c>
      <c r="K4525">
        <v>45.34</v>
      </c>
      <c r="L4525">
        <v>291.06</v>
      </c>
      <c r="M4525">
        <v>155.35</v>
      </c>
      <c r="N4525">
        <v>444</v>
      </c>
      <c r="O4525">
        <v>590</v>
      </c>
      <c r="P4525">
        <v>-459</v>
      </c>
      <c r="Q4525">
        <f>Tabel1[[#This Row],[Biomass]]+Tabel1[[#This Row],[Hydro Power]]+Tabel1[[#This Row],[Other Renewable]]+Tabel1[[#This Row],[Solar Power]]+Tabel1[[#This Row],[Onshore Wind Power]]+Tabel1[[#This Row],[Offshore Wind Power]]</f>
        <v>476.4</v>
      </c>
      <c r="R4525">
        <f>Tabel1[[#This Row],[Fossil Gas]]+Tabel1[[#This Row],[Fossil Hard Coal]]+Tabel1[[#This Row],[Fossil Oil]]</f>
        <v>921.15</v>
      </c>
      <c r="S4525">
        <f>Tabel1[[#This Row],[Renewables]]+Tabel1[[#This Row],[Fossils]]</f>
        <v>1397.55</v>
      </c>
    </row>
    <row r="4526" spans="1:19" x14ac:dyDescent="0.25">
      <c r="A4526" t="s">
        <v>404</v>
      </c>
      <c r="B4526" t="s">
        <v>6</v>
      </c>
      <c r="C4526">
        <v>2853.06</v>
      </c>
      <c r="D4526">
        <v>47.31</v>
      </c>
      <c r="E4526">
        <v>508.07</v>
      </c>
      <c r="F4526">
        <v>1664.06</v>
      </c>
      <c r="G4526">
        <v>6.28</v>
      </c>
      <c r="H4526">
        <v>1.1000000000000001</v>
      </c>
      <c r="I4526">
        <v>5.84</v>
      </c>
      <c r="J4526">
        <v>12.89</v>
      </c>
      <c r="K4526">
        <v>73.540000000000006</v>
      </c>
      <c r="L4526">
        <v>1771.36</v>
      </c>
      <c r="M4526">
        <v>762.07</v>
      </c>
      <c r="N4526">
        <v>-671</v>
      </c>
      <c r="O4526">
        <v>-590</v>
      </c>
      <c r="P4526">
        <v>-578</v>
      </c>
      <c r="Q4526">
        <f>Tabel1[[#This Row],[Biomass]]+Tabel1[[#This Row],[Hydro Power]]+Tabel1[[#This Row],[Other Renewable]]+Tabel1[[#This Row],[Solar Power]]+Tabel1[[#This Row],[Onshore Wind Power]]+Tabel1[[#This Row],[Offshore Wind Power]]</f>
        <v>2600.5700000000002</v>
      </c>
      <c r="R4526">
        <f>Tabel1[[#This Row],[Fossil Gas]]+Tabel1[[#This Row],[Fossil Hard Coal]]+Tabel1[[#This Row],[Fossil Oil]]</f>
        <v>2178.4100000000003</v>
      </c>
      <c r="S4526">
        <f>Tabel1[[#This Row],[Renewables]]+Tabel1[[#This Row],[Fossils]]</f>
        <v>4778.9800000000005</v>
      </c>
    </row>
    <row r="4527" spans="1:19" x14ac:dyDescent="0.25">
      <c r="A4527" t="s">
        <v>404</v>
      </c>
      <c r="B4527" t="s">
        <v>5</v>
      </c>
      <c r="C4527">
        <v>2016.79</v>
      </c>
      <c r="D4527">
        <v>26.29</v>
      </c>
      <c r="E4527">
        <v>468.77</v>
      </c>
      <c r="F4527">
        <v>503.1</v>
      </c>
      <c r="G4527">
        <v>19.41</v>
      </c>
      <c r="J4527">
        <v>7.28</v>
      </c>
      <c r="K4527">
        <v>45.15</v>
      </c>
      <c r="L4527">
        <v>231.86</v>
      </c>
      <c r="M4527">
        <v>136.22</v>
      </c>
      <c r="N4527">
        <v>422</v>
      </c>
      <c r="O4527">
        <v>590</v>
      </c>
      <c r="P4527">
        <v>-394</v>
      </c>
      <c r="Q4527">
        <f>Tabel1[[#This Row],[Biomass]]+Tabel1[[#This Row],[Hydro Power]]+Tabel1[[#This Row],[Other Renewable]]+Tabel1[[#This Row],[Solar Power]]+Tabel1[[#This Row],[Onshore Wind Power]]+Tabel1[[#This Row],[Offshore Wind Power]]</f>
        <v>401.65</v>
      </c>
      <c r="R4527">
        <f>Tabel1[[#This Row],[Fossil Gas]]+Tabel1[[#This Row],[Fossil Hard Coal]]+Tabel1[[#This Row],[Fossil Oil]]</f>
        <v>991.28</v>
      </c>
      <c r="S4527">
        <f>Tabel1[[#This Row],[Renewables]]+Tabel1[[#This Row],[Fossils]]</f>
        <v>1392.9299999999998</v>
      </c>
    </row>
    <row r="4528" spans="1:19" x14ac:dyDescent="0.25">
      <c r="A4528" t="s">
        <v>403</v>
      </c>
      <c r="B4528" t="s">
        <v>6</v>
      </c>
      <c r="C4528">
        <v>3075.95</v>
      </c>
      <c r="D4528">
        <v>48.09</v>
      </c>
      <c r="E4528">
        <v>474.3</v>
      </c>
      <c r="F4528">
        <v>1621.68</v>
      </c>
      <c r="G4528">
        <v>8.66</v>
      </c>
      <c r="H4528">
        <v>1.1000000000000001</v>
      </c>
      <c r="I4528">
        <v>5.66</v>
      </c>
      <c r="J4528">
        <v>22.31</v>
      </c>
      <c r="K4528">
        <v>73.92</v>
      </c>
      <c r="L4528">
        <v>1772.23</v>
      </c>
      <c r="M4528">
        <v>753.52</v>
      </c>
      <c r="N4528">
        <v>-662</v>
      </c>
      <c r="O4528">
        <v>-590</v>
      </c>
      <c r="P4528">
        <v>-311</v>
      </c>
      <c r="Q4528">
        <f>Tabel1[[#This Row],[Biomass]]+Tabel1[[#This Row],[Hydro Power]]+Tabel1[[#This Row],[Other Renewable]]+Tabel1[[#This Row],[Solar Power]]+Tabel1[[#This Row],[Onshore Wind Power]]+Tabel1[[#This Row],[Offshore Wind Power]]</f>
        <v>2602.91</v>
      </c>
      <c r="R4528">
        <f>Tabel1[[#This Row],[Fossil Gas]]+Tabel1[[#This Row],[Fossil Hard Coal]]+Tabel1[[#This Row],[Fossil Oil]]</f>
        <v>2104.64</v>
      </c>
      <c r="S4528">
        <f>Tabel1[[#This Row],[Renewables]]+Tabel1[[#This Row],[Fossils]]</f>
        <v>4707.5499999999993</v>
      </c>
    </row>
    <row r="4529" spans="1:19" x14ac:dyDescent="0.25">
      <c r="A4529" t="s">
        <v>403</v>
      </c>
      <c r="B4529" t="s">
        <v>5</v>
      </c>
      <c r="C4529">
        <v>2086.71</v>
      </c>
      <c r="D4529">
        <v>26.49</v>
      </c>
      <c r="E4529">
        <v>424.6</v>
      </c>
      <c r="F4529">
        <v>559.20000000000005</v>
      </c>
      <c r="G4529">
        <v>20.85</v>
      </c>
      <c r="J4529">
        <v>10.65</v>
      </c>
      <c r="K4529">
        <v>45.48</v>
      </c>
      <c r="L4529">
        <v>209.07</v>
      </c>
      <c r="M4529">
        <v>95.61</v>
      </c>
      <c r="N4529">
        <v>595</v>
      </c>
      <c r="O4529">
        <v>590</v>
      </c>
      <c r="P4529">
        <v>-449</v>
      </c>
      <c r="Q4529">
        <f>Tabel1[[#This Row],[Biomass]]+Tabel1[[#This Row],[Hydro Power]]+Tabel1[[#This Row],[Other Renewable]]+Tabel1[[#This Row],[Solar Power]]+Tabel1[[#This Row],[Onshore Wind Power]]+Tabel1[[#This Row],[Offshore Wind Power]]</f>
        <v>341.82</v>
      </c>
      <c r="R4529">
        <f>Tabel1[[#This Row],[Fossil Gas]]+Tabel1[[#This Row],[Fossil Hard Coal]]+Tabel1[[#This Row],[Fossil Oil]]</f>
        <v>1004.6500000000001</v>
      </c>
      <c r="S4529">
        <f>Tabel1[[#This Row],[Renewables]]+Tabel1[[#This Row],[Fossils]]</f>
        <v>1346.47</v>
      </c>
    </row>
    <row r="4530" spans="1:19" x14ac:dyDescent="0.25">
      <c r="A4530" t="s">
        <v>402</v>
      </c>
      <c r="B4530" t="s">
        <v>6</v>
      </c>
      <c r="C4530">
        <v>3234.37</v>
      </c>
      <c r="D4530">
        <v>48.33</v>
      </c>
      <c r="E4530">
        <v>475</v>
      </c>
      <c r="F4530">
        <v>1508.24</v>
      </c>
      <c r="G4530">
        <v>10.82</v>
      </c>
      <c r="H4530">
        <v>1.1000000000000001</v>
      </c>
      <c r="I4530">
        <v>6.24</v>
      </c>
      <c r="J4530">
        <v>28.48</v>
      </c>
      <c r="K4530">
        <v>76.459999999999994</v>
      </c>
      <c r="L4530">
        <v>1797.21</v>
      </c>
      <c r="M4530">
        <v>742.27</v>
      </c>
      <c r="N4530">
        <v>-596</v>
      </c>
      <c r="O4530">
        <v>-590</v>
      </c>
      <c r="P4530">
        <v>-133</v>
      </c>
      <c r="Q4530">
        <f>Tabel1[[#This Row],[Biomass]]+Tabel1[[#This Row],[Hydro Power]]+Tabel1[[#This Row],[Other Renewable]]+Tabel1[[#This Row],[Solar Power]]+Tabel1[[#This Row],[Onshore Wind Power]]+Tabel1[[#This Row],[Offshore Wind Power]]</f>
        <v>2623.63</v>
      </c>
      <c r="R4530">
        <f>Tabel1[[#This Row],[Fossil Gas]]+Tabel1[[#This Row],[Fossil Hard Coal]]+Tabel1[[#This Row],[Fossil Oil]]</f>
        <v>1994.06</v>
      </c>
      <c r="S4530">
        <f>Tabel1[[#This Row],[Renewables]]+Tabel1[[#This Row],[Fossils]]</f>
        <v>4617.6900000000005</v>
      </c>
    </row>
    <row r="4531" spans="1:19" x14ac:dyDescent="0.25">
      <c r="A4531" t="s">
        <v>402</v>
      </c>
      <c r="B4531" t="s">
        <v>5</v>
      </c>
      <c r="C4531">
        <v>2125.1999999999998</v>
      </c>
      <c r="D4531">
        <v>26.46</v>
      </c>
      <c r="E4531">
        <v>401.21</v>
      </c>
      <c r="F4531">
        <v>580.15</v>
      </c>
      <c r="G4531">
        <v>21.53</v>
      </c>
      <c r="J4531">
        <v>15.58</v>
      </c>
      <c r="K4531">
        <v>45.73</v>
      </c>
      <c r="L4531">
        <v>210.01</v>
      </c>
      <c r="M4531">
        <v>70.569999999999993</v>
      </c>
      <c r="N4531">
        <v>600</v>
      </c>
      <c r="O4531">
        <v>590</v>
      </c>
      <c r="P4531">
        <v>-389</v>
      </c>
      <c r="Q4531">
        <f>Tabel1[[#This Row],[Biomass]]+Tabel1[[#This Row],[Hydro Power]]+Tabel1[[#This Row],[Other Renewable]]+Tabel1[[#This Row],[Solar Power]]+Tabel1[[#This Row],[Onshore Wind Power]]+Tabel1[[#This Row],[Offshore Wind Power]]</f>
        <v>322.62</v>
      </c>
      <c r="R4531">
        <f>Tabel1[[#This Row],[Fossil Gas]]+Tabel1[[#This Row],[Fossil Hard Coal]]+Tabel1[[#This Row],[Fossil Oil]]</f>
        <v>1002.8899999999999</v>
      </c>
      <c r="S4531">
        <f>Tabel1[[#This Row],[Renewables]]+Tabel1[[#This Row],[Fossils]]</f>
        <v>1325.5099999999998</v>
      </c>
    </row>
    <row r="4532" spans="1:19" x14ac:dyDescent="0.25">
      <c r="A4532" t="s">
        <v>401</v>
      </c>
      <c r="B4532" t="s">
        <v>6</v>
      </c>
      <c r="C4532">
        <v>3168.5</v>
      </c>
      <c r="D4532">
        <v>47.51</v>
      </c>
      <c r="E4532">
        <v>462.92</v>
      </c>
      <c r="F4532">
        <v>1406.64</v>
      </c>
      <c r="G4532">
        <v>10.18</v>
      </c>
      <c r="H4532">
        <v>1.1000000000000001</v>
      </c>
      <c r="I4532">
        <v>6.15</v>
      </c>
      <c r="J4532">
        <v>31.55</v>
      </c>
      <c r="K4532">
        <v>78.81</v>
      </c>
      <c r="L4532">
        <v>1697.71</v>
      </c>
      <c r="M4532">
        <v>750.78</v>
      </c>
      <c r="N4532">
        <v>-265</v>
      </c>
      <c r="O4532">
        <v>-590</v>
      </c>
      <c r="P4532">
        <v>-311</v>
      </c>
      <c r="Q4532">
        <f>Tabel1[[#This Row],[Biomass]]+Tabel1[[#This Row],[Hydro Power]]+Tabel1[[#This Row],[Other Renewable]]+Tabel1[[#This Row],[Solar Power]]+Tabel1[[#This Row],[Onshore Wind Power]]+Tabel1[[#This Row],[Offshore Wind Power]]</f>
        <v>2534.8000000000002</v>
      </c>
      <c r="R4532">
        <f>Tabel1[[#This Row],[Fossil Gas]]+Tabel1[[#This Row],[Fossil Hard Coal]]+Tabel1[[#This Row],[Fossil Oil]]</f>
        <v>1879.7400000000002</v>
      </c>
      <c r="S4532">
        <f>Tabel1[[#This Row],[Renewables]]+Tabel1[[#This Row],[Fossils]]</f>
        <v>4414.5400000000009</v>
      </c>
    </row>
    <row r="4533" spans="1:19" x14ac:dyDescent="0.25">
      <c r="A4533" t="s">
        <v>401</v>
      </c>
      <c r="B4533" t="s">
        <v>5</v>
      </c>
      <c r="C4533">
        <v>2131.3000000000002</v>
      </c>
      <c r="D4533">
        <v>25.41</v>
      </c>
      <c r="E4533">
        <v>408.39</v>
      </c>
      <c r="F4533">
        <v>591.23</v>
      </c>
      <c r="G4533">
        <v>21.77</v>
      </c>
      <c r="J4533">
        <v>20.04</v>
      </c>
      <c r="K4533">
        <v>45.74</v>
      </c>
      <c r="L4533">
        <v>191.1</v>
      </c>
      <c r="M4533">
        <v>68.97</v>
      </c>
      <c r="N4533">
        <v>600</v>
      </c>
      <c r="O4533">
        <v>590</v>
      </c>
      <c r="P4533">
        <v>-380</v>
      </c>
      <c r="Q4533">
        <f>Tabel1[[#This Row],[Biomass]]+Tabel1[[#This Row],[Hydro Power]]+Tabel1[[#This Row],[Other Renewable]]+Tabel1[[#This Row],[Solar Power]]+Tabel1[[#This Row],[Onshore Wind Power]]+Tabel1[[#This Row],[Offshore Wind Power]]</f>
        <v>305.52</v>
      </c>
      <c r="R4533">
        <f>Tabel1[[#This Row],[Fossil Gas]]+Tabel1[[#This Row],[Fossil Hard Coal]]+Tabel1[[#This Row],[Fossil Oil]]</f>
        <v>1021.39</v>
      </c>
      <c r="S4533">
        <f>Tabel1[[#This Row],[Renewables]]+Tabel1[[#This Row],[Fossils]]</f>
        <v>1326.9099999999999</v>
      </c>
    </row>
    <row r="4534" spans="1:19" x14ac:dyDescent="0.25">
      <c r="A4534" t="s">
        <v>400</v>
      </c>
      <c r="B4534" t="s">
        <v>6</v>
      </c>
      <c r="C4534">
        <v>3144.32</v>
      </c>
      <c r="D4534">
        <v>48.22</v>
      </c>
      <c r="E4534">
        <v>462.09</v>
      </c>
      <c r="F4534">
        <v>1286.33</v>
      </c>
      <c r="G4534">
        <v>9.9600000000000009</v>
      </c>
      <c r="H4534">
        <v>1.1000000000000001</v>
      </c>
      <c r="I4534">
        <v>6.19</v>
      </c>
      <c r="J4534">
        <v>29.82</v>
      </c>
      <c r="K4534">
        <v>84.84</v>
      </c>
      <c r="L4534">
        <v>1663.58</v>
      </c>
      <c r="M4534">
        <v>749.25</v>
      </c>
      <c r="N4534">
        <v>-101</v>
      </c>
      <c r="O4534">
        <v>-590</v>
      </c>
      <c r="P4534">
        <v>-288</v>
      </c>
      <c r="Q4534">
        <f>Tabel1[[#This Row],[Biomass]]+Tabel1[[#This Row],[Hydro Power]]+Tabel1[[#This Row],[Other Renewable]]+Tabel1[[#This Row],[Solar Power]]+Tabel1[[#This Row],[Onshore Wind Power]]+Tabel1[[#This Row],[Offshore Wind Power]]</f>
        <v>2498.16</v>
      </c>
      <c r="R4534">
        <f>Tabel1[[#This Row],[Fossil Gas]]+Tabel1[[#This Row],[Fossil Hard Coal]]+Tabel1[[#This Row],[Fossil Oil]]</f>
        <v>1758.3799999999999</v>
      </c>
      <c r="S4534">
        <f>Tabel1[[#This Row],[Renewables]]+Tabel1[[#This Row],[Fossils]]</f>
        <v>4256.54</v>
      </c>
    </row>
    <row r="4535" spans="1:19" x14ac:dyDescent="0.25">
      <c r="A4535" t="s">
        <v>400</v>
      </c>
      <c r="B4535" t="s">
        <v>5</v>
      </c>
      <c r="C4535">
        <v>2115.77</v>
      </c>
      <c r="D4535">
        <v>23.8</v>
      </c>
      <c r="E4535">
        <v>412.67</v>
      </c>
      <c r="F4535">
        <v>592.54999999999995</v>
      </c>
      <c r="G4535">
        <v>21.51</v>
      </c>
      <c r="J4535">
        <v>19.690000000000001</v>
      </c>
      <c r="K4535">
        <v>45.66</v>
      </c>
      <c r="L4535">
        <v>174.01</v>
      </c>
      <c r="M4535">
        <v>79.569999999999993</v>
      </c>
      <c r="N4535">
        <v>600</v>
      </c>
      <c r="O4535">
        <v>590</v>
      </c>
      <c r="P4535">
        <v>-394</v>
      </c>
      <c r="Q4535">
        <f>Tabel1[[#This Row],[Biomass]]+Tabel1[[#This Row],[Hydro Power]]+Tabel1[[#This Row],[Other Renewable]]+Tabel1[[#This Row],[Solar Power]]+Tabel1[[#This Row],[Onshore Wind Power]]+Tabel1[[#This Row],[Offshore Wind Power]]</f>
        <v>297.07</v>
      </c>
      <c r="R4535">
        <f>Tabel1[[#This Row],[Fossil Gas]]+Tabel1[[#This Row],[Fossil Hard Coal]]+Tabel1[[#This Row],[Fossil Oil]]</f>
        <v>1026.73</v>
      </c>
      <c r="S4535">
        <f>Tabel1[[#This Row],[Renewables]]+Tabel1[[#This Row],[Fossils]]</f>
        <v>1323.8</v>
      </c>
    </row>
    <row r="4536" spans="1:19" x14ac:dyDescent="0.25">
      <c r="A4536" t="s">
        <v>399</v>
      </c>
      <c r="B4536" t="s">
        <v>6</v>
      </c>
      <c r="C4536">
        <v>3107.51</v>
      </c>
      <c r="D4536">
        <v>48.49</v>
      </c>
      <c r="E4536">
        <v>484.35</v>
      </c>
      <c r="F4536">
        <v>1506.96</v>
      </c>
      <c r="G4536">
        <v>9.74</v>
      </c>
      <c r="H4536">
        <v>1.1000000000000001</v>
      </c>
      <c r="I4536">
        <v>6.14</v>
      </c>
      <c r="J4536">
        <v>22.37</v>
      </c>
      <c r="K4536">
        <v>85.04</v>
      </c>
      <c r="L4536">
        <v>1637.79</v>
      </c>
      <c r="M4536">
        <v>738.35</v>
      </c>
      <c r="N4536">
        <v>-780</v>
      </c>
      <c r="O4536">
        <v>-588</v>
      </c>
      <c r="P4536">
        <v>75</v>
      </c>
      <c r="Q4536">
        <f>Tabel1[[#This Row],[Biomass]]+Tabel1[[#This Row],[Hydro Power]]+Tabel1[[#This Row],[Other Renewable]]+Tabel1[[#This Row],[Solar Power]]+Tabel1[[#This Row],[Onshore Wind Power]]+Tabel1[[#This Row],[Offshore Wind Power]]</f>
        <v>2454.2399999999998</v>
      </c>
      <c r="R4536">
        <f>Tabel1[[#This Row],[Fossil Gas]]+Tabel1[[#This Row],[Fossil Hard Coal]]+Tabel1[[#This Row],[Fossil Oil]]</f>
        <v>2001.05</v>
      </c>
      <c r="S4536">
        <f>Tabel1[[#This Row],[Renewables]]+Tabel1[[#This Row],[Fossils]]</f>
        <v>4455.29</v>
      </c>
    </row>
    <row r="4537" spans="1:19" x14ac:dyDescent="0.25">
      <c r="A4537" t="s">
        <v>399</v>
      </c>
      <c r="B4537" t="s">
        <v>5</v>
      </c>
      <c r="C4537">
        <v>2084.9499999999998</v>
      </c>
      <c r="D4537">
        <v>26</v>
      </c>
      <c r="E4537">
        <v>419.15</v>
      </c>
      <c r="F4537">
        <v>599.96</v>
      </c>
      <c r="G4537">
        <v>22.75</v>
      </c>
      <c r="J4537">
        <v>22.32</v>
      </c>
      <c r="K4537">
        <v>46.21</v>
      </c>
      <c r="L4537">
        <v>180.68</v>
      </c>
      <c r="M4537">
        <v>97.95</v>
      </c>
      <c r="N4537">
        <v>585</v>
      </c>
      <c r="O4537">
        <v>588</v>
      </c>
      <c r="P4537">
        <v>-451</v>
      </c>
      <c r="Q4537">
        <f>Tabel1[[#This Row],[Biomass]]+Tabel1[[#This Row],[Hydro Power]]+Tabel1[[#This Row],[Other Renewable]]+Tabel1[[#This Row],[Solar Power]]+Tabel1[[#This Row],[Onshore Wind Power]]+Tabel1[[#This Row],[Offshore Wind Power]]</f>
        <v>326.95</v>
      </c>
      <c r="R4537">
        <f>Tabel1[[#This Row],[Fossil Gas]]+Tabel1[[#This Row],[Fossil Hard Coal]]+Tabel1[[#This Row],[Fossil Oil]]</f>
        <v>1041.8600000000001</v>
      </c>
      <c r="S4537">
        <f>Tabel1[[#This Row],[Renewables]]+Tabel1[[#This Row],[Fossils]]</f>
        <v>1368.8100000000002</v>
      </c>
    </row>
    <row r="4538" spans="1:19" x14ac:dyDescent="0.25">
      <c r="A4538" t="s">
        <v>398</v>
      </c>
      <c r="B4538" t="s">
        <v>6</v>
      </c>
      <c r="C4538">
        <v>3012.37</v>
      </c>
      <c r="D4538">
        <v>48.01</v>
      </c>
      <c r="E4538">
        <v>597.95000000000005</v>
      </c>
      <c r="F4538">
        <v>1613.98</v>
      </c>
      <c r="G4538">
        <v>7.82</v>
      </c>
      <c r="H4538">
        <v>1.1000000000000001</v>
      </c>
      <c r="I4538">
        <v>5.96</v>
      </c>
      <c r="J4538">
        <v>14.69</v>
      </c>
      <c r="K4538">
        <v>83.31</v>
      </c>
      <c r="L4538">
        <v>1521.5</v>
      </c>
      <c r="M4538">
        <v>725.99</v>
      </c>
      <c r="N4538">
        <v>-981</v>
      </c>
      <c r="O4538">
        <v>-549</v>
      </c>
      <c r="P4538">
        <v>137</v>
      </c>
      <c r="Q4538">
        <f>Tabel1[[#This Row],[Biomass]]+Tabel1[[#This Row],[Hydro Power]]+Tabel1[[#This Row],[Other Renewable]]+Tabel1[[#This Row],[Solar Power]]+Tabel1[[#This Row],[Onshore Wind Power]]+Tabel1[[#This Row],[Offshore Wind Power]]</f>
        <v>2317.25</v>
      </c>
      <c r="R4538">
        <f>Tabel1[[#This Row],[Fossil Gas]]+Tabel1[[#This Row],[Fossil Hard Coal]]+Tabel1[[#This Row],[Fossil Oil]]</f>
        <v>2219.7500000000005</v>
      </c>
      <c r="S4538">
        <f>Tabel1[[#This Row],[Renewables]]+Tabel1[[#This Row],[Fossils]]</f>
        <v>4537</v>
      </c>
    </row>
    <row r="4539" spans="1:19" x14ac:dyDescent="0.25">
      <c r="A4539" t="s">
        <v>398</v>
      </c>
      <c r="B4539" t="s">
        <v>5</v>
      </c>
      <c r="C4539">
        <v>2027.21</v>
      </c>
      <c r="D4539">
        <v>26.98</v>
      </c>
      <c r="E4539">
        <v>415.38</v>
      </c>
      <c r="F4539">
        <v>590.11</v>
      </c>
      <c r="G4539">
        <v>20.96</v>
      </c>
      <c r="J4539">
        <v>14.51</v>
      </c>
      <c r="K4539">
        <v>45.75</v>
      </c>
      <c r="L4539">
        <v>169.91</v>
      </c>
      <c r="M4539">
        <v>121.76</v>
      </c>
      <c r="N4539">
        <v>177</v>
      </c>
      <c r="O4539">
        <v>549</v>
      </c>
      <c r="P4539">
        <v>-62</v>
      </c>
      <c r="Q4539">
        <f>Tabel1[[#This Row],[Biomass]]+Tabel1[[#This Row],[Hydro Power]]+Tabel1[[#This Row],[Other Renewable]]+Tabel1[[#This Row],[Solar Power]]+Tabel1[[#This Row],[Onshore Wind Power]]+Tabel1[[#This Row],[Offshore Wind Power]]</f>
        <v>333.16</v>
      </c>
      <c r="R4539">
        <f>Tabel1[[#This Row],[Fossil Gas]]+Tabel1[[#This Row],[Fossil Hard Coal]]+Tabel1[[#This Row],[Fossil Oil]]</f>
        <v>1026.45</v>
      </c>
      <c r="S4539">
        <f>Tabel1[[#This Row],[Renewables]]+Tabel1[[#This Row],[Fossils]]</f>
        <v>1359.6100000000001</v>
      </c>
    </row>
    <row r="4540" spans="1:19" x14ac:dyDescent="0.25">
      <c r="A4540" t="s">
        <v>397</v>
      </c>
      <c r="B4540" t="s">
        <v>6</v>
      </c>
      <c r="C4540">
        <v>2982.89</v>
      </c>
      <c r="D4540">
        <v>44.41</v>
      </c>
      <c r="E4540">
        <v>629.29</v>
      </c>
      <c r="F4540">
        <v>1514.89</v>
      </c>
      <c r="G4540">
        <v>8.84</v>
      </c>
      <c r="H4540">
        <v>1.1000000000000001</v>
      </c>
      <c r="I4540">
        <v>5.18</v>
      </c>
      <c r="J4540">
        <v>7.77</v>
      </c>
      <c r="K4540">
        <v>86.75</v>
      </c>
      <c r="L4540">
        <v>1461.74</v>
      </c>
      <c r="M4540">
        <v>698.34</v>
      </c>
      <c r="N4540">
        <v>-1302</v>
      </c>
      <c r="O4540">
        <v>-416</v>
      </c>
      <c r="P4540">
        <v>364</v>
      </c>
      <c r="Q4540">
        <f>Tabel1[[#This Row],[Biomass]]+Tabel1[[#This Row],[Hydro Power]]+Tabel1[[#This Row],[Other Renewable]]+Tabel1[[#This Row],[Solar Power]]+Tabel1[[#This Row],[Onshore Wind Power]]+Tabel1[[#This Row],[Offshore Wind Power]]</f>
        <v>2218.54</v>
      </c>
      <c r="R4540">
        <f>Tabel1[[#This Row],[Fossil Gas]]+Tabel1[[#This Row],[Fossil Hard Coal]]+Tabel1[[#This Row],[Fossil Oil]]</f>
        <v>2153.0200000000004</v>
      </c>
      <c r="S4540">
        <f>Tabel1[[#This Row],[Renewables]]+Tabel1[[#This Row],[Fossils]]</f>
        <v>4371.5600000000004</v>
      </c>
    </row>
    <row r="4541" spans="1:19" x14ac:dyDescent="0.25">
      <c r="A4541" t="s">
        <v>397</v>
      </c>
      <c r="B4541" t="s">
        <v>5</v>
      </c>
      <c r="C4541">
        <v>2056.54</v>
      </c>
      <c r="D4541">
        <v>26.05</v>
      </c>
      <c r="E4541">
        <v>417.66</v>
      </c>
      <c r="F4541">
        <v>610.69000000000005</v>
      </c>
      <c r="G4541">
        <v>20.2</v>
      </c>
      <c r="J4541">
        <v>5.84</v>
      </c>
      <c r="K4541">
        <v>45.84</v>
      </c>
      <c r="L4541">
        <v>165.96</v>
      </c>
      <c r="M4541">
        <v>151.84</v>
      </c>
      <c r="N4541">
        <v>-372</v>
      </c>
      <c r="O4541">
        <v>416</v>
      </c>
      <c r="P4541">
        <v>601</v>
      </c>
      <c r="Q4541">
        <f>Tabel1[[#This Row],[Biomass]]+Tabel1[[#This Row],[Hydro Power]]+Tabel1[[#This Row],[Other Renewable]]+Tabel1[[#This Row],[Solar Power]]+Tabel1[[#This Row],[Onshore Wind Power]]+Tabel1[[#This Row],[Offshore Wind Power]]</f>
        <v>349.69000000000005</v>
      </c>
      <c r="R4541">
        <f>Tabel1[[#This Row],[Fossil Gas]]+Tabel1[[#This Row],[Fossil Hard Coal]]+Tabel1[[#This Row],[Fossil Oil]]</f>
        <v>1048.5500000000002</v>
      </c>
      <c r="S4541">
        <f>Tabel1[[#This Row],[Renewables]]+Tabel1[[#This Row],[Fossils]]</f>
        <v>1398.2400000000002</v>
      </c>
    </row>
    <row r="4542" spans="1:19" x14ac:dyDescent="0.25">
      <c r="A4542" t="s">
        <v>396</v>
      </c>
      <c r="B4542" t="s">
        <v>6</v>
      </c>
      <c r="C4542">
        <v>3186.24</v>
      </c>
      <c r="D4542">
        <v>45.18</v>
      </c>
      <c r="E4542">
        <v>592.74</v>
      </c>
      <c r="F4542">
        <v>1742.53</v>
      </c>
      <c r="G4542">
        <v>11.76</v>
      </c>
      <c r="H4542">
        <v>1.1000000000000001</v>
      </c>
      <c r="I4542">
        <v>3.84</v>
      </c>
      <c r="J4542">
        <v>2.13</v>
      </c>
      <c r="K4542">
        <v>106.4</v>
      </c>
      <c r="L4542">
        <v>1379.54</v>
      </c>
      <c r="M4542">
        <v>662.21</v>
      </c>
      <c r="N4542">
        <v>-1304</v>
      </c>
      <c r="O4542">
        <v>-506</v>
      </c>
      <c r="P4542">
        <v>568</v>
      </c>
      <c r="Q4542">
        <f>Tabel1[[#This Row],[Biomass]]+Tabel1[[#This Row],[Hydro Power]]+Tabel1[[#This Row],[Other Renewable]]+Tabel1[[#This Row],[Solar Power]]+Tabel1[[#This Row],[Onshore Wind Power]]+Tabel1[[#This Row],[Offshore Wind Power]]</f>
        <v>2094</v>
      </c>
      <c r="R4542">
        <f>Tabel1[[#This Row],[Fossil Gas]]+Tabel1[[#This Row],[Fossil Hard Coal]]+Tabel1[[#This Row],[Fossil Oil]]</f>
        <v>2347.0300000000002</v>
      </c>
      <c r="S4542">
        <f>Tabel1[[#This Row],[Renewables]]+Tabel1[[#This Row],[Fossils]]</f>
        <v>4441.0300000000007</v>
      </c>
    </row>
    <row r="4543" spans="1:19" x14ac:dyDescent="0.25">
      <c r="A4543" t="s">
        <v>396</v>
      </c>
      <c r="B4543" t="s">
        <v>5</v>
      </c>
      <c r="C4543">
        <v>2210.87</v>
      </c>
      <c r="D4543">
        <v>26.48</v>
      </c>
      <c r="E4543">
        <v>439.05</v>
      </c>
      <c r="F4543">
        <v>601.58000000000004</v>
      </c>
      <c r="G4543">
        <v>21.35</v>
      </c>
      <c r="J4543">
        <v>1.0900000000000001</v>
      </c>
      <c r="K4543">
        <v>44.38</v>
      </c>
      <c r="L4543">
        <v>156.29</v>
      </c>
      <c r="M4543">
        <v>236.01</v>
      </c>
      <c r="N4543">
        <v>-137</v>
      </c>
      <c r="O4543">
        <v>506</v>
      </c>
      <c r="P4543">
        <v>340</v>
      </c>
      <c r="Q4543">
        <f>Tabel1[[#This Row],[Biomass]]+Tabel1[[#This Row],[Hydro Power]]+Tabel1[[#This Row],[Other Renewable]]+Tabel1[[#This Row],[Solar Power]]+Tabel1[[#This Row],[Onshore Wind Power]]+Tabel1[[#This Row],[Offshore Wind Power]]</f>
        <v>419.87</v>
      </c>
      <c r="R4543">
        <f>Tabel1[[#This Row],[Fossil Gas]]+Tabel1[[#This Row],[Fossil Hard Coal]]+Tabel1[[#This Row],[Fossil Oil]]</f>
        <v>1061.98</v>
      </c>
      <c r="S4543">
        <f>Tabel1[[#This Row],[Renewables]]+Tabel1[[#This Row],[Fossils]]</f>
        <v>1481.85</v>
      </c>
    </row>
    <row r="4544" spans="1:19" x14ac:dyDescent="0.25">
      <c r="A4544" t="s">
        <v>395</v>
      </c>
      <c r="B4544" t="s">
        <v>6</v>
      </c>
      <c r="C4544">
        <v>3169.89</v>
      </c>
      <c r="D4544">
        <v>45</v>
      </c>
      <c r="E4544">
        <v>586.20000000000005</v>
      </c>
      <c r="F4544">
        <v>1781.42</v>
      </c>
      <c r="G4544">
        <v>12.27</v>
      </c>
      <c r="H4544">
        <v>1.1000000000000001</v>
      </c>
      <c r="I4544">
        <v>4.34</v>
      </c>
      <c r="J4544">
        <v>7.0000000000000007E-2</v>
      </c>
      <c r="K4544">
        <v>109.44</v>
      </c>
      <c r="L4544">
        <v>1223.3599999999999</v>
      </c>
      <c r="M4544">
        <v>619.76</v>
      </c>
      <c r="N4544">
        <v>-1363</v>
      </c>
      <c r="O4544">
        <v>-277</v>
      </c>
      <c r="P4544">
        <v>515</v>
      </c>
      <c r="Q4544">
        <f>Tabel1[[#This Row],[Biomass]]+Tabel1[[#This Row],[Hydro Power]]+Tabel1[[#This Row],[Other Renewable]]+Tabel1[[#This Row],[Solar Power]]+Tabel1[[#This Row],[Onshore Wind Power]]+Tabel1[[#This Row],[Offshore Wind Power]]</f>
        <v>1893.6299999999999</v>
      </c>
      <c r="R4544">
        <f>Tabel1[[#This Row],[Fossil Gas]]+Tabel1[[#This Row],[Fossil Hard Coal]]+Tabel1[[#This Row],[Fossil Oil]]</f>
        <v>2379.89</v>
      </c>
      <c r="S4544">
        <f>Tabel1[[#This Row],[Renewables]]+Tabel1[[#This Row],[Fossils]]</f>
        <v>4273.5199999999995</v>
      </c>
    </row>
    <row r="4545" spans="1:19" x14ac:dyDescent="0.25">
      <c r="A4545" t="s">
        <v>395</v>
      </c>
      <c r="B4545" t="s">
        <v>5</v>
      </c>
      <c r="C4545">
        <v>2269.4499999999998</v>
      </c>
      <c r="D4545">
        <v>24.7</v>
      </c>
      <c r="E4545">
        <v>450.85</v>
      </c>
      <c r="F4545">
        <v>557.21</v>
      </c>
      <c r="G4545">
        <v>22.16</v>
      </c>
      <c r="J4545">
        <v>0.03</v>
      </c>
      <c r="K4545">
        <v>43.45</v>
      </c>
      <c r="L4545">
        <v>176.18</v>
      </c>
      <c r="M4545">
        <v>301.18</v>
      </c>
      <c r="N4545">
        <v>-66</v>
      </c>
      <c r="O4545">
        <v>277</v>
      </c>
      <c r="P4545">
        <v>508</v>
      </c>
      <c r="Q4545">
        <f>Tabel1[[#This Row],[Biomass]]+Tabel1[[#This Row],[Hydro Power]]+Tabel1[[#This Row],[Other Renewable]]+Tabel1[[#This Row],[Solar Power]]+Tabel1[[#This Row],[Onshore Wind Power]]+Tabel1[[#This Row],[Offshore Wind Power]]</f>
        <v>502.09000000000003</v>
      </c>
      <c r="R4545">
        <f>Tabel1[[#This Row],[Fossil Gas]]+Tabel1[[#This Row],[Fossil Hard Coal]]+Tabel1[[#This Row],[Fossil Oil]]</f>
        <v>1030.22</v>
      </c>
      <c r="S4545">
        <f>Tabel1[[#This Row],[Renewables]]+Tabel1[[#This Row],[Fossils]]</f>
        <v>1532.31</v>
      </c>
    </row>
    <row r="4546" spans="1:19" x14ac:dyDescent="0.25">
      <c r="A4546" t="s">
        <v>394</v>
      </c>
      <c r="B4546" t="s">
        <v>6</v>
      </c>
      <c r="C4546">
        <v>3013.66</v>
      </c>
      <c r="D4546">
        <v>43.69</v>
      </c>
      <c r="E4546">
        <v>531.07000000000005</v>
      </c>
      <c r="F4546">
        <v>1737.11</v>
      </c>
      <c r="G4546">
        <v>8.08</v>
      </c>
      <c r="H4546">
        <v>1.1000000000000001</v>
      </c>
      <c r="I4546">
        <v>3.97</v>
      </c>
      <c r="J4546">
        <v>0</v>
      </c>
      <c r="K4546">
        <v>106.72</v>
      </c>
      <c r="L4546">
        <v>1073</v>
      </c>
      <c r="M4546">
        <v>575.61</v>
      </c>
      <c r="N4546">
        <v>-1327</v>
      </c>
      <c r="O4546">
        <v>-511</v>
      </c>
      <c r="P4546">
        <v>856</v>
      </c>
      <c r="Q4546">
        <f>Tabel1[[#This Row],[Biomass]]+Tabel1[[#This Row],[Hydro Power]]+Tabel1[[#This Row],[Other Renewable]]+Tabel1[[#This Row],[Solar Power]]+Tabel1[[#This Row],[Onshore Wind Power]]+Tabel1[[#This Row],[Offshore Wind Power]]</f>
        <v>1697.37</v>
      </c>
      <c r="R4546">
        <f>Tabel1[[#This Row],[Fossil Gas]]+Tabel1[[#This Row],[Fossil Hard Coal]]+Tabel1[[#This Row],[Fossil Oil]]</f>
        <v>2276.2599999999998</v>
      </c>
      <c r="S4546">
        <f>Tabel1[[#This Row],[Renewables]]+Tabel1[[#This Row],[Fossils]]</f>
        <v>3973.6299999999997</v>
      </c>
    </row>
    <row r="4547" spans="1:19" x14ac:dyDescent="0.25">
      <c r="A4547" t="s">
        <v>394</v>
      </c>
      <c r="B4547" t="s">
        <v>5</v>
      </c>
      <c r="C4547">
        <v>2135.88</v>
      </c>
      <c r="D4547">
        <v>26.23</v>
      </c>
      <c r="E4547">
        <v>453.88</v>
      </c>
      <c r="F4547">
        <v>598.16</v>
      </c>
      <c r="G4547">
        <v>22.72</v>
      </c>
      <c r="J4547">
        <v>0</v>
      </c>
      <c r="K4547">
        <v>38.31</v>
      </c>
      <c r="L4547">
        <v>188.64</v>
      </c>
      <c r="M4547">
        <v>339.59</v>
      </c>
      <c r="N4547">
        <v>-560</v>
      </c>
      <c r="O4547">
        <v>511</v>
      </c>
      <c r="P4547">
        <v>536</v>
      </c>
      <c r="Q4547">
        <f>Tabel1[[#This Row],[Biomass]]+Tabel1[[#This Row],[Hydro Power]]+Tabel1[[#This Row],[Other Renewable]]+Tabel1[[#This Row],[Solar Power]]+Tabel1[[#This Row],[Onshore Wind Power]]+Tabel1[[#This Row],[Offshore Wind Power]]</f>
        <v>554.45999999999992</v>
      </c>
      <c r="R4547">
        <f>Tabel1[[#This Row],[Fossil Gas]]+Tabel1[[#This Row],[Fossil Hard Coal]]+Tabel1[[#This Row],[Fossil Oil]]</f>
        <v>1074.76</v>
      </c>
      <c r="S4547">
        <f>Tabel1[[#This Row],[Renewables]]+Tabel1[[#This Row],[Fossils]]</f>
        <v>1629.2199999999998</v>
      </c>
    </row>
    <row r="4548" spans="1:19" x14ac:dyDescent="0.25">
      <c r="A4548" t="s">
        <v>393</v>
      </c>
      <c r="B4548" t="s">
        <v>6</v>
      </c>
      <c r="C4548">
        <v>2814.37</v>
      </c>
      <c r="D4548">
        <v>44.33</v>
      </c>
      <c r="E4548">
        <v>453.09</v>
      </c>
      <c r="F4548">
        <v>1644.35</v>
      </c>
      <c r="G4548">
        <v>7.77</v>
      </c>
      <c r="H4548">
        <v>1.1000000000000001</v>
      </c>
      <c r="I4548">
        <v>3.92</v>
      </c>
      <c r="J4548">
        <v>0</v>
      </c>
      <c r="K4548">
        <v>95.95</v>
      </c>
      <c r="L4548">
        <v>818.33</v>
      </c>
      <c r="M4548">
        <v>567.91999999999996</v>
      </c>
      <c r="N4548">
        <v>-1277</v>
      </c>
      <c r="O4548">
        <v>-581</v>
      </c>
      <c r="P4548">
        <v>1101</v>
      </c>
      <c r="Q4548">
        <f>Tabel1[[#This Row],[Biomass]]+Tabel1[[#This Row],[Hydro Power]]+Tabel1[[#This Row],[Other Renewable]]+Tabel1[[#This Row],[Solar Power]]+Tabel1[[#This Row],[Onshore Wind Power]]+Tabel1[[#This Row],[Offshore Wind Power]]</f>
        <v>1435.6</v>
      </c>
      <c r="R4548">
        <f>Tabel1[[#This Row],[Fossil Gas]]+Tabel1[[#This Row],[Fossil Hard Coal]]+Tabel1[[#This Row],[Fossil Oil]]</f>
        <v>2105.21</v>
      </c>
      <c r="S4548">
        <f>Tabel1[[#This Row],[Renewables]]+Tabel1[[#This Row],[Fossils]]</f>
        <v>3540.81</v>
      </c>
    </row>
    <row r="4549" spans="1:19" x14ac:dyDescent="0.25">
      <c r="A4549" t="s">
        <v>393</v>
      </c>
      <c r="B4549" t="s">
        <v>5</v>
      </c>
      <c r="C4549">
        <v>1965.97</v>
      </c>
      <c r="D4549">
        <v>26.04</v>
      </c>
      <c r="E4549">
        <v>452.09</v>
      </c>
      <c r="F4549">
        <v>522.16999999999996</v>
      </c>
      <c r="G4549">
        <v>21.13</v>
      </c>
      <c r="J4549">
        <v>0</v>
      </c>
      <c r="K4549">
        <v>36.83</v>
      </c>
      <c r="L4549">
        <v>184.1</v>
      </c>
      <c r="M4549">
        <v>282.64</v>
      </c>
      <c r="N4549">
        <v>-585</v>
      </c>
      <c r="O4549">
        <v>581</v>
      </c>
      <c r="P4549">
        <v>464</v>
      </c>
      <c r="Q4549">
        <f>Tabel1[[#This Row],[Biomass]]+Tabel1[[#This Row],[Hydro Power]]+Tabel1[[#This Row],[Other Renewable]]+Tabel1[[#This Row],[Solar Power]]+Tabel1[[#This Row],[Onshore Wind Power]]+Tabel1[[#This Row],[Offshore Wind Power]]</f>
        <v>492.78</v>
      </c>
      <c r="R4549">
        <f>Tabel1[[#This Row],[Fossil Gas]]+Tabel1[[#This Row],[Fossil Hard Coal]]+Tabel1[[#This Row],[Fossil Oil]]</f>
        <v>995.39</v>
      </c>
      <c r="S4549">
        <f>Tabel1[[#This Row],[Renewables]]+Tabel1[[#This Row],[Fossils]]</f>
        <v>1488.17</v>
      </c>
    </row>
    <row r="4550" spans="1:19" x14ac:dyDescent="0.25">
      <c r="A4550" t="s">
        <v>392</v>
      </c>
      <c r="B4550" t="s">
        <v>6</v>
      </c>
      <c r="C4550">
        <v>2650.18</v>
      </c>
      <c r="D4550">
        <v>45.16</v>
      </c>
      <c r="E4550">
        <v>366.74</v>
      </c>
      <c r="F4550">
        <v>1490.13</v>
      </c>
      <c r="G4550">
        <v>12.45</v>
      </c>
      <c r="H4550">
        <v>1.1000000000000001</v>
      </c>
      <c r="I4550">
        <v>4.4000000000000004</v>
      </c>
      <c r="J4550">
        <v>0</v>
      </c>
      <c r="K4550">
        <v>87.56</v>
      </c>
      <c r="L4550">
        <v>640.45000000000005</v>
      </c>
      <c r="M4550">
        <v>480.62</v>
      </c>
      <c r="N4550">
        <v>-1302</v>
      </c>
      <c r="O4550">
        <v>-504</v>
      </c>
      <c r="P4550">
        <v>1383</v>
      </c>
      <c r="Q4550">
        <f>Tabel1[[#This Row],[Biomass]]+Tabel1[[#This Row],[Hydro Power]]+Tabel1[[#This Row],[Other Renewable]]+Tabel1[[#This Row],[Solar Power]]+Tabel1[[#This Row],[Onshore Wind Power]]+Tabel1[[#This Row],[Offshore Wind Power]]</f>
        <v>1171.73</v>
      </c>
      <c r="R4550">
        <f>Tabel1[[#This Row],[Fossil Gas]]+Tabel1[[#This Row],[Fossil Hard Coal]]+Tabel1[[#This Row],[Fossil Oil]]</f>
        <v>1869.3200000000002</v>
      </c>
      <c r="S4550">
        <f>Tabel1[[#This Row],[Renewables]]+Tabel1[[#This Row],[Fossils]]</f>
        <v>3041.05</v>
      </c>
    </row>
    <row r="4551" spans="1:19" x14ac:dyDescent="0.25">
      <c r="A4551" t="s">
        <v>392</v>
      </c>
      <c r="B4551" t="s">
        <v>5</v>
      </c>
      <c r="C4551">
        <v>1818.19</v>
      </c>
      <c r="D4551">
        <v>24.32</v>
      </c>
      <c r="E4551">
        <v>439.84</v>
      </c>
      <c r="F4551">
        <v>519.91999999999996</v>
      </c>
      <c r="G4551">
        <v>18</v>
      </c>
      <c r="J4551">
        <v>0</v>
      </c>
      <c r="K4551">
        <v>30.25</v>
      </c>
      <c r="L4551">
        <v>175.35</v>
      </c>
      <c r="M4551">
        <v>229.7</v>
      </c>
      <c r="N4551">
        <v>-585</v>
      </c>
      <c r="O4551">
        <v>504</v>
      </c>
      <c r="P4551">
        <v>481</v>
      </c>
      <c r="Q4551">
        <f>Tabel1[[#This Row],[Biomass]]+Tabel1[[#This Row],[Hydro Power]]+Tabel1[[#This Row],[Other Renewable]]+Tabel1[[#This Row],[Solar Power]]+Tabel1[[#This Row],[Onshore Wind Power]]+Tabel1[[#This Row],[Offshore Wind Power]]</f>
        <v>429.37</v>
      </c>
      <c r="R4551">
        <f>Tabel1[[#This Row],[Fossil Gas]]+Tabel1[[#This Row],[Fossil Hard Coal]]+Tabel1[[#This Row],[Fossil Oil]]</f>
        <v>977.76</v>
      </c>
      <c r="S4551">
        <f>Tabel1[[#This Row],[Renewables]]+Tabel1[[#This Row],[Fossils]]</f>
        <v>1407.13</v>
      </c>
    </row>
    <row r="4552" spans="1:19" x14ac:dyDescent="0.25">
      <c r="A4552" t="s">
        <v>391</v>
      </c>
      <c r="B4552" t="s">
        <v>6</v>
      </c>
      <c r="C4552">
        <v>2439.4299999999998</v>
      </c>
      <c r="D4552">
        <v>44.05</v>
      </c>
      <c r="E4552">
        <v>248.87</v>
      </c>
      <c r="F4552">
        <v>1473.17</v>
      </c>
      <c r="G4552">
        <v>7.07</v>
      </c>
      <c r="H4552">
        <v>1.1000000000000001</v>
      </c>
      <c r="I4552">
        <v>2.62</v>
      </c>
      <c r="J4552">
        <v>0</v>
      </c>
      <c r="K4552">
        <v>80.290000000000006</v>
      </c>
      <c r="L4552">
        <v>517.42999999999995</v>
      </c>
      <c r="M4552">
        <v>416.13</v>
      </c>
      <c r="N4552">
        <v>-1324</v>
      </c>
      <c r="O4552">
        <v>-483</v>
      </c>
      <c r="P4552">
        <v>1497</v>
      </c>
      <c r="Q4552">
        <f>Tabel1[[#This Row],[Biomass]]+Tabel1[[#This Row],[Hydro Power]]+Tabel1[[#This Row],[Other Renewable]]+Tabel1[[#This Row],[Solar Power]]+Tabel1[[#This Row],[Onshore Wind Power]]+Tabel1[[#This Row],[Offshore Wind Power]]</f>
        <v>981.32999999999993</v>
      </c>
      <c r="R4552">
        <f>Tabel1[[#This Row],[Fossil Gas]]+Tabel1[[#This Row],[Fossil Hard Coal]]+Tabel1[[#This Row],[Fossil Oil]]</f>
        <v>1729.11</v>
      </c>
      <c r="S4552">
        <f>Tabel1[[#This Row],[Renewables]]+Tabel1[[#This Row],[Fossils]]</f>
        <v>2710.4399999999996</v>
      </c>
    </row>
    <row r="4553" spans="1:19" x14ac:dyDescent="0.25">
      <c r="A4553" t="s">
        <v>391</v>
      </c>
      <c r="B4553" t="s">
        <v>5</v>
      </c>
      <c r="C4553">
        <v>1637.78</v>
      </c>
      <c r="D4553">
        <v>26.33</v>
      </c>
      <c r="E4553">
        <v>441.82</v>
      </c>
      <c r="F4553">
        <v>511.23</v>
      </c>
      <c r="G4553">
        <v>17.22</v>
      </c>
      <c r="J4553">
        <v>0</v>
      </c>
      <c r="K4553">
        <v>29.09</v>
      </c>
      <c r="L4553">
        <v>163.87</v>
      </c>
      <c r="M4553">
        <v>167.42</v>
      </c>
      <c r="N4553">
        <v>-571</v>
      </c>
      <c r="O4553">
        <v>483</v>
      </c>
      <c r="P4553">
        <v>395</v>
      </c>
      <c r="Q4553">
        <f>Tabel1[[#This Row],[Biomass]]+Tabel1[[#This Row],[Hydro Power]]+Tabel1[[#This Row],[Other Renewable]]+Tabel1[[#This Row],[Solar Power]]+Tabel1[[#This Row],[Onshore Wind Power]]+Tabel1[[#This Row],[Offshore Wind Power]]</f>
        <v>357.62</v>
      </c>
      <c r="R4553">
        <f>Tabel1[[#This Row],[Fossil Gas]]+Tabel1[[#This Row],[Fossil Hard Coal]]+Tabel1[[#This Row],[Fossil Oil]]</f>
        <v>970.27</v>
      </c>
      <c r="S4553">
        <f>Tabel1[[#This Row],[Renewables]]+Tabel1[[#This Row],[Fossils]]</f>
        <v>1327.8899999999999</v>
      </c>
    </row>
    <row r="4554" spans="1:19" x14ac:dyDescent="0.25">
      <c r="A4554" t="s">
        <v>390</v>
      </c>
      <c r="B4554" t="s">
        <v>6</v>
      </c>
      <c r="C4554">
        <v>2265.83</v>
      </c>
      <c r="D4554">
        <v>44.07</v>
      </c>
      <c r="E4554">
        <v>233.16</v>
      </c>
      <c r="F4554">
        <v>1520.32</v>
      </c>
      <c r="G4554">
        <v>6.66</v>
      </c>
      <c r="H4554">
        <v>1.03</v>
      </c>
      <c r="I4554">
        <v>2.4</v>
      </c>
      <c r="J4554">
        <v>0</v>
      </c>
      <c r="K4554">
        <v>86.24</v>
      </c>
      <c r="L4554">
        <v>376.04</v>
      </c>
      <c r="M4554">
        <v>368.65</v>
      </c>
      <c r="N4554">
        <v>-1291</v>
      </c>
      <c r="O4554">
        <v>-572</v>
      </c>
      <c r="P4554">
        <v>1527</v>
      </c>
      <c r="Q4554">
        <f>Tabel1[[#This Row],[Biomass]]+Tabel1[[#This Row],[Hydro Power]]+Tabel1[[#This Row],[Other Renewable]]+Tabel1[[#This Row],[Solar Power]]+Tabel1[[#This Row],[Onshore Wind Power]]+Tabel1[[#This Row],[Offshore Wind Power]]</f>
        <v>792.19</v>
      </c>
      <c r="R4554">
        <f>Tabel1[[#This Row],[Fossil Gas]]+Tabel1[[#This Row],[Fossil Hard Coal]]+Tabel1[[#This Row],[Fossil Oil]]</f>
        <v>1760.14</v>
      </c>
      <c r="S4554">
        <f>Tabel1[[#This Row],[Renewables]]+Tabel1[[#This Row],[Fossils]]</f>
        <v>2552.33</v>
      </c>
    </row>
    <row r="4555" spans="1:19" x14ac:dyDescent="0.25">
      <c r="A4555" t="s">
        <v>390</v>
      </c>
      <c r="B4555" t="s">
        <v>5</v>
      </c>
      <c r="C4555">
        <v>1485.53</v>
      </c>
      <c r="D4555">
        <v>26.14</v>
      </c>
      <c r="E4555">
        <v>439.12</v>
      </c>
      <c r="F4555">
        <v>493.64</v>
      </c>
      <c r="G4555">
        <v>16.66</v>
      </c>
      <c r="J4555">
        <v>0</v>
      </c>
      <c r="K4555">
        <v>28.78</v>
      </c>
      <c r="L4555">
        <v>123.19</v>
      </c>
      <c r="M4555">
        <v>82.08</v>
      </c>
      <c r="N4555">
        <v>-218</v>
      </c>
      <c r="O4555">
        <v>572</v>
      </c>
      <c r="P4555">
        <v>-64</v>
      </c>
      <c r="Q4555">
        <f>Tabel1[[#This Row],[Biomass]]+Tabel1[[#This Row],[Hydro Power]]+Tabel1[[#This Row],[Other Renewable]]+Tabel1[[#This Row],[Solar Power]]+Tabel1[[#This Row],[Onshore Wind Power]]+Tabel1[[#This Row],[Offshore Wind Power]]</f>
        <v>231.40999999999997</v>
      </c>
      <c r="R4555">
        <f>Tabel1[[#This Row],[Fossil Gas]]+Tabel1[[#This Row],[Fossil Hard Coal]]+Tabel1[[#This Row],[Fossil Oil]]</f>
        <v>949.42</v>
      </c>
      <c r="S4555">
        <f>Tabel1[[#This Row],[Renewables]]+Tabel1[[#This Row],[Fossils]]</f>
        <v>1180.83</v>
      </c>
    </row>
    <row r="4556" spans="1:19" x14ac:dyDescent="0.25">
      <c r="A4556" t="s">
        <v>389</v>
      </c>
      <c r="B4556" t="s">
        <v>6</v>
      </c>
      <c r="C4556">
        <v>2127.3200000000002</v>
      </c>
      <c r="D4556">
        <v>48.51</v>
      </c>
      <c r="E4556">
        <v>258.77999999999997</v>
      </c>
      <c r="F4556">
        <v>1616.36</v>
      </c>
      <c r="G4556">
        <v>12.56</v>
      </c>
      <c r="H4556">
        <v>1</v>
      </c>
      <c r="I4556">
        <v>3.4</v>
      </c>
      <c r="J4556">
        <v>0</v>
      </c>
      <c r="K4556">
        <v>96.84</v>
      </c>
      <c r="L4556">
        <v>259.08</v>
      </c>
      <c r="M4556">
        <v>298.79000000000002</v>
      </c>
      <c r="N4556">
        <v>-1309</v>
      </c>
      <c r="O4556">
        <v>-452</v>
      </c>
      <c r="P4556">
        <v>1320</v>
      </c>
      <c r="Q4556">
        <f>Tabel1[[#This Row],[Biomass]]+Tabel1[[#This Row],[Hydro Power]]+Tabel1[[#This Row],[Other Renewable]]+Tabel1[[#This Row],[Solar Power]]+Tabel1[[#This Row],[Onshore Wind Power]]+Tabel1[[#This Row],[Offshore Wind Power]]</f>
        <v>610.78</v>
      </c>
      <c r="R4556">
        <f>Tabel1[[#This Row],[Fossil Gas]]+Tabel1[[#This Row],[Fossil Hard Coal]]+Tabel1[[#This Row],[Fossil Oil]]</f>
        <v>1887.6999999999998</v>
      </c>
      <c r="S4556">
        <f>Tabel1[[#This Row],[Renewables]]+Tabel1[[#This Row],[Fossils]]</f>
        <v>2498.4799999999996</v>
      </c>
    </row>
    <row r="4557" spans="1:19" x14ac:dyDescent="0.25">
      <c r="A4557" t="s">
        <v>389</v>
      </c>
      <c r="B4557" t="s">
        <v>5</v>
      </c>
      <c r="C4557">
        <v>1423.11</v>
      </c>
      <c r="D4557">
        <v>22.31</v>
      </c>
      <c r="E4557">
        <v>403.74</v>
      </c>
      <c r="F4557">
        <v>569.94000000000005</v>
      </c>
      <c r="G4557">
        <v>19.11</v>
      </c>
      <c r="J4557">
        <v>0</v>
      </c>
      <c r="K4557">
        <v>29.92</v>
      </c>
      <c r="L4557">
        <v>87.13</v>
      </c>
      <c r="M4557">
        <v>66.33</v>
      </c>
      <c r="N4557">
        <v>-70</v>
      </c>
      <c r="O4557">
        <v>452</v>
      </c>
      <c r="P4557">
        <v>-143</v>
      </c>
      <c r="Q4557">
        <f>Tabel1[[#This Row],[Biomass]]+Tabel1[[#This Row],[Hydro Power]]+Tabel1[[#This Row],[Other Renewable]]+Tabel1[[#This Row],[Solar Power]]+Tabel1[[#This Row],[Onshore Wind Power]]+Tabel1[[#This Row],[Offshore Wind Power]]</f>
        <v>175.76999999999998</v>
      </c>
      <c r="R4557">
        <f>Tabel1[[#This Row],[Fossil Gas]]+Tabel1[[#This Row],[Fossil Hard Coal]]+Tabel1[[#This Row],[Fossil Oil]]</f>
        <v>992.79000000000008</v>
      </c>
      <c r="S4557">
        <f>Tabel1[[#This Row],[Renewables]]+Tabel1[[#This Row],[Fossils]]</f>
        <v>1168.56</v>
      </c>
    </row>
    <row r="4558" spans="1:19" x14ac:dyDescent="0.25">
      <c r="A4558" t="s">
        <v>388</v>
      </c>
      <c r="B4558" t="s">
        <v>6</v>
      </c>
      <c r="C4558">
        <v>2085.5300000000002</v>
      </c>
      <c r="D4558">
        <v>48.47</v>
      </c>
      <c r="E4558">
        <v>241.89</v>
      </c>
      <c r="F4558">
        <v>1595.22</v>
      </c>
      <c r="G4558">
        <v>8.74</v>
      </c>
      <c r="H4558">
        <v>1</v>
      </c>
      <c r="I4558">
        <v>2.63</v>
      </c>
      <c r="J4558">
        <v>0</v>
      </c>
      <c r="K4558">
        <v>94.88</v>
      </c>
      <c r="L4558">
        <v>187.65</v>
      </c>
      <c r="M4558">
        <v>269.32</v>
      </c>
      <c r="N4558">
        <v>-486</v>
      </c>
      <c r="O4558">
        <v>-570</v>
      </c>
      <c r="P4558">
        <v>724</v>
      </c>
      <c r="Q4558">
        <f>Tabel1[[#This Row],[Biomass]]+Tabel1[[#This Row],[Hydro Power]]+Tabel1[[#This Row],[Other Renewable]]+Tabel1[[#This Row],[Solar Power]]+Tabel1[[#This Row],[Onshore Wind Power]]+Tabel1[[#This Row],[Offshore Wind Power]]</f>
        <v>509.07</v>
      </c>
      <c r="R4558">
        <f>Tabel1[[#This Row],[Fossil Gas]]+Tabel1[[#This Row],[Fossil Hard Coal]]+Tabel1[[#This Row],[Fossil Oil]]</f>
        <v>1845.8500000000001</v>
      </c>
      <c r="S4558">
        <f>Tabel1[[#This Row],[Renewables]]+Tabel1[[#This Row],[Fossils]]</f>
        <v>2354.92</v>
      </c>
    </row>
    <row r="4559" spans="1:19" x14ac:dyDescent="0.25">
      <c r="A4559" t="s">
        <v>388</v>
      </c>
      <c r="B4559" t="s">
        <v>5</v>
      </c>
      <c r="C4559">
        <v>1378.57</v>
      </c>
      <c r="D4559">
        <v>23.86</v>
      </c>
      <c r="E4559">
        <v>374.03</v>
      </c>
      <c r="F4559">
        <v>567.24</v>
      </c>
      <c r="G4559">
        <v>19.71</v>
      </c>
      <c r="J4559">
        <v>0</v>
      </c>
      <c r="K4559">
        <v>30.07</v>
      </c>
      <c r="L4559">
        <v>68.67</v>
      </c>
      <c r="M4559">
        <v>76.13</v>
      </c>
      <c r="N4559">
        <v>-203</v>
      </c>
      <c r="O4559">
        <v>570</v>
      </c>
      <c r="P4559">
        <v>-133</v>
      </c>
      <c r="Q4559">
        <f>Tabel1[[#This Row],[Biomass]]+Tabel1[[#This Row],[Hydro Power]]+Tabel1[[#This Row],[Other Renewable]]+Tabel1[[#This Row],[Solar Power]]+Tabel1[[#This Row],[Onshore Wind Power]]+Tabel1[[#This Row],[Offshore Wind Power]]</f>
        <v>168.66</v>
      </c>
      <c r="R4559">
        <f>Tabel1[[#This Row],[Fossil Gas]]+Tabel1[[#This Row],[Fossil Hard Coal]]+Tabel1[[#This Row],[Fossil Oil]]</f>
        <v>960.98</v>
      </c>
      <c r="S4559">
        <f>Tabel1[[#This Row],[Renewables]]+Tabel1[[#This Row],[Fossils]]</f>
        <v>1129.6400000000001</v>
      </c>
    </row>
    <row r="4560" spans="1:19" x14ac:dyDescent="0.25">
      <c r="A4560" t="s">
        <v>387</v>
      </c>
      <c r="B4560" t="s">
        <v>6</v>
      </c>
      <c r="C4560">
        <v>2060.35</v>
      </c>
      <c r="D4560">
        <v>47.48</v>
      </c>
      <c r="E4560">
        <v>246</v>
      </c>
      <c r="F4560">
        <v>1602.62</v>
      </c>
      <c r="G4560">
        <v>10.24</v>
      </c>
      <c r="H4560">
        <v>1</v>
      </c>
      <c r="I4560">
        <v>3.17</v>
      </c>
      <c r="J4560">
        <v>0</v>
      </c>
      <c r="K4560">
        <v>93.73</v>
      </c>
      <c r="L4560">
        <v>122.71</v>
      </c>
      <c r="M4560">
        <v>154.69</v>
      </c>
      <c r="N4560">
        <v>240</v>
      </c>
      <c r="O4560">
        <v>-458</v>
      </c>
      <c r="P4560">
        <v>16</v>
      </c>
      <c r="Q4560">
        <f>Tabel1[[#This Row],[Biomass]]+Tabel1[[#This Row],[Hydro Power]]+Tabel1[[#This Row],[Other Renewable]]+Tabel1[[#This Row],[Solar Power]]+Tabel1[[#This Row],[Onshore Wind Power]]+Tabel1[[#This Row],[Offshore Wind Power]]</f>
        <v>329.04999999999995</v>
      </c>
      <c r="R4560">
        <f>Tabel1[[#This Row],[Fossil Gas]]+Tabel1[[#This Row],[Fossil Hard Coal]]+Tabel1[[#This Row],[Fossil Oil]]</f>
        <v>1858.86</v>
      </c>
      <c r="S4560">
        <f>Tabel1[[#This Row],[Renewables]]+Tabel1[[#This Row],[Fossils]]</f>
        <v>2187.91</v>
      </c>
    </row>
    <row r="4561" spans="1:19" x14ac:dyDescent="0.25">
      <c r="A4561" t="s">
        <v>387</v>
      </c>
      <c r="B4561" t="s">
        <v>5</v>
      </c>
      <c r="C4561">
        <v>1362.41</v>
      </c>
      <c r="D4561">
        <v>24.62</v>
      </c>
      <c r="E4561">
        <v>375.96</v>
      </c>
      <c r="F4561">
        <v>549.61</v>
      </c>
      <c r="G4561">
        <v>20.260000000000002</v>
      </c>
      <c r="J4561">
        <v>0</v>
      </c>
      <c r="K4561">
        <v>30.3</v>
      </c>
      <c r="L4561">
        <v>62.29</v>
      </c>
      <c r="M4561">
        <v>55.53</v>
      </c>
      <c r="N4561">
        <v>192</v>
      </c>
      <c r="O4561">
        <v>458</v>
      </c>
      <c r="P4561">
        <v>-390</v>
      </c>
      <c r="Q4561">
        <f>Tabel1[[#This Row],[Biomass]]+Tabel1[[#This Row],[Hydro Power]]+Tabel1[[#This Row],[Other Renewable]]+Tabel1[[#This Row],[Solar Power]]+Tabel1[[#This Row],[Onshore Wind Power]]+Tabel1[[#This Row],[Offshore Wind Power]]</f>
        <v>142.44</v>
      </c>
      <c r="R4561">
        <f>Tabel1[[#This Row],[Fossil Gas]]+Tabel1[[#This Row],[Fossil Hard Coal]]+Tabel1[[#This Row],[Fossil Oil]]</f>
        <v>945.82999999999993</v>
      </c>
      <c r="S4561">
        <f>Tabel1[[#This Row],[Renewables]]+Tabel1[[#This Row],[Fossils]]</f>
        <v>1088.27</v>
      </c>
    </row>
    <row r="4562" spans="1:19" x14ac:dyDescent="0.25">
      <c r="A4562" t="s">
        <v>386</v>
      </c>
      <c r="B4562" t="s">
        <v>6</v>
      </c>
      <c r="C4562">
        <v>2072.84</v>
      </c>
      <c r="D4562">
        <v>47.17</v>
      </c>
      <c r="E4562">
        <v>238.28</v>
      </c>
      <c r="F4562">
        <v>1609.47</v>
      </c>
      <c r="G4562">
        <v>5.22</v>
      </c>
      <c r="H4562">
        <v>1</v>
      </c>
      <c r="I4562">
        <v>2.3199999999999998</v>
      </c>
      <c r="J4562">
        <v>0</v>
      </c>
      <c r="K4562">
        <v>93.49</v>
      </c>
      <c r="L4562">
        <v>54.55</v>
      </c>
      <c r="M4562">
        <v>98.32</v>
      </c>
      <c r="N4562">
        <v>1075</v>
      </c>
      <c r="O4562">
        <v>-568</v>
      </c>
      <c r="P4562">
        <v>-567</v>
      </c>
      <c r="Q4562">
        <f>Tabel1[[#This Row],[Biomass]]+Tabel1[[#This Row],[Hydro Power]]+Tabel1[[#This Row],[Other Renewable]]+Tabel1[[#This Row],[Solar Power]]+Tabel1[[#This Row],[Onshore Wind Power]]+Tabel1[[#This Row],[Offshore Wind Power]]</f>
        <v>203.35999999999999</v>
      </c>
      <c r="R4562">
        <f>Tabel1[[#This Row],[Fossil Gas]]+Tabel1[[#This Row],[Fossil Hard Coal]]+Tabel1[[#This Row],[Fossil Oil]]</f>
        <v>1852.97</v>
      </c>
      <c r="S4562">
        <f>Tabel1[[#This Row],[Renewables]]+Tabel1[[#This Row],[Fossils]]</f>
        <v>2056.33</v>
      </c>
    </row>
    <row r="4563" spans="1:19" x14ac:dyDescent="0.25">
      <c r="A4563" t="s">
        <v>386</v>
      </c>
      <c r="B4563" t="s">
        <v>5</v>
      </c>
      <c r="C4563">
        <v>1393.72</v>
      </c>
      <c r="D4563">
        <v>24.79</v>
      </c>
      <c r="E4563">
        <v>378.94</v>
      </c>
      <c r="F4563">
        <v>558.51</v>
      </c>
      <c r="G4563">
        <v>20.14</v>
      </c>
      <c r="J4563">
        <v>0</v>
      </c>
      <c r="K4563">
        <v>30.29</v>
      </c>
      <c r="L4563">
        <v>54.08</v>
      </c>
      <c r="M4563">
        <v>59.13</v>
      </c>
      <c r="N4563">
        <v>366</v>
      </c>
      <c r="O4563">
        <v>568</v>
      </c>
      <c r="P4563">
        <v>-653</v>
      </c>
      <c r="Q4563">
        <f>Tabel1[[#This Row],[Biomass]]+Tabel1[[#This Row],[Hydro Power]]+Tabel1[[#This Row],[Other Renewable]]+Tabel1[[#This Row],[Solar Power]]+Tabel1[[#This Row],[Onshore Wind Power]]+Tabel1[[#This Row],[Offshore Wind Power]]</f>
        <v>138</v>
      </c>
      <c r="R4563">
        <f>Tabel1[[#This Row],[Fossil Gas]]+Tabel1[[#This Row],[Fossil Hard Coal]]+Tabel1[[#This Row],[Fossil Oil]]</f>
        <v>957.59</v>
      </c>
      <c r="S4563">
        <f>Tabel1[[#This Row],[Renewables]]+Tabel1[[#This Row],[Fossils]]</f>
        <v>1095.5900000000001</v>
      </c>
    </row>
    <row r="4564" spans="1:19" x14ac:dyDescent="0.25">
      <c r="A4564" t="s">
        <v>385</v>
      </c>
      <c r="B4564" t="s">
        <v>6</v>
      </c>
      <c r="C4564">
        <v>2132.59</v>
      </c>
      <c r="D4564">
        <v>47.72</v>
      </c>
      <c r="E4564">
        <v>239.59</v>
      </c>
      <c r="F4564">
        <v>1577.89</v>
      </c>
      <c r="G4564">
        <v>5.13</v>
      </c>
      <c r="H4564">
        <v>1</v>
      </c>
      <c r="I4564">
        <v>2.14</v>
      </c>
      <c r="J4564">
        <v>0</v>
      </c>
      <c r="K4564">
        <v>94.44</v>
      </c>
      <c r="L4564">
        <v>31.37</v>
      </c>
      <c r="M4564">
        <v>61.14</v>
      </c>
      <c r="N4564">
        <v>1209</v>
      </c>
      <c r="O4564">
        <v>-543</v>
      </c>
      <c r="P4564">
        <v>-571</v>
      </c>
      <c r="Q4564">
        <f>Tabel1[[#This Row],[Biomass]]+Tabel1[[#This Row],[Hydro Power]]+Tabel1[[#This Row],[Other Renewable]]+Tabel1[[#This Row],[Solar Power]]+Tabel1[[#This Row],[Onshore Wind Power]]+Tabel1[[#This Row],[Offshore Wind Power]]</f>
        <v>143.37</v>
      </c>
      <c r="R4564">
        <f>Tabel1[[#This Row],[Fossil Gas]]+Tabel1[[#This Row],[Fossil Hard Coal]]+Tabel1[[#This Row],[Fossil Oil]]</f>
        <v>1822.6100000000001</v>
      </c>
      <c r="S4564">
        <f>Tabel1[[#This Row],[Renewables]]+Tabel1[[#This Row],[Fossils]]</f>
        <v>1965.98</v>
      </c>
    </row>
    <row r="4565" spans="1:19" x14ac:dyDescent="0.25">
      <c r="A4565" t="s">
        <v>385</v>
      </c>
      <c r="B4565" t="s">
        <v>5</v>
      </c>
      <c r="C4565">
        <v>1418.56</v>
      </c>
      <c r="D4565">
        <v>24.43</v>
      </c>
      <c r="E4565">
        <v>380.5</v>
      </c>
      <c r="F4565">
        <v>572.20000000000005</v>
      </c>
      <c r="G4565">
        <v>20.09</v>
      </c>
      <c r="J4565">
        <v>0</v>
      </c>
      <c r="K4565">
        <v>29.55</v>
      </c>
      <c r="L4565">
        <v>48.95</v>
      </c>
      <c r="M4565">
        <v>44.91</v>
      </c>
      <c r="N4565">
        <v>350</v>
      </c>
      <c r="O4565">
        <v>543</v>
      </c>
      <c r="P4565">
        <v>-578</v>
      </c>
      <c r="Q4565">
        <f>Tabel1[[#This Row],[Biomass]]+Tabel1[[#This Row],[Hydro Power]]+Tabel1[[#This Row],[Other Renewable]]+Tabel1[[#This Row],[Solar Power]]+Tabel1[[#This Row],[Onshore Wind Power]]+Tabel1[[#This Row],[Offshore Wind Power]]</f>
        <v>118.28999999999999</v>
      </c>
      <c r="R4565">
        <f>Tabel1[[#This Row],[Fossil Gas]]+Tabel1[[#This Row],[Fossil Hard Coal]]+Tabel1[[#This Row],[Fossil Oil]]</f>
        <v>972.79000000000008</v>
      </c>
      <c r="S4565">
        <f>Tabel1[[#This Row],[Renewables]]+Tabel1[[#This Row],[Fossils]]</f>
        <v>1091.0800000000002</v>
      </c>
    </row>
    <row r="4566" spans="1:19" x14ac:dyDescent="0.25">
      <c r="A4566" t="s">
        <v>384</v>
      </c>
      <c r="B4566" t="s">
        <v>6</v>
      </c>
      <c r="C4566">
        <v>2288.0500000000002</v>
      </c>
      <c r="D4566">
        <v>48.42</v>
      </c>
      <c r="E4566">
        <v>257.24</v>
      </c>
      <c r="F4566">
        <v>1653.92</v>
      </c>
      <c r="G4566">
        <v>9.6300000000000008</v>
      </c>
      <c r="H4566">
        <v>1</v>
      </c>
      <c r="I4566">
        <v>2.99</v>
      </c>
      <c r="J4566">
        <v>0.01</v>
      </c>
      <c r="K4566">
        <v>98.85</v>
      </c>
      <c r="L4566">
        <v>33.28</v>
      </c>
      <c r="M4566">
        <v>36.36</v>
      </c>
      <c r="N4566">
        <v>425</v>
      </c>
      <c r="O4566">
        <v>-199</v>
      </c>
      <c r="P4566">
        <v>-65</v>
      </c>
      <c r="Q4566">
        <f>Tabel1[[#This Row],[Biomass]]+Tabel1[[#This Row],[Hydro Power]]+Tabel1[[#This Row],[Other Renewable]]+Tabel1[[#This Row],[Solar Power]]+Tabel1[[#This Row],[Onshore Wind Power]]+Tabel1[[#This Row],[Offshore Wind Power]]</f>
        <v>122.06</v>
      </c>
      <c r="R4566">
        <f>Tabel1[[#This Row],[Fossil Gas]]+Tabel1[[#This Row],[Fossil Hard Coal]]+Tabel1[[#This Row],[Fossil Oil]]</f>
        <v>1920.7900000000002</v>
      </c>
      <c r="S4566">
        <f>Tabel1[[#This Row],[Renewables]]+Tabel1[[#This Row],[Fossils]]</f>
        <v>2042.8500000000001</v>
      </c>
    </row>
    <row r="4567" spans="1:19" x14ac:dyDescent="0.25">
      <c r="A4567" t="s">
        <v>384</v>
      </c>
      <c r="B4567" t="s">
        <v>5</v>
      </c>
      <c r="C4567">
        <v>1528</v>
      </c>
      <c r="D4567">
        <v>21.55</v>
      </c>
      <c r="E4567">
        <v>382.5</v>
      </c>
      <c r="F4567">
        <v>585.75</v>
      </c>
      <c r="G4567">
        <v>20.2</v>
      </c>
      <c r="J4567">
        <v>0</v>
      </c>
      <c r="K4567">
        <v>29.89</v>
      </c>
      <c r="L4567">
        <v>44.54</v>
      </c>
      <c r="M4567">
        <v>26.53</v>
      </c>
      <c r="N4567">
        <v>241</v>
      </c>
      <c r="O4567">
        <v>199</v>
      </c>
      <c r="P4567">
        <v>-11</v>
      </c>
      <c r="Q4567">
        <f>Tabel1[[#This Row],[Biomass]]+Tabel1[[#This Row],[Hydro Power]]+Tabel1[[#This Row],[Other Renewable]]+Tabel1[[#This Row],[Solar Power]]+Tabel1[[#This Row],[Onshore Wind Power]]+Tabel1[[#This Row],[Offshore Wind Power]]</f>
        <v>92.62</v>
      </c>
      <c r="R4567">
        <f>Tabel1[[#This Row],[Fossil Gas]]+Tabel1[[#This Row],[Fossil Hard Coal]]+Tabel1[[#This Row],[Fossil Oil]]</f>
        <v>988.45</v>
      </c>
      <c r="S4567">
        <f>Tabel1[[#This Row],[Renewables]]+Tabel1[[#This Row],[Fossils]]</f>
        <v>1081.0700000000002</v>
      </c>
    </row>
    <row r="4568" spans="1:19" x14ac:dyDescent="0.25">
      <c r="A4568" t="s">
        <v>383</v>
      </c>
      <c r="B4568" t="s">
        <v>6</v>
      </c>
      <c r="C4568">
        <v>2670.64</v>
      </c>
      <c r="D4568">
        <v>48.47</v>
      </c>
      <c r="E4568">
        <v>333.58</v>
      </c>
      <c r="F4568">
        <v>1772.37</v>
      </c>
      <c r="G4568">
        <v>13.41</v>
      </c>
      <c r="H4568">
        <v>1.01</v>
      </c>
      <c r="I4568">
        <v>3.45</v>
      </c>
      <c r="J4568">
        <v>0.04</v>
      </c>
      <c r="K4568">
        <v>109.02</v>
      </c>
      <c r="L4568">
        <v>42.95</v>
      </c>
      <c r="M4568">
        <v>37.81</v>
      </c>
      <c r="N4568">
        <v>-366</v>
      </c>
      <c r="O4568">
        <v>320</v>
      </c>
      <c r="P4568">
        <v>366</v>
      </c>
      <c r="Q4568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4568">
        <f>Tabel1[[#This Row],[Fossil Gas]]+Tabel1[[#This Row],[Fossil Hard Coal]]+Tabel1[[#This Row],[Fossil Oil]]</f>
        <v>2119.3599999999997</v>
      </c>
      <c r="S4568">
        <f>Tabel1[[#This Row],[Renewables]]+Tabel1[[#This Row],[Fossils]]</f>
        <v>2253.0899999999997</v>
      </c>
    </row>
    <row r="4569" spans="1:19" x14ac:dyDescent="0.25">
      <c r="A4569" t="s">
        <v>383</v>
      </c>
      <c r="B4569" t="s">
        <v>5</v>
      </c>
      <c r="C4569">
        <v>1796.44</v>
      </c>
      <c r="D4569">
        <v>24.42</v>
      </c>
      <c r="E4569">
        <v>395.9</v>
      </c>
      <c r="F4569">
        <v>612.04</v>
      </c>
      <c r="G4569">
        <v>21.99</v>
      </c>
      <c r="J4569">
        <v>0.08</v>
      </c>
      <c r="K4569">
        <v>32.49</v>
      </c>
      <c r="L4569">
        <v>42.09</v>
      </c>
      <c r="M4569">
        <v>19.96</v>
      </c>
      <c r="N4569">
        <v>102</v>
      </c>
      <c r="O4569">
        <v>-320</v>
      </c>
      <c r="P4569">
        <v>874</v>
      </c>
      <c r="Q4569">
        <f>Tabel1[[#This Row],[Biomass]]+Tabel1[[#This Row],[Hydro Power]]+Tabel1[[#This Row],[Other Renewable]]+Tabel1[[#This Row],[Solar Power]]+Tabel1[[#This Row],[Onshore Wind Power]]+Tabel1[[#This Row],[Offshore Wind Power]]</f>
        <v>86.550000000000011</v>
      </c>
      <c r="R4569">
        <f>Tabel1[[#This Row],[Fossil Gas]]+Tabel1[[#This Row],[Fossil Hard Coal]]+Tabel1[[#This Row],[Fossil Oil]]</f>
        <v>1029.9299999999998</v>
      </c>
      <c r="S4569">
        <f>Tabel1[[#This Row],[Renewables]]+Tabel1[[#This Row],[Fossils]]</f>
        <v>1116.4799999999998</v>
      </c>
    </row>
    <row r="4570" spans="1:19" x14ac:dyDescent="0.25">
      <c r="A4570" t="s">
        <v>382</v>
      </c>
      <c r="B4570" t="s">
        <v>6</v>
      </c>
      <c r="C4570">
        <v>2975.18</v>
      </c>
      <c r="D4570">
        <v>48.97</v>
      </c>
      <c r="E4570">
        <v>505.88</v>
      </c>
      <c r="F4570">
        <v>1838.4</v>
      </c>
      <c r="G4570">
        <v>14.15</v>
      </c>
      <c r="H4570">
        <v>1.1000000000000001</v>
      </c>
      <c r="I4570">
        <v>3.45</v>
      </c>
      <c r="J4570">
        <v>4.96</v>
      </c>
      <c r="K4570">
        <v>109.88</v>
      </c>
      <c r="L4570">
        <v>63.06</v>
      </c>
      <c r="M4570">
        <v>56.95</v>
      </c>
      <c r="N4570">
        <v>-515</v>
      </c>
      <c r="O4570">
        <v>-29</v>
      </c>
      <c r="P4570">
        <v>889</v>
      </c>
      <c r="Q4570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570">
        <f>Tabel1[[#This Row],[Fossil Gas]]+Tabel1[[#This Row],[Fossil Hard Coal]]+Tabel1[[#This Row],[Fossil Oil]]</f>
        <v>2358.4300000000003</v>
      </c>
      <c r="S4570">
        <f>Tabel1[[#This Row],[Renewables]]+Tabel1[[#This Row],[Fossils]]</f>
        <v>2536.92</v>
      </c>
    </row>
    <row r="4571" spans="1:19" x14ac:dyDescent="0.25">
      <c r="A4571" t="s">
        <v>382</v>
      </c>
      <c r="B4571" t="s">
        <v>5</v>
      </c>
      <c r="C4571">
        <v>2024.45</v>
      </c>
      <c r="D4571">
        <v>28.74</v>
      </c>
      <c r="E4571">
        <v>466.23</v>
      </c>
      <c r="F4571">
        <v>648.1</v>
      </c>
      <c r="G4571">
        <v>29.03</v>
      </c>
      <c r="J4571">
        <v>6.2</v>
      </c>
      <c r="K4571">
        <v>34.35</v>
      </c>
      <c r="L4571">
        <v>46.52</v>
      </c>
      <c r="M4571">
        <v>28.73</v>
      </c>
      <c r="N4571">
        <v>567</v>
      </c>
      <c r="O4571">
        <v>29</v>
      </c>
      <c r="P4571">
        <v>156</v>
      </c>
      <c r="Q4571">
        <f>Tabel1[[#This Row],[Biomass]]+Tabel1[[#This Row],[Hydro Power]]+Tabel1[[#This Row],[Other Renewable]]+Tabel1[[#This Row],[Solar Power]]+Tabel1[[#This Row],[Onshore Wind Power]]+Tabel1[[#This Row],[Offshore Wind Power]]</f>
        <v>110.19000000000001</v>
      </c>
      <c r="R4571">
        <f>Tabel1[[#This Row],[Fossil Gas]]+Tabel1[[#This Row],[Fossil Hard Coal]]+Tabel1[[#This Row],[Fossil Oil]]</f>
        <v>1143.3599999999999</v>
      </c>
      <c r="S4571">
        <f>Tabel1[[#This Row],[Renewables]]+Tabel1[[#This Row],[Fossils]]</f>
        <v>1253.55</v>
      </c>
    </row>
    <row r="4572" spans="1:19" x14ac:dyDescent="0.25">
      <c r="A4572" t="s">
        <v>381</v>
      </c>
      <c r="B4572" t="s">
        <v>6</v>
      </c>
      <c r="C4572">
        <v>3089.18</v>
      </c>
      <c r="D4572">
        <v>47.05</v>
      </c>
      <c r="E4572">
        <v>518.32000000000005</v>
      </c>
      <c r="F4572">
        <v>1822.76</v>
      </c>
      <c r="G4572">
        <v>12.59</v>
      </c>
      <c r="H4572">
        <v>1.1000000000000001</v>
      </c>
      <c r="I4572">
        <v>3.32</v>
      </c>
      <c r="J4572">
        <v>26.12</v>
      </c>
      <c r="K4572">
        <v>111.52</v>
      </c>
      <c r="L4572">
        <v>93.21</v>
      </c>
      <c r="M4572">
        <v>68.17</v>
      </c>
      <c r="N4572">
        <v>235</v>
      </c>
      <c r="O4572">
        <v>-173</v>
      </c>
      <c r="P4572">
        <v>374</v>
      </c>
      <c r="Q4572">
        <f>Tabel1[[#This Row],[Biomass]]+Tabel1[[#This Row],[Hydro Power]]+Tabel1[[#This Row],[Other Renewable]]+Tabel1[[#This Row],[Solar Power]]+Tabel1[[#This Row],[Onshore Wind Power]]+Tabel1[[#This Row],[Offshore Wind Power]]</f>
        <v>238.97000000000003</v>
      </c>
      <c r="R4572">
        <f>Tabel1[[#This Row],[Fossil Gas]]+Tabel1[[#This Row],[Fossil Hard Coal]]+Tabel1[[#This Row],[Fossil Oil]]</f>
        <v>2353.67</v>
      </c>
      <c r="S4572">
        <f>Tabel1[[#This Row],[Renewables]]+Tabel1[[#This Row],[Fossils]]</f>
        <v>2592.6400000000003</v>
      </c>
    </row>
    <row r="4573" spans="1:19" x14ac:dyDescent="0.25">
      <c r="A4573" t="s">
        <v>381</v>
      </c>
      <c r="B4573" t="s">
        <v>5</v>
      </c>
      <c r="C4573">
        <v>2104.4</v>
      </c>
      <c r="D4573">
        <v>28.85</v>
      </c>
      <c r="E4573">
        <v>494.62</v>
      </c>
      <c r="F4573">
        <v>660.35</v>
      </c>
      <c r="G4573">
        <v>31.63</v>
      </c>
      <c r="J4573">
        <v>25.77</v>
      </c>
      <c r="K4573">
        <v>35.82</v>
      </c>
      <c r="L4573">
        <v>46.38</v>
      </c>
      <c r="M4573">
        <v>23.42</v>
      </c>
      <c r="N4573">
        <v>595</v>
      </c>
      <c r="O4573">
        <v>173</v>
      </c>
      <c r="P4573">
        <v>26</v>
      </c>
      <c r="Q4573">
        <f>Tabel1[[#This Row],[Biomass]]+Tabel1[[#This Row],[Hydro Power]]+Tabel1[[#This Row],[Other Renewable]]+Tabel1[[#This Row],[Solar Power]]+Tabel1[[#This Row],[Onshore Wind Power]]+Tabel1[[#This Row],[Offshore Wind Power]]</f>
        <v>124.42</v>
      </c>
      <c r="R4573">
        <f>Tabel1[[#This Row],[Fossil Gas]]+Tabel1[[#This Row],[Fossil Hard Coal]]+Tabel1[[#This Row],[Fossil Oil]]</f>
        <v>1186.6000000000001</v>
      </c>
      <c r="S4573">
        <f>Tabel1[[#This Row],[Renewables]]+Tabel1[[#This Row],[Fossils]]</f>
        <v>1311.0200000000002</v>
      </c>
    </row>
    <row r="4574" spans="1:19" x14ac:dyDescent="0.25">
      <c r="A4574" t="s">
        <v>380</v>
      </c>
      <c r="B4574" t="s">
        <v>6</v>
      </c>
      <c r="C4574">
        <v>3077.82</v>
      </c>
      <c r="D4574">
        <v>49.46</v>
      </c>
      <c r="E4574">
        <v>549.62</v>
      </c>
      <c r="F4574">
        <v>1841.14</v>
      </c>
      <c r="G4574">
        <v>20.76</v>
      </c>
      <c r="H4574">
        <v>1.1000000000000001</v>
      </c>
      <c r="I4574">
        <v>4.12</v>
      </c>
      <c r="J4574">
        <v>54.09</v>
      </c>
      <c r="K4574">
        <v>113.96</v>
      </c>
      <c r="L4574">
        <v>118.88</v>
      </c>
      <c r="M4574">
        <v>72.94</v>
      </c>
      <c r="N4574">
        <v>233</v>
      </c>
      <c r="O4574">
        <v>-195</v>
      </c>
      <c r="P4574">
        <v>289</v>
      </c>
      <c r="Q4574">
        <f>Tabel1[[#This Row],[Biomass]]+Tabel1[[#This Row],[Hydro Power]]+Tabel1[[#This Row],[Other Renewable]]+Tabel1[[#This Row],[Solar Power]]+Tabel1[[#This Row],[Onshore Wind Power]]+Tabel1[[#This Row],[Offshore Wind Power]]</f>
        <v>300.59000000000003</v>
      </c>
      <c r="R4574">
        <f>Tabel1[[#This Row],[Fossil Gas]]+Tabel1[[#This Row],[Fossil Hard Coal]]+Tabel1[[#This Row],[Fossil Oil]]</f>
        <v>2411.5200000000004</v>
      </c>
      <c r="S4574">
        <f>Tabel1[[#This Row],[Renewables]]+Tabel1[[#This Row],[Fossils]]</f>
        <v>2712.1100000000006</v>
      </c>
    </row>
    <row r="4575" spans="1:19" x14ac:dyDescent="0.25">
      <c r="A4575" t="s">
        <v>380</v>
      </c>
      <c r="B4575" t="s">
        <v>5</v>
      </c>
      <c r="C4575">
        <v>2111.4499999999998</v>
      </c>
      <c r="D4575">
        <v>29.31</v>
      </c>
      <c r="E4575">
        <v>492.75</v>
      </c>
      <c r="F4575">
        <v>684</v>
      </c>
      <c r="G4575">
        <v>36.840000000000003</v>
      </c>
      <c r="J4575">
        <v>60.58</v>
      </c>
      <c r="K4575">
        <v>37.5</v>
      </c>
      <c r="L4575">
        <v>45.19</v>
      </c>
      <c r="M4575">
        <v>49.63</v>
      </c>
      <c r="N4575">
        <v>599</v>
      </c>
      <c r="O4575">
        <v>195</v>
      </c>
      <c r="P4575">
        <v>-45</v>
      </c>
      <c r="Q4575">
        <f>Tabel1[[#This Row],[Biomass]]+Tabel1[[#This Row],[Hydro Power]]+Tabel1[[#This Row],[Other Renewable]]+Tabel1[[#This Row],[Solar Power]]+Tabel1[[#This Row],[Onshore Wind Power]]+Tabel1[[#This Row],[Offshore Wind Power]]</f>
        <v>184.70999999999998</v>
      </c>
      <c r="R4575">
        <f>Tabel1[[#This Row],[Fossil Gas]]+Tabel1[[#This Row],[Fossil Hard Coal]]+Tabel1[[#This Row],[Fossil Oil]]</f>
        <v>1213.5899999999999</v>
      </c>
      <c r="S4575">
        <f>Tabel1[[#This Row],[Renewables]]+Tabel1[[#This Row],[Fossils]]</f>
        <v>1398.3</v>
      </c>
    </row>
    <row r="4576" spans="1:19" x14ac:dyDescent="0.25">
      <c r="A4576" t="s">
        <v>379</v>
      </c>
      <c r="B4576" t="s">
        <v>6</v>
      </c>
      <c r="C4576">
        <v>3108.47</v>
      </c>
      <c r="D4576">
        <v>48.7</v>
      </c>
      <c r="E4576">
        <v>528.16999999999996</v>
      </c>
      <c r="F4576">
        <v>1805.44</v>
      </c>
      <c r="G4576">
        <v>19.91</v>
      </c>
      <c r="H4576">
        <v>1.1000000000000001</v>
      </c>
      <c r="I4576">
        <v>3.61</v>
      </c>
      <c r="J4576">
        <v>88.22</v>
      </c>
      <c r="K4576">
        <v>102.04</v>
      </c>
      <c r="L4576">
        <v>143.72999999999999</v>
      </c>
      <c r="M4576">
        <v>86.54</v>
      </c>
      <c r="N4576">
        <v>422</v>
      </c>
      <c r="O4576">
        <v>-490</v>
      </c>
      <c r="P4576">
        <v>457</v>
      </c>
      <c r="Q4576">
        <f>Tabel1[[#This Row],[Biomass]]+Tabel1[[#This Row],[Hydro Power]]+Tabel1[[#This Row],[Other Renewable]]+Tabel1[[#This Row],[Solar Power]]+Tabel1[[#This Row],[Onshore Wind Power]]+Tabel1[[#This Row],[Offshore Wind Power]]</f>
        <v>371.90000000000003</v>
      </c>
      <c r="R4576">
        <f>Tabel1[[#This Row],[Fossil Gas]]+Tabel1[[#This Row],[Fossil Hard Coal]]+Tabel1[[#This Row],[Fossil Oil]]</f>
        <v>2353.52</v>
      </c>
      <c r="S4576">
        <f>Tabel1[[#This Row],[Renewables]]+Tabel1[[#This Row],[Fossils]]</f>
        <v>2725.42</v>
      </c>
    </row>
    <row r="4577" spans="1:19" x14ac:dyDescent="0.25">
      <c r="A4577" t="s">
        <v>379</v>
      </c>
      <c r="B4577" t="s">
        <v>5</v>
      </c>
      <c r="C4577">
        <v>2098.4899999999998</v>
      </c>
      <c r="D4577">
        <v>30.27</v>
      </c>
      <c r="E4577">
        <v>508.02</v>
      </c>
      <c r="F4577">
        <v>693.1</v>
      </c>
      <c r="G4577">
        <v>41.42</v>
      </c>
      <c r="J4577">
        <v>102.35</v>
      </c>
      <c r="K4577">
        <v>38.31</v>
      </c>
      <c r="L4577">
        <v>45.39</v>
      </c>
      <c r="M4577">
        <v>69.48</v>
      </c>
      <c r="N4577">
        <v>558</v>
      </c>
      <c r="O4577">
        <v>490</v>
      </c>
      <c r="P4577">
        <v>-365</v>
      </c>
      <c r="Q4577">
        <f>Tabel1[[#This Row],[Biomass]]+Tabel1[[#This Row],[Hydro Power]]+Tabel1[[#This Row],[Other Renewable]]+Tabel1[[#This Row],[Solar Power]]+Tabel1[[#This Row],[Onshore Wind Power]]+Tabel1[[#This Row],[Offshore Wind Power]]</f>
        <v>247.49</v>
      </c>
      <c r="R4577">
        <f>Tabel1[[#This Row],[Fossil Gas]]+Tabel1[[#This Row],[Fossil Hard Coal]]+Tabel1[[#This Row],[Fossil Oil]]</f>
        <v>1242.54</v>
      </c>
      <c r="S4577">
        <f>Tabel1[[#This Row],[Renewables]]+Tabel1[[#This Row],[Fossils]]</f>
        <v>1490.03</v>
      </c>
    </row>
    <row r="4578" spans="1:19" x14ac:dyDescent="0.25">
      <c r="A4578" t="s">
        <v>378</v>
      </c>
      <c r="B4578" t="s">
        <v>6</v>
      </c>
      <c r="C4578">
        <v>3066.91</v>
      </c>
      <c r="D4578">
        <v>50.42</v>
      </c>
      <c r="E4578">
        <v>681.76</v>
      </c>
      <c r="F4578">
        <v>1789.59</v>
      </c>
      <c r="G4578">
        <v>28.38</v>
      </c>
      <c r="H4578">
        <v>1.1000000000000001</v>
      </c>
      <c r="I4578">
        <v>4.72</v>
      </c>
      <c r="J4578">
        <v>122.2</v>
      </c>
      <c r="K4578">
        <v>114.65</v>
      </c>
      <c r="L4578">
        <v>173</v>
      </c>
      <c r="M4578">
        <v>129.33000000000001</v>
      </c>
      <c r="N4578">
        <v>-51</v>
      </c>
      <c r="O4578">
        <v>-399</v>
      </c>
      <c r="P4578">
        <v>569</v>
      </c>
      <c r="Q4578">
        <f>Tabel1[[#This Row],[Biomass]]+Tabel1[[#This Row],[Hydro Power]]+Tabel1[[#This Row],[Other Renewable]]+Tabel1[[#This Row],[Solar Power]]+Tabel1[[#This Row],[Onshore Wind Power]]+Tabel1[[#This Row],[Offshore Wind Power]]</f>
        <v>480.77</v>
      </c>
      <c r="R4578">
        <f>Tabel1[[#This Row],[Fossil Gas]]+Tabel1[[#This Row],[Fossil Hard Coal]]+Tabel1[[#This Row],[Fossil Oil]]</f>
        <v>2499.73</v>
      </c>
      <c r="S4578">
        <f>Tabel1[[#This Row],[Renewables]]+Tabel1[[#This Row],[Fossils]]</f>
        <v>2980.5</v>
      </c>
    </row>
    <row r="4579" spans="1:19" x14ac:dyDescent="0.25">
      <c r="A4579" t="s">
        <v>378</v>
      </c>
      <c r="B4579" t="s">
        <v>5</v>
      </c>
      <c r="C4579">
        <v>2040.77</v>
      </c>
      <c r="D4579">
        <v>31.5</v>
      </c>
      <c r="E4579">
        <v>536.04</v>
      </c>
      <c r="F4579">
        <v>729.53</v>
      </c>
      <c r="G4579">
        <v>46.3</v>
      </c>
      <c r="J4579">
        <v>135.16</v>
      </c>
      <c r="K4579">
        <v>39.31</v>
      </c>
      <c r="L4579">
        <v>42.1</v>
      </c>
      <c r="M4579">
        <v>72.62</v>
      </c>
      <c r="N4579">
        <v>27</v>
      </c>
      <c r="O4579">
        <v>399</v>
      </c>
      <c r="P4579">
        <v>128</v>
      </c>
      <c r="Q4579">
        <f>Tabel1[[#This Row],[Biomass]]+Tabel1[[#This Row],[Hydro Power]]+Tabel1[[#This Row],[Other Renewable]]+Tabel1[[#This Row],[Solar Power]]+Tabel1[[#This Row],[Onshore Wind Power]]+Tabel1[[#This Row],[Offshore Wind Power]]</f>
        <v>281.38</v>
      </c>
      <c r="R4579">
        <f>Tabel1[[#This Row],[Fossil Gas]]+Tabel1[[#This Row],[Fossil Hard Coal]]+Tabel1[[#This Row],[Fossil Oil]]</f>
        <v>1311.87</v>
      </c>
      <c r="S4579">
        <f>Tabel1[[#This Row],[Renewables]]+Tabel1[[#This Row],[Fossils]]</f>
        <v>1593.25</v>
      </c>
    </row>
    <row r="4580" spans="1:19" x14ac:dyDescent="0.25">
      <c r="A4580" t="s">
        <v>377</v>
      </c>
      <c r="B4580" t="s">
        <v>6</v>
      </c>
      <c r="C4580">
        <v>2977.39</v>
      </c>
      <c r="D4580">
        <v>51.55</v>
      </c>
      <c r="E4580">
        <v>703.12</v>
      </c>
      <c r="F4580">
        <v>1858.53</v>
      </c>
      <c r="G4580">
        <v>32.25</v>
      </c>
      <c r="H4580">
        <v>1.1000000000000001</v>
      </c>
      <c r="I4580">
        <v>6.61</v>
      </c>
      <c r="J4580">
        <v>154.86000000000001</v>
      </c>
      <c r="K4580">
        <v>117.55</v>
      </c>
      <c r="L4580">
        <v>220.92</v>
      </c>
      <c r="M4580">
        <v>180.54</v>
      </c>
      <c r="N4580">
        <v>-782</v>
      </c>
      <c r="O4580">
        <v>-371</v>
      </c>
      <c r="P4580">
        <v>980</v>
      </c>
      <c r="Q4580">
        <f>Tabel1[[#This Row],[Biomass]]+Tabel1[[#This Row],[Hydro Power]]+Tabel1[[#This Row],[Other Renewable]]+Tabel1[[#This Row],[Solar Power]]+Tabel1[[#This Row],[Onshore Wind Power]]+Tabel1[[#This Row],[Offshore Wind Power]]</f>
        <v>615.57999999999993</v>
      </c>
      <c r="R4580">
        <f>Tabel1[[#This Row],[Fossil Gas]]+Tabel1[[#This Row],[Fossil Hard Coal]]+Tabel1[[#This Row],[Fossil Oil]]</f>
        <v>2593.9</v>
      </c>
      <c r="S4580">
        <f>Tabel1[[#This Row],[Renewables]]+Tabel1[[#This Row],[Fossils]]</f>
        <v>3209.48</v>
      </c>
    </row>
    <row r="4581" spans="1:19" x14ac:dyDescent="0.25">
      <c r="A4581" t="s">
        <v>377</v>
      </c>
      <c r="B4581" t="s">
        <v>5</v>
      </c>
      <c r="C4581">
        <v>1985.62</v>
      </c>
      <c r="D4581">
        <v>29.77</v>
      </c>
      <c r="E4581">
        <v>523.35</v>
      </c>
      <c r="F4581">
        <v>770.26</v>
      </c>
      <c r="G4581">
        <v>46.7</v>
      </c>
      <c r="J4581">
        <v>147.58000000000001</v>
      </c>
      <c r="K4581">
        <v>38.630000000000003</v>
      </c>
      <c r="L4581">
        <v>47.7</v>
      </c>
      <c r="M4581">
        <v>48.68</v>
      </c>
      <c r="N4581">
        <v>-62</v>
      </c>
      <c r="O4581">
        <v>371</v>
      </c>
      <c r="P4581">
        <v>180</v>
      </c>
      <c r="Q4581">
        <f>Tabel1[[#This Row],[Biomass]]+Tabel1[[#This Row],[Hydro Power]]+Tabel1[[#This Row],[Other Renewable]]+Tabel1[[#This Row],[Solar Power]]+Tabel1[[#This Row],[Onshore Wind Power]]+Tabel1[[#This Row],[Offshore Wind Power]]</f>
        <v>273.73</v>
      </c>
      <c r="R4581">
        <f>Tabel1[[#This Row],[Fossil Gas]]+Tabel1[[#This Row],[Fossil Hard Coal]]+Tabel1[[#This Row],[Fossil Oil]]</f>
        <v>1340.3100000000002</v>
      </c>
      <c r="S4581">
        <f>Tabel1[[#This Row],[Renewables]]+Tabel1[[#This Row],[Fossils]]</f>
        <v>1614.0400000000002</v>
      </c>
    </row>
    <row r="4582" spans="1:19" x14ac:dyDescent="0.25">
      <c r="A4582" t="s">
        <v>376</v>
      </c>
      <c r="B4582" t="s">
        <v>6</v>
      </c>
      <c r="C4582">
        <v>2972.64</v>
      </c>
      <c r="D4582">
        <v>52.37</v>
      </c>
      <c r="E4582">
        <v>580.25</v>
      </c>
      <c r="F4582">
        <v>1868.21</v>
      </c>
      <c r="G4582">
        <v>31.02</v>
      </c>
      <c r="H4582">
        <v>1.1000000000000001</v>
      </c>
      <c r="I4582">
        <v>7.04</v>
      </c>
      <c r="J4582">
        <v>156.71</v>
      </c>
      <c r="K4582">
        <v>117.16</v>
      </c>
      <c r="L4582">
        <v>320.64999999999998</v>
      </c>
      <c r="M4582">
        <v>206.63</v>
      </c>
      <c r="N4582">
        <v>-711</v>
      </c>
      <c r="O4582">
        <v>-415</v>
      </c>
      <c r="P4582">
        <v>942</v>
      </c>
      <c r="Q4582">
        <f>Tabel1[[#This Row],[Biomass]]+Tabel1[[#This Row],[Hydro Power]]+Tabel1[[#This Row],[Other Renewable]]+Tabel1[[#This Row],[Solar Power]]+Tabel1[[#This Row],[Onshore Wind Power]]+Tabel1[[#This Row],[Offshore Wind Power]]</f>
        <v>744.5</v>
      </c>
      <c r="R4582">
        <f>Tabel1[[#This Row],[Fossil Gas]]+Tabel1[[#This Row],[Fossil Hard Coal]]+Tabel1[[#This Row],[Fossil Oil]]</f>
        <v>2479.48</v>
      </c>
      <c r="S4582">
        <f>Tabel1[[#This Row],[Renewables]]+Tabel1[[#This Row],[Fossils]]</f>
        <v>3223.98</v>
      </c>
    </row>
    <row r="4583" spans="1:19" x14ac:dyDescent="0.25">
      <c r="A4583" t="s">
        <v>376</v>
      </c>
      <c r="B4583" t="s">
        <v>5</v>
      </c>
      <c r="C4583">
        <v>1939.36</v>
      </c>
      <c r="D4583">
        <v>27.57</v>
      </c>
      <c r="E4583">
        <v>487.87</v>
      </c>
      <c r="F4583">
        <v>806.25</v>
      </c>
      <c r="G4583">
        <v>44.73</v>
      </c>
      <c r="J4583">
        <v>140.34</v>
      </c>
      <c r="K4583">
        <v>40.92</v>
      </c>
      <c r="L4583">
        <v>59.97</v>
      </c>
      <c r="M4583">
        <v>52.56</v>
      </c>
      <c r="N4583">
        <v>167</v>
      </c>
      <c r="O4583">
        <v>415</v>
      </c>
      <c r="P4583">
        <v>-149</v>
      </c>
      <c r="Q4583">
        <f>Tabel1[[#This Row],[Biomass]]+Tabel1[[#This Row],[Hydro Power]]+Tabel1[[#This Row],[Other Renewable]]+Tabel1[[#This Row],[Solar Power]]+Tabel1[[#This Row],[Onshore Wind Power]]+Tabel1[[#This Row],[Offshore Wind Power]]</f>
        <v>280.44</v>
      </c>
      <c r="R4583">
        <f>Tabel1[[#This Row],[Fossil Gas]]+Tabel1[[#This Row],[Fossil Hard Coal]]+Tabel1[[#This Row],[Fossil Oil]]</f>
        <v>1338.85</v>
      </c>
      <c r="S4583">
        <f>Tabel1[[#This Row],[Renewables]]+Tabel1[[#This Row],[Fossils]]</f>
        <v>1619.29</v>
      </c>
    </row>
    <row r="4584" spans="1:19" x14ac:dyDescent="0.25">
      <c r="A4584" t="s">
        <v>375</v>
      </c>
      <c r="B4584" t="s">
        <v>6</v>
      </c>
      <c r="C4584">
        <v>2902.32</v>
      </c>
      <c r="D4584">
        <v>50.21</v>
      </c>
      <c r="E4584">
        <v>505.43</v>
      </c>
      <c r="F4584">
        <v>1792.74</v>
      </c>
      <c r="G4584">
        <v>24.77</v>
      </c>
      <c r="H4584">
        <v>1.1000000000000001</v>
      </c>
      <c r="I4584">
        <v>5.97</v>
      </c>
      <c r="J4584">
        <v>136.87</v>
      </c>
      <c r="K4584">
        <v>113.44</v>
      </c>
      <c r="L4584">
        <v>445.16</v>
      </c>
      <c r="M4584">
        <v>264.95</v>
      </c>
      <c r="N4584">
        <v>-1218</v>
      </c>
      <c r="O4584">
        <v>-356</v>
      </c>
      <c r="P4584">
        <v>1310</v>
      </c>
      <c r="Q4584">
        <f>Tabel1[[#This Row],[Biomass]]+Tabel1[[#This Row],[Hydro Power]]+Tabel1[[#This Row],[Other Renewable]]+Tabel1[[#This Row],[Solar Power]]+Tabel1[[#This Row],[Onshore Wind Power]]+Tabel1[[#This Row],[Offshore Wind Power]]</f>
        <v>904.26</v>
      </c>
      <c r="R4584">
        <f>Tabel1[[#This Row],[Fossil Gas]]+Tabel1[[#This Row],[Fossil Hard Coal]]+Tabel1[[#This Row],[Fossil Oil]]</f>
        <v>2322.94</v>
      </c>
      <c r="S4584">
        <f>Tabel1[[#This Row],[Renewables]]+Tabel1[[#This Row],[Fossils]]</f>
        <v>3227.2</v>
      </c>
    </row>
    <row r="4585" spans="1:19" x14ac:dyDescent="0.25">
      <c r="A4585" t="s">
        <v>375</v>
      </c>
      <c r="B4585" t="s">
        <v>5</v>
      </c>
      <c r="C4585">
        <v>1918.03</v>
      </c>
      <c r="D4585">
        <v>30.81</v>
      </c>
      <c r="E4585">
        <v>488.45</v>
      </c>
      <c r="F4585">
        <v>746.96</v>
      </c>
      <c r="G4585">
        <v>70.680000000000007</v>
      </c>
      <c r="J4585">
        <v>115.26</v>
      </c>
      <c r="K4585">
        <v>42.77</v>
      </c>
      <c r="L4585">
        <v>74.400000000000006</v>
      </c>
      <c r="M4585">
        <v>85.61</v>
      </c>
      <c r="N4585">
        <v>256</v>
      </c>
      <c r="O4585">
        <v>356</v>
      </c>
      <c r="P4585">
        <v>-219</v>
      </c>
      <c r="Q4585">
        <f>Tabel1[[#This Row],[Biomass]]+Tabel1[[#This Row],[Hydro Power]]+Tabel1[[#This Row],[Other Renewable]]+Tabel1[[#This Row],[Solar Power]]+Tabel1[[#This Row],[Onshore Wind Power]]+Tabel1[[#This Row],[Offshore Wind Power]]</f>
        <v>306.08</v>
      </c>
      <c r="R4585">
        <f>Tabel1[[#This Row],[Fossil Gas]]+Tabel1[[#This Row],[Fossil Hard Coal]]+Tabel1[[#This Row],[Fossil Oil]]</f>
        <v>1306.0900000000001</v>
      </c>
      <c r="S4585">
        <f>Tabel1[[#This Row],[Renewables]]+Tabel1[[#This Row],[Fossils]]</f>
        <v>1612.17</v>
      </c>
    </row>
    <row r="4586" spans="1:19" x14ac:dyDescent="0.25">
      <c r="A4586" t="s">
        <v>374</v>
      </c>
      <c r="B4586" t="s">
        <v>6</v>
      </c>
      <c r="C4586">
        <v>2808.01</v>
      </c>
      <c r="D4586">
        <v>49.82</v>
      </c>
      <c r="E4586">
        <v>481.84</v>
      </c>
      <c r="F4586">
        <v>1773.65</v>
      </c>
      <c r="G4586">
        <v>19.149999999999999</v>
      </c>
      <c r="H4586">
        <v>1.1000000000000001</v>
      </c>
      <c r="I4586">
        <v>5.41</v>
      </c>
      <c r="J4586">
        <v>94.88</v>
      </c>
      <c r="K4586">
        <v>110.62</v>
      </c>
      <c r="L4586">
        <v>583.51</v>
      </c>
      <c r="M4586">
        <v>291.14</v>
      </c>
      <c r="N4586">
        <v>-1253</v>
      </c>
      <c r="O4586">
        <v>-443</v>
      </c>
      <c r="P4586">
        <v>1282</v>
      </c>
      <c r="Q4586">
        <f>Tabel1[[#This Row],[Biomass]]+Tabel1[[#This Row],[Hydro Power]]+Tabel1[[#This Row],[Other Renewable]]+Tabel1[[#This Row],[Solar Power]]+Tabel1[[#This Row],[Onshore Wind Power]]+Tabel1[[#This Row],[Offshore Wind Power]]</f>
        <v>1025.8600000000001</v>
      </c>
      <c r="R4586">
        <f>Tabel1[[#This Row],[Fossil Gas]]+Tabel1[[#This Row],[Fossil Hard Coal]]+Tabel1[[#This Row],[Fossil Oil]]</f>
        <v>2274.6400000000003</v>
      </c>
      <c r="S4586">
        <f>Tabel1[[#This Row],[Renewables]]+Tabel1[[#This Row],[Fossils]]</f>
        <v>3300.5000000000005</v>
      </c>
    </row>
    <row r="4587" spans="1:19" x14ac:dyDescent="0.25">
      <c r="A4587" t="s">
        <v>374</v>
      </c>
      <c r="B4587" t="s">
        <v>5</v>
      </c>
      <c r="C4587">
        <v>1865.12</v>
      </c>
      <c r="D4587">
        <v>31.93</v>
      </c>
      <c r="E4587">
        <v>465.62</v>
      </c>
      <c r="F4587">
        <v>715.07</v>
      </c>
      <c r="G4587">
        <v>38.96</v>
      </c>
      <c r="J4587">
        <v>75.05</v>
      </c>
      <c r="K4587">
        <v>41.23</v>
      </c>
      <c r="L4587">
        <v>80.39</v>
      </c>
      <c r="M4587">
        <v>120.08</v>
      </c>
      <c r="N4587">
        <v>-199</v>
      </c>
      <c r="O4587">
        <v>443</v>
      </c>
      <c r="P4587">
        <v>139</v>
      </c>
      <c r="Q4587">
        <f>Tabel1[[#This Row],[Biomass]]+Tabel1[[#This Row],[Hydro Power]]+Tabel1[[#This Row],[Other Renewable]]+Tabel1[[#This Row],[Solar Power]]+Tabel1[[#This Row],[Onshore Wind Power]]+Tabel1[[#This Row],[Offshore Wind Power]]</f>
        <v>307.45</v>
      </c>
      <c r="R4587">
        <f>Tabel1[[#This Row],[Fossil Gas]]+Tabel1[[#This Row],[Fossil Hard Coal]]+Tabel1[[#This Row],[Fossil Oil]]</f>
        <v>1219.6500000000001</v>
      </c>
      <c r="S4587">
        <f>Tabel1[[#This Row],[Renewables]]+Tabel1[[#This Row],[Fossils]]</f>
        <v>1527.1000000000001</v>
      </c>
    </row>
    <row r="4588" spans="1:19" x14ac:dyDescent="0.25">
      <c r="A4588" t="s">
        <v>373</v>
      </c>
      <c r="B4588" t="s">
        <v>6</v>
      </c>
      <c r="C4588">
        <v>2818.52</v>
      </c>
      <c r="D4588">
        <v>49.81</v>
      </c>
      <c r="E4588">
        <v>472.18</v>
      </c>
      <c r="F4588">
        <v>1759.01</v>
      </c>
      <c r="G4588">
        <v>15.52</v>
      </c>
      <c r="H4588">
        <v>1.1000000000000001</v>
      </c>
      <c r="I4588">
        <v>5.1100000000000003</v>
      </c>
      <c r="J4588">
        <v>47.31</v>
      </c>
      <c r="K4588">
        <v>109.62</v>
      </c>
      <c r="L4588">
        <v>652.35</v>
      </c>
      <c r="M4588">
        <v>287.62</v>
      </c>
      <c r="N4588">
        <v>-1244</v>
      </c>
      <c r="O4588">
        <v>-354</v>
      </c>
      <c r="P4588">
        <v>1109</v>
      </c>
      <c r="Q4588">
        <f>Tabel1[[#This Row],[Biomass]]+Tabel1[[#This Row],[Hydro Power]]+Tabel1[[#This Row],[Other Renewable]]+Tabel1[[#This Row],[Solar Power]]+Tabel1[[#This Row],[Onshore Wind Power]]+Tabel1[[#This Row],[Offshore Wind Power]]</f>
        <v>1043.3000000000002</v>
      </c>
      <c r="R4588">
        <f>Tabel1[[#This Row],[Fossil Gas]]+Tabel1[[#This Row],[Fossil Hard Coal]]+Tabel1[[#This Row],[Fossil Oil]]</f>
        <v>2246.71</v>
      </c>
      <c r="S4588">
        <f>Tabel1[[#This Row],[Renewables]]+Tabel1[[#This Row],[Fossils]]</f>
        <v>3290.01</v>
      </c>
    </row>
    <row r="4589" spans="1:19" x14ac:dyDescent="0.25">
      <c r="A4589" t="s">
        <v>373</v>
      </c>
      <c r="B4589" t="s">
        <v>5</v>
      </c>
      <c r="C4589">
        <v>1869.84</v>
      </c>
      <c r="D4589">
        <v>31.32</v>
      </c>
      <c r="E4589">
        <v>438.2</v>
      </c>
      <c r="F4589">
        <v>690.31</v>
      </c>
      <c r="G4589">
        <v>33.950000000000003</v>
      </c>
      <c r="J4589">
        <v>34.49</v>
      </c>
      <c r="K4589">
        <v>40.299999999999997</v>
      </c>
      <c r="L4589">
        <v>92.55</v>
      </c>
      <c r="M4589">
        <v>172.13</v>
      </c>
      <c r="N4589">
        <v>-126</v>
      </c>
      <c r="O4589">
        <v>354</v>
      </c>
      <c r="P4589">
        <v>155</v>
      </c>
      <c r="Q4589">
        <f>Tabel1[[#This Row],[Biomass]]+Tabel1[[#This Row],[Hydro Power]]+Tabel1[[#This Row],[Other Renewable]]+Tabel1[[#This Row],[Solar Power]]+Tabel1[[#This Row],[Onshore Wind Power]]+Tabel1[[#This Row],[Offshore Wind Power]]</f>
        <v>330.49</v>
      </c>
      <c r="R4589">
        <f>Tabel1[[#This Row],[Fossil Gas]]+Tabel1[[#This Row],[Fossil Hard Coal]]+Tabel1[[#This Row],[Fossil Oil]]</f>
        <v>1162.46</v>
      </c>
      <c r="S4589">
        <f>Tabel1[[#This Row],[Renewables]]+Tabel1[[#This Row],[Fossils]]</f>
        <v>1492.95</v>
      </c>
    </row>
    <row r="4590" spans="1:19" x14ac:dyDescent="0.25">
      <c r="A4590" t="s">
        <v>372</v>
      </c>
      <c r="B4590" t="s">
        <v>6</v>
      </c>
      <c r="C4590">
        <v>3052.57</v>
      </c>
      <c r="D4590">
        <v>37.85</v>
      </c>
      <c r="E4590">
        <v>515.27</v>
      </c>
      <c r="F4590">
        <v>1739.83</v>
      </c>
      <c r="G4590">
        <v>13.27</v>
      </c>
      <c r="H4590">
        <v>1.1000000000000001</v>
      </c>
      <c r="I4590">
        <v>3.96</v>
      </c>
      <c r="J4590">
        <v>11.34</v>
      </c>
      <c r="K4590">
        <v>110.82</v>
      </c>
      <c r="L4590">
        <v>681.18</v>
      </c>
      <c r="M4590">
        <v>368.35</v>
      </c>
      <c r="N4590">
        <v>-1211</v>
      </c>
      <c r="O4590">
        <v>-287</v>
      </c>
      <c r="P4590">
        <v>1125</v>
      </c>
      <c r="Q4590">
        <f>Tabel1[[#This Row],[Biomass]]+Tabel1[[#This Row],[Hydro Power]]+Tabel1[[#This Row],[Other Renewable]]+Tabel1[[#This Row],[Solar Power]]+Tabel1[[#This Row],[Onshore Wind Power]]+Tabel1[[#This Row],[Offshore Wind Power]]</f>
        <v>1103.78</v>
      </c>
      <c r="R4590">
        <f>Tabel1[[#This Row],[Fossil Gas]]+Tabel1[[#This Row],[Fossil Hard Coal]]+Tabel1[[#This Row],[Fossil Oil]]</f>
        <v>2268.37</v>
      </c>
      <c r="S4590">
        <f>Tabel1[[#This Row],[Renewables]]+Tabel1[[#This Row],[Fossils]]</f>
        <v>3372.1499999999996</v>
      </c>
    </row>
    <row r="4591" spans="1:19" x14ac:dyDescent="0.25">
      <c r="A4591" t="s">
        <v>372</v>
      </c>
      <c r="B4591" t="s">
        <v>5</v>
      </c>
      <c r="C4591">
        <v>2007.05</v>
      </c>
      <c r="D4591">
        <v>30.26</v>
      </c>
      <c r="E4591">
        <v>429.03</v>
      </c>
      <c r="F4591">
        <v>639.41</v>
      </c>
      <c r="G4591">
        <v>30.53</v>
      </c>
      <c r="J4591">
        <v>6.5</v>
      </c>
      <c r="K4591">
        <v>38.159999999999997</v>
      </c>
      <c r="L4591">
        <v>123.32</v>
      </c>
      <c r="M4591">
        <v>183.06</v>
      </c>
      <c r="N4591">
        <v>-25</v>
      </c>
      <c r="O4591">
        <v>287</v>
      </c>
      <c r="P4591">
        <v>286</v>
      </c>
      <c r="Q4591">
        <f>Tabel1[[#This Row],[Biomass]]+Tabel1[[#This Row],[Hydro Power]]+Tabel1[[#This Row],[Other Renewable]]+Tabel1[[#This Row],[Solar Power]]+Tabel1[[#This Row],[Onshore Wind Power]]+Tabel1[[#This Row],[Offshore Wind Power]]</f>
        <v>343.14</v>
      </c>
      <c r="R4591">
        <f>Tabel1[[#This Row],[Fossil Gas]]+Tabel1[[#This Row],[Fossil Hard Coal]]+Tabel1[[#This Row],[Fossil Oil]]</f>
        <v>1098.97</v>
      </c>
      <c r="S4591">
        <f>Tabel1[[#This Row],[Renewables]]+Tabel1[[#This Row],[Fossils]]</f>
        <v>1442.1100000000001</v>
      </c>
    </row>
    <row r="4592" spans="1:19" x14ac:dyDescent="0.25">
      <c r="A4592" t="s">
        <v>371</v>
      </c>
      <c r="B4592" t="s">
        <v>6</v>
      </c>
      <c r="C4592">
        <v>3075.48</v>
      </c>
      <c r="D4592">
        <v>48.69</v>
      </c>
      <c r="E4592">
        <v>567.39</v>
      </c>
      <c r="F4592">
        <v>1755.31</v>
      </c>
      <c r="G4592">
        <v>14.61</v>
      </c>
      <c r="H4592">
        <v>1.1000000000000001</v>
      </c>
      <c r="I4592">
        <v>4.4000000000000004</v>
      </c>
      <c r="J4592">
        <v>0.17</v>
      </c>
      <c r="K4592">
        <v>109.21</v>
      </c>
      <c r="L4592">
        <v>669.59</v>
      </c>
      <c r="M4592">
        <v>371.51</v>
      </c>
      <c r="N4592">
        <v>-1244</v>
      </c>
      <c r="O4592">
        <v>-451</v>
      </c>
      <c r="P4592">
        <v>1269</v>
      </c>
      <c r="Q4592">
        <f>Tabel1[[#This Row],[Biomass]]+Tabel1[[#This Row],[Hydro Power]]+Tabel1[[#This Row],[Other Renewable]]+Tabel1[[#This Row],[Solar Power]]+Tabel1[[#This Row],[Onshore Wind Power]]+Tabel1[[#This Row],[Offshore Wind Power]]</f>
        <v>1095.46</v>
      </c>
      <c r="R4592">
        <f>Tabel1[[#This Row],[Fossil Gas]]+Tabel1[[#This Row],[Fossil Hard Coal]]+Tabel1[[#This Row],[Fossil Oil]]</f>
        <v>2337.31</v>
      </c>
      <c r="S4592">
        <f>Tabel1[[#This Row],[Renewables]]+Tabel1[[#This Row],[Fossils]]</f>
        <v>3432.77</v>
      </c>
    </row>
    <row r="4593" spans="1:19" x14ac:dyDescent="0.25">
      <c r="A4593" t="s">
        <v>371</v>
      </c>
      <c r="B4593" t="s">
        <v>5</v>
      </c>
      <c r="C4593">
        <v>2113.1799999999998</v>
      </c>
      <c r="D4593">
        <v>30.03</v>
      </c>
      <c r="E4593">
        <v>433.9</v>
      </c>
      <c r="F4593">
        <v>647.38</v>
      </c>
      <c r="G4593">
        <v>29.8</v>
      </c>
      <c r="J4593">
        <v>0.04</v>
      </c>
      <c r="K4593">
        <v>37.880000000000003</v>
      </c>
      <c r="L4593">
        <v>145.18</v>
      </c>
      <c r="M4593">
        <v>144.13999999999999</v>
      </c>
      <c r="N4593">
        <v>-472</v>
      </c>
      <c r="O4593">
        <v>451</v>
      </c>
      <c r="P4593">
        <v>681</v>
      </c>
      <c r="Q4593">
        <f>Tabel1[[#This Row],[Biomass]]+Tabel1[[#This Row],[Hydro Power]]+Tabel1[[#This Row],[Other Renewable]]+Tabel1[[#This Row],[Solar Power]]+Tabel1[[#This Row],[Onshore Wind Power]]+Tabel1[[#This Row],[Offshore Wind Power]]</f>
        <v>319.39</v>
      </c>
      <c r="R4593">
        <f>Tabel1[[#This Row],[Fossil Gas]]+Tabel1[[#This Row],[Fossil Hard Coal]]+Tabel1[[#This Row],[Fossil Oil]]</f>
        <v>1111.08</v>
      </c>
      <c r="S4593">
        <f>Tabel1[[#This Row],[Renewables]]+Tabel1[[#This Row],[Fossils]]</f>
        <v>1430.4699999999998</v>
      </c>
    </row>
    <row r="4594" spans="1:19" x14ac:dyDescent="0.25">
      <c r="A4594" t="s">
        <v>370</v>
      </c>
      <c r="B4594" t="s">
        <v>6</v>
      </c>
      <c r="C4594">
        <v>2944.43</v>
      </c>
      <c r="D4594">
        <v>46.71</v>
      </c>
      <c r="E4594">
        <v>607.6</v>
      </c>
      <c r="F4594">
        <v>1783.75</v>
      </c>
      <c r="G4594">
        <v>13.52</v>
      </c>
      <c r="H4594">
        <v>1.0900000000000001</v>
      </c>
      <c r="I4594">
        <v>3.92</v>
      </c>
      <c r="J4594">
        <v>0.01</v>
      </c>
      <c r="K4594">
        <v>107.3</v>
      </c>
      <c r="L4594">
        <v>672.36</v>
      </c>
      <c r="M4594">
        <v>321.66000000000003</v>
      </c>
      <c r="N4594">
        <v>-1270</v>
      </c>
      <c r="O4594">
        <v>-572</v>
      </c>
      <c r="P4594">
        <v>1277</v>
      </c>
      <c r="Q4594">
        <f>Tabel1[[#This Row],[Biomass]]+Tabel1[[#This Row],[Hydro Power]]+Tabel1[[#This Row],[Other Renewable]]+Tabel1[[#This Row],[Solar Power]]+Tabel1[[#This Row],[Onshore Wind Power]]+Tabel1[[#This Row],[Offshore Wind Power]]</f>
        <v>1045.75</v>
      </c>
      <c r="R4594">
        <f>Tabel1[[#This Row],[Fossil Gas]]+Tabel1[[#This Row],[Fossil Hard Coal]]+Tabel1[[#This Row],[Fossil Oil]]</f>
        <v>2404.87</v>
      </c>
      <c r="S4594">
        <f>Tabel1[[#This Row],[Renewables]]+Tabel1[[#This Row],[Fossils]]</f>
        <v>3450.62</v>
      </c>
    </row>
    <row r="4595" spans="1:19" x14ac:dyDescent="0.25">
      <c r="A4595" t="s">
        <v>370</v>
      </c>
      <c r="B4595" t="s">
        <v>5</v>
      </c>
      <c r="C4595">
        <v>2040.63</v>
      </c>
      <c r="D4595">
        <v>30.54</v>
      </c>
      <c r="E4595">
        <v>455.7</v>
      </c>
      <c r="F4595">
        <v>642</v>
      </c>
      <c r="G4595">
        <v>30.13</v>
      </c>
      <c r="J4595">
        <v>0</v>
      </c>
      <c r="K4595">
        <v>37.94</v>
      </c>
      <c r="L4595">
        <v>147.46</v>
      </c>
      <c r="M4595">
        <v>128.07</v>
      </c>
      <c r="N4595">
        <v>-583</v>
      </c>
      <c r="O4595">
        <v>572</v>
      </c>
      <c r="P4595">
        <v>598</v>
      </c>
      <c r="Q4595">
        <f>Tabel1[[#This Row],[Biomass]]+Tabel1[[#This Row],[Hydro Power]]+Tabel1[[#This Row],[Other Renewable]]+Tabel1[[#This Row],[Solar Power]]+Tabel1[[#This Row],[Onshore Wind Power]]+Tabel1[[#This Row],[Offshore Wind Power]]</f>
        <v>306.07</v>
      </c>
      <c r="R4595">
        <f>Tabel1[[#This Row],[Fossil Gas]]+Tabel1[[#This Row],[Fossil Hard Coal]]+Tabel1[[#This Row],[Fossil Oil]]</f>
        <v>1127.8300000000002</v>
      </c>
      <c r="S4595">
        <f>Tabel1[[#This Row],[Renewables]]+Tabel1[[#This Row],[Fossils]]</f>
        <v>1433.9</v>
      </c>
    </row>
    <row r="4596" spans="1:19" x14ac:dyDescent="0.25">
      <c r="A4596" t="s">
        <v>369</v>
      </c>
      <c r="B4596" t="s">
        <v>6</v>
      </c>
      <c r="C4596">
        <v>2746.94</v>
      </c>
      <c r="D4596">
        <v>48.39</v>
      </c>
      <c r="E4596">
        <v>529.5</v>
      </c>
      <c r="F4596">
        <v>1706.44</v>
      </c>
      <c r="G4596">
        <v>10.17</v>
      </c>
      <c r="H4596">
        <v>1.1000000000000001</v>
      </c>
      <c r="I4596">
        <v>3.53</v>
      </c>
      <c r="J4596">
        <v>0.01</v>
      </c>
      <c r="K4596">
        <v>107.03</v>
      </c>
      <c r="L4596">
        <v>712.27</v>
      </c>
      <c r="M4596">
        <v>297.06</v>
      </c>
      <c r="N4596">
        <v>-1298</v>
      </c>
      <c r="O4596">
        <v>-579</v>
      </c>
      <c r="P4596">
        <v>1283</v>
      </c>
      <c r="Q4596">
        <f>Tabel1[[#This Row],[Biomass]]+Tabel1[[#This Row],[Hydro Power]]+Tabel1[[#This Row],[Other Renewable]]+Tabel1[[#This Row],[Solar Power]]+Tabel1[[#This Row],[Onshore Wind Power]]+Tabel1[[#This Row],[Offshore Wind Power]]</f>
        <v>1062.3599999999999</v>
      </c>
      <c r="R4596">
        <f>Tabel1[[#This Row],[Fossil Gas]]+Tabel1[[#This Row],[Fossil Hard Coal]]+Tabel1[[#This Row],[Fossil Oil]]</f>
        <v>2246.11</v>
      </c>
      <c r="S4596">
        <f>Tabel1[[#This Row],[Renewables]]+Tabel1[[#This Row],[Fossils]]</f>
        <v>3308.4700000000003</v>
      </c>
    </row>
    <row r="4597" spans="1:19" x14ac:dyDescent="0.25">
      <c r="A4597" t="s">
        <v>369</v>
      </c>
      <c r="B4597" t="s">
        <v>5</v>
      </c>
      <c r="C4597">
        <v>1890.11</v>
      </c>
      <c r="D4597">
        <v>28.56</v>
      </c>
      <c r="E4597">
        <v>436.66</v>
      </c>
      <c r="F4597">
        <v>635.61</v>
      </c>
      <c r="G4597">
        <v>28.33</v>
      </c>
      <c r="J4597">
        <v>0</v>
      </c>
      <c r="K4597">
        <v>37.590000000000003</v>
      </c>
      <c r="L4597">
        <v>153.5</v>
      </c>
      <c r="M4597">
        <v>130.38</v>
      </c>
      <c r="N4597">
        <v>-584</v>
      </c>
      <c r="O4597">
        <v>579</v>
      </c>
      <c r="P4597">
        <v>463</v>
      </c>
      <c r="Q4597">
        <f>Tabel1[[#This Row],[Biomass]]+Tabel1[[#This Row],[Hydro Power]]+Tabel1[[#This Row],[Other Renewable]]+Tabel1[[#This Row],[Solar Power]]+Tabel1[[#This Row],[Onshore Wind Power]]+Tabel1[[#This Row],[Offshore Wind Power]]</f>
        <v>312.44</v>
      </c>
      <c r="R4597">
        <f>Tabel1[[#This Row],[Fossil Gas]]+Tabel1[[#This Row],[Fossil Hard Coal]]+Tabel1[[#This Row],[Fossil Oil]]</f>
        <v>1100.5999999999999</v>
      </c>
      <c r="S4597">
        <f>Tabel1[[#This Row],[Renewables]]+Tabel1[[#This Row],[Fossils]]</f>
        <v>1413.04</v>
      </c>
    </row>
    <row r="4598" spans="1:19" x14ac:dyDescent="0.25">
      <c r="A4598" t="s">
        <v>368</v>
      </c>
      <c r="B4598" t="s">
        <v>6</v>
      </c>
      <c r="C4598">
        <v>2580.48</v>
      </c>
      <c r="D4598">
        <v>44.33</v>
      </c>
      <c r="E4598">
        <v>526.32000000000005</v>
      </c>
      <c r="F4598">
        <v>1688.36</v>
      </c>
      <c r="G4598">
        <v>8.48</v>
      </c>
      <c r="H4598">
        <v>1.0900000000000001</v>
      </c>
      <c r="I4598">
        <v>3.77</v>
      </c>
      <c r="J4598">
        <v>0</v>
      </c>
      <c r="K4598">
        <v>103.22</v>
      </c>
      <c r="L4598">
        <v>784.12</v>
      </c>
      <c r="M4598">
        <v>297.12</v>
      </c>
      <c r="N4598">
        <v>-1289</v>
      </c>
      <c r="O4598">
        <v>-535</v>
      </c>
      <c r="P4598">
        <v>1049</v>
      </c>
      <c r="Q4598">
        <f>Tabel1[[#This Row],[Biomass]]+Tabel1[[#This Row],[Hydro Power]]+Tabel1[[#This Row],[Other Renewable]]+Tabel1[[#This Row],[Solar Power]]+Tabel1[[#This Row],[Onshore Wind Power]]+Tabel1[[#This Row],[Offshore Wind Power]]</f>
        <v>1130.43</v>
      </c>
      <c r="R4598">
        <f>Tabel1[[#This Row],[Fossil Gas]]+Tabel1[[#This Row],[Fossil Hard Coal]]+Tabel1[[#This Row],[Fossil Oil]]</f>
        <v>2223.16</v>
      </c>
      <c r="S4598">
        <f>Tabel1[[#This Row],[Renewables]]+Tabel1[[#This Row],[Fossils]]</f>
        <v>3353.59</v>
      </c>
    </row>
    <row r="4599" spans="1:19" x14ac:dyDescent="0.25">
      <c r="A4599" t="s">
        <v>368</v>
      </c>
      <c r="B4599" t="s">
        <v>5</v>
      </c>
      <c r="C4599">
        <v>1754.96</v>
      </c>
      <c r="D4599">
        <v>27.63</v>
      </c>
      <c r="E4599">
        <v>387.8</v>
      </c>
      <c r="F4599">
        <v>618.92999999999995</v>
      </c>
      <c r="G4599">
        <v>26.41</v>
      </c>
      <c r="J4599">
        <v>0</v>
      </c>
      <c r="K4599">
        <v>30.98</v>
      </c>
      <c r="L4599">
        <v>144.56</v>
      </c>
      <c r="M4599">
        <v>83.4</v>
      </c>
      <c r="N4599">
        <v>-544</v>
      </c>
      <c r="O4599">
        <v>535</v>
      </c>
      <c r="P4599">
        <v>463</v>
      </c>
      <c r="Q4599">
        <f>Tabel1[[#This Row],[Biomass]]+Tabel1[[#This Row],[Hydro Power]]+Tabel1[[#This Row],[Other Renewable]]+Tabel1[[#This Row],[Solar Power]]+Tabel1[[#This Row],[Onshore Wind Power]]+Tabel1[[#This Row],[Offshore Wind Power]]</f>
        <v>255.59</v>
      </c>
      <c r="R4599">
        <f>Tabel1[[#This Row],[Fossil Gas]]+Tabel1[[#This Row],[Fossil Hard Coal]]+Tabel1[[#This Row],[Fossil Oil]]</f>
        <v>1033.1400000000001</v>
      </c>
      <c r="S4599">
        <f>Tabel1[[#This Row],[Renewables]]+Tabel1[[#This Row],[Fossils]]</f>
        <v>1288.73</v>
      </c>
    </row>
    <row r="4600" spans="1:19" x14ac:dyDescent="0.25">
      <c r="A4600" t="s">
        <v>367</v>
      </c>
      <c r="B4600" t="s">
        <v>6</v>
      </c>
      <c r="C4600">
        <v>2390.15</v>
      </c>
      <c r="D4600">
        <v>45.25</v>
      </c>
      <c r="E4600">
        <v>497.67</v>
      </c>
      <c r="F4600">
        <v>1666.46</v>
      </c>
      <c r="G4600">
        <v>6.86</v>
      </c>
      <c r="H4600">
        <v>1.03</v>
      </c>
      <c r="I4600">
        <v>3.47</v>
      </c>
      <c r="J4600">
        <v>0</v>
      </c>
      <c r="K4600">
        <v>103.7</v>
      </c>
      <c r="L4600">
        <v>819.95</v>
      </c>
      <c r="M4600">
        <v>361.67</v>
      </c>
      <c r="N4600">
        <v>-1332</v>
      </c>
      <c r="O4600">
        <v>-536</v>
      </c>
      <c r="P4600">
        <v>857</v>
      </c>
      <c r="Q4600">
        <f>Tabel1[[#This Row],[Biomass]]+Tabel1[[#This Row],[Hydro Power]]+Tabel1[[#This Row],[Other Renewable]]+Tabel1[[#This Row],[Solar Power]]+Tabel1[[#This Row],[Onshore Wind Power]]+Tabel1[[#This Row],[Offshore Wind Power]]</f>
        <v>1231.3700000000001</v>
      </c>
      <c r="R4600">
        <f>Tabel1[[#This Row],[Fossil Gas]]+Tabel1[[#This Row],[Fossil Hard Coal]]+Tabel1[[#This Row],[Fossil Oil]]</f>
        <v>2170.9900000000002</v>
      </c>
      <c r="S4600">
        <f>Tabel1[[#This Row],[Renewables]]+Tabel1[[#This Row],[Fossils]]</f>
        <v>3402.3600000000006</v>
      </c>
    </row>
    <row r="4601" spans="1:19" x14ac:dyDescent="0.25">
      <c r="A4601" t="s">
        <v>367</v>
      </c>
      <c r="B4601" t="s">
        <v>5</v>
      </c>
      <c r="C4601">
        <v>1602.14</v>
      </c>
      <c r="D4601">
        <v>29.07</v>
      </c>
      <c r="E4601">
        <v>353.6</v>
      </c>
      <c r="F4601">
        <v>610.92999999999995</v>
      </c>
      <c r="G4601">
        <v>23.15</v>
      </c>
      <c r="J4601">
        <v>0</v>
      </c>
      <c r="K4601">
        <v>31.26</v>
      </c>
      <c r="L4601">
        <v>129.1</v>
      </c>
      <c r="M4601">
        <v>62.4</v>
      </c>
      <c r="N4601">
        <v>-536</v>
      </c>
      <c r="O4601">
        <v>536</v>
      </c>
      <c r="P4601">
        <v>381</v>
      </c>
      <c r="Q4601">
        <f>Tabel1[[#This Row],[Biomass]]+Tabel1[[#This Row],[Hydro Power]]+Tabel1[[#This Row],[Other Renewable]]+Tabel1[[#This Row],[Solar Power]]+Tabel1[[#This Row],[Onshore Wind Power]]+Tabel1[[#This Row],[Offshore Wind Power]]</f>
        <v>220.57</v>
      </c>
      <c r="R4601">
        <f>Tabel1[[#This Row],[Fossil Gas]]+Tabel1[[#This Row],[Fossil Hard Coal]]+Tabel1[[#This Row],[Fossil Oil]]</f>
        <v>987.68</v>
      </c>
      <c r="S4601">
        <f>Tabel1[[#This Row],[Renewables]]+Tabel1[[#This Row],[Fossils]]</f>
        <v>1208.25</v>
      </c>
    </row>
    <row r="4602" spans="1:19" x14ac:dyDescent="0.25">
      <c r="A4602" t="s">
        <v>366</v>
      </c>
      <c r="B4602" t="s">
        <v>6</v>
      </c>
      <c r="C4602">
        <v>2209.33</v>
      </c>
      <c r="D4602">
        <v>45.7</v>
      </c>
      <c r="E4602">
        <v>366.39</v>
      </c>
      <c r="F4602">
        <v>1490.78</v>
      </c>
      <c r="G4602">
        <v>5.97</v>
      </c>
      <c r="H4602">
        <v>0.99</v>
      </c>
      <c r="I4602">
        <v>3.13</v>
      </c>
      <c r="J4602">
        <v>0</v>
      </c>
      <c r="K4602">
        <v>105.04</v>
      </c>
      <c r="L4602">
        <v>751.82</v>
      </c>
      <c r="M4602">
        <v>498.71</v>
      </c>
      <c r="N4602">
        <v>-1295</v>
      </c>
      <c r="O4602">
        <v>-137</v>
      </c>
      <c r="P4602">
        <v>482</v>
      </c>
      <c r="Q4602">
        <f>Tabel1[[#This Row],[Biomass]]+Tabel1[[#This Row],[Hydro Power]]+Tabel1[[#This Row],[Other Renewable]]+Tabel1[[#This Row],[Solar Power]]+Tabel1[[#This Row],[Onshore Wind Power]]+Tabel1[[#This Row],[Offshore Wind Power]]</f>
        <v>1300.3500000000001</v>
      </c>
      <c r="R4602">
        <f>Tabel1[[#This Row],[Fossil Gas]]+Tabel1[[#This Row],[Fossil Hard Coal]]+Tabel1[[#This Row],[Fossil Oil]]</f>
        <v>1863.14</v>
      </c>
      <c r="S4602">
        <f>Tabel1[[#This Row],[Renewables]]+Tabel1[[#This Row],[Fossils]]</f>
        <v>3163.4900000000002</v>
      </c>
    </row>
    <row r="4603" spans="1:19" x14ac:dyDescent="0.25">
      <c r="A4603" t="s">
        <v>366</v>
      </c>
      <c r="B4603" t="s">
        <v>5</v>
      </c>
      <c r="C4603">
        <v>1453.24</v>
      </c>
      <c r="D4603">
        <v>29.68</v>
      </c>
      <c r="E4603">
        <v>345.53</v>
      </c>
      <c r="F4603">
        <v>586.13</v>
      </c>
      <c r="G4603">
        <v>20.03</v>
      </c>
      <c r="J4603">
        <v>0</v>
      </c>
      <c r="K4603">
        <v>32.6</v>
      </c>
      <c r="L4603">
        <v>115.28</v>
      </c>
      <c r="M4603">
        <v>72.55</v>
      </c>
      <c r="N4603">
        <v>-329</v>
      </c>
      <c r="O4603">
        <v>137</v>
      </c>
      <c r="P4603">
        <v>461</v>
      </c>
      <c r="Q4603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4603">
        <f>Tabel1[[#This Row],[Fossil Gas]]+Tabel1[[#This Row],[Fossil Hard Coal]]+Tabel1[[#This Row],[Fossil Oil]]</f>
        <v>951.68999999999994</v>
      </c>
      <c r="S4603">
        <f>Tabel1[[#This Row],[Renewables]]+Tabel1[[#This Row],[Fossils]]</f>
        <v>1169.1999999999998</v>
      </c>
    </row>
    <row r="4604" spans="1:19" x14ac:dyDescent="0.25">
      <c r="A4604" t="s">
        <v>365</v>
      </c>
      <c r="B4604" t="s">
        <v>6</v>
      </c>
      <c r="C4604">
        <v>2119.4699999999998</v>
      </c>
      <c r="D4604">
        <v>47.44</v>
      </c>
      <c r="E4604">
        <v>401.4</v>
      </c>
      <c r="F4604">
        <v>1463.94</v>
      </c>
      <c r="G4604">
        <v>9.64</v>
      </c>
      <c r="H4604">
        <v>1</v>
      </c>
      <c r="I4604">
        <v>4.07</v>
      </c>
      <c r="J4604">
        <v>0</v>
      </c>
      <c r="K4604">
        <v>104.05</v>
      </c>
      <c r="L4604">
        <v>701.01</v>
      </c>
      <c r="M4604">
        <v>485.65</v>
      </c>
      <c r="N4604">
        <v>-1150</v>
      </c>
      <c r="O4604">
        <v>-450</v>
      </c>
      <c r="P4604">
        <v>554</v>
      </c>
      <c r="Q4604">
        <f>Tabel1[[#This Row],[Biomass]]+Tabel1[[#This Row],[Hydro Power]]+Tabel1[[#This Row],[Other Renewable]]+Tabel1[[#This Row],[Solar Power]]+Tabel1[[#This Row],[Onshore Wind Power]]+Tabel1[[#This Row],[Offshore Wind Power]]</f>
        <v>1239.17</v>
      </c>
      <c r="R4604">
        <f>Tabel1[[#This Row],[Fossil Gas]]+Tabel1[[#This Row],[Fossil Hard Coal]]+Tabel1[[#This Row],[Fossil Oil]]</f>
        <v>1874.9800000000002</v>
      </c>
      <c r="S4604">
        <f>Tabel1[[#This Row],[Renewables]]+Tabel1[[#This Row],[Fossils]]</f>
        <v>3114.1500000000005</v>
      </c>
    </row>
    <row r="4605" spans="1:19" x14ac:dyDescent="0.25">
      <c r="A4605" t="s">
        <v>365</v>
      </c>
      <c r="B4605" t="s">
        <v>5</v>
      </c>
      <c r="C4605">
        <v>1381.92</v>
      </c>
      <c r="D4605">
        <v>26.89</v>
      </c>
      <c r="E4605">
        <v>364.88</v>
      </c>
      <c r="F4605">
        <v>614.63</v>
      </c>
      <c r="G4605">
        <v>20.53</v>
      </c>
      <c r="J4605">
        <v>0</v>
      </c>
      <c r="K4605">
        <v>33.369999999999997</v>
      </c>
      <c r="L4605">
        <v>110.96</v>
      </c>
      <c r="M4605">
        <v>75.209999999999994</v>
      </c>
      <c r="N4605">
        <v>-424</v>
      </c>
      <c r="O4605">
        <v>450</v>
      </c>
      <c r="P4605">
        <v>129</v>
      </c>
      <c r="Q4605">
        <f>Tabel1[[#This Row],[Biomass]]+Tabel1[[#This Row],[Hydro Power]]+Tabel1[[#This Row],[Other Renewable]]+Tabel1[[#This Row],[Solar Power]]+Tabel1[[#This Row],[Onshore Wind Power]]+Tabel1[[#This Row],[Offshore Wind Power]]</f>
        <v>213.06</v>
      </c>
      <c r="R4605">
        <f>Tabel1[[#This Row],[Fossil Gas]]+Tabel1[[#This Row],[Fossil Hard Coal]]+Tabel1[[#This Row],[Fossil Oil]]</f>
        <v>1000.04</v>
      </c>
      <c r="S4605">
        <f>Tabel1[[#This Row],[Renewables]]+Tabel1[[#This Row],[Fossils]]</f>
        <v>1213.0999999999999</v>
      </c>
    </row>
    <row r="4606" spans="1:19" x14ac:dyDescent="0.25">
      <c r="A4606" t="s">
        <v>364</v>
      </c>
      <c r="B4606" t="s">
        <v>6</v>
      </c>
      <c r="C4606">
        <v>2048.6999999999998</v>
      </c>
      <c r="D4606">
        <v>46.9</v>
      </c>
      <c r="E4606">
        <v>403.71</v>
      </c>
      <c r="F4606">
        <v>1488.07</v>
      </c>
      <c r="G4606">
        <v>10.54</v>
      </c>
      <c r="H4606">
        <v>1</v>
      </c>
      <c r="I4606">
        <v>3.82</v>
      </c>
      <c r="J4606">
        <v>0</v>
      </c>
      <c r="K4606">
        <v>100.89</v>
      </c>
      <c r="L4606">
        <v>651.57000000000005</v>
      </c>
      <c r="M4606">
        <v>457.65</v>
      </c>
      <c r="N4606">
        <v>-1145</v>
      </c>
      <c r="O4606">
        <v>-65</v>
      </c>
      <c r="P4606">
        <v>143</v>
      </c>
      <c r="Q4606">
        <f>Tabel1[[#This Row],[Biomass]]+Tabel1[[#This Row],[Hydro Power]]+Tabel1[[#This Row],[Other Renewable]]+Tabel1[[#This Row],[Solar Power]]+Tabel1[[#This Row],[Onshore Wind Power]]+Tabel1[[#This Row],[Offshore Wind Power]]</f>
        <v>1160.94</v>
      </c>
      <c r="R4606">
        <f>Tabel1[[#This Row],[Fossil Gas]]+Tabel1[[#This Row],[Fossil Hard Coal]]+Tabel1[[#This Row],[Fossil Oil]]</f>
        <v>1902.32</v>
      </c>
      <c r="S4606">
        <f>Tabel1[[#This Row],[Renewables]]+Tabel1[[#This Row],[Fossils]]</f>
        <v>3063.26</v>
      </c>
    </row>
    <row r="4607" spans="1:19" x14ac:dyDescent="0.25">
      <c r="A4607" t="s">
        <v>364</v>
      </c>
      <c r="B4607" t="s">
        <v>5</v>
      </c>
      <c r="C4607">
        <v>1340.79</v>
      </c>
      <c r="D4607">
        <v>26.17</v>
      </c>
      <c r="E4607">
        <v>365.12</v>
      </c>
      <c r="F4607">
        <v>568.09</v>
      </c>
      <c r="G4607">
        <v>20.56</v>
      </c>
      <c r="J4607">
        <v>0</v>
      </c>
      <c r="K4607">
        <v>33.479999999999997</v>
      </c>
      <c r="L4607">
        <v>106.96</v>
      </c>
      <c r="M4607">
        <v>48.54</v>
      </c>
      <c r="N4607">
        <v>-562</v>
      </c>
      <c r="O4607">
        <v>65</v>
      </c>
      <c r="P4607">
        <v>693</v>
      </c>
      <c r="Q4607">
        <f>Tabel1[[#This Row],[Biomass]]+Tabel1[[#This Row],[Hydro Power]]+Tabel1[[#This Row],[Other Renewable]]+Tabel1[[#This Row],[Solar Power]]+Tabel1[[#This Row],[Onshore Wind Power]]+Tabel1[[#This Row],[Offshore Wind Power]]</f>
        <v>181.67</v>
      </c>
      <c r="R4607">
        <f>Tabel1[[#This Row],[Fossil Gas]]+Tabel1[[#This Row],[Fossil Hard Coal]]+Tabel1[[#This Row],[Fossil Oil]]</f>
        <v>953.77</v>
      </c>
      <c r="S4607">
        <f>Tabel1[[#This Row],[Renewables]]+Tabel1[[#This Row],[Fossils]]</f>
        <v>1135.44</v>
      </c>
    </row>
    <row r="4608" spans="1:19" x14ac:dyDescent="0.25">
      <c r="A4608" t="s">
        <v>363</v>
      </c>
      <c r="B4608" t="s">
        <v>6</v>
      </c>
      <c r="C4608">
        <v>2026.79</v>
      </c>
      <c r="D4608">
        <v>45.75</v>
      </c>
      <c r="E4608">
        <v>388.47</v>
      </c>
      <c r="F4608">
        <v>1461.78</v>
      </c>
      <c r="G4608">
        <v>5.05</v>
      </c>
      <c r="H4608">
        <v>1</v>
      </c>
      <c r="I4608">
        <v>3.51</v>
      </c>
      <c r="J4608">
        <v>0</v>
      </c>
      <c r="K4608">
        <v>98.18</v>
      </c>
      <c r="L4608">
        <v>668.49</v>
      </c>
      <c r="M4608">
        <v>450.33</v>
      </c>
      <c r="N4608">
        <v>-1110</v>
      </c>
      <c r="O4608">
        <v>177</v>
      </c>
      <c r="P4608">
        <v>-112</v>
      </c>
      <c r="Q4608">
        <f>Tabel1[[#This Row],[Biomass]]+Tabel1[[#This Row],[Hydro Power]]+Tabel1[[#This Row],[Other Renewable]]+Tabel1[[#This Row],[Solar Power]]+Tabel1[[#This Row],[Onshore Wind Power]]+Tabel1[[#This Row],[Offshore Wind Power]]</f>
        <v>1169.08</v>
      </c>
      <c r="R4608">
        <f>Tabel1[[#This Row],[Fossil Gas]]+Tabel1[[#This Row],[Fossil Hard Coal]]+Tabel1[[#This Row],[Fossil Oil]]</f>
        <v>1855.3</v>
      </c>
      <c r="S4608">
        <f>Tabel1[[#This Row],[Renewables]]+Tabel1[[#This Row],[Fossils]]</f>
        <v>3024.38</v>
      </c>
    </row>
    <row r="4609" spans="1:19" x14ac:dyDescent="0.25">
      <c r="A4609" t="s">
        <v>363</v>
      </c>
      <c r="B4609" t="s">
        <v>5</v>
      </c>
      <c r="C4609">
        <v>1320.74</v>
      </c>
      <c r="D4609">
        <v>26.36</v>
      </c>
      <c r="E4609">
        <v>365.31</v>
      </c>
      <c r="F4609">
        <v>580.48</v>
      </c>
      <c r="G4609">
        <v>20.92</v>
      </c>
      <c r="J4609">
        <v>0</v>
      </c>
      <c r="K4609">
        <v>33.28</v>
      </c>
      <c r="L4609">
        <v>99.43</v>
      </c>
      <c r="M4609">
        <v>37.19</v>
      </c>
      <c r="N4609">
        <v>-133</v>
      </c>
      <c r="O4609">
        <v>-177</v>
      </c>
      <c r="P4609">
        <v>490</v>
      </c>
      <c r="Q4609">
        <f>Tabel1[[#This Row],[Biomass]]+Tabel1[[#This Row],[Hydro Power]]+Tabel1[[#This Row],[Other Renewable]]+Tabel1[[#This Row],[Solar Power]]+Tabel1[[#This Row],[Onshore Wind Power]]+Tabel1[[#This Row],[Offshore Wind Power]]</f>
        <v>162.98000000000002</v>
      </c>
      <c r="R4609">
        <f>Tabel1[[#This Row],[Fossil Gas]]+Tabel1[[#This Row],[Fossil Hard Coal]]+Tabel1[[#This Row],[Fossil Oil]]</f>
        <v>966.70999999999992</v>
      </c>
      <c r="S4609">
        <f>Tabel1[[#This Row],[Renewables]]+Tabel1[[#This Row],[Fossils]]</f>
        <v>1129.69</v>
      </c>
    </row>
    <row r="4610" spans="1:19" x14ac:dyDescent="0.25">
      <c r="A4610" t="s">
        <v>362</v>
      </c>
      <c r="B4610" t="s">
        <v>6</v>
      </c>
      <c r="C4610">
        <v>2052.73</v>
      </c>
      <c r="D4610">
        <v>45.82</v>
      </c>
      <c r="E4610">
        <v>392.77</v>
      </c>
      <c r="F4610">
        <v>1548.08</v>
      </c>
      <c r="G4610">
        <v>5.12</v>
      </c>
      <c r="H4610">
        <v>1</v>
      </c>
      <c r="I4610">
        <v>3.43</v>
      </c>
      <c r="J4610">
        <v>0</v>
      </c>
      <c r="K4610">
        <v>98.47</v>
      </c>
      <c r="L4610">
        <v>723.35</v>
      </c>
      <c r="M4610">
        <v>407.69</v>
      </c>
      <c r="N4610">
        <v>-845</v>
      </c>
      <c r="O4610">
        <v>-196</v>
      </c>
      <c r="P4610">
        <v>-75</v>
      </c>
      <c r="Q4610">
        <f>Tabel1[[#This Row],[Biomass]]+Tabel1[[#This Row],[Hydro Power]]+Tabel1[[#This Row],[Other Renewable]]+Tabel1[[#This Row],[Solar Power]]+Tabel1[[#This Row],[Onshore Wind Power]]+Tabel1[[#This Row],[Offshore Wind Power]]</f>
        <v>1181.29</v>
      </c>
      <c r="R4610">
        <f>Tabel1[[#This Row],[Fossil Gas]]+Tabel1[[#This Row],[Fossil Hard Coal]]+Tabel1[[#This Row],[Fossil Oil]]</f>
        <v>1945.9699999999998</v>
      </c>
      <c r="S4610">
        <f>Tabel1[[#This Row],[Renewables]]+Tabel1[[#This Row],[Fossils]]</f>
        <v>3127.2599999999998</v>
      </c>
    </row>
    <row r="4611" spans="1:19" x14ac:dyDescent="0.25">
      <c r="A4611" t="s">
        <v>362</v>
      </c>
      <c r="B4611" t="s">
        <v>5</v>
      </c>
      <c r="C4611">
        <v>1326.86</v>
      </c>
      <c r="D4611">
        <v>26.67</v>
      </c>
      <c r="E4611">
        <v>365.45</v>
      </c>
      <c r="F4611">
        <v>602.70000000000005</v>
      </c>
      <c r="G4611">
        <v>21.02</v>
      </c>
      <c r="J4611">
        <v>0</v>
      </c>
      <c r="K4611">
        <v>32.799999999999997</v>
      </c>
      <c r="L4611">
        <v>107.11</v>
      </c>
      <c r="M4611">
        <v>54.21</v>
      </c>
      <c r="N4611">
        <v>-153</v>
      </c>
      <c r="O4611">
        <v>196</v>
      </c>
      <c r="P4611">
        <v>96</v>
      </c>
      <c r="Q4611">
        <f>Tabel1[[#This Row],[Biomass]]+Tabel1[[#This Row],[Hydro Power]]+Tabel1[[#This Row],[Other Renewable]]+Tabel1[[#This Row],[Solar Power]]+Tabel1[[#This Row],[Onshore Wind Power]]+Tabel1[[#This Row],[Offshore Wind Power]]</f>
        <v>187.99</v>
      </c>
      <c r="R4611">
        <f>Tabel1[[#This Row],[Fossil Gas]]+Tabel1[[#This Row],[Fossil Hard Coal]]+Tabel1[[#This Row],[Fossil Oil]]</f>
        <v>989.17000000000007</v>
      </c>
      <c r="S4611">
        <f>Tabel1[[#This Row],[Renewables]]+Tabel1[[#This Row],[Fossils]]</f>
        <v>1177.1600000000001</v>
      </c>
    </row>
    <row r="4612" spans="1:19" x14ac:dyDescent="0.25">
      <c r="A4612" t="s">
        <v>361</v>
      </c>
      <c r="B4612" t="s">
        <v>6</v>
      </c>
      <c r="C4612">
        <v>2116.34</v>
      </c>
      <c r="D4612">
        <v>46.7</v>
      </c>
      <c r="E4612">
        <v>393.22</v>
      </c>
      <c r="F4612">
        <v>1520.92</v>
      </c>
      <c r="G4612">
        <v>5.18</v>
      </c>
      <c r="H4612">
        <v>1</v>
      </c>
      <c r="I4612">
        <v>3.17</v>
      </c>
      <c r="J4612">
        <v>0</v>
      </c>
      <c r="K4612">
        <v>100.9</v>
      </c>
      <c r="L4612">
        <v>713.89</v>
      </c>
      <c r="M4612">
        <v>424.33</v>
      </c>
      <c r="N4612">
        <v>-1246</v>
      </c>
      <c r="O4612">
        <v>-258</v>
      </c>
      <c r="P4612">
        <v>454</v>
      </c>
      <c r="Q4612">
        <f>Tabel1[[#This Row],[Biomass]]+Tabel1[[#This Row],[Hydro Power]]+Tabel1[[#This Row],[Other Renewable]]+Tabel1[[#This Row],[Solar Power]]+Tabel1[[#This Row],[Onshore Wind Power]]+Tabel1[[#This Row],[Offshore Wind Power]]</f>
        <v>1189.0899999999999</v>
      </c>
      <c r="R4612">
        <f>Tabel1[[#This Row],[Fossil Gas]]+Tabel1[[#This Row],[Fossil Hard Coal]]+Tabel1[[#This Row],[Fossil Oil]]</f>
        <v>1919.3200000000002</v>
      </c>
      <c r="S4612">
        <f>Tabel1[[#This Row],[Renewables]]+Tabel1[[#This Row],[Fossils]]</f>
        <v>3108.41</v>
      </c>
    </row>
    <row r="4613" spans="1:19" x14ac:dyDescent="0.25">
      <c r="A4613" t="s">
        <v>361</v>
      </c>
      <c r="B4613" t="s">
        <v>5</v>
      </c>
      <c r="C4613">
        <v>1352.67</v>
      </c>
      <c r="D4613">
        <v>25.76</v>
      </c>
      <c r="E4613">
        <v>365.3</v>
      </c>
      <c r="F4613">
        <v>594.87</v>
      </c>
      <c r="G4613">
        <v>20.92</v>
      </c>
      <c r="J4613">
        <v>0</v>
      </c>
      <c r="K4613">
        <v>32.840000000000003</v>
      </c>
      <c r="L4613">
        <v>112.5</v>
      </c>
      <c r="M4613">
        <v>46.29</v>
      </c>
      <c r="N4613">
        <v>-288</v>
      </c>
      <c r="O4613">
        <v>258</v>
      </c>
      <c r="P4613">
        <v>209</v>
      </c>
      <c r="Q4613">
        <f>Tabel1[[#This Row],[Biomass]]+Tabel1[[#This Row],[Hydro Power]]+Tabel1[[#This Row],[Other Renewable]]+Tabel1[[#This Row],[Solar Power]]+Tabel1[[#This Row],[Onshore Wind Power]]+Tabel1[[#This Row],[Offshore Wind Power]]</f>
        <v>184.54999999999998</v>
      </c>
      <c r="R4613">
        <f>Tabel1[[#This Row],[Fossil Gas]]+Tabel1[[#This Row],[Fossil Hard Coal]]+Tabel1[[#This Row],[Fossil Oil]]</f>
        <v>981.09</v>
      </c>
      <c r="S4613">
        <f>Tabel1[[#This Row],[Renewables]]+Tabel1[[#This Row],[Fossils]]</f>
        <v>1165.6400000000001</v>
      </c>
    </row>
    <row r="4614" spans="1:19" x14ac:dyDescent="0.25">
      <c r="A4614" t="s">
        <v>360</v>
      </c>
      <c r="B4614" t="s">
        <v>6</v>
      </c>
      <c r="C4614">
        <v>2277.62</v>
      </c>
      <c r="D4614">
        <v>46.44</v>
      </c>
      <c r="E4614">
        <v>415.54</v>
      </c>
      <c r="F4614">
        <v>1576.36</v>
      </c>
      <c r="G4614">
        <v>7.49</v>
      </c>
      <c r="H4614">
        <v>1</v>
      </c>
      <c r="I4614">
        <v>3.41</v>
      </c>
      <c r="J4614">
        <v>0.01</v>
      </c>
      <c r="K4614">
        <v>102.61</v>
      </c>
      <c r="L4614">
        <v>699.19</v>
      </c>
      <c r="M4614">
        <v>459.31</v>
      </c>
      <c r="N4614">
        <v>-1283</v>
      </c>
      <c r="O4614">
        <v>-534</v>
      </c>
      <c r="P4614">
        <v>832</v>
      </c>
      <c r="Q4614">
        <f>Tabel1[[#This Row],[Biomass]]+Tabel1[[#This Row],[Hydro Power]]+Tabel1[[#This Row],[Other Renewable]]+Tabel1[[#This Row],[Solar Power]]+Tabel1[[#This Row],[Onshore Wind Power]]+Tabel1[[#This Row],[Offshore Wind Power]]</f>
        <v>1209.3600000000001</v>
      </c>
      <c r="R4614">
        <f>Tabel1[[#This Row],[Fossil Gas]]+Tabel1[[#This Row],[Fossil Hard Coal]]+Tabel1[[#This Row],[Fossil Oil]]</f>
        <v>1999.3899999999999</v>
      </c>
      <c r="S4614">
        <f>Tabel1[[#This Row],[Renewables]]+Tabel1[[#This Row],[Fossils]]</f>
        <v>3208.75</v>
      </c>
    </row>
    <row r="4615" spans="1:19" x14ac:dyDescent="0.25">
      <c r="A4615" t="s">
        <v>360</v>
      </c>
      <c r="B4615" t="s">
        <v>5</v>
      </c>
      <c r="C4615">
        <v>1476.23</v>
      </c>
      <c r="D4615">
        <v>17.14</v>
      </c>
      <c r="E4615">
        <v>365.56</v>
      </c>
      <c r="F4615">
        <v>612.83000000000004</v>
      </c>
      <c r="G4615">
        <v>21.05</v>
      </c>
      <c r="J4615">
        <v>0</v>
      </c>
      <c r="K4615">
        <v>33.630000000000003</v>
      </c>
      <c r="L4615">
        <v>112.59</v>
      </c>
      <c r="M4615">
        <v>68.709999999999994</v>
      </c>
      <c r="N4615">
        <v>-575</v>
      </c>
      <c r="O4615">
        <v>534</v>
      </c>
      <c r="P4615">
        <v>306</v>
      </c>
      <c r="Q4615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4615">
        <f>Tabel1[[#This Row],[Fossil Gas]]+Tabel1[[#This Row],[Fossil Hard Coal]]+Tabel1[[#This Row],[Fossil Oil]]</f>
        <v>999.44</v>
      </c>
      <c r="S4615">
        <f>Tabel1[[#This Row],[Renewables]]+Tabel1[[#This Row],[Fossils]]</f>
        <v>1197.8800000000001</v>
      </c>
    </row>
    <row r="4616" spans="1:19" x14ac:dyDescent="0.25">
      <c r="A4616" t="s">
        <v>359</v>
      </c>
      <c r="B4616" t="s">
        <v>6</v>
      </c>
      <c r="C4616">
        <v>2636.53</v>
      </c>
      <c r="D4616">
        <v>47.47</v>
      </c>
      <c r="E4616">
        <v>470.2</v>
      </c>
      <c r="F4616">
        <v>1716.14</v>
      </c>
      <c r="G4616">
        <v>9.25</v>
      </c>
      <c r="H4616">
        <v>1</v>
      </c>
      <c r="I4616">
        <v>3.98</v>
      </c>
      <c r="J4616">
        <v>0.04</v>
      </c>
      <c r="K4616">
        <v>126.35</v>
      </c>
      <c r="L4616">
        <v>658.65</v>
      </c>
      <c r="M4616">
        <v>499.66</v>
      </c>
      <c r="N4616">
        <v>-1305</v>
      </c>
      <c r="O4616">
        <v>-578</v>
      </c>
      <c r="P4616">
        <v>1070</v>
      </c>
      <c r="Q4616">
        <f>Tabel1[[#This Row],[Biomass]]+Tabel1[[#This Row],[Hydro Power]]+Tabel1[[#This Row],[Other Renewable]]+Tabel1[[#This Row],[Solar Power]]+Tabel1[[#This Row],[Onshore Wind Power]]+Tabel1[[#This Row],[Offshore Wind Power]]</f>
        <v>1210.8</v>
      </c>
      <c r="R4616">
        <f>Tabel1[[#This Row],[Fossil Gas]]+Tabel1[[#This Row],[Fossil Hard Coal]]+Tabel1[[#This Row],[Fossil Oil]]</f>
        <v>2195.59</v>
      </c>
      <c r="S4616">
        <f>Tabel1[[#This Row],[Renewables]]+Tabel1[[#This Row],[Fossils]]</f>
        <v>3406.3900000000003</v>
      </c>
    </row>
    <row r="4617" spans="1:19" x14ac:dyDescent="0.25">
      <c r="A4617" t="s">
        <v>359</v>
      </c>
      <c r="B4617" t="s">
        <v>5</v>
      </c>
      <c r="C4617">
        <v>1751.21</v>
      </c>
      <c r="D4617">
        <v>21.36</v>
      </c>
      <c r="E4617">
        <v>368.79</v>
      </c>
      <c r="F4617">
        <v>619.59</v>
      </c>
      <c r="G4617">
        <v>23.31</v>
      </c>
      <c r="J4617">
        <v>0.06</v>
      </c>
      <c r="K4617">
        <v>34.06</v>
      </c>
      <c r="L4617">
        <v>115.86</v>
      </c>
      <c r="M4617">
        <v>108.7</v>
      </c>
      <c r="N4617">
        <v>-584</v>
      </c>
      <c r="O4617">
        <v>578</v>
      </c>
      <c r="P4617">
        <v>482</v>
      </c>
      <c r="Q4617">
        <f>Tabel1[[#This Row],[Biomass]]+Tabel1[[#This Row],[Hydro Power]]+Tabel1[[#This Row],[Other Renewable]]+Tabel1[[#This Row],[Solar Power]]+Tabel1[[#This Row],[Onshore Wind Power]]+Tabel1[[#This Row],[Offshore Wind Power]]</f>
        <v>245.98000000000002</v>
      </c>
      <c r="R4617">
        <f>Tabel1[[#This Row],[Fossil Gas]]+Tabel1[[#This Row],[Fossil Hard Coal]]+Tabel1[[#This Row],[Fossil Oil]]</f>
        <v>1011.69</v>
      </c>
      <c r="S4617">
        <f>Tabel1[[#This Row],[Renewables]]+Tabel1[[#This Row],[Fossils]]</f>
        <v>1257.67</v>
      </c>
    </row>
    <row r="4618" spans="1:19" x14ac:dyDescent="0.25">
      <c r="A4618" t="s">
        <v>358</v>
      </c>
      <c r="B4618" t="s">
        <v>6</v>
      </c>
      <c r="C4618">
        <v>2962.17</v>
      </c>
      <c r="D4618">
        <v>45.95</v>
      </c>
      <c r="E4618">
        <v>591.29</v>
      </c>
      <c r="F4618">
        <v>1752.35</v>
      </c>
      <c r="G4618">
        <v>13.27</v>
      </c>
      <c r="H4618">
        <v>1.1000000000000001</v>
      </c>
      <c r="I4618">
        <v>4.45</v>
      </c>
      <c r="J4618">
        <v>6.66</v>
      </c>
      <c r="K4618">
        <v>141.80000000000001</v>
      </c>
      <c r="L4618">
        <v>632.20000000000005</v>
      </c>
      <c r="M4618">
        <v>469.97</v>
      </c>
      <c r="N4618">
        <v>-1238</v>
      </c>
      <c r="O4618">
        <v>-573</v>
      </c>
      <c r="P4618">
        <v>1166</v>
      </c>
      <c r="Q4618">
        <f>Tabel1[[#This Row],[Biomass]]+Tabel1[[#This Row],[Hydro Power]]+Tabel1[[#This Row],[Other Renewable]]+Tabel1[[#This Row],[Solar Power]]+Tabel1[[#This Row],[Onshore Wind Power]]+Tabel1[[#This Row],[Offshore Wind Power]]</f>
        <v>1160.33</v>
      </c>
      <c r="R4618">
        <f>Tabel1[[#This Row],[Fossil Gas]]+Tabel1[[#This Row],[Fossil Hard Coal]]+Tabel1[[#This Row],[Fossil Oil]]</f>
        <v>2356.91</v>
      </c>
      <c r="S4618">
        <f>Tabel1[[#This Row],[Renewables]]+Tabel1[[#This Row],[Fossils]]</f>
        <v>3517.24</v>
      </c>
    </row>
    <row r="4619" spans="1:19" x14ac:dyDescent="0.25">
      <c r="A4619" t="s">
        <v>358</v>
      </c>
      <c r="B4619" t="s">
        <v>5</v>
      </c>
      <c r="C4619">
        <v>1946.62</v>
      </c>
      <c r="D4619">
        <v>26.33</v>
      </c>
      <c r="E4619">
        <v>418.26</v>
      </c>
      <c r="F4619">
        <v>636.44000000000005</v>
      </c>
      <c r="G4619">
        <v>26.23</v>
      </c>
      <c r="J4619">
        <v>4.22</v>
      </c>
      <c r="K4619">
        <v>33.83</v>
      </c>
      <c r="L4619">
        <v>114.11</v>
      </c>
      <c r="M4619">
        <v>91.85</v>
      </c>
      <c r="N4619">
        <v>-542</v>
      </c>
      <c r="O4619">
        <v>573</v>
      </c>
      <c r="P4619">
        <v>583</v>
      </c>
      <c r="Q4619">
        <f>Tabel1[[#This Row],[Biomass]]+Tabel1[[#This Row],[Hydro Power]]+Tabel1[[#This Row],[Other Renewable]]+Tabel1[[#This Row],[Solar Power]]+Tabel1[[#This Row],[Onshore Wind Power]]+Tabel1[[#This Row],[Offshore Wind Power]]</f>
        <v>236.51</v>
      </c>
      <c r="R4619">
        <f>Tabel1[[#This Row],[Fossil Gas]]+Tabel1[[#This Row],[Fossil Hard Coal]]+Tabel1[[#This Row],[Fossil Oil]]</f>
        <v>1080.93</v>
      </c>
      <c r="S4619">
        <f>Tabel1[[#This Row],[Renewables]]+Tabel1[[#This Row],[Fossils]]</f>
        <v>1317.44</v>
      </c>
    </row>
    <row r="4620" spans="1:19" x14ac:dyDescent="0.25">
      <c r="A4620" t="s">
        <v>357</v>
      </c>
      <c r="B4620" t="s">
        <v>6</v>
      </c>
      <c r="C4620">
        <v>3088.58</v>
      </c>
      <c r="D4620">
        <v>47.65</v>
      </c>
      <c r="E4620">
        <v>665.78</v>
      </c>
      <c r="F4620">
        <v>1820.93</v>
      </c>
      <c r="G4620">
        <v>19.34</v>
      </c>
      <c r="H4620">
        <v>1.1000000000000001</v>
      </c>
      <c r="I4620">
        <v>5.08</v>
      </c>
      <c r="J4620">
        <v>35.159999999999997</v>
      </c>
      <c r="K4620">
        <v>139.91999999999999</v>
      </c>
      <c r="L4620">
        <v>542.66999999999996</v>
      </c>
      <c r="M4620">
        <v>434.76</v>
      </c>
      <c r="N4620">
        <v>-1214</v>
      </c>
      <c r="O4620">
        <v>-508</v>
      </c>
      <c r="P4620">
        <v>1181</v>
      </c>
      <c r="Q4620">
        <f>Tabel1[[#This Row],[Biomass]]+Tabel1[[#This Row],[Hydro Power]]+Tabel1[[#This Row],[Other Renewable]]+Tabel1[[#This Row],[Solar Power]]+Tabel1[[#This Row],[Onshore Wind Power]]+Tabel1[[#This Row],[Offshore Wind Power]]</f>
        <v>1066.42</v>
      </c>
      <c r="R4620">
        <f>Tabel1[[#This Row],[Fossil Gas]]+Tabel1[[#This Row],[Fossil Hard Coal]]+Tabel1[[#This Row],[Fossil Oil]]</f>
        <v>2506.0500000000002</v>
      </c>
      <c r="S4620">
        <f>Tabel1[[#This Row],[Renewables]]+Tabel1[[#This Row],[Fossils]]</f>
        <v>3572.4700000000003</v>
      </c>
    </row>
    <row r="4621" spans="1:19" x14ac:dyDescent="0.25">
      <c r="A4621" t="s">
        <v>357</v>
      </c>
      <c r="B4621" t="s">
        <v>5</v>
      </c>
      <c r="C4621">
        <v>2037.35</v>
      </c>
      <c r="D4621">
        <v>30.97</v>
      </c>
      <c r="E4621">
        <v>477.56</v>
      </c>
      <c r="F4621">
        <v>647.61</v>
      </c>
      <c r="G4621">
        <v>28.88</v>
      </c>
      <c r="J4621">
        <v>16.93</v>
      </c>
      <c r="K4621">
        <v>33.5</v>
      </c>
      <c r="L4621">
        <v>107.98</v>
      </c>
      <c r="M4621">
        <v>85.34</v>
      </c>
      <c r="N4621">
        <v>-431</v>
      </c>
      <c r="O4621">
        <v>508</v>
      </c>
      <c r="P4621">
        <v>566</v>
      </c>
      <c r="Q4621">
        <f>Tabel1[[#This Row],[Biomass]]+Tabel1[[#This Row],[Hydro Power]]+Tabel1[[#This Row],[Other Renewable]]+Tabel1[[#This Row],[Solar Power]]+Tabel1[[#This Row],[Onshore Wind Power]]+Tabel1[[#This Row],[Offshore Wind Power]]</f>
        <v>241.22</v>
      </c>
      <c r="R4621">
        <f>Tabel1[[#This Row],[Fossil Gas]]+Tabel1[[#This Row],[Fossil Hard Coal]]+Tabel1[[#This Row],[Fossil Oil]]</f>
        <v>1154.0500000000002</v>
      </c>
      <c r="S4621">
        <f>Tabel1[[#This Row],[Renewables]]+Tabel1[[#This Row],[Fossils]]</f>
        <v>1395.2700000000002</v>
      </c>
    </row>
    <row r="4622" spans="1:19" x14ac:dyDescent="0.25">
      <c r="A4622" t="s">
        <v>356</v>
      </c>
      <c r="B4622" t="s">
        <v>6</v>
      </c>
      <c r="C4622">
        <v>2981.91</v>
      </c>
      <c r="D4622">
        <v>41.37</v>
      </c>
      <c r="E4622">
        <v>610.94000000000005</v>
      </c>
      <c r="F4622">
        <v>1762.86</v>
      </c>
      <c r="G4622">
        <v>9.8800000000000008</v>
      </c>
      <c r="H4622">
        <v>1.1000000000000001</v>
      </c>
      <c r="I4622">
        <v>4.12</v>
      </c>
      <c r="J4622">
        <v>66.989999999999995</v>
      </c>
      <c r="K4622">
        <v>139.74</v>
      </c>
      <c r="L4622">
        <v>418.23</v>
      </c>
      <c r="M4622">
        <v>399.98</v>
      </c>
      <c r="N4622">
        <v>-1218</v>
      </c>
      <c r="O4622">
        <v>-152</v>
      </c>
      <c r="P4622">
        <v>1006</v>
      </c>
      <c r="Q4622">
        <f>Tabel1[[#This Row],[Biomass]]+Tabel1[[#This Row],[Hydro Power]]+Tabel1[[#This Row],[Other Renewable]]+Tabel1[[#This Row],[Solar Power]]+Tabel1[[#This Row],[Onshore Wind Power]]+Tabel1[[#This Row],[Offshore Wind Power]]</f>
        <v>931.79</v>
      </c>
      <c r="R4622">
        <f>Tabel1[[#This Row],[Fossil Gas]]+Tabel1[[#This Row],[Fossil Hard Coal]]+Tabel1[[#This Row],[Fossil Oil]]</f>
        <v>2383.6800000000003</v>
      </c>
      <c r="S4622">
        <f>Tabel1[[#This Row],[Renewables]]+Tabel1[[#This Row],[Fossils]]</f>
        <v>3315.4700000000003</v>
      </c>
    </row>
    <row r="4623" spans="1:19" x14ac:dyDescent="0.25">
      <c r="A4623" t="s">
        <v>356</v>
      </c>
      <c r="B4623" t="s">
        <v>5</v>
      </c>
      <c r="C4623">
        <v>2046.95</v>
      </c>
      <c r="D4623">
        <v>31.04</v>
      </c>
      <c r="E4623">
        <v>520.25</v>
      </c>
      <c r="F4623">
        <v>654.12</v>
      </c>
      <c r="G4623">
        <v>32.43</v>
      </c>
      <c r="J4623">
        <v>36.119999999999997</v>
      </c>
      <c r="K4623">
        <v>34.43</v>
      </c>
      <c r="L4623">
        <v>101.14</v>
      </c>
      <c r="M4623">
        <v>94.12</v>
      </c>
      <c r="N4623">
        <v>-19</v>
      </c>
      <c r="O4623">
        <v>152</v>
      </c>
      <c r="P4623">
        <v>465</v>
      </c>
      <c r="Q4623">
        <f>Tabel1[[#This Row],[Biomass]]+Tabel1[[#This Row],[Hydro Power]]+Tabel1[[#This Row],[Other Renewable]]+Tabel1[[#This Row],[Solar Power]]+Tabel1[[#This Row],[Onshore Wind Power]]+Tabel1[[#This Row],[Offshore Wind Power]]</f>
        <v>262.42</v>
      </c>
      <c r="R4623">
        <f>Tabel1[[#This Row],[Fossil Gas]]+Tabel1[[#This Row],[Fossil Hard Coal]]+Tabel1[[#This Row],[Fossil Oil]]</f>
        <v>1206.8</v>
      </c>
      <c r="S4623">
        <f>Tabel1[[#This Row],[Renewables]]+Tabel1[[#This Row],[Fossils]]</f>
        <v>1469.22</v>
      </c>
    </row>
    <row r="4624" spans="1:19" x14ac:dyDescent="0.25">
      <c r="A4624" t="s">
        <v>355</v>
      </c>
      <c r="B4624" t="s">
        <v>6</v>
      </c>
      <c r="C4624">
        <v>3081.7</v>
      </c>
      <c r="D4624">
        <v>43.89</v>
      </c>
      <c r="E4624">
        <v>613.05999999999995</v>
      </c>
      <c r="F4624">
        <v>1803.86</v>
      </c>
      <c r="G4624">
        <v>19.86</v>
      </c>
      <c r="H4624">
        <v>1.1000000000000001</v>
      </c>
      <c r="I4624">
        <v>5.0999999999999996</v>
      </c>
      <c r="J4624">
        <v>93.76</v>
      </c>
      <c r="K4624">
        <v>143.63999999999999</v>
      </c>
      <c r="L4624">
        <v>390.86</v>
      </c>
      <c r="M4624">
        <v>340.26</v>
      </c>
      <c r="N4624">
        <v>-1063</v>
      </c>
      <c r="O4624">
        <v>-35</v>
      </c>
      <c r="P4624">
        <v>846</v>
      </c>
      <c r="Q4624">
        <f>Tabel1[[#This Row],[Biomass]]+Tabel1[[#This Row],[Hydro Power]]+Tabel1[[#This Row],[Other Renewable]]+Tabel1[[#This Row],[Solar Power]]+Tabel1[[#This Row],[Onshore Wind Power]]+Tabel1[[#This Row],[Offshore Wind Power]]</f>
        <v>874.97</v>
      </c>
      <c r="R4624">
        <f>Tabel1[[#This Row],[Fossil Gas]]+Tabel1[[#This Row],[Fossil Hard Coal]]+Tabel1[[#This Row],[Fossil Oil]]</f>
        <v>2436.7800000000002</v>
      </c>
      <c r="S4624">
        <f>Tabel1[[#This Row],[Renewables]]+Tabel1[[#This Row],[Fossils]]</f>
        <v>3311.75</v>
      </c>
    </row>
    <row r="4625" spans="1:19" x14ac:dyDescent="0.25">
      <c r="A4625" t="s">
        <v>355</v>
      </c>
      <c r="B4625" t="s">
        <v>5</v>
      </c>
      <c r="C4625">
        <v>2065.3000000000002</v>
      </c>
      <c r="D4625">
        <v>31.07</v>
      </c>
      <c r="E4625">
        <v>497.76</v>
      </c>
      <c r="F4625">
        <v>662.4</v>
      </c>
      <c r="G4625">
        <v>40.68</v>
      </c>
      <c r="J4625">
        <v>51.44</v>
      </c>
      <c r="K4625">
        <v>35.299999999999997</v>
      </c>
      <c r="L4625">
        <v>102.45</v>
      </c>
      <c r="M4625">
        <v>93.55</v>
      </c>
      <c r="N4625">
        <v>324</v>
      </c>
      <c r="O4625">
        <v>35</v>
      </c>
      <c r="P4625">
        <v>260</v>
      </c>
      <c r="Q4625">
        <f>Tabel1[[#This Row],[Biomass]]+Tabel1[[#This Row],[Hydro Power]]+Tabel1[[#This Row],[Other Renewable]]+Tabel1[[#This Row],[Solar Power]]+Tabel1[[#This Row],[Onshore Wind Power]]+Tabel1[[#This Row],[Offshore Wind Power]]</f>
        <v>278.51</v>
      </c>
      <c r="R4625">
        <f>Tabel1[[#This Row],[Fossil Gas]]+Tabel1[[#This Row],[Fossil Hard Coal]]+Tabel1[[#This Row],[Fossil Oil]]</f>
        <v>1200.8399999999999</v>
      </c>
      <c r="S4625">
        <f>Tabel1[[#This Row],[Renewables]]+Tabel1[[#This Row],[Fossils]]</f>
        <v>1479.35</v>
      </c>
    </row>
    <row r="4626" spans="1:19" x14ac:dyDescent="0.25">
      <c r="A4626" t="s">
        <v>354</v>
      </c>
      <c r="B4626" t="s">
        <v>6</v>
      </c>
      <c r="C4626">
        <v>3063.68</v>
      </c>
      <c r="D4626">
        <v>39.880000000000003</v>
      </c>
      <c r="E4626">
        <v>611.23</v>
      </c>
      <c r="F4626">
        <v>1817.52</v>
      </c>
      <c r="G4626">
        <v>22.33</v>
      </c>
      <c r="H4626">
        <v>1.1000000000000001</v>
      </c>
      <c r="I4626">
        <v>5.18</v>
      </c>
      <c r="J4626">
        <v>110.5</v>
      </c>
      <c r="K4626">
        <v>139.97</v>
      </c>
      <c r="L4626">
        <v>374.65</v>
      </c>
      <c r="M4626">
        <v>272.3</v>
      </c>
      <c r="N4626">
        <v>-1062</v>
      </c>
      <c r="O4626">
        <v>-102</v>
      </c>
      <c r="P4626">
        <v>966</v>
      </c>
      <c r="Q4626">
        <f>Tabel1[[#This Row],[Biomass]]+Tabel1[[#This Row],[Hydro Power]]+Tabel1[[#This Row],[Other Renewable]]+Tabel1[[#This Row],[Solar Power]]+Tabel1[[#This Row],[Onshore Wind Power]]+Tabel1[[#This Row],[Offshore Wind Power]]</f>
        <v>803.6099999999999</v>
      </c>
      <c r="R4626">
        <f>Tabel1[[#This Row],[Fossil Gas]]+Tabel1[[#This Row],[Fossil Hard Coal]]+Tabel1[[#This Row],[Fossil Oil]]</f>
        <v>2451.08</v>
      </c>
      <c r="S4626">
        <f>Tabel1[[#This Row],[Renewables]]+Tabel1[[#This Row],[Fossils]]</f>
        <v>3254.6899999999996</v>
      </c>
    </row>
    <row r="4627" spans="1:19" x14ac:dyDescent="0.25">
      <c r="A4627" t="s">
        <v>354</v>
      </c>
      <c r="B4627" t="s">
        <v>5</v>
      </c>
      <c r="C4627">
        <v>2060.52</v>
      </c>
      <c r="D4627">
        <v>30.67</v>
      </c>
      <c r="E4627">
        <v>491.42</v>
      </c>
      <c r="F4627">
        <v>665.71</v>
      </c>
      <c r="G4627">
        <v>41.66</v>
      </c>
      <c r="J4627">
        <v>51.71</v>
      </c>
      <c r="K4627">
        <v>33.57</v>
      </c>
      <c r="L4627">
        <v>93.37</v>
      </c>
      <c r="M4627">
        <v>93.09</v>
      </c>
      <c r="N4627">
        <v>348</v>
      </c>
      <c r="O4627">
        <v>102</v>
      </c>
      <c r="P4627">
        <v>177</v>
      </c>
      <c r="Q4627">
        <f>Tabel1[[#This Row],[Biomass]]+Tabel1[[#This Row],[Hydro Power]]+Tabel1[[#This Row],[Other Renewable]]+Tabel1[[#This Row],[Solar Power]]+Tabel1[[#This Row],[Onshore Wind Power]]+Tabel1[[#This Row],[Offshore Wind Power]]</f>
        <v>268.84000000000003</v>
      </c>
      <c r="R4627">
        <f>Tabel1[[#This Row],[Fossil Gas]]+Tabel1[[#This Row],[Fossil Hard Coal]]+Tabel1[[#This Row],[Fossil Oil]]</f>
        <v>1198.7900000000002</v>
      </c>
      <c r="S4627">
        <f>Tabel1[[#This Row],[Renewables]]+Tabel1[[#This Row],[Fossils]]</f>
        <v>1467.63</v>
      </c>
    </row>
    <row r="4628" spans="1:19" x14ac:dyDescent="0.25">
      <c r="A4628" t="s">
        <v>353</v>
      </c>
      <c r="B4628" t="s">
        <v>6</v>
      </c>
      <c r="C4628">
        <v>2992.68</v>
      </c>
      <c r="D4628">
        <v>51.27</v>
      </c>
      <c r="E4628">
        <v>589.73</v>
      </c>
      <c r="F4628">
        <v>1771.92</v>
      </c>
      <c r="G4628">
        <v>25.12</v>
      </c>
      <c r="H4628">
        <v>1.1000000000000001</v>
      </c>
      <c r="I4628">
        <v>4.8899999999999997</v>
      </c>
      <c r="J4628">
        <v>117.36</v>
      </c>
      <c r="K4628">
        <v>113.23</v>
      </c>
      <c r="L4628">
        <v>318.94</v>
      </c>
      <c r="M4628">
        <v>256.20999999999998</v>
      </c>
      <c r="N4628">
        <v>-801</v>
      </c>
      <c r="O4628">
        <v>77</v>
      </c>
      <c r="P4628">
        <v>613</v>
      </c>
      <c r="Q4628">
        <f>Tabel1[[#This Row],[Biomass]]+Tabel1[[#This Row],[Hydro Power]]+Tabel1[[#This Row],[Other Renewable]]+Tabel1[[#This Row],[Solar Power]]+Tabel1[[#This Row],[Onshore Wind Power]]+Tabel1[[#This Row],[Offshore Wind Power]]</f>
        <v>749.77</v>
      </c>
      <c r="R4628">
        <f>Tabel1[[#This Row],[Fossil Gas]]+Tabel1[[#This Row],[Fossil Hard Coal]]+Tabel1[[#This Row],[Fossil Oil]]</f>
        <v>2386.77</v>
      </c>
      <c r="S4628">
        <f>Tabel1[[#This Row],[Renewables]]+Tabel1[[#This Row],[Fossils]]</f>
        <v>3136.54</v>
      </c>
    </row>
    <row r="4629" spans="1:19" x14ac:dyDescent="0.25">
      <c r="A4629" t="s">
        <v>353</v>
      </c>
      <c r="B4629" t="s">
        <v>5</v>
      </c>
      <c r="C4629">
        <v>2096.64</v>
      </c>
      <c r="D4629">
        <v>30.42</v>
      </c>
      <c r="E4629">
        <v>464.05</v>
      </c>
      <c r="F4629">
        <v>679.65</v>
      </c>
      <c r="G4629">
        <v>42.93</v>
      </c>
      <c r="J4629">
        <v>39.69</v>
      </c>
      <c r="K4629">
        <v>35.799999999999997</v>
      </c>
      <c r="L4629">
        <v>84.91</v>
      </c>
      <c r="M4629">
        <v>97.59</v>
      </c>
      <c r="N4629">
        <v>593</v>
      </c>
      <c r="O4629">
        <v>-77</v>
      </c>
      <c r="P4629">
        <v>161</v>
      </c>
      <c r="Q4629">
        <f>Tabel1[[#This Row],[Biomass]]+Tabel1[[#This Row],[Hydro Power]]+Tabel1[[#This Row],[Other Renewable]]+Tabel1[[#This Row],[Solar Power]]+Tabel1[[#This Row],[Onshore Wind Power]]+Tabel1[[#This Row],[Offshore Wind Power]]</f>
        <v>252.60999999999999</v>
      </c>
      <c r="R4629">
        <f>Tabel1[[#This Row],[Fossil Gas]]+Tabel1[[#This Row],[Fossil Hard Coal]]+Tabel1[[#This Row],[Fossil Oil]]</f>
        <v>1186.6300000000001</v>
      </c>
      <c r="S4629">
        <f>Tabel1[[#This Row],[Renewables]]+Tabel1[[#This Row],[Fossils]]</f>
        <v>1439.24</v>
      </c>
    </row>
    <row r="4630" spans="1:19" x14ac:dyDescent="0.25">
      <c r="A4630" t="s">
        <v>352</v>
      </c>
      <c r="B4630" t="s">
        <v>6</v>
      </c>
      <c r="C4630">
        <v>2990.56</v>
      </c>
      <c r="D4630">
        <v>50.81</v>
      </c>
      <c r="E4630">
        <v>581.84</v>
      </c>
      <c r="F4630">
        <v>1778.68</v>
      </c>
      <c r="G4630">
        <v>23.33</v>
      </c>
      <c r="H4630">
        <v>1.1000000000000001</v>
      </c>
      <c r="I4630">
        <v>5.1100000000000003</v>
      </c>
      <c r="J4630">
        <v>106.27</v>
      </c>
      <c r="K4630">
        <v>107.69</v>
      </c>
      <c r="L4630">
        <v>283.72000000000003</v>
      </c>
      <c r="M4630">
        <v>180.24</v>
      </c>
      <c r="N4630">
        <v>-674</v>
      </c>
      <c r="O4630">
        <v>-68</v>
      </c>
      <c r="P4630">
        <v>738</v>
      </c>
      <c r="Q4630">
        <f>Tabel1[[#This Row],[Biomass]]+Tabel1[[#This Row],[Hydro Power]]+Tabel1[[#This Row],[Other Renewable]]+Tabel1[[#This Row],[Solar Power]]+Tabel1[[#This Row],[Onshore Wind Power]]+Tabel1[[#This Row],[Offshore Wind Power]]</f>
        <v>627.25</v>
      </c>
      <c r="R4630">
        <f>Tabel1[[#This Row],[Fossil Gas]]+Tabel1[[#This Row],[Fossil Hard Coal]]+Tabel1[[#This Row],[Fossil Oil]]</f>
        <v>2383.85</v>
      </c>
      <c r="S4630">
        <f>Tabel1[[#This Row],[Renewables]]+Tabel1[[#This Row],[Fossils]]</f>
        <v>3011.1</v>
      </c>
    </row>
    <row r="4631" spans="1:19" x14ac:dyDescent="0.25">
      <c r="A4631" t="s">
        <v>352</v>
      </c>
      <c r="B4631" t="s">
        <v>5</v>
      </c>
      <c r="C4631">
        <v>2089.04</v>
      </c>
      <c r="D4631">
        <v>25.72</v>
      </c>
      <c r="E4631">
        <v>440.56</v>
      </c>
      <c r="F4631">
        <v>654.52</v>
      </c>
      <c r="G4631">
        <v>36.61</v>
      </c>
      <c r="J4631">
        <v>33.35</v>
      </c>
      <c r="K4631">
        <v>33.549999999999997</v>
      </c>
      <c r="L4631">
        <v>76.13</v>
      </c>
      <c r="M4631">
        <v>104.13</v>
      </c>
      <c r="N4631">
        <v>586</v>
      </c>
      <c r="O4631">
        <v>68</v>
      </c>
      <c r="P4631">
        <v>79</v>
      </c>
      <c r="Q4631">
        <f>Tabel1[[#This Row],[Biomass]]+Tabel1[[#This Row],[Hydro Power]]+Tabel1[[#This Row],[Other Renewable]]+Tabel1[[#This Row],[Solar Power]]+Tabel1[[#This Row],[Onshore Wind Power]]+Tabel1[[#This Row],[Offshore Wind Power]]</f>
        <v>239.32999999999998</v>
      </c>
      <c r="R4631">
        <f>Tabel1[[#This Row],[Fossil Gas]]+Tabel1[[#This Row],[Fossil Hard Coal]]+Tabel1[[#This Row],[Fossil Oil]]</f>
        <v>1131.6899999999998</v>
      </c>
      <c r="S4631">
        <f>Tabel1[[#This Row],[Renewables]]+Tabel1[[#This Row],[Fossils]]</f>
        <v>1371.0199999999998</v>
      </c>
    </row>
    <row r="4632" spans="1:19" x14ac:dyDescent="0.25">
      <c r="A4632" t="s">
        <v>351</v>
      </c>
      <c r="B4632" t="s">
        <v>6</v>
      </c>
      <c r="C4632">
        <v>2945.36</v>
      </c>
      <c r="D4632">
        <v>51.17</v>
      </c>
      <c r="E4632">
        <v>604.05999999999995</v>
      </c>
      <c r="F4632">
        <v>1814.14</v>
      </c>
      <c r="G4632">
        <v>24.64</v>
      </c>
      <c r="H4632">
        <v>1.1000000000000001</v>
      </c>
      <c r="I4632">
        <v>4.13</v>
      </c>
      <c r="J4632">
        <v>80.7</v>
      </c>
      <c r="K4632">
        <v>107.14</v>
      </c>
      <c r="L4632">
        <v>258.18</v>
      </c>
      <c r="M4632">
        <v>131</v>
      </c>
      <c r="N4632">
        <v>-1112</v>
      </c>
      <c r="O4632">
        <v>-175</v>
      </c>
      <c r="P4632">
        <v>1256</v>
      </c>
      <c r="Q4632">
        <f>Tabel1[[#This Row],[Biomass]]+Tabel1[[#This Row],[Hydro Power]]+Tabel1[[#This Row],[Other Renewable]]+Tabel1[[#This Row],[Solar Power]]+Tabel1[[#This Row],[Onshore Wind Power]]+Tabel1[[#This Row],[Offshore Wind Power]]</f>
        <v>526.28</v>
      </c>
      <c r="R4632">
        <f>Tabel1[[#This Row],[Fossil Gas]]+Tabel1[[#This Row],[Fossil Hard Coal]]+Tabel1[[#This Row],[Fossil Oil]]</f>
        <v>2442.8399999999997</v>
      </c>
      <c r="S4632">
        <f>Tabel1[[#This Row],[Renewables]]+Tabel1[[#This Row],[Fossils]]</f>
        <v>2969.12</v>
      </c>
    </row>
    <row r="4633" spans="1:19" x14ac:dyDescent="0.25">
      <c r="A4633" t="s">
        <v>351</v>
      </c>
      <c r="B4633" t="s">
        <v>5</v>
      </c>
      <c r="C4633">
        <v>2061.44</v>
      </c>
      <c r="D4633">
        <v>30.9</v>
      </c>
      <c r="E4633">
        <v>438.88</v>
      </c>
      <c r="F4633">
        <v>659.87</v>
      </c>
      <c r="G4633">
        <v>35.729999999999997</v>
      </c>
      <c r="J4633">
        <v>24.41</v>
      </c>
      <c r="K4633">
        <v>31.78</v>
      </c>
      <c r="L4633">
        <v>73.92</v>
      </c>
      <c r="M4633">
        <v>150.84</v>
      </c>
      <c r="N4633">
        <v>220</v>
      </c>
      <c r="O4633">
        <v>175</v>
      </c>
      <c r="P4633">
        <v>262</v>
      </c>
      <c r="Q4633">
        <f>Tabel1[[#This Row],[Biomass]]+Tabel1[[#This Row],[Hydro Power]]+Tabel1[[#This Row],[Other Renewable]]+Tabel1[[#This Row],[Solar Power]]+Tabel1[[#This Row],[Onshore Wind Power]]+Tabel1[[#This Row],[Offshore Wind Power]]</f>
        <v>280.07000000000005</v>
      </c>
      <c r="R4633">
        <f>Tabel1[[#This Row],[Fossil Gas]]+Tabel1[[#This Row],[Fossil Hard Coal]]+Tabel1[[#This Row],[Fossil Oil]]</f>
        <v>1134.48</v>
      </c>
      <c r="S4633">
        <f>Tabel1[[#This Row],[Renewables]]+Tabel1[[#This Row],[Fossils]]</f>
        <v>1414.5500000000002</v>
      </c>
    </row>
    <row r="4634" spans="1:19" x14ac:dyDescent="0.25">
      <c r="A4634" t="s">
        <v>350</v>
      </c>
      <c r="B4634" t="s">
        <v>6</v>
      </c>
      <c r="C4634">
        <v>2870.3</v>
      </c>
      <c r="D4634">
        <v>49.74</v>
      </c>
      <c r="E4634">
        <v>575.91</v>
      </c>
      <c r="F4634">
        <v>1784.31</v>
      </c>
      <c r="G4634">
        <v>17.62</v>
      </c>
      <c r="H4634">
        <v>1.1000000000000001</v>
      </c>
      <c r="I4634">
        <v>3.43</v>
      </c>
      <c r="J4634">
        <v>51.14</v>
      </c>
      <c r="K4634">
        <v>104.47</v>
      </c>
      <c r="L4634">
        <v>232.95</v>
      </c>
      <c r="M4634">
        <v>89.41</v>
      </c>
      <c r="N4634">
        <v>-1083</v>
      </c>
      <c r="O4634">
        <v>-266</v>
      </c>
      <c r="P4634">
        <v>1379</v>
      </c>
      <c r="Q4634">
        <f>Tabel1[[#This Row],[Biomass]]+Tabel1[[#This Row],[Hydro Power]]+Tabel1[[#This Row],[Other Renewable]]+Tabel1[[#This Row],[Solar Power]]+Tabel1[[#This Row],[Onshore Wind Power]]+Tabel1[[#This Row],[Offshore Wind Power]]</f>
        <v>427.77</v>
      </c>
      <c r="R4634">
        <f>Tabel1[[#This Row],[Fossil Gas]]+Tabel1[[#This Row],[Fossil Hard Coal]]+Tabel1[[#This Row],[Fossil Oil]]</f>
        <v>2377.8399999999997</v>
      </c>
      <c r="S4634">
        <f>Tabel1[[#This Row],[Renewables]]+Tabel1[[#This Row],[Fossils]]</f>
        <v>2805.6099999999997</v>
      </c>
    </row>
    <row r="4635" spans="1:19" x14ac:dyDescent="0.25">
      <c r="A4635" t="s">
        <v>350</v>
      </c>
      <c r="B4635" t="s">
        <v>5</v>
      </c>
      <c r="C4635">
        <v>2049.67</v>
      </c>
      <c r="D4635">
        <v>30.38</v>
      </c>
      <c r="E4635">
        <v>467.82</v>
      </c>
      <c r="F4635">
        <v>645.74</v>
      </c>
      <c r="G4635">
        <v>34.909999999999997</v>
      </c>
      <c r="J4635">
        <v>15.51</v>
      </c>
      <c r="K4635">
        <v>32.65</v>
      </c>
      <c r="L4635">
        <v>61.36</v>
      </c>
      <c r="M4635">
        <v>133.34</v>
      </c>
      <c r="N4635">
        <v>242</v>
      </c>
      <c r="O4635">
        <v>266</v>
      </c>
      <c r="P4635">
        <v>151</v>
      </c>
      <c r="Q4635">
        <f>Tabel1[[#This Row],[Biomass]]+Tabel1[[#This Row],[Hydro Power]]+Tabel1[[#This Row],[Other Renewable]]+Tabel1[[#This Row],[Solar Power]]+Tabel1[[#This Row],[Onshore Wind Power]]+Tabel1[[#This Row],[Offshore Wind Power]]</f>
        <v>240.59</v>
      </c>
      <c r="R4635">
        <f>Tabel1[[#This Row],[Fossil Gas]]+Tabel1[[#This Row],[Fossil Hard Coal]]+Tabel1[[#This Row],[Fossil Oil]]</f>
        <v>1148.47</v>
      </c>
      <c r="S4635">
        <f>Tabel1[[#This Row],[Renewables]]+Tabel1[[#This Row],[Fossils]]</f>
        <v>1389.06</v>
      </c>
    </row>
    <row r="4636" spans="1:19" x14ac:dyDescent="0.25">
      <c r="A4636" t="s">
        <v>349</v>
      </c>
      <c r="B4636" t="s">
        <v>6</v>
      </c>
      <c r="C4636">
        <v>2889.72</v>
      </c>
      <c r="D4636">
        <v>50.34</v>
      </c>
      <c r="E4636">
        <v>578.15</v>
      </c>
      <c r="F4636">
        <v>1775.99</v>
      </c>
      <c r="G4636">
        <v>16.71</v>
      </c>
      <c r="H4636">
        <v>1.1000000000000001</v>
      </c>
      <c r="I4636">
        <v>3.66</v>
      </c>
      <c r="J4636">
        <v>24.39</v>
      </c>
      <c r="K4636">
        <v>106.48</v>
      </c>
      <c r="L4636">
        <v>208.06</v>
      </c>
      <c r="M4636">
        <v>61.65</v>
      </c>
      <c r="N4636">
        <v>-924</v>
      </c>
      <c r="O4636">
        <v>-309</v>
      </c>
      <c r="P4636">
        <v>1343</v>
      </c>
      <c r="Q4636">
        <f>Tabel1[[#This Row],[Biomass]]+Tabel1[[#This Row],[Hydro Power]]+Tabel1[[#This Row],[Other Renewable]]+Tabel1[[#This Row],[Solar Power]]+Tabel1[[#This Row],[Onshore Wind Power]]+Tabel1[[#This Row],[Offshore Wind Power]]</f>
        <v>349.2</v>
      </c>
      <c r="R4636">
        <f>Tabel1[[#This Row],[Fossil Gas]]+Tabel1[[#This Row],[Fossil Hard Coal]]+Tabel1[[#This Row],[Fossil Oil]]</f>
        <v>2370.85</v>
      </c>
      <c r="S4636">
        <f>Tabel1[[#This Row],[Renewables]]+Tabel1[[#This Row],[Fossils]]</f>
        <v>2720.0499999999997</v>
      </c>
    </row>
    <row r="4637" spans="1:19" x14ac:dyDescent="0.25">
      <c r="A4637" t="s">
        <v>349</v>
      </c>
      <c r="B4637" t="s">
        <v>5</v>
      </c>
      <c r="C4637">
        <v>2088.34</v>
      </c>
      <c r="D4637">
        <v>30.01</v>
      </c>
      <c r="E4637">
        <v>480.51</v>
      </c>
      <c r="F4637">
        <v>645.75</v>
      </c>
      <c r="G4637">
        <v>34.56</v>
      </c>
      <c r="J4637">
        <v>7.64</v>
      </c>
      <c r="K4637">
        <v>31.97</v>
      </c>
      <c r="L4637">
        <v>49.54</v>
      </c>
      <c r="M4637">
        <v>80.45</v>
      </c>
      <c r="N4637">
        <v>122</v>
      </c>
      <c r="O4637">
        <v>309</v>
      </c>
      <c r="P4637">
        <v>320</v>
      </c>
      <c r="Q4637">
        <f>Tabel1[[#This Row],[Biomass]]+Tabel1[[#This Row],[Hydro Power]]+Tabel1[[#This Row],[Other Renewable]]+Tabel1[[#This Row],[Solar Power]]+Tabel1[[#This Row],[Onshore Wind Power]]+Tabel1[[#This Row],[Offshore Wind Power]]</f>
        <v>167.64</v>
      </c>
      <c r="R4637">
        <f>Tabel1[[#This Row],[Fossil Gas]]+Tabel1[[#This Row],[Fossil Hard Coal]]+Tabel1[[#This Row],[Fossil Oil]]</f>
        <v>1160.82</v>
      </c>
      <c r="S4637">
        <f>Tabel1[[#This Row],[Renewables]]+Tabel1[[#This Row],[Fossils]]</f>
        <v>1328.46</v>
      </c>
    </row>
    <row r="4638" spans="1:19" x14ac:dyDescent="0.25">
      <c r="A4638" t="s">
        <v>348</v>
      </c>
      <c r="B4638" t="s">
        <v>6</v>
      </c>
      <c r="C4638">
        <v>3070.9</v>
      </c>
      <c r="D4638">
        <v>48.74</v>
      </c>
      <c r="E4638">
        <v>678.79</v>
      </c>
      <c r="F4638">
        <v>1761.22</v>
      </c>
      <c r="G4638">
        <v>11.87</v>
      </c>
      <c r="H4638">
        <v>1.1000000000000001</v>
      </c>
      <c r="I4638">
        <v>3.28</v>
      </c>
      <c r="J4638">
        <v>5.69</v>
      </c>
      <c r="K4638">
        <v>113.22</v>
      </c>
      <c r="L4638">
        <v>210.96</v>
      </c>
      <c r="M4638">
        <v>77.989999999999995</v>
      </c>
      <c r="N4638">
        <v>-1090</v>
      </c>
      <c r="O4638">
        <v>-245</v>
      </c>
      <c r="P4638">
        <v>1523</v>
      </c>
      <c r="Q4638">
        <f>Tabel1[[#This Row],[Biomass]]+Tabel1[[#This Row],[Hydro Power]]+Tabel1[[#This Row],[Other Renewable]]+Tabel1[[#This Row],[Solar Power]]+Tabel1[[#This Row],[Onshore Wind Power]]+Tabel1[[#This Row],[Offshore Wind Power]]</f>
        <v>347.76</v>
      </c>
      <c r="R4638">
        <f>Tabel1[[#This Row],[Fossil Gas]]+Tabel1[[#This Row],[Fossil Hard Coal]]+Tabel1[[#This Row],[Fossil Oil]]</f>
        <v>2451.88</v>
      </c>
      <c r="S4638">
        <f>Tabel1[[#This Row],[Renewables]]+Tabel1[[#This Row],[Fossils]]</f>
        <v>2799.6400000000003</v>
      </c>
    </row>
    <row r="4639" spans="1:19" x14ac:dyDescent="0.25">
      <c r="A4639" t="s">
        <v>348</v>
      </c>
      <c r="B4639" t="s">
        <v>5</v>
      </c>
      <c r="C4639">
        <v>2216.29</v>
      </c>
      <c r="D4639">
        <v>29.97</v>
      </c>
      <c r="E4639">
        <v>548.36</v>
      </c>
      <c r="F4639">
        <v>656.31</v>
      </c>
      <c r="G4639">
        <v>34.24</v>
      </c>
      <c r="J4639">
        <v>1.18</v>
      </c>
      <c r="K4639">
        <v>31.61</v>
      </c>
      <c r="L4639">
        <v>48.82</v>
      </c>
      <c r="M4639">
        <v>50.39</v>
      </c>
      <c r="N4639">
        <v>-138</v>
      </c>
      <c r="O4639">
        <v>245</v>
      </c>
      <c r="P4639">
        <v>726</v>
      </c>
      <c r="Q4639">
        <f>Tabel1[[#This Row],[Biomass]]+Tabel1[[#This Row],[Hydro Power]]+Tabel1[[#This Row],[Other Renewable]]+Tabel1[[#This Row],[Solar Power]]+Tabel1[[#This Row],[Onshore Wind Power]]+Tabel1[[#This Row],[Offshore Wind Power]]</f>
        <v>130.36000000000001</v>
      </c>
      <c r="R4639">
        <f>Tabel1[[#This Row],[Fossil Gas]]+Tabel1[[#This Row],[Fossil Hard Coal]]+Tabel1[[#This Row],[Fossil Oil]]</f>
        <v>1238.9100000000001</v>
      </c>
      <c r="S4639">
        <f>Tabel1[[#This Row],[Renewables]]+Tabel1[[#This Row],[Fossils]]</f>
        <v>1369.27</v>
      </c>
    </row>
    <row r="4640" spans="1:19" x14ac:dyDescent="0.25">
      <c r="A4640" t="s">
        <v>347</v>
      </c>
      <c r="B4640" t="s">
        <v>6</v>
      </c>
      <c r="C4640">
        <v>3092.98</v>
      </c>
      <c r="D4640">
        <v>48</v>
      </c>
      <c r="E4640">
        <v>818.45</v>
      </c>
      <c r="F4640">
        <v>1790.74</v>
      </c>
      <c r="G4640">
        <v>11.04</v>
      </c>
      <c r="H4640">
        <v>1.1000000000000001</v>
      </c>
      <c r="I4640">
        <v>2.95</v>
      </c>
      <c r="J4640">
        <v>2.23</v>
      </c>
      <c r="K4640">
        <v>114.2</v>
      </c>
      <c r="L4640">
        <v>217.95</v>
      </c>
      <c r="M4640">
        <v>87.24</v>
      </c>
      <c r="N4640">
        <v>-994</v>
      </c>
      <c r="O4640">
        <v>-474</v>
      </c>
      <c r="P4640">
        <v>1509</v>
      </c>
      <c r="Q4640">
        <f>Tabel1[[#This Row],[Biomass]]+Tabel1[[#This Row],[Hydro Power]]+Tabel1[[#This Row],[Other Renewable]]+Tabel1[[#This Row],[Solar Power]]+Tabel1[[#This Row],[Onshore Wind Power]]+Tabel1[[#This Row],[Offshore Wind Power]]</f>
        <v>359.47</v>
      </c>
      <c r="R4640">
        <f>Tabel1[[#This Row],[Fossil Gas]]+Tabel1[[#This Row],[Fossil Hard Coal]]+Tabel1[[#This Row],[Fossil Oil]]</f>
        <v>2620.23</v>
      </c>
      <c r="S4640">
        <f>Tabel1[[#This Row],[Renewables]]+Tabel1[[#This Row],[Fossils]]</f>
        <v>2979.7</v>
      </c>
    </row>
    <row r="4641" spans="1:19" x14ac:dyDescent="0.25">
      <c r="A4641" t="s">
        <v>347</v>
      </c>
      <c r="B4641" t="s">
        <v>5</v>
      </c>
      <c r="C4641">
        <v>2262.77</v>
      </c>
      <c r="D4641">
        <v>29.06</v>
      </c>
      <c r="E4641">
        <v>556.79999999999995</v>
      </c>
      <c r="F4641">
        <v>643.79</v>
      </c>
      <c r="G4641">
        <v>33.56</v>
      </c>
      <c r="J4641">
        <v>0.25</v>
      </c>
      <c r="K4641">
        <v>31.72</v>
      </c>
      <c r="L4641">
        <v>45.25</v>
      </c>
      <c r="M4641">
        <v>41.09</v>
      </c>
      <c r="N4641">
        <v>-109</v>
      </c>
      <c r="O4641">
        <v>474</v>
      </c>
      <c r="P4641">
        <v>528</v>
      </c>
      <c r="Q4641">
        <f>Tabel1[[#This Row],[Biomass]]+Tabel1[[#This Row],[Hydro Power]]+Tabel1[[#This Row],[Other Renewable]]+Tabel1[[#This Row],[Solar Power]]+Tabel1[[#This Row],[Onshore Wind Power]]+Tabel1[[#This Row],[Offshore Wind Power]]</f>
        <v>115.65</v>
      </c>
      <c r="R4641">
        <f>Tabel1[[#This Row],[Fossil Gas]]+Tabel1[[#This Row],[Fossil Hard Coal]]+Tabel1[[#This Row],[Fossil Oil]]</f>
        <v>1234.1499999999999</v>
      </c>
      <c r="S4641">
        <f>Tabel1[[#This Row],[Renewables]]+Tabel1[[#This Row],[Fossils]]</f>
        <v>1349.8</v>
      </c>
    </row>
    <row r="4642" spans="1:19" x14ac:dyDescent="0.25">
      <c r="A4642" t="s">
        <v>346</v>
      </c>
      <c r="B4642" t="s">
        <v>6</v>
      </c>
      <c r="C4642">
        <v>2960.15</v>
      </c>
      <c r="D4642">
        <v>49.02</v>
      </c>
      <c r="E4642">
        <v>752.21</v>
      </c>
      <c r="F4642">
        <v>1769.12</v>
      </c>
      <c r="G4642">
        <v>15.59</v>
      </c>
      <c r="H4642">
        <v>1.1000000000000001</v>
      </c>
      <c r="I4642">
        <v>3.22</v>
      </c>
      <c r="J4642">
        <v>2.23</v>
      </c>
      <c r="K4642">
        <v>116.92</v>
      </c>
      <c r="L4642">
        <v>172.97</v>
      </c>
      <c r="M4642">
        <v>101.87</v>
      </c>
      <c r="N4642">
        <v>-1201</v>
      </c>
      <c r="O4642">
        <v>-519</v>
      </c>
      <c r="P4642">
        <v>1718</v>
      </c>
      <c r="Q4642">
        <f>Tabel1[[#This Row],[Biomass]]+Tabel1[[#This Row],[Hydro Power]]+Tabel1[[#This Row],[Other Renewable]]+Tabel1[[#This Row],[Solar Power]]+Tabel1[[#This Row],[Onshore Wind Power]]+Tabel1[[#This Row],[Offshore Wind Power]]</f>
        <v>330.40999999999997</v>
      </c>
      <c r="R4642">
        <f>Tabel1[[#This Row],[Fossil Gas]]+Tabel1[[#This Row],[Fossil Hard Coal]]+Tabel1[[#This Row],[Fossil Oil]]</f>
        <v>2536.92</v>
      </c>
      <c r="S4642">
        <f>Tabel1[[#This Row],[Renewables]]+Tabel1[[#This Row],[Fossils]]</f>
        <v>2867.33</v>
      </c>
    </row>
    <row r="4643" spans="1:19" x14ac:dyDescent="0.25">
      <c r="A4643" t="s">
        <v>346</v>
      </c>
      <c r="B4643" t="s">
        <v>5</v>
      </c>
      <c r="C4643">
        <v>2156.1</v>
      </c>
      <c r="D4643">
        <v>29.93</v>
      </c>
      <c r="E4643">
        <v>558.24</v>
      </c>
      <c r="F4643">
        <v>641.27</v>
      </c>
      <c r="G4643">
        <v>33.61</v>
      </c>
      <c r="J4643">
        <v>0.25</v>
      </c>
      <c r="K4643">
        <v>31.75</v>
      </c>
      <c r="L4643">
        <v>45.89</v>
      </c>
      <c r="M4643">
        <v>33.44</v>
      </c>
      <c r="N4643">
        <v>-424</v>
      </c>
      <c r="O4643">
        <v>519</v>
      </c>
      <c r="P4643">
        <v>701</v>
      </c>
      <c r="Q4643">
        <f>Tabel1[[#This Row],[Biomass]]+Tabel1[[#This Row],[Hydro Power]]+Tabel1[[#This Row],[Other Renewable]]+Tabel1[[#This Row],[Solar Power]]+Tabel1[[#This Row],[Onshore Wind Power]]+Tabel1[[#This Row],[Offshore Wind Power]]</f>
        <v>109.50999999999999</v>
      </c>
      <c r="R4643">
        <f>Tabel1[[#This Row],[Fossil Gas]]+Tabel1[[#This Row],[Fossil Hard Coal]]+Tabel1[[#This Row],[Fossil Oil]]</f>
        <v>1233.1199999999999</v>
      </c>
      <c r="S4643">
        <f>Tabel1[[#This Row],[Renewables]]+Tabel1[[#This Row],[Fossils]]</f>
        <v>1342.6299999999999</v>
      </c>
    </row>
    <row r="4644" spans="1:19" x14ac:dyDescent="0.25">
      <c r="A4644" t="s">
        <v>345</v>
      </c>
      <c r="B4644" t="s">
        <v>6</v>
      </c>
      <c r="C4644">
        <v>2778.58</v>
      </c>
      <c r="D4644">
        <v>45.87</v>
      </c>
      <c r="E4644">
        <v>669.28</v>
      </c>
      <c r="F4644">
        <v>1748.14</v>
      </c>
      <c r="G4644">
        <v>10.19</v>
      </c>
      <c r="H4644">
        <v>1.1000000000000001</v>
      </c>
      <c r="I4644">
        <v>2.8</v>
      </c>
      <c r="J4644">
        <v>2.23</v>
      </c>
      <c r="K4644">
        <v>105.72</v>
      </c>
      <c r="L4644">
        <v>144.82</v>
      </c>
      <c r="M4644">
        <v>75.14</v>
      </c>
      <c r="N4644">
        <v>-1267</v>
      </c>
      <c r="O4644">
        <v>-487</v>
      </c>
      <c r="P4644">
        <v>1749</v>
      </c>
      <c r="Q4644">
        <f>Tabel1[[#This Row],[Biomass]]+Tabel1[[#This Row],[Hydro Power]]+Tabel1[[#This Row],[Other Renewable]]+Tabel1[[#This Row],[Solar Power]]+Tabel1[[#This Row],[Onshore Wind Power]]+Tabel1[[#This Row],[Offshore Wind Power]]</f>
        <v>271.95999999999998</v>
      </c>
      <c r="R4644">
        <f>Tabel1[[#This Row],[Fossil Gas]]+Tabel1[[#This Row],[Fossil Hard Coal]]+Tabel1[[#This Row],[Fossil Oil]]</f>
        <v>2427.61</v>
      </c>
      <c r="S4644">
        <f>Tabel1[[#This Row],[Renewables]]+Tabel1[[#This Row],[Fossils]]</f>
        <v>2699.57</v>
      </c>
    </row>
    <row r="4645" spans="1:19" x14ac:dyDescent="0.25">
      <c r="A4645" t="s">
        <v>345</v>
      </c>
      <c r="B4645" t="s">
        <v>5</v>
      </c>
      <c r="C4645">
        <v>2002.21</v>
      </c>
      <c r="D4645">
        <v>27.05</v>
      </c>
      <c r="E4645">
        <v>497.11</v>
      </c>
      <c r="F4645">
        <v>610.39</v>
      </c>
      <c r="G4645">
        <v>29.56</v>
      </c>
      <c r="J4645">
        <v>0.25</v>
      </c>
      <c r="K4645">
        <v>30.3</v>
      </c>
      <c r="L4645">
        <v>38.479999999999997</v>
      </c>
      <c r="M4645">
        <v>33.78</v>
      </c>
      <c r="N4645">
        <v>-153</v>
      </c>
      <c r="O4645">
        <v>487</v>
      </c>
      <c r="P4645">
        <v>413</v>
      </c>
      <c r="Q4645">
        <f>Tabel1[[#This Row],[Biomass]]+Tabel1[[#This Row],[Hydro Power]]+Tabel1[[#This Row],[Other Renewable]]+Tabel1[[#This Row],[Solar Power]]+Tabel1[[#This Row],[Onshore Wind Power]]+Tabel1[[#This Row],[Offshore Wind Power]]</f>
        <v>99.56</v>
      </c>
      <c r="R4645">
        <f>Tabel1[[#This Row],[Fossil Gas]]+Tabel1[[#This Row],[Fossil Hard Coal]]+Tabel1[[#This Row],[Fossil Oil]]</f>
        <v>1137.06</v>
      </c>
      <c r="S4645">
        <f>Tabel1[[#This Row],[Renewables]]+Tabel1[[#This Row],[Fossils]]</f>
        <v>1236.6199999999999</v>
      </c>
    </row>
    <row r="4646" spans="1:19" x14ac:dyDescent="0.25">
      <c r="A4646" t="s">
        <v>344</v>
      </c>
      <c r="B4646" t="s">
        <v>6</v>
      </c>
      <c r="C4646">
        <v>2574.8000000000002</v>
      </c>
      <c r="D4646">
        <v>45.33</v>
      </c>
      <c r="E4646">
        <v>523.57000000000005</v>
      </c>
      <c r="F4646">
        <v>1751.39</v>
      </c>
      <c r="G4646">
        <v>13.65</v>
      </c>
      <c r="H4646">
        <v>1.1000000000000001</v>
      </c>
      <c r="I4646">
        <v>3.39</v>
      </c>
      <c r="J4646">
        <v>2.23</v>
      </c>
      <c r="K4646">
        <v>104.67</v>
      </c>
      <c r="L4646">
        <v>121</v>
      </c>
      <c r="M4646">
        <v>57.13</v>
      </c>
      <c r="N4646">
        <v>-1243</v>
      </c>
      <c r="O4646">
        <v>-197</v>
      </c>
      <c r="P4646">
        <v>1409</v>
      </c>
      <c r="Q4646">
        <f>Tabel1[[#This Row],[Biomass]]+Tabel1[[#This Row],[Hydro Power]]+Tabel1[[#This Row],[Other Renewable]]+Tabel1[[#This Row],[Solar Power]]+Tabel1[[#This Row],[Onshore Wind Power]]+Tabel1[[#This Row],[Offshore Wind Power]]</f>
        <v>230.18</v>
      </c>
      <c r="R4646">
        <f>Tabel1[[#This Row],[Fossil Gas]]+Tabel1[[#This Row],[Fossil Hard Coal]]+Tabel1[[#This Row],[Fossil Oil]]</f>
        <v>2288.61</v>
      </c>
      <c r="S4646">
        <f>Tabel1[[#This Row],[Renewables]]+Tabel1[[#This Row],[Fossils]]</f>
        <v>2518.79</v>
      </c>
    </row>
    <row r="4647" spans="1:19" x14ac:dyDescent="0.25">
      <c r="A4647" t="s">
        <v>344</v>
      </c>
      <c r="B4647" t="s">
        <v>5</v>
      </c>
      <c r="C4647">
        <v>1852.2</v>
      </c>
      <c r="D4647">
        <v>25.94</v>
      </c>
      <c r="E4647">
        <v>430.33</v>
      </c>
      <c r="F4647">
        <v>622.82000000000005</v>
      </c>
      <c r="G4647">
        <v>28.12</v>
      </c>
      <c r="J4647">
        <v>0.25</v>
      </c>
      <c r="K4647">
        <v>29.77</v>
      </c>
      <c r="L4647">
        <v>40.81</v>
      </c>
      <c r="M4647">
        <v>34.85</v>
      </c>
      <c r="N4647">
        <v>-279</v>
      </c>
      <c r="O4647">
        <v>197</v>
      </c>
      <c r="P4647">
        <v>734</v>
      </c>
      <c r="Q4647">
        <f>Tabel1[[#This Row],[Biomass]]+Tabel1[[#This Row],[Hydro Power]]+Tabel1[[#This Row],[Other Renewable]]+Tabel1[[#This Row],[Solar Power]]+Tabel1[[#This Row],[Onshore Wind Power]]+Tabel1[[#This Row],[Offshore Wind Power]]</f>
        <v>101.85</v>
      </c>
      <c r="R4647">
        <f>Tabel1[[#This Row],[Fossil Gas]]+Tabel1[[#This Row],[Fossil Hard Coal]]+Tabel1[[#This Row],[Fossil Oil]]</f>
        <v>1081.27</v>
      </c>
      <c r="S4647">
        <f>Tabel1[[#This Row],[Renewables]]+Tabel1[[#This Row],[Fossils]]</f>
        <v>1183.1199999999999</v>
      </c>
    </row>
    <row r="4648" spans="1:19" x14ac:dyDescent="0.25">
      <c r="A4648" t="s">
        <v>343</v>
      </c>
      <c r="B4648" t="s">
        <v>6</v>
      </c>
      <c r="C4648">
        <v>2382.81</v>
      </c>
      <c r="D4648">
        <v>46.94</v>
      </c>
      <c r="E4648">
        <v>474.54</v>
      </c>
      <c r="F4648">
        <v>1658.35</v>
      </c>
      <c r="G4648">
        <v>5.89</v>
      </c>
      <c r="H4648">
        <v>1.1000000000000001</v>
      </c>
      <c r="I4648">
        <v>2.2599999999999998</v>
      </c>
      <c r="J4648">
        <v>2.23</v>
      </c>
      <c r="K4648">
        <v>102.71</v>
      </c>
      <c r="L4648">
        <v>104.33</v>
      </c>
      <c r="M4648">
        <v>99.5</v>
      </c>
      <c r="N4648">
        <v>-1300</v>
      </c>
      <c r="O4648">
        <v>-44</v>
      </c>
      <c r="P4648">
        <v>1276</v>
      </c>
      <c r="Q4648">
        <f>Tabel1[[#This Row],[Biomass]]+Tabel1[[#This Row],[Hydro Power]]+Tabel1[[#This Row],[Other Renewable]]+Tabel1[[#This Row],[Solar Power]]+Tabel1[[#This Row],[Onshore Wind Power]]+Tabel1[[#This Row],[Offshore Wind Power]]</f>
        <v>256.36</v>
      </c>
      <c r="R4648">
        <f>Tabel1[[#This Row],[Fossil Gas]]+Tabel1[[#This Row],[Fossil Hard Coal]]+Tabel1[[#This Row],[Fossil Oil]]</f>
        <v>2138.7799999999997</v>
      </c>
      <c r="S4648">
        <f>Tabel1[[#This Row],[Renewables]]+Tabel1[[#This Row],[Fossils]]</f>
        <v>2395.14</v>
      </c>
    </row>
    <row r="4649" spans="1:19" x14ac:dyDescent="0.25">
      <c r="A4649" t="s">
        <v>343</v>
      </c>
      <c r="B4649" t="s">
        <v>5</v>
      </c>
      <c r="C4649">
        <v>1690.18</v>
      </c>
      <c r="D4649">
        <v>28.37</v>
      </c>
      <c r="E4649">
        <v>420.37</v>
      </c>
      <c r="F4649">
        <v>575.91999999999996</v>
      </c>
      <c r="G4649">
        <v>27.58</v>
      </c>
      <c r="J4649">
        <v>0.25</v>
      </c>
      <c r="K4649">
        <v>29.23</v>
      </c>
      <c r="L4649">
        <v>37.840000000000003</v>
      </c>
      <c r="M4649">
        <v>30.17</v>
      </c>
      <c r="N4649">
        <v>-388</v>
      </c>
      <c r="O4649">
        <v>44</v>
      </c>
      <c r="P4649">
        <v>898</v>
      </c>
      <c r="Q4649">
        <f>Tabel1[[#This Row],[Biomass]]+Tabel1[[#This Row],[Hydro Power]]+Tabel1[[#This Row],[Other Renewable]]+Tabel1[[#This Row],[Solar Power]]+Tabel1[[#This Row],[Onshore Wind Power]]+Tabel1[[#This Row],[Offshore Wind Power]]</f>
        <v>96.63000000000001</v>
      </c>
      <c r="R4649">
        <f>Tabel1[[#This Row],[Fossil Gas]]+Tabel1[[#This Row],[Fossil Hard Coal]]+Tabel1[[#This Row],[Fossil Oil]]</f>
        <v>1023.87</v>
      </c>
      <c r="S4649">
        <f>Tabel1[[#This Row],[Renewables]]+Tabel1[[#This Row],[Fossils]]</f>
        <v>1120.5</v>
      </c>
    </row>
    <row r="4650" spans="1:19" x14ac:dyDescent="0.25">
      <c r="A4650" t="s">
        <v>342</v>
      </c>
      <c r="B4650" t="s">
        <v>6</v>
      </c>
      <c r="C4650">
        <v>2204.7600000000002</v>
      </c>
      <c r="D4650">
        <v>46.83</v>
      </c>
      <c r="E4650">
        <v>443</v>
      </c>
      <c r="F4650">
        <v>1308.79</v>
      </c>
      <c r="G4650">
        <v>4.96</v>
      </c>
      <c r="H4650">
        <v>1.1000000000000001</v>
      </c>
      <c r="I4650">
        <v>2.4</v>
      </c>
      <c r="J4650">
        <v>2.23</v>
      </c>
      <c r="K4650">
        <v>101.13</v>
      </c>
      <c r="L4650">
        <v>104.01</v>
      </c>
      <c r="M4650">
        <v>111.93</v>
      </c>
      <c r="N4650">
        <v>-139</v>
      </c>
      <c r="O4650">
        <v>-517</v>
      </c>
      <c r="P4650">
        <v>848</v>
      </c>
      <c r="Q4650">
        <f>Tabel1[[#This Row],[Biomass]]+Tabel1[[#This Row],[Hydro Power]]+Tabel1[[#This Row],[Other Renewable]]+Tabel1[[#This Row],[Solar Power]]+Tabel1[[#This Row],[Onshore Wind Power]]+Tabel1[[#This Row],[Offshore Wind Power]]</f>
        <v>268.5</v>
      </c>
      <c r="R4650">
        <f>Tabel1[[#This Row],[Fossil Gas]]+Tabel1[[#This Row],[Fossil Hard Coal]]+Tabel1[[#This Row],[Fossil Oil]]</f>
        <v>1756.75</v>
      </c>
      <c r="S4650">
        <f>Tabel1[[#This Row],[Renewables]]+Tabel1[[#This Row],[Fossils]]</f>
        <v>2025.25</v>
      </c>
    </row>
    <row r="4651" spans="1:19" x14ac:dyDescent="0.25">
      <c r="A4651" t="s">
        <v>342</v>
      </c>
      <c r="B4651" t="s">
        <v>5</v>
      </c>
      <c r="C4651">
        <v>1544.6</v>
      </c>
      <c r="D4651">
        <v>28.12</v>
      </c>
      <c r="E4651">
        <v>425.08</v>
      </c>
      <c r="F4651">
        <v>540.83000000000004</v>
      </c>
      <c r="G4651">
        <v>28</v>
      </c>
      <c r="J4651">
        <v>0.25</v>
      </c>
      <c r="K4651">
        <v>29.71</v>
      </c>
      <c r="L4651">
        <v>32.42</v>
      </c>
      <c r="M4651">
        <v>14.04</v>
      </c>
      <c r="N4651">
        <v>145</v>
      </c>
      <c r="O4651">
        <v>517</v>
      </c>
      <c r="P4651">
        <v>-204</v>
      </c>
      <c r="Q4651">
        <f>Tabel1[[#This Row],[Biomass]]+Tabel1[[#This Row],[Hydro Power]]+Tabel1[[#This Row],[Other Renewable]]+Tabel1[[#This Row],[Solar Power]]+Tabel1[[#This Row],[Onshore Wind Power]]+Tabel1[[#This Row],[Offshore Wind Power]]</f>
        <v>74.830000000000013</v>
      </c>
      <c r="R4651">
        <f>Tabel1[[#This Row],[Fossil Gas]]+Tabel1[[#This Row],[Fossil Hard Coal]]+Tabel1[[#This Row],[Fossil Oil]]</f>
        <v>993.91000000000008</v>
      </c>
      <c r="S4651">
        <f>Tabel1[[#This Row],[Renewables]]+Tabel1[[#This Row],[Fossils]]</f>
        <v>1068.74</v>
      </c>
    </row>
    <row r="4652" spans="1:19" x14ac:dyDescent="0.25">
      <c r="A4652" t="s">
        <v>341</v>
      </c>
      <c r="B4652" t="s">
        <v>6</v>
      </c>
      <c r="C4652">
        <v>2100.2199999999998</v>
      </c>
      <c r="D4652">
        <v>48.55</v>
      </c>
      <c r="E4652">
        <v>408.96</v>
      </c>
      <c r="F4652">
        <v>1160.18</v>
      </c>
      <c r="G4652">
        <v>10.039999999999999</v>
      </c>
      <c r="H4652">
        <v>1.1000000000000001</v>
      </c>
      <c r="I4652">
        <v>3.14</v>
      </c>
      <c r="J4652">
        <v>2.23</v>
      </c>
      <c r="K4652">
        <v>102.66</v>
      </c>
      <c r="L4652">
        <v>99.55</v>
      </c>
      <c r="M4652">
        <v>84.01</v>
      </c>
      <c r="N4652">
        <v>294</v>
      </c>
      <c r="O4652">
        <v>-333</v>
      </c>
      <c r="P4652">
        <v>268</v>
      </c>
      <c r="Q4652">
        <f>Tabel1[[#This Row],[Biomass]]+Tabel1[[#This Row],[Hydro Power]]+Tabel1[[#This Row],[Other Renewable]]+Tabel1[[#This Row],[Solar Power]]+Tabel1[[#This Row],[Onshore Wind Power]]+Tabel1[[#This Row],[Offshore Wind Power]]</f>
        <v>238.57999999999998</v>
      </c>
      <c r="R4652">
        <f>Tabel1[[#This Row],[Fossil Gas]]+Tabel1[[#This Row],[Fossil Hard Coal]]+Tabel1[[#This Row],[Fossil Oil]]</f>
        <v>1579.18</v>
      </c>
      <c r="S4652">
        <f>Tabel1[[#This Row],[Renewables]]+Tabel1[[#This Row],[Fossils]]</f>
        <v>1817.76</v>
      </c>
    </row>
    <row r="4653" spans="1:19" x14ac:dyDescent="0.25">
      <c r="A4653" t="s">
        <v>341</v>
      </c>
      <c r="B4653" t="s">
        <v>5</v>
      </c>
      <c r="C4653">
        <v>1461.29</v>
      </c>
      <c r="D4653">
        <v>26.37</v>
      </c>
      <c r="E4653">
        <v>410.18</v>
      </c>
      <c r="F4653">
        <v>552.83000000000004</v>
      </c>
      <c r="G4653">
        <v>16.809999999999999</v>
      </c>
      <c r="J4653">
        <v>0.25</v>
      </c>
      <c r="K4653">
        <v>29.85</v>
      </c>
      <c r="L4653">
        <v>29.14</v>
      </c>
      <c r="M4653">
        <v>6.14</v>
      </c>
      <c r="N4653">
        <v>181</v>
      </c>
      <c r="O4653">
        <v>333</v>
      </c>
      <c r="P4653">
        <v>-112</v>
      </c>
      <c r="Q4653">
        <f>Tabel1[[#This Row],[Biomass]]+Tabel1[[#This Row],[Hydro Power]]+Tabel1[[#This Row],[Other Renewable]]+Tabel1[[#This Row],[Solar Power]]+Tabel1[[#This Row],[Onshore Wind Power]]+Tabel1[[#This Row],[Offshore Wind Power]]</f>
        <v>61.900000000000006</v>
      </c>
      <c r="R4653">
        <f>Tabel1[[#This Row],[Fossil Gas]]+Tabel1[[#This Row],[Fossil Hard Coal]]+Tabel1[[#This Row],[Fossil Oil]]</f>
        <v>979.81999999999994</v>
      </c>
      <c r="S4653">
        <f>Tabel1[[#This Row],[Renewables]]+Tabel1[[#This Row],[Fossils]]</f>
        <v>1041.72</v>
      </c>
    </row>
    <row r="4654" spans="1:19" x14ac:dyDescent="0.25">
      <c r="A4654" t="s">
        <v>340</v>
      </c>
      <c r="B4654" t="s">
        <v>6</v>
      </c>
      <c r="C4654">
        <v>2051.08</v>
      </c>
      <c r="D4654">
        <v>47.21</v>
      </c>
      <c r="E4654">
        <v>387.8</v>
      </c>
      <c r="F4654">
        <v>1095.3399999999999</v>
      </c>
      <c r="G4654">
        <v>7.6</v>
      </c>
      <c r="H4654">
        <v>1.1000000000000001</v>
      </c>
      <c r="I4654">
        <v>2.88</v>
      </c>
      <c r="J4654">
        <v>2.23</v>
      </c>
      <c r="K4654">
        <v>101.73</v>
      </c>
      <c r="L4654">
        <v>103.99</v>
      </c>
      <c r="M4654">
        <v>87.55</v>
      </c>
      <c r="N4654">
        <v>1328</v>
      </c>
      <c r="O4654">
        <v>-440</v>
      </c>
      <c r="P4654">
        <v>-637</v>
      </c>
      <c r="Q4654">
        <f>Tabel1[[#This Row],[Biomass]]+Tabel1[[#This Row],[Hydro Power]]+Tabel1[[#This Row],[Other Renewable]]+Tabel1[[#This Row],[Solar Power]]+Tabel1[[#This Row],[Onshore Wind Power]]+Tabel1[[#This Row],[Offshore Wind Power]]</f>
        <v>244.95999999999998</v>
      </c>
      <c r="R4654">
        <f>Tabel1[[#This Row],[Fossil Gas]]+Tabel1[[#This Row],[Fossil Hard Coal]]+Tabel1[[#This Row],[Fossil Oil]]</f>
        <v>1490.7399999999998</v>
      </c>
      <c r="S4654">
        <f>Tabel1[[#This Row],[Renewables]]+Tabel1[[#This Row],[Fossils]]</f>
        <v>1735.6999999999998</v>
      </c>
    </row>
    <row r="4655" spans="1:19" x14ac:dyDescent="0.25">
      <c r="A4655" t="s">
        <v>340</v>
      </c>
      <c r="B4655" t="s">
        <v>5</v>
      </c>
      <c r="C4655">
        <v>1428.19</v>
      </c>
      <c r="D4655">
        <v>24.66</v>
      </c>
      <c r="E4655">
        <v>386.94</v>
      </c>
      <c r="F4655">
        <v>537.62</v>
      </c>
      <c r="G4655">
        <v>13.11</v>
      </c>
      <c r="J4655">
        <v>0.25</v>
      </c>
      <c r="K4655">
        <v>29.97</v>
      </c>
      <c r="L4655">
        <v>27.51</v>
      </c>
      <c r="M4655">
        <v>2.2400000000000002</v>
      </c>
      <c r="N4655">
        <v>579</v>
      </c>
      <c r="O4655">
        <v>440</v>
      </c>
      <c r="P4655">
        <v>-600</v>
      </c>
      <c r="Q4655">
        <f>Tabel1[[#This Row],[Biomass]]+Tabel1[[#This Row],[Hydro Power]]+Tabel1[[#This Row],[Other Renewable]]+Tabel1[[#This Row],[Solar Power]]+Tabel1[[#This Row],[Onshore Wind Power]]+Tabel1[[#This Row],[Offshore Wind Power]]</f>
        <v>54.660000000000004</v>
      </c>
      <c r="R4655">
        <f>Tabel1[[#This Row],[Fossil Gas]]+Tabel1[[#This Row],[Fossil Hard Coal]]+Tabel1[[#This Row],[Fossil Oil]]</f>
        <v>937.67</v>
      </c>
      <c r="S4655">
        <f>Tabel1[[#This Row],[Renewables]]+Tabel1[[#This Row],[Fossils]]</f>
        <v>992.32999999999993</v>
      </c>
    </row>
    <row r="4656" spans="1:19" x14ac:dyDescent="0.25">
      <c r="A4656" t="s">
        <v>339</v>
      </c>
      <c r="B4656" t="s">
        <v>6</v>
      </c>
      <c r="C4656">
        <v>2056.98</v>
      </c>
      <c r="D4656">
        <v>47.07</v>
      </c>
      <c r="E4656">
        <v>374.93</v>
      </c>
      <c r="F4656">
        <v>1059.71</v>
      </c>
      <c r="G4656">
        <v>4.97</v>
      </c>
      <c r="H4656">
        <v>1.1000000000000001</v>
      </c>
      <c r="I4656">
        <v>2.16</v>
      </c>
      <c r="J4656">
        <v>2.23</v>
      </c>
      <c r="K4656">
        <v>99.92</v>
      </c>
      <c r="L4656">
        <v>96.18</v>
      </c>
      <c r="M4656">
        <v>81.12</v>
      </c>
      <c r="N4656">
        <v>1485</v>
      </c>
      <c r="O4656">
        <v>-175</v>
      </c>
      <c r="P4656">
        <v>-1005</v>
      </c>
      <c r="Q4656">
        <f>Tabel1[[#This Row],[Biomass]]+Tabel1[[#This Row],[Hydro Power]]+Tabel1[[#This Row],[Other Renewable]]+Tabel1[[#This Row],[Solar Power]]+Tabel1[[#This Row],[Onshore Wind Power]]+Tabel1[[#This Row],[Offshore Wind Power]]</f>
        <v>229.86</v>
      </c>
      <c r="R4656">
        <f>Tabel1[[#This Row],[Fossil Gas]]+Tabel1[[#This Row],[Fossil Hard Coal]]+Tabel1[[#This Row],[Fossil Oil]]</f>
        <v>1439.6100000000001</v>
      </c>
      <c r="S4656">
        <f>Tabel1[[#This Row],[Renewables]]+Tabel1[[#This Row],[Fossils]]</f>
        <v>1669.4700000000003</v>
      </c>
    </row>
    <row r="4657" spans="1:19" x14ac:dyDescent="0.25">
      <c r="A4657" t="s">
        <v>339</v>
      </c>
      <c r="B4657" t="s">
        <v>5</v>
      </c>
      <c r="C4657">
        <v>1407.11</v>
      </c>
      <c r="D4657">
        <v>24.98</v>
      </c>
      <c r="E4657">
        <v>381.73</v>
      </c>
      <c r="F4657">
        <v>534.95000000000005</v>
      </c>
      <c r="G4657">
        <v>13.11</v>
      </c>
      <c r="J4657">
        <v>0.25</v>
      </c>
      <c r="K4657">
        <v>29.91</v>
      </c>
      <c r="L4657">
        <v>25.8</v>
      </c>
      <c r="M4657">
        <v>0.92</v>
      </c>
      <c r="N4657">
        <v>600</v>
      </c>
      <c r="O4657">
        <v>175</v>
      </c>
      <c r="P4657">
        <v>-366</v>
      </c>
      <c r="Q4657">
        <f>Tabel1[[#This Row],[Biomass]]+Tabel1[[#This Row],[Hydro Power]]+Tabel1[[#This Row],[Other Renewable]]+Tabel1[[#This Row],[Solar Power]]+Tabel1[[#This Row],[Onshore Wind Power]]+Tabel1[[#This Row],[Offshore Wind Power]]</f>
        <v>51.95</v>
      </c>
      <c r="R4657">
        <f>Tabel1[[#This Row],[Fossil Gas]]+Tabel1[[#This Row],[Fossil Hard Coal]]+Tabel1[[#This Row],[Fossil Oil]]</f>
        <v>929.79000000000008</v>
      </c>
      <c r="S4657">
        <f>Tabel1[[#This Row],[Renewables]]+Tabel1[[#This Row],[Fossils]]</f>
        <v>981.74000000000012</v>
      </c>
    </row>
    <row r="4658" spans="1:19" x14ac:dyDescent="0.25">
      <c r="A4658" t="s">
        <v>338</v>
      </c>
      <c r="B4658" t="s">
        <v>6</v>
      </c>
      <c r="C4658">
        <v>2050.96</v>
      </c>
      <c r="D4658">
        <v>48.54</v>
      </c>
      <c r="E4658">
        <v>403.54</v>
      </c>
      <c r="F4658">
        <v>1135.6099999999999</v>
      </c>
      <c r="G4658">
        <v>13.33</v>
      </c>
      <c r="H4658">
        <v>1.1000000000000001</v>
      </c>
      <c r="I4658">
        <v>3</v>
      </c>
      <c r="J4658">
        <v>2.23</v>
      </c>
      <c r="K4658">
        <v>103.27</v>
      </c>
      <c r="L4658">
        <v>92.86</v>
      </c>
      <c r="M4658">
        <v>53.39</v>
      </c>
      <c r="N4658">
        <v>1539</v>
      </c>
      <c r="O4658">
        <v>-40</v>
      </c>
      <c r="P4658">
        <v>-1288</v>
      </c>
      <c r="Q4658">
        <f>Tabel1[[#This Row],[Biomass]]+Tabel1[[#This Row],[Hydro Power]]+Tabel1[[#This Row],[Other Renewable]]+Tabel1[[#This Row],[Solar Power]]+Tabel1[[#This Row],[Onshore Wind Power]]+Tabel1[[#This Row],[Offshore Wind Power]]</f>
        <v>201.12</v>
      </c>
      <c r="R4658">
        <f>Tabel1[[#This Row],[Fossil Gas]]+Tabel1[[#This Row],[Fossil Hard Coal]]+Tabel1[[#This Row],[Fossil Oil]]</f>
        <v>1552.4799999999998</v>
      </c>
      <c r="S4658">
        <f>Tabel1[[#This Row],[Renewables]]+Tabel1[[#This Row],[Fossils]]</f>
        <v>1753.6</v>
      </c>
    </row>
    <row r="4659" spans="1:19" x14ac:dyDescent="0.25">
      <c r="A4659" t="s">
        <v>338</v>
      </c>
      <c r="B4659" t="s">
        <v>5</v>
      </c>
      <c r="C4659">
        <v>1413.45</v>
      </c>
      <c r="D4659">
        <v>25.44</v>
      </c>
      <c r="E4659">
        <v>382.3</v>
      </c>
      <c r="F4659">
        <v>494.65</v>
      </c>
      <c r="G4659">
        <v>13.22</v>
      </c>
      <c r="J4659">
        <v>0.25</v>
      </c>
      <c r="K4659">
        <v>29.88</v>
      </c>
      <c r="L4659">
        <v>24.25</v>
      </c>
      <c r="M4659">
        <v>0.57999999999999996</v>
      </c>
      <c r="N4659">
        <v>600</v>
      </c>
      <c r="O4659">
        <v>40</v>
      </c>
      <c r="P4659">
        <v>-184</v>
      </c>
      <c r="Q4659">
        <f>Tabel1[[#This Row],[Biomass]]+Tabel1[[#This Row],[Hydro Power]]+Tabel1[[#This Row],[Other Renewable]]+Tabel1[[#This Row],[Solar Power]]+Tabel1[[#This Row],[Onshore Wind Power]]+Tabel1[[#This Row],[Offshore Wind Power]]</f>
        <v>50.519999999999996</v>
      </c>
      <c r="R4659">
        <f>Tabel1[[#This Row],[Fossil Gas]]+Tabel1[[#This Row],[Fossil Hard Coal]]+Tabel1[[#This Row],[Fossil Oil]]</f>
        <v>890.17000000000007</v>
      </c>
      <c r="S4659">
        <f>Tabel1[[#This Row],[Renewables]]+Tabel1[[#This Row],[Fossils]]</f>
        <v>940.69</v>
      </c>
    </row>
    <row r="4660" spans="1:19" x14ac:dyDescent="0.25">
      <c r="A4660" t="s">
        <v>337</v>
      </c>
      <c r="B4660" t="s">
        <v>6</v>
      </c>
      <c r="C4660">
        <v>2096.5100000000002</v>
      </c>
      <c r="D4660">
        <v>47.57</v>
      </c>
      <c r="E4660">
        <v>397.63</v>
      </c>
      <c r="F4660">
        <v>1168.69</v>
      </c>
      <c r="G4660">
        <v>9.0399999999999991</v>
      </c>
      <c r="H4660">
        <v>1.1000000000000001</v>
      </c>
      <c r="I4660">
        <v>2.57</v>
      </c>
      <c r="J4660">
        <v>2.23</v>
      </c>
      <c r="K4660">
        <v>100.84</v>
      </c>
      <c r="L4660">
        <v>101.38</v>
      </c>
      <c r="M4660">
        <v>58.68</v>
      </c>
      <c r="N4660">
        <v>1512</v>
      </c>
      <c r="O4660">
        <v>-330</v>
      </c>
      <c r="P4660">
        <v>-958</v>
      </c>
      <c r="Q4660">
        <f>Tabel1[[#This Row],[Biomass]]+Tabel1[[#This Row],[Hydro Power]]+Tabel1[[#This Row],[Other Renewable]]+Tabel1[[#This Row],[Solar Power]]+Tabel1[[#This Row],[Onshore Wind Power]]+Tabel1[[#This Row],[Offshore Wind Power]]</f>
        <v>213.53</v>
      </c>
      <c r="R4660">
        <f>Tabel1[[#This Row],[Fossil Gas]]+Tabel1[[#This Row],[Fossil Hard Coal]]+Tabel1[[#This Row],[Fossil Oil]]</f>
        <v>1575.3600000000001</v>
      </c>
      <c r="S4660">
        <f>Tabel1[[#This Row],[Renewables]]+Tabel1[[#This Row],[Fossils]]</f>
        <v>1788.89</v>
      </c>
    </row>
    <row r="4661" spans="1:19" x14ac:dyDescent="0.25">
      <c r="A4661" t="s">
        <v>337</v>
      </c>
      <c r="B4661" t="s">
        <v>5</v>
      </c>
      <c r="C4661">
        <v>1442.11</v>
      </c>
      <c r="D4661">
        <v>25.18</v>
      </c>
      <c r="E4661">
        <v>381.66</v>
      </c>
      <c r="F4661">
        <v>569.24</v>
      </c>
      <c r="G4661">
        <v>13.17</v>
      </c>
      <c r="J4661">
        <v>0.25</v>
      </c>
      <c r="K4661">
        <v>29.52</v>
      </c>
      <c r="L4661">
        <v>22.87</v>
      </c>
      <c r="M4661">
        <v>0.19</v>
      </c>
      <c r="N4661">
        <v>600</v>
      </c>
      <c r="O4661">
        <v>330</v>
      </c>
      <c r="P4661">
        <v>-518</v>
      </c>
      <c r="Q4661">
        <f>Tabel1[[#This Row],[Biomass]]+Tabel1[[#This Row],[Hydro Power]]+Tabel1[[#This Row],[Other Renewable]]+Tabel1[[#This Row],[Solar Power]]+Tabel1[[#This Row],[Onshore Wind Power]]+Tabel1[[#This Row],[Offshore Wind Power]]</f>
        <v>48.489999999999995</v>
      </c>
      <c r="R4661">
        <f>Tabel1[[#This Row],[Fossil Gas]]+Tabel1[[#This Row],[Fossil Hard Coal]]+Tabel1[[#This Row],[Fossil Oil]]</f>
        <v>964.07</v>
      </c>
      <c r="S4661">
        <f>Tabel1[[#This Row],[Renewables]]+Tabel1[[#This Row],[Fossils]]</f>
        <v>1012.5600000000001</v>
      </c>
    </row>
    <row r="4662" spans="1:19" x14ac:dyDescent="0.25">
      <c r="A4662" t="s">
        <v>336</v>
      </c>
      <c r="B4662" t="s">
        <v>6</v>
      </c>
      <c r="C4662">
        <v>2256.6799999999998</v>
      </c>
      <c r="D4662">
        <v>47.28</v>
      </c>
      <c r="E4662">
        <v>415.26</v>
      </c>
      <c r="F4662">
        <v>1151.17</v>
      </c>
      <c r="G4662">
        <v>8.8800000000000008</v>
      </c>
      <c r="H4662">
        <v>1.1000000000000001</v>
      </c>
      <c r="I4662">
        <v>2.67</v>
      </c>
      <c r="J4662">
        <v>0.08</v>
      </c>
      <c r="K4662">
        <v>101.25</v>
      </c>
      <c r="L4662">
        <v>108.33</v>
      </c>
      <c r="M4662">
        <v>54.12</v>
      </c>
      <c r="N4662">
        <v>1455</v>
      </c>
      <c r="O4662">
        <v>-526</v>
      </c>
      <c r="P4662">
        <v>-539</v>
      </c>
      <c r="Q4662">
        <f>Tabel1[[#This Row],[Biomass]]+Tabel1[[#This Row],[Hydro Power]]+Tabel1[[#This Row],[Other Renewable]]+Tabel1[[#This Row],[Solar Power]]+Tabel1[[#This Row],[Onshore Wind Power]]+Tabel1[[#This Row],[Offshore Wind Power]]</f>
        <v>213.58</v>
      </c>
      <c r="R4662">
        <f>Tabel1[[#This Row],[Fossil Gas]]+Tabel1[[#This Row],[Fossil Hard Coal]]+Tabel1[[#This Row],[Fossil Oil]]</f>
        <v>1575.3100000000002</v>
      </c>
      <c r="S4662">
        <f>Tabel1[[#This Row],[Renewables]]+Tabel1[[#This Row],[Fossils]]</f>
        <v>1788.89</v>
      </c>
    </row>
    <row r="4663" spans="1:19" x14ac:dyDescent="0.25">
      <c r="A4663" t="s">
        <v>336</v>
      </c>
      <c r="B4663" t="s">
        <v>5</v>
      </c>
      <c r="C4663">
        <v>1543.28</v>
      </c>
      <c r="D4663">
        <v>25.55</v>
      </c>
      <c r="E4663">
        <v>381.93</v>
      </c>
      <c r="F4663">
        <v>591.52</v>
      </c>
      <c r="G4663">
        <v>13.23</v>
      </c>
      <c r="J4663">
        <v>0.01</v>
      </c>
      <c r="K4663">
        <v>30.12</v>
      </c>
      <c r="L4663">
        <v>23.11</v>
      </c>
      <c r="M4663">
        <v>0.02</v>
      </c>
      <c r="N4663">
        <v>567</v>
      </c>
      <c r="O4663">
        <v>526</v>
      </c>
      <c r="P4663">
        <v>-604</v>
      </c>
      <c r="Q4663">
        <f>Tabel1[[#This Row],[Biomass]]+Tabel1[[#This Row],[Hydro Power]]+Tabel1[[#This Row],[Other Renewable]]+Tabel1[[#This Row],[Solar Power]]+Tabel1[[#This Row],[Onshore Wind Power]]+Tabel1[[#This Row],[Offshore Wind Power]]</f>
        <v>48.690000000000005</v>
      </c>
      <c r="R4663">
        <f>Tabel1[[#This Row],[Fossil Gas]]+Tabel1[[#This Row],[Fossil Hard Coal]]+Tabel1[[#This Row],[Fossil Oil]]</f>
        <v>986.68000000000006</v>
      </c>
      <c r="S4663">
        <f>Tabel1[[#This Row],[Renewables]]+Tabel1[[#This Row],[Fossils]]</f>
        <v>1035.3700000000001</v>
      </c>
    </row>
    <row r="4664" spans="1:19" x14ac:dyDescent="0.25">
      <c r="A4664" t="s">
        <v>335</v>
      </c>
      <c r="B4664" t="s">
        <v>6</v>
      </c>
      <c r="C4664">
        <v>2630.18</v>
      </c>
      <c r="D4664">
        <v>48.14</v>
      </c>
      <c r="E4664">
        <v>467.13</v>
      </c>
      <c r="F4664">
        <v>1709.46</v>
      </c>
      <c r="G4664">
        <v>12.87</v>
      </c>
      <c r="H4664">
        <v>1.1000000000000001</v>
      </c>
      <c r="I4664">
        <v>3.42</v>
      </c>
      <c r="J4664">
        <v>0.02</v>
      </c>
      <c r="K4664">
        <v>118.89</v>
      </c>
      <c r="L4664">
        <v>103.53</v>
      </c>
      <c r="M4664">
        <v>63.68</v>
      </c>
      <c r="N4664">
        <v>142</v>
      </c>
      <c r="O4664">
        <v>-71</v>
      </c>
      <c r="P4664">
        <v>49</v>
      </c>
      <c r="Q4664">
        <f>Tabel1[[#This Row],[Biomass]]+Tabel1[[#This Row],[Hydro Power]]+Tabel1[[#This Row],[Other Renewable]]+Tabel1[[#This Row],[Solar Power]]+Tabel1[[#This Row],[Onshore Wind Power]]+Tabel1[[#This Row],[Offshore Wind Power]]</f>
        <v>219.89000000000001</v>
      </c>
      <c r="R4664">
        <f>Tabel1[[#This Row],[Fossil Gas]]+Tabel1[[#This Row],[Fossil Hard Coal]]+Tabel1[[#This Row],[Fossil Oil]]</f>
        <v>2189.46</v>
      </c>
      <c r="S4664">
        <f>Tabel1[[#This Row],[Renewables]]+Tabel1[[#This Row],[Fossils]]</f>
        <v>2409.35</v>
      </c>
    </row>
    <row r="4665" spans="1:19" x14ac:dyDescent="0.25">
      <c r="A4665" t="s">
        <v>335</v>
      </c>
      <c r="B4665" t="s">
        <v>5</v>
      </c>
      <c r="C4665">
        <v>1787.6</v>
      </c>
      <c r="D4665">
        <v>28.88</v>
      </c>
      <c r="E4665">
        <v>391.51</v>
      </c>
      <c r="F4665">
        <v>616.82000000000005</v>
      </c>
      <c r="G4665">
        <v>14.97</v>
      </c>
      <c r="J4665">
        <v>0.03</v>
      </c>
      <c r="K4665">
        <v>30.59</v>
      </c>
      <c r="L4665">
        <v>24.02</v>
      </c>
      <c r="M4665">
        <v>0.08</v>
      </c>
      <c r="N4665">
        <v>41</v>
      </c>
      <c r="O4665">
        <v>71</v>
      </c>
      <c r="P4665">
        <v>579</v>
      </c>
      <c r="Q4665">
        <f>Tabel1[[#This Row],[Biomass]]+Tabel1[[#This Row],[Hydro Power]]+Tabel1[[#This Row],[Other Renewable]]+Tabel1[[#This Row],[Solar Power]]+Tabel1[[#This Row],[Onshore Wind Power]]+Tabel1[[#This Row],[Offshore Wind Power]]</f>
        <v>53.01</v>
      </c>
      <c r="R4665">
        <f>Tabel1[[#This Row],[Fossil Gas]]+Tabel1[[#This Row],[Fossil Hard Coal]]+Tabel1[[#This Row],[Fossil Oil]]</f>
        <v>1023.3000000000001</v>
      </c>
      <c r="S4665">
        <f>Tabel1[[#This Row],[Renewables]]+Tabel1[[#This Row],[Fossils]]</f>
        <v>1076.3100000000002</v>
      </c>
    </row>
    <row r="4666" spans="1:19" x14ac:dyDescent="0.25">
      <c r="A4666" t="s">
        <v>334</v>
      </c>
      <c r="B4666" t="s">
        <v>6</v>
      </c>
      <c r="C4666">
        <v>2965.77</v>
      </c>
      <c r="D4666">
        <v>49.01</v>
      </c>
      <c r="E4666">
        <v>580.79</v>
      </c>
      <c r="F4666">
        <v>1735.09</v>
      </c>
      <c r="G4666">
        <v>15.5</v>
      </c>
      <c r="H4666">
        <v>1.1000000000000001</v>
      </c>
      <c r="I4666">
        <v>3.61</v>
      </c>
      <c r="J4666">
        <v>0.34</v>
      </c>
      <c r="K4666">
        <v>129.54</v>
      </c>
      <c r="L4666">
        <v>99.13</v>
      </c>
      <c r="M4666">
        <v>71.349999999999994</v>
      </c>
      <c r="N4666">
        <v>41</v>
      </c>
      <c r="O4666">
        <v>-203</v>
      </c>
      <c r="P4666">
        <v>457</v>
      </c>
      <c r="Q4666">
        <f>Tabel1[[#This Row],[Biomass]]+Tabel1[[#This Row],[Hydro Power]]+Tabel1[[#This Row],[Other Renewable]]+Tabel1[[#This Row],[Solar Power]]+Tabel1[[#This Row],[Onshore Wind Power]]+Tabel1[[#This Row],[Offshore Wind Power]]</f>
        <v>224.54</v>
      </c>
      <c r="R4666">
        <f>Tabel1[[#This Row],[Fossil Gas]]+Tabel1[[#This Row],[Fossil Hard Coal]]+Tabel1[[#This Row],[Fossil Oil]]</f>
        <v>2331.38</v>
      </c>
      <c r="S4666">
        <f>Tabel1[[#This Row],[Renewables]]+Tabel1[[#This Row],[Fossils]]</f>
        <v>2555.92</v>
      </c>
    </row>
    <row r="4667" spans="1:19" x14ac:dyDescent="0.25">
      <c r="A4667" t="s">
        <v>334</v>
      </c>
      <c r="B4667" t="s">
        <v>5</v>
      </c>
      <c r="C4667">
        <v>2027.51</v>
      </c>
      <c r="D4667">
        <v>23.4</v>
      </c>
      <c r="E4667">
        <v>425.42</v>
      </c>
      <c r="F4667">
        <v>629.80999999999995</v>
      </c>
      <c r="G4667">
        <v>18.13</v>
      </c>
      <c r="J4667">
        <v>0.31</v>
      </c>
      <c r="K4667">
        <v>33.1</v>
      </c>
      <c r="L4667">
        <v>24.16</v>
      </c>
      <c r="M4667">
        <v>0.28000000000000003</v>
      </c>
      <c r="N4667">
        <v>397</v>
      </c>
      <c r="O4667">
        <v>203</v>
      </c>
      <c r="P4667">
        <v>284</v>
      </c>
      <c r="Q4667">
        <f>Tabel1[[#This Row],[Biomass]]+Tabel1[[#This Row],[Hydro Power]]+Tabel1[[#This Row],[Other Renewable]]+Tabel1[[#This Row],[Solar Power]]+Tabel1[[#This Row],[Onshore Wind Power]]+Tabel1[[#This Row],[Offshore Wind Power]]</f>
        <v>48.15</v>
      </c>
      <c r="R4667">
        <f>Tabel1[[#This Row],[Fossil Gas]]+Tabel1[[#This Row],[Fossil Hard Coal]]+Tabel1[[#This Row],[Fossil Oil]]</f>
        <v>1073.3600000000001</v>
      </c>
      <c r="S4667">
        <f>Tabel1[[#This Row],[Renewables]]+Tabel1[[#This Row],[Fossils]]</f>
        <v>1121.5100000000002</v>
      </c>
    </row>
    <row r="4668" spans="1:19" x14ac:dyDescent="0.25">
      <c r="A4668" t="s">
        <v>333</v>
      </c>
      <c r="B4668" t="s">
        <v>6</v>
      </c>
      <c r="C4668">
        <v>3107.81</v>
      </c>
      <c r="D4668">
        <v>49.14</v>
      </c>
      <c r="E4668">
        <v>579.84</v>
      </c>
      <c r="F4668">
        <v>1708.34</v>
      </c>
      <c r="G4668">
        <v>12.84</v>
      </c>
      <c r="H4668">
        <v>1.1000000000000001</v>
      </c>
      <c r="I4668">
        <v>4.46</v>
      </c>
      <c r="J4668">
        <v>1.91</v>
      </c>
      <c r="K4668">
        <v>128.24</v>
      </c>
      <c r="L4668">
        <v>90.68</v>
      </c>
      <c r="M4668">
        <v>59.7</v>
      </c>
      <c r="N4668">
        <v>1085</v>
      </c>
      <c r="O4668">
        <v>-542</v>
      </c>
      <c r="P4668">
        <v>-48</v>
      </c>
      <c r="Q4668">
        <f>Tabel1[[#This Row],[Biomass]]+Tabel1[[#This Row],[Hydro Power]]+Tabel1[[#This Row],[Other Renewable]]+Tabel1[[#This Row],[Solar Power]]+Tabel1[[#This Row],[Onshore Wind Power]]+Tabel1[[#This Row],[Offshore Wind Power]]</f>
        <v>206.99</v>
      </c>
      <c r="R4668">
        <f>Tabel1[[#This Row],[Fossil Gas]]+Tabel1[[#This Row],[Fossil Hard Coal]]+Tabel1[[#This Row],[Fossil Oil]]</f>
        <v>2301.02</v>
      </c>
      <c r="S4668">
        <f>Tabel1[[#This Row],[Renewables]]+Tabel1[[#This Row],[Fossils]]</f>
        <v>2508.0100000000002</v>
      </c>
    </row>
    <row r="4669" spans="1:19" x14ac:dyDescent="0.25">
      <c r="A4669" t="s">
        <v>333</v>
      </c>
      <c r="B4669" t="s">
        <v>5</v>
      </c>
      <c r="C4669">
        <v>2120.0100000000002</v>
      </c>
      <c r="D4669">
        <v>18.739999999999998</v>
      </c>
      <c r="E4669">
        <v>452.13</v>
      </c>
      <c r="F4669">
        <v>628.64</v>
      </c>
      <c r="G4669">
        <v>26.15</v>
      </c>
      <c r="J4669">
        <v>1.3</v>
      </c>
      <c r="K4669">
        <v>34.770000000000003</v>
      </c>
      <c r="L4669">
        <v>28.2</v>
      </c>
      <c r="M4669">
        <v>8.2899999999999991</v>
      </c>
      <c r="N4669">
        <v>597</v>
      </c>
      <c r="O4669">
        <v>542</v>
      </c>
      <c r="P4669">
        <v>-206</v>
      </c>
      <c r="Q4669">
        <f>Tabel1[[#This Row],[Biomass]]+Tabel1[[#This Row],[Hydro Power]]+Tabel1[[#This Row],[Other Renewable]]+Tabel1[[#This Row],[Solar Power]]+Tabel1[[#This Row],[Onshore Wind Power]]+Tabel1[[#This Row],[Offshore Wind Power]]</f>
        <v>56.529999999999994</v>
      </c>
      <c r="R4669">
        <f>Tabel1[[#This Row],[Fossil Gas]]+Tabel1[[#This Row],[Fossil Hard Coal]]+Tabel1[[#This Row],[Fossil Oil]]</f>
        <v>1106.92</v>
      </c>
      <c r="S4669">
        <f>Tabel1[[#This Row],[Renewables]]+Tabel1[[#This Row],[Fossils]]</f>
        <v>1163.45</v>
      </c>
    </row>
    <row r="4670" spans="1:19" x14ac:dyDescent="0.25">
      <c r="A4670" t="s">
        <v>332</v>
      </c>
      <c r="B4670" t="s">
        <v>6</v>
      </c>
      <c r="C4670">
        <v>3086.34</v>
      </c>
      <c r="D4670">
        <v>45.72</v>
      </c>
      <c r="E4670">
        <v>585.37</v>
      </c>
      <c r="F4670">
        <v>1740.16</v>
      </c>
      <c r="G4670">
        <v>12.91</v>
      </c>
      <c r="H4670">
        <v>1.1000000000000001</v>
      </c>
      <c r="I4670">
        <v>4.28</v>
      </c>
      <c r="J4670">
        <v>5.37</v>
      </c>
      <c r="K4670">
        <v>127.25</v>
      </c>
      <c r="L4670">
        <v>74.03</v>
      </c>
      <c r="M4670">
        <v>46.21</v>
      </c>
      <c r="N4670">
        <v>1258</v>
      </c>
      <c r="O4670">
        <v>-295</v>
      </c>
      <c r="P4670">
        <v>-499</v>
      </c>
      <c r="Q4670">
        <f>Tabel1[[#This Row],[Biomass]]+Tabel1[[#This Row],[Hydro Power]]+Tabel1[[#This Row],[Other Renewable]]+Tabel1[[#This Row],[Solar Power]]+Tabel1[[#This Row],[Onshore Wind Power]]+Tabel1[[#This Row],[Offshore Wind Power]]</f>
        <v>176.71</v>
      </c>
      <c r="R4670">
        <f>Tabel1[[#This Row],[Fossil Gas]]+Tabel1[[#This Row],[Fossil Hard Coal]]+Tabel1[[#This Row],[Fossil Oil]]</f>
        <v>2338.44</v>
      </c>
      <c r="S4670">
        <f>Tabel1[[#This Row],[Renewables]]+Tabel1[[#This Row],[Fossils]]</f>
        <v>2515.15</v>
      </c>
    </row>
    <row r="4671" spans="1:19" x14ac:dyDescent="0.25">
      <c r="A4671" t="s">
        <v>332</v>
      </c>
      <c r="B4671" t="s">
        <v>5</v>
      </c>
      <c r="C4671">
        <v>2137.98</v>
      </c>
      <c r="D4671">
        <v>19.670000000000002</v>
      </c>
      <c r="E4671">
        <v>477.13</v>
      </c>
      <c r="F4671">
        <v>636.13</v>
      </c>
      <c r="G4671">
        <v>30.9</v>
      </c>
      <c r="J4671">
        <v>2.82</v>
      </c>
      <c r="K4671">
        <v>34.28</v>
      </c>
      <c r="L4671">
        <v>34.200000000000003</v>
      </c>
      <c r="M4671">
        <v>11.23</v>
      </c>
      <c r="N4671">
        <v>600</v>
      </c>
      <c r="O4671">
        <v>295</v>
      </c>
      <c r="P4671">
        <v>9</v>
      </c>
      <c r="Q4671">
        <f>Tabel1[[#This Row],[Biomass]]+Tabel1[[#This Row],[Hydro Power]]+Tabel1[[#This Row],[Other Renewable]]+Tabel1[[#This Row],[Solar Power]]+Tabel1[[#This Row],[Onshore Wind Power]]+Tabel1[[#This Row],[Offshore Wind Power]]</f>
        <v>67.92</v>
      </c>
      <c r="R4671">
        <f>Tabel1[[#This Row],[Fossil Gas]]+Tabel1[[#This Row],[Fossil Hard Coal]]+Tabel1[[#This Row],[Fossil Oil]]</f>
        <v>1144.1600000000001</v>
      </c>
      <c r="S4671">
        <f>Tabel1[[#This Row],[Renewables]]+Tabel1[[#This Row],[Fossils]]</f>
        <v>1212.0800000000002</v>
      </c>
    </row>
    <row r="4672" spans="1:19" x14ac:dyDescent="0.25">
      <c r="A4672" t="s">
        <v>331</v>
      </c>
      <c r="B4672" t="s">
        <v>6</v>
      </c>
      <c r="C4672">
        <v>3119.36</v>
      </c>
      <c r="D4672">
        <v>48.53</v>
      </c>
      <c r="E4672">
        <v>646.4</v>
      </c>
      <c r="F4672">
        <v>1721.28</v>
      </c>
      <c r="G4672">
        <v>16.62</v>
      </c>
      <c r="H4672">
        <v>1.1000000000000001</v>
      </c>
      <c r="I4672">
        <v>4.5599999999999996</v>
      </c>
      <c r="J4672">
        <v>6.51</v>
      </c>
      <c r="K4672">
        <v>130</v>
      </c>
      <c r="L4672">
        <v>59.1</v>
      </c>
      <c r="M4672">
        <v>24.89</v>
      </c>
      <c r="N4672">
        <v>1518</v>
      </c>
      <c r="O4672">
        <v>-540</v>
      </c>
      <c r="P4672">
        <v>-496</v>
      </c>
      <c r="Q4672">
        <f>Tabel1[[#This Row],[Biomass]]+Tabel1[[#This Row],[Hydro Power]]+Tabel1[[#This Row],[Other Renewable]]+Tabel1[[#This Row],[Solar Power]]+Tabel1[[#This Row],[Onshore Wind Power]]+Tabel1[[#This Row],[Offshore Wind Power]]</f>
        <v>144.69</v>
      </c>
      <c r="R4672">
        <f>Tabel1[[#This Row],[Fossil Gas]]+Tabel1[[#This Row],[Fossil Hard Coal]]+Tabel1[[#This Row],[Fossil Oil]]</f>
        <v>2384.2999999999997</v>
      </c>
      <c r="S4672">
        <f>Tabel1[[#This Row],[Renewables]]+Tabel1[[#This Row],[Fossils]]</f>
        <v>2528.9899999999998</v>
      </c>
    </row>
    <row r="4673" spans="1:19" x14ac:dyDescent="0.25">
      <c r="A4673" t="s">
        <v>331</v>
      </c>
      <c r="B4673" t="s">
        <v>5</v>
      </c>
      <c r="C4673">
        <v>2149.81</v>
      </c>
      <c r="D4673">
        <v>18.96</v>
      </c>
      <c r="E4673">
        <v>481.42</v>
      </c>
      <c r="F4673">
        <v>630.28</v>
      </c>
      <c r="G4673">
        <v>26.84</v>
      </c>
      <c r="J4673">
        <v>3.1</v>
      </c>
      <c r="K4673">
        <v>32.6</v>
      </c>
      <c r="L4673">
        <v>44.43</v>
      </c>
      <c r="M4673">
        <v>32.43</v>
      </c>
      <c r="N4673">
        <v>562</v>
      </c>
      <c r="O4673">
        <v>540</v>
      </c>
      <c r="P4673">
        <v>-209</v>
      </c>
      <c r="Q4673">
        <f>Tabel1[[#This Row],[Biomass]]+Tabel1[[#This Row],[Hydro Power]]+Tabel1[[#This Row],[Other Renewable]]+Tabel1[[#This Row],[Solar Power]]+Tabel1[[#This Row],[Onshore Wind Power]]+Tabel1[[#This Row],[Offshore Wind Power]]</f>
        <v>98.920000000000016</v>
      </c>
      <c r="R4673">
        <f>Tabel1[[#This Row],[Fossil Gas]]+Tabel1[[#This Row],[Fossil Hard Coal]]+Tabel1[[#This Row],[Fossil Oil]]</f>
        <v>1138.54</v>
      </c>
      <c r="S4673">
        <f>Tabel1[[#This Row],[Renewables]]+Tabel1[[#This Row],[Fossils]]</f>
        <v>1237.46</v>
      </c>
    </row>
    <row r="4674" spans="1:19" x14ac:dyDescent="0.25">
      <c r="A4674" t="s">
        <v>330</v>
      </c>
      <c r="B4674" t="s">
        <v>6</v>
      </c>
      <c r="C4674">
        <v>3093.66</v>
      </c>
      <c r="D4674">
        <v>48.42</v>
      </c>
      <c r="E4674">
        <v>642.6</v>
      </c>
      <c r="F4674">
        <v>1707.13</v>
      </c>
      <c r="G4674">
        <v>16.23</v>
      </c>
      <c r="H4674">
        <v>1.1000000000000001</v>
      </c>
      <c r="I4674">
        <v>4.84</v>
      </c>
      <c r="J4674">
        <v>6.51</v>
      </c>
      <c r="K4674">
        <v>130.44</v>
      </c>
      <c r="L4674">
        <v>57.47</v>
      </c>
      <c r="M4674">
        <v>10.98</v>
      </c>
      <c r="N4674">
        <v>1530</v>
      </c>
      <c r="O4674">
        <v>-588</v>
      </c>
      <c r="P4674">
        <v>-451</v>
      </c>
      <c r="Q4674">
        <f>Tabel1[[#This Row],[Biomass]]+Tabel1[[#This Row],[Hydro Power]]+Tabel1[[#This Row],[Other Renewable]]+Tabel1[[#This Row],[Solar Power]]+Tabel1[[#This Row],[Onshore Wind Power]]+Tabel1[[#This Row],[Offshore Wind Power]]</f>
        <v>129.32</v>
      </c>
      <c r="R4674">
        <f>Tabel1[[#This Row],[Fossil Gas]]+Tabel1[[#This Row],[Fossil Hard Coal]]+Tabel1[[#This Row],[Fossil Oil]]</f>
        <v>2365.96</v>
      </c>
      <c r="S4674">
        <f>Tabel1[[#This Row],[Renewables]]+Tabel1[[#This Row],[Fossils]]</f>
        <v>2495.2800000000002</v>
      </c>
    </row>
    <row r="4675" spans="1:19" x14ac:dyDescent="0.25">
      <c r="A4675" t="s">
        <v>330</v>
      </c>
      <c r="B4675" t="s">
        <v>5</v>
      </c>
      <c r="C4675">
        <v>2120.7399999999998</v>
      </c>
      <c r="D4675">
        <v>17.739999999999998</v>
      </c>
      <c r="E4675">
        <v>464.46</v>
      </c>
      <c r="F4675">
        <v>611.71</v>
      </c>
      <c r="G4675">
        <v>15.76</v>
      </c>
      <c r="J4675">
        <v>3.1</v>
      </c>
      <c r="K4675">
        <v>32.020000000000003</v>
      </c>
      <c r="L4675">
        <v>51.43</v>
      </c>
      <c r="M4675">
        <v>87.8</v>
      </c>
      <c r="N4675">
        <v>599</v>
      </c>
      <c r="O4675">
        <v>588</v>
      </c>
      <c r="P4675">
        <v>-337</v>
      </c>
      <c r="Q4675">
        <f>Tabel1[[#This Row],[Biomass]]+Tabel1[[#This Row],[Hydro Power]]+Tabel1[[#This Row],[Other Renewable]]+Tabel1[[#This Row],[Solar Power]]+Tabel1[[#This Row],[Onshore Wind Power]]+Tabel1[[#This Row],[Offshore Wind Power]]</f>
        <v>160.07</v>
      </c>
      <c r="R4675">
        <f>Tabel1[[#This Row],[Fossil Gas]]+Tabel1[[#This Row],[Fossil Hard Coal]]+Tabel1[[#This Row],[Fossil Oil]]</f>
        <v>1091.93</v>
      </c>
      <c r="S4675">
        <f>Tabel1[[#This Row],[Renewables]]+Tabel1[[#This Row],[Fossils]]</f>
        <v>1252</v>
      </c>
    </row>
    <row r="4676" spans="1:19" x14ac:dyDescent="0.25">
      <c r="A4676" t="s">
        <v>329</v>
      </c>
      <c r="B4676" t="s">
        <v>6</v>
      </c>
      <c r="C4676">
        <v>3018.77</v>
      </c>
      <c r="D4676">
        <v>47.59</v>
      </c>
      <c r="E4676">
        <v>608.27</v>
      </c>
      <c r="F4676">
        <v>1644.27</v>
      </c>
      <c r="G4676">
        <v>8.25</v>
      </c>
      <c r="H4676">
        <v>1.1000000000000001</v>
      </c>
      <c r="I4676">
        <v>4.04</v>
      </c>
      <c r="J4676">
        <v>6.51</v>
      </c>
      <c r="K4676">
        <v>106.4</v>
      </c>
      <c r="L4676">
        <v>72.260000000000005</v>
      </c>
      <c r="M4676">
        <v>31.93</v>
      </c>
      <c r="N4676">
        <v>1540</v>
      </c>
      <c r="O4676">
        <v>-587</v>
      </c>
      <c r="P4676">
        <v>-441</v>
      </c>
      <c r="Q4676">
        <f>Tabel1[[#This Row],[Biomass]]+Tabel1[[#This Row],[Hydro Power]]+Tabel1[[#This Row],[Other Renewable]]+Tabel1[[#This Row],[Solar Power]]+Tabel1[[#This Row],[Onshore Wind Power]]+Tabel1[[#This Row],[Offshore Wind Power]]</f>
        <v>163.43</v>
      </c>
      <c r="R4676">
        <f>Tabel1[[#This Row],[Fossil Gas]]+Tabel1[[#This Row],[Fossil Hard Coal]]+Tabel1[[#This Row],[Fossil Oil]]</f>
        <v>2260.79</v>
      </c>
      <c r="S4676">
        <f>Tabel1[[#This Row],[Renewables]]+Tabel1[[#This Row],[Fossils]]</f>
        <v>2424.2199999999998</v>
      </c>
    </row>
    <row r="4677" spans="1:19" x14ac:dyDescent="0.25">
      <c r="A4677" t="s">
        <v>329</v>
      </c>
      <c r="B4677" t="s">
        <v>5</v>
      </c>
      <c r="C4677">
        <v>2087.71</v>
      </c>
      <c r="D4677">
        <v>16.079999999999998</v>
      </c>
      <c r="E4677">
        <v>453.31</v>
      </c>
      <c r="F4677">
        <v>615.65</v>
      </c>
      <c r="G4677">
        <v>15.08</v>
      </c>
      <c r="J4677">
        <v>3.1</v>
      </c>
      <c r="K4677">
        <v>33.869999999999997</v>
      </c>
      <c r="L4677">
        <v>65.75</v>
      </c>
      <c r="M4677">
        <v>102.16</v>
      </c>
      <c r="N4677">
        <v>600</v>
      </c>
      <c r="O4677">
        <v>587</v>
      </c>
      <c r="P4677">
        <v>-390</v>
      </c>
      <c r="Q4677">
        <f>Tabel1[[#This Row],[Biomass]]+Tabel1[[#This Row],[Hydro Power]]+Tabel1[[#This Row],[Other Renewable]]+Tabel1[[#This Row],[Solar Power]]+Tabel1[[#This Row],[Onshore Wind Power]]+Tabel1[[#This Row],[Offshore Wind Power]]</f>
        <v>187.09</v>
      </c>
      <c r="R4677">
        <f>Tabel1[[#This Row],[Fossil Gas]]+Tabel1[[#This Row],[Fossil Hard Coal]]+Tabel1[[#This Row],[Fossil Oil]]</f>
        <v>1084.04</v>
      </c>
      <c r="S4677">
        <f>Tabel1[[#This Row],[Renewables]]+Tabel1[[#This Row],[Fossils]]</f>
        <v>1271.1299999999999</v>
      </c>
    </row>
    <row r="4678" spans="1:19" x14ac:dyDescent="0.25">
      <c r="A4678" t="s">
        <v>328</v>
      </c>
      <c r="B4678" t="s">
        <v>6</v>
      </c>
      <c r="C4678">
        <v>2999.15</v>
      </c>
      <c r="D4678">
        <v>45.25</v>
      </c>
      <c r="E4678">
        <v>566.23</v>
      </c>
      <c r="F4678">
        <v>1627.5</v>
      </c>
      <c r="G4678">
        <v>7.47</v>
      </c>
      <c r="H4678">
        <v>1.1100000000000001</v>
      </c>
      <c r="I4678">
        <v>3.83</v>
      </c>
      <c r="J4678">
        <v>9.09</v>
      </c>
      <c r="K4678">
        <v>98.16</v>
      </c>
      <c r="L4678">
        <v>98.24</v>
      </c>
      <c r="M4678">
        <v>24.24</v>
      </c>
      <c r="N4678">
        <v>1550</v>
      </c>
      <c r="O4678">
        <v>-554</v>
      </c>
      <c r="P4678">
        <v>-452</v>
      </c>
      <c r="Q4678">
        <f>Tabel1[[#This Row],[Biomass]]+Tabel1[[#This Row],[Hydro Power]]+Tabel1[[#This Row],[Other Renewable]]+Tabel1[[#This Row],[Solar Power]]+Tabel1[[#This Row],[Onshore Wind Power]]+Tabel1[[#This Row],[Offshore Wind Power]]</f>
        <v>181.76</v>
      </c>
      <c r="R4678">
        <f>Tabel1[[#This Row],[Fossil Gas]]+Tabel1[[#This Row],[Fossil Hard Coal]]+Tabel1[[#This Row],[Fossil Oil]]</f>
        <v>2201.1999999999998</v>
      </c>
      <c r="S4678">
        <f>Tabel1[[#This Row],[Renewables]]+Tabel1[[#This Row],[Fossils]]</f>
        <v>2382.96</v>
      </c>
    </row>
    <row r="4679" spans="1:19" x14ac:dyDescent="0.25">
      <c r="A4679" t="s">
        <v>328</v>
      </c>
      <c r="B4679" t="s">
        <v>5</v>
      </c>
      <c r="C4679">
        <v>2059.8200000000002</v>
      </c>
      <c r="D4679">
        <v>16.32</v>
      </c>
      <c r="E4679">
        <v>449.8</v>
      </c>
      <c r="F4679">
        <v>606.33000000000004</v>
      </c>
      <c r="G4679">
        <v>14.12</v>
      </c>
      <c r="J4679">
        <v>4.93</v>
      </c>
      <c r="K4679">
        <v>34.01</v>
      </c>
      <c r="L4679">
        <v>79.16</v>
      </c>
      <c r="M4679">
        <v>136.9</v>
      </c>
      <c r="N4679">
        <v>600</v>
      </c>
      <c r="O4679">
        <v>554</v>
      </c>
      <c r="P4679">
        <v>-422</v>
      </c>
      <c r="Q4679">
        <f>Tabel1[[#This Row],[Biomass]]+Tabel1[[#This Row],[Hydro Power]]+Tabel1[[#This Row],[Other Renewable]]+Tabel1[[#This Row],[Solar Power]]+Tabel1[[#This Row],[Onshore Wind Power]]+Tabel1[[#This Row],[Offshore Wind Power]]</f>
        <v>237.31</v>
      </c>
      <c r="R4679">
        <f>Tabel1[[#This Row],[Fossil Gas]]+Tabel1[[#This Row],[Fossil Hard Coal]]+Tabel1[[#This Row],[Fossil Oil]]</f>
        <v>1070.25</v>
      </c>
      <c r="S4679">
        <f>Tabel1[[#This Row],[Renewables]]+Tabel1[[#This Row],[Fossils]]</f>
        <v>1307.56</v>
      </c>
    </row>
    <row r="4680" spans="1:19" x14ac:dyDescent="0.25">
      <c r="A4680" t="s">
        <v>327</v>
      </c>
      <c r="B4680" t="s">
        <v>6</v>
      </c>
      <c r="C4680">
        <v>2975.05</v>
      </c>
      <c r="D4680">
        <v>46.47</v>
      </c>
      <c r="E4680">
        <v>556.62</v>
      </c>
      <c r="F4680">
        <v>1663.97</v>
      </c>
      <c r="G4680">
        <v>13.17</v>
      </c>
      <c r="H4680">
        <v>1.1100000000000001</v>
      </c>
      <c r="I4680">
        <v>4.01</v>
      </c>
      <c r="J4680">
        <v>32.090000000000003</v>
      </c>
      <c r="K4680">
        <v>103.35</v>
      </c>
      <c r="L4680">
        <v>93.61</v>
      </c>
      <c r="M4680">
        <v>34.06</v>
      </c>
      <c r="N4680">
        <v>1552</v>
      </c>
      <c r="O4680">
        <v>-587</v>
      </c>
      <c r="P4680">
        <v>-487</v>
      </c>
      <c r="Q4680">
        <f>Tabel1[[#This Row],[Biomass]]+Tabel1[[#This Row],[Hydro Power]]+Tabel1[[#This Row],[Other Renewable]]+Tabel1[[#This Row],[Solar Power]]+Tabel1[[#This Row],[Onshore Wind Power]]+Tabel1[[#This Row],[Offshore Wind Power]]</f>
        <v>211.35000000000002</v>
      </c>
      <c r="R4680">
        <f>Tabel1[[#This Row],[Fossil Gas]]+Tabel1[[#This Row],[Fossil Hard Coal]]+Tabel1[[#This Row],[Fossil Oil]]</f>
        <v>2233.7600000000002</v>
      </c>
      <c r="S4680">
        <f>Tabel1[[#This Row],[Renewables]]+Tabel1[[#This Row],[Fossils]]</f>
        <v>2445.11</v>
      </c>
    </row>
    <row r="4681" spans="1:19" x14ac:dyDescent="0.25">
      <c r="A4681" t="s">
        <v>327</v>
      </c>
      <c r="B4681" t="s">
        <v>5</v>
      </c>
      <c r="C4681">
        <v>2032.52</v>
      </c>
      <c r="D4681">
        <v>16.510000000000002</v>
      </c>
      <c r="E4681">
        <v>455.89</v>
      </c>
      <c r="F4681">
        <v>614.28</v>
      </c>
      <c r="G4681">
        <v>20.92</v>
      </c>
      <c r="J4681">
        <v>11.54</v>
      </c>
      <c r="K4681">
        <v>34.549999999999997</v>
      </c>
      <c r="L4681">
        <v>87.89</v>
      </c>
      <c r="M4681">
        <v>186.24</v>
      </c>
      <c r="N4681">
        <v>600</v>
      </c>
      <c r="O4681">
        <v>587</v>
      </c>
      <c r="P4681">
        <v>-561</v>
      </c>
      <c r="Q4681">
        <f>Tabel1[[#This Row],[Biomass]]+Tabel1[[#This Row],[Hydro Power]]+Tabel1[[#This Row],[Other Renewable]]+Tabel1[[#This Row],[Solar Power]]+Tabel1[[#This Row],[Onshore Wind Power]]+Tabel1[[#This Row],[Offshore Wind Power]]</f>
        <v>302.18</v>
      </c>
      <c r="R4681">
        <f>Tabel1[[#This Row],[Fossil Gas]]+Tabel1[[#This Row],[Fossil Hard Coal]]+Tabel1[[#This Row],[Fossil Oil]]</f>
        <v>1091.0900000000001</v>
      </c>
      <c r="S4681">
        <f>Tabel1[[#This Row],[Renewables]]+Tabel1[[#This Row],[Fossils]]</f>
        <v>1393.2700000000002</v>
      </c>
    </row>
    <row r="4682" spans="1:19" x14ac:dyDescent="0.25">
      <c r="A4682" t="s">
        <v>326</v>
      </c>
      <c r="B4682" t="s">
        <v>6</v>
      </c>
      <c r="C4682">
        <v>2892.67</v>
      </c>
      <c r="D4682">
        <v>48.27</v>
      </c>
      <c r="E4682">
        <v>612.64</v>
      </c>
      <c r="F4682">
        <v>1662.89</v>
      </c>
      <c r="G4682">
        <v>15.63</v>
      </c>
      <c r="H4682">
        <v>1.1000000000000001</v>
      </c>
      <c r="I4682">
        <v>4.6500000000000004</v>
      </c>
      <c r="J4682">
        <v>27.91</v>
      </c>
      <c r="K4682">
        <v>106.01</v>
      </c>
      <c r="L4682">
        <v>82.53</v>
      </c>
      <c r="M4682">
        <v>40.82</v>
      </c>
      <c r="N4682">
        <v>1511</v>
      </c>
      <c r="O4682">
        <v>-590</v>
      </c>
      <c r="P4682">
        <v>-580</v>
      </c>
      <c r="Q4682">
        <f>Tabel1[[#This Row],[Biomass]]+Tabel1[[#This Row],[Hydro Power]]+Tabel1[[#This Row],[Other Renewable]]+Tabel1[[#This Row],[Solar Power]]+Tabel1[[#This Row],[Onshore Wind Power]]+Tabel1[[#This Row],[Offshore Wind Power]]</f>
        <v>205.28</v>
      </c>
      <c r="R4682">
        <f>Tabel1[[#This Row],[Fossil Gas]]+Tabel1[[#This Row],[Fossil Hard Coal]]+Tabel1[[#This Row],[Fossil Oil]]</f>
        <v>2291.1600000000003</v>
      </c>
      <c r="S4682">
        <f>Tabel1[[#This Row],[Renewables]]+Tabel1[[#This Row],[Fossils]]</f>
        <v>2496.4400000000005</v>
      </c>
    </row>
    <row r="4683" spans="1:19" x14ac:dyDescent="0.25">
      <c r="A4683" t="s">
        <v>326</v>
      </c>
      <c r="B4683" t="s">
        <v>5</v>
      </c>
      <c r="C4683">
        <v>2023.49</v>
      </c>
      <c r="D4683">
        <v>21.18</v>
      </c>
      <c r="E4683">
        <v>456.02</v>
      </c>
      <c r="F4683">
        <v>617.49</v>
      </c>
      <c r="G4683">
        <v>27.33</v>
      </c>
      <c r="J4683">
        <v>8.84</v>
      </c>
      <c r="K4683">
        <v>34.590000000000003</v>
      </c>
      <c r="L4683">
        <v>59.67</v>
      </c>
      <c r="M4683">
        <v>95.24</v>
      </c>
      <c r="N4683">
        <v>600</v>
      </c>
      <c r="O4683">
        <v>590</v>
      </c>
      <c r="P4683">
        <v>-470</v>
      </c>
      <c r="Q4683">
        <f>Tabel1[[#This Row],[Biomass]]+Tabel1[[#This Row],[Hydro Power]]+Tabel1[[#This Row],[Other Renewable]]+Tabel1[[#This Row],[Solar Power]]+Tabel1[[#This Row],[Onshore Wind Power]]+Tabel1[[#This Row],[Offshore Wind Power]]</f>
        <v>184.93</v>
      </c>
      <c r="R4683">
        <f>Tabel1[[#This Row],[Fossil Gas]]+Tabel1[[#This Row],[Fossil Hard Coal]]+Tabel1[[#This Row],[Fossil Oil]]</f>
        <v>1100.8399999999999</v>
      </c>
      <c r="S4683">
        <f>Tabel1[[#This Row],[Renewables]]+Tabel1[[#This Row],[Fossils]]</f>
        <v>1285.77</v>
      </c>
    </row>
    <row r="4684" spans="1:19" x14ac:dyDescent="0.25">
      <c r="A4684" t="s">
        <v>325</v>
      </c>
      <c r="B4684" t="s">
        <v>6</v>
      </c>
      <c r="C4684">
        <v>2882.51</v>
      </c>
      <c r="D4684">
        <v>46.99</v>
      </c>
      <c r="E4684">
        <v>587.14</v>
      </c>
      <c r="F4684">
        <v>1660.64</v>
      </c>
      <c r="G4684">
        <v>8.32</v>
      </c>
      <c r="H4684">
        <v>1.1000000000000001</v>
      </c>
      <c r="I4684">
        <v>3.54</v>
      </c>
      <c r="J4684">
        <v>17.05</v>
      </c>
      <c r="K4684">
        <v>102.95</v>
      </c>
      <c r="L4684">
        <v>104.97</v>
      </c>
      <c r="M4684">
        <v>60.92</v>
      </c>
      <c r="N4684">
        <v>1097</v>
      </c>
      <c r="O4684">
        <v>-590</v>
      </c>
      <c r="P4684">
        <v>-148</v>
      </c>
      <c r="Q4684">
        <f>Tabel1[[#This Row],[Biomass]]+Tabel1[[#This Row],[Hydro Power]]+Tabel1[[#This Row],[Other Renewable]]+Tabel1[[#This Row],[Solar Power]]+Tabel1[[#This Row],[Onshore Wind Power]]+Tabel1[[#This Row],[Offshore Wind Power]]</f>
        <v>234.57</v>
      </c>
      <c r="R4684">
        <f>Tabel1[[#This Row],[Fossil Gas]]+Tabel1[[#This Row],[Fossil Hard Coal]]+Tabel1[[#This Row],[Fossil Oil]]</f>
        <v>2256.1000000000004</v>
      </c>
      <c r="S4684">
        <f>Tabel1[[#This Row],[Renewables]]+Tabel1[[#This Row],[Fossils]]</f>
        <v>2490.6700000000005</v>
      </c>
    </row>
    <row r="4685" spans="1:19" x14ac:dyDescent="0.25">
      <c r="A4685" t="s">
        <v>325</v>
      </c>
      <c r="B4685" t="s">
        <v>5</v>
      </c>
      <c r="C4685">
        <v>2058.16</v>
      </c>
      <c r="D4685">
        <v>25.37</v>
      </c>
      <c r="E4685">
        <v>454.4</v>
      </c>
      <c r="F4685">
        <v>613.27</v>
      </c>
      <c r="G4685">
        <v>27.58</v>
      </c>
      <c r="J4685">
        <v>4.6100000000000003</v>
      </c>
      <c r="K4685">
        <v>34.479999999999997</v>
      </c>
      <c r="L4685">
        <v>39.81</v>
      </c>
      <c r="M4685">
        <v>43.46</v>
      </c>
      <c r="N4685">
        <v>600</v>
      </c>
      <c r="O4685">
        <v>590</v>
      </c>
      <c r="P4685">
        <v>-360</v>
      </c>
      <c r="Q4685">
        <f>Tabel1[[#This Row],[Biomass]]+Tabel1[[#This Row],[Hydro Power]]+Tabel1[[#This Row],[Other Renewable]]+Tabel1[[#This Row],[Solar Power]]+Tabel1[[#This Row],[Onshore Wind Power]]+Tabel1[[#This Row],[Offshore Wind Power]]</f>
        <v>113.25</v>
      </c>
      <c r="R4685">
        <f>Tabel1[[#This Row],[Fossil Gas]]+Tabel1[[#This Row],[Fossil Hard Coal]]+Tabel1[[#This Row],[Fossil Oil]]</f>
        <v>1095.25</v>
      </c>
      <c r="S4685">
        <f>Tabel1[[#This Row],[Renewables]]+Tabel1[[#This Row],[Fossils]]</f>
        <v>1208.5</v>
      </c>
    </row>
    <row r="4686" spans="1:19" x14ac:dyDescent="0.25">
      <c r="A4686" t="s">
        <v>324</v>
      </c>
      <c r="B4686" t="s">
        <v>6</v>
      </c>
      <c r="C4686">
        <v>3048.01</v>
      </c>
      <c r="D4686">
        <v>47.44</v>
      </c>
      <c r="E4686">
        <v>610.51</v>
      </c>
      <c r="F4686">
        <v>1697.13</v>
      </c>
      <c r="G4686">
        <v>12.41</v>
      </c>
      <c r="H4686">
        <v>1.1000000000000001</v>
      </c>
      <c r="I4686">
        <v>4.3600000000000003</v>
      </c>
      <c r="J4686">
        <v>3.84</v>
      </c>
      <c r="K4686">
        <v>101.15</v>
      </c>
      <c r="L4686">
        <v>161</v>
      </c>
      <c r="M4686">
        <v>71.87</v>
      </c>
      <c r="N4686">
        <v>573</v>
      </c>
      <c r="O4686">
        <v>-585</v>
      </c>
      <c r="P4686">
        <v>379</v>
      </c>
      <c r="Q4686">
        <f>Tabel1[[#This Row],[Biomass]]+Tabel1[[#This Row],[Hydro Power]]+Tabel1[[#This Row],[Other Renewable]]+Tabel1[[#This Row],[Solar Power]]+Tabel1[[#This Row],[Onshore Wind Power]]+Tabel1[[#This Row],[Offshore Wind Power]]</f>
        <v>289.61</v>
      </c>
      <c r="R4686">
        <f>Tabel1[[#This Row],[Fossil Gas]]+Tabel1[[#This Row],[Fossil Hard Coal]]+Tabel1[[#This Row],[Fossil Oil]]</f>
        <v>2320.0500000000002</v>
      </c>
      <c r="S4686">
        <f>Tabel1[[#This Row],[Renewables]]+Tabel1[[#This Row],[Fossils]]</f>
        <v>2609.6600000000003</v>
      </c>
    </row>
    <row r="4687" spans="1:19" x14ac:dyDescent="0.25">
      <c r="A4687" t="s">
        <v>324</v>
      </c>
      <c r="B4687" t="s">
        <v>5</v>
      </c>
      <c r="C4687">
        <v>2196.0300000000002</v>
      </c>
      <c r="D4687">
        <v>26.57</v>
      </c>
      <c r="E4687">
        <v>464.88</v>
      </c>
      <c r="F4687">
        <v>624.95000000000005</v>
      </c>
      <c r="G4687">
        <v>28.59</v>
      </c>
      <c r="J4687">
        <v>1.18</v>
      </c>
      <c r="K4687">
        <v>34.35</v>
      </c>
      <c r="L4687">
        <v>43.47</v>
      </c>
      <c r="M4687">
        <v>60.49</v>
      </c>
      <c r="N4687">
        <v>600</v>
      </c>
      <c r="O4687">
        <v>585</v>
      </c>
      <c r="P4687">
        <v>-262</v>
      </c>
      <c r="Q4687">
        <f>Tabel1[[#This Row],[Biomass]]+Tabel1[[#This Row],[Hydro Power]]+Tabel1[[#This Row],[Other Renewable]]+Tabel1[[#This Row],[Solar Power]]+Tabel1[[#This Row],[Onshore Wind Power]]+Tabel1[[#This Row],[Offshore Wind Power]]</f>
        <v>131.71</v>
      </c>
      <c r="R4687">
        <f>Tabel1[[#This Row],[Fossil Gas]]+Tabel1[[#This Row],[Fossil Hard Coal]]+Tabel1[[#This Row],[Fossil Oil]]</f>
        <v>1118.4199999999998</v>
      </c>
      <c r="S4687">
        <f>Tabel1[[#This Row],[Renewables]]+Tabel1[[#This Row],[Fossils]]</f>
        <v>1250.1299999999999</v>
      </c>
    </row>
    <row r="4688" spans="1:19" x14ac:dyDescent="0.25">
      <c r="A4688" t="s">
        <v>323</v>
      </c>
      <c r="B4688" t="s">
        <v>6</v>
      </c>
      <c r="C4688">
        <v>3065.32</v>
      </c>
      <c r="D4688">
        <v>47.7</v>
      </c>
      <c r="E4688">
        <v>647.30999999999995</v>
      </c>
      <c r="F4688">
        <v>1694.26</v>
      </c>
      <c r="G4688">
        <v>15.14</v>
      </c>
      <c r="H4688">
        <v>1.1000000000000001</v>
      </c>
      <c r="I4688">
        <v>4.66</v>
      </c>
      <c r="J4688">
        <v>0.13</v>
      </c>
      <c r="K4688">
        <v>102.93</v>
      </c>
      <c r="L4688">
        <v>226.1</v>
      </c>
      <c r="M4688">
        <v>101.41</v>
      </c>
      <c r="N4688">
        <v>155</v>
      </c>
      <c r="O4688">
        <v>-496</v>
      </c>
      <c r="P4688">
        <v>594</v>
      </c>
      <c r="Q4688">
        <f>Tabel1[[#This Row],[Biomass]]+Tabel1[[#This Row],[Hydro Power]]+Tabel1[[#This Row],[Other Renewable]]+Tabel1[[#This Row],[Solar Power]]+Tabel1[[#This Row],[Onshore Wind Power]]+Tabel1[[#This Row],[Offshore Wind Power]]</f>
        <v>381.1</v>
      </c>
      <c r="R4688">
        <f>Tabel1[[#This Row],[Fossil Gas]]+Tabel1[[#This Row],[Fossil Hard Coal]]+Tabel1[[#This Row],[Fossil Oil]]</f>
        <v>2356.7099999999996</v>
      </c>
      <c r="S4688">
        <f>Tabel1[[#This Row],[Renewables]]+Tabel1[[#This Row],[Fossils]]</f>
        <v>2737.8099999999995</v>
      </c>
    </row>
    <row r="4689" spans="1:19" x14ac:dyDescent="0.25">
      <c r="A4689" t="s">
        <v>323</v>
      </c>
      <c r="B4689" t="s">
        <v>5</v>
      </c>
      <c r="C4689">
        <v>2240.9499999999998</v>
      </c>
      <c r="D4689">
        <v>26.61</v>
      </c>
      <c r="E4689">
        <v>478.86</v>
      </c>
      <c r="F4689">
        <v>591.13</v>
      </c>
      <c r="G4689">
        <v>28.42</v>
      </c>
      <c r="J4689">
        <v>0.04</v>
      </c>
      <c r="K4689">
        <v>33.83</v>
      </c>
      <c r="L4689">
        <v>66.17</v>
      </c>
      <c r="M4689">
        <v>79.569999999999993</v>
      </c>
      <c r="N4689">
        <v>591</v>
      </c>
      <c r="O4689">
        <v>496</v>
      </c>
      <c r="P4689">
        <v>-139</v>
      </c>
      <c r="Q4689">
        <f>Tabel1[[#This Row],[Biomass]]+Tabel1[[#This Row],[Hydro Power]]+Tabel1[[#This Row],[Other Renewable]]+Tabel1[[#This Row],[Solar Power]]+Tabel1[[#This Row],[Onshore Wind Power]]+Tabel1[[#This Row],[Offshore Wind Power]]</f>
        <v>172.39</v>
      </c>
      <c r="R4689">
        <f>Tabel1[[#This Row],[Fossil Gas]]+Tabel1[[#This Row],[Fossil Hard Coal]]+Tabel1[[#This Row],[Fossil Oil]]</f>
        <v>1098.4100000000001</v>
      </c>
      <c r="S4689">
        <f>Tabel1[[#This Row],[Renewables]]+Tabel1[[#This Row],[Fossils]]</f>
        <v>1270.8000000000002</v>
      </c>
    </row>
    <row r="4690" spans="1:19" x14ac:dyDescent="0.25">
      <c r="A4690" t="s">
        <v>322</v>
      </c>
      <c r="B4690" t="s">
        <v>6</v>
      </c>
      <c r="C4690">
        <v>2924.77</v>
      </c>
      <c r="D4690">
        <v>47</v>
      </c>
      <c r="E4690">
        <v>609.38</v>
      </c>
      <c r="F4690">
        <v>1746.62</v>
      </c>
      <c r="G4690">
        <v>10.3</v>
      </c>
      <c r="H4690">
        <v>1.1000000000000001</v>
      </c>
      <c r="I4690">
        <v>4.0999999999999996</v>
      </c>
      <c r="J4690">
        <v>0.01</v>
      </c>
      <c r="K4690">
        <v>99.63</v>
      </c>
      <c r="L4690">
        <v>291.11</v>
      </c>
      <c r="M4690">
        <v>83.43</v>
      </c>
      <c r="N4690">
        <v>27</v>
      </c>
      <c r="O4690">
        <v>-354</v>
      </c>
      <c r="P4690">
        <v>402</v>
      </c>
      <c r="Q4690">
        <f>Tabel1[[#This Row],[Biomass]]+Tabel1[[#This Row],[Hydro Power]]+Tabel1[[#This Row],[Other Renewable]]+Tabel1[[#This Row],[Solar Power]]+Tabel1[[#This Row],[Onshore Wind Power]]+Tabel1[[#This Row],[Offshore Wind Power]]</f>
        <v>426.75</v>
      </c>
      <c r="R4690">
        <f>Tabel1[[#This Row],[Fossil Gas]]+Tabel1[[#This Row],[Fossil Hard Coal]]+Tabel1[[#This Row],[Fossil Oil]]</f>
        <v>2366.3000000000002</v>
      </c>
      <c r="S4690">
        <f>Tabel1[[#This Row],[Renewables]]+Tabel1[[#This Row],[Fossils]]</f>
        <v>2793.05</v>
      </c>
    </row>
    <row r="4691" spans="1:19" x14ac:dyDescent="0.25">
      <c r="A4691" t="s">
        <v>322</v>
      </c>
      <c r="B4691" t="s">
        <v>5</v>
      </c>
      <c r="C4691">
        <v>2097.37</v>
      </c>
      <c r="D4691">
        <v>28.17</v>
      </c>
      <c r="E4691">
        <v>481.3</v>
      </c>
      <c r="F4691">
        <v>624.16999999999996</v>
      </c>
      <c r="G4691">
        <v>28.36</v>
      </c>
      <c r="J4691">
        <v>0</v>
      </c>
      <c r="K4691">
        <v>33.56</v>
      </c>
      <c r="L4691">
        <v>90.68</v>
      </c>
      <c r="M4691">
        <v>186.58</v>
      </c>
      <c r="N4691">
        <v>311</v>
      </c>
      <c r="O4691">
        <v>354</v>
      </c>
      <c r="P4691">
        <v>-26</v>
      </c>
      <c r="Q4691">
        <f>Tabel1[[#This Row],[Biomass]]+Tabel1[[#This Row],[Hydro Power]]+Tabel1[[#This Row],[Other Renewable]]+Tabel1[[#This Row],[Solar Power]]+Tabel1[[#This Row],[Onshore Wind Power]]+Tabel1[[#This Row],[Offshore Wind Power]]</f>
        <v>305.43</v>
      </c>
      <c r="R4691">
        <f>Tabel1[[#This Row],[Fossil Gas]]+Tabel1[[#This Row],[Fossil Hard Coal]]+Tabel1[[#This Row],[Fossil Oil]]</f>
        <v>1133.83</v>
      </c>
      <c r="S4691">
        <f>Tabel1[[#This Row],[Renewables]]+Tabel1[[#This Row],[Fossils]]</f>
        <v>1439.26</v>
      </c>
    </row>
    <row r="4692" spans="1:19" x14ac:dyDescent="0.25">
      <c r="A4692" t="s">
        <v>321</v>
      </c>
      <c r="B4692" t="s">
        <v>6</v>
      </c>
      <c r="C4692">
        <v>2756.65</v>
      </c>
      <c r="D4692">
        <v>47.7</v>
      </c>
      <c r="E4692">
        <v>490.84</v>
      </c>
      <c r="F4692">
        <v>1322.35</v>
      </c>
      <c r="G4692">
        <v>7.02</v>
      </c>
      <c r="H4692">
        <v>1.1000000000000001</v>
      </c>
      <c r="I4692">
        <v>3.38</v>
      </c>
      <c r="J4692">
        <v>0</v>
      </c>
      <c r="K4692">
        <v>101.51</v>
      </c>
      <c r="L4692">
        <v>342.71</v>
      </c>
      <c r="M4692">
        <v>70.290000000000006</v>
      </c>
      <c r="N4692">
        <v>1412</v>
      </c>
      <c r="O4692">
        <v>-560</v>
      </c>
      <c r="P4692">
        <v>-401</v>
      </c>
      <c r="Q4692">
        <f>Tabel1[[#This Row],[Biomass]]+Tabel1[[#This Row],[Hydro Power]]+Tabel1[[#This Row],[Other Renewable]]+Tabel1[[#This Row],[Solar Power]]+Tabel1[[#This Row],[Onshore Wind Power]]+Tabel1[[#This Row],[Offshore Wind Power]]</f>
        <v>465.18</v>
      </c>
      <c r="R4692">
        <f>Tabel1[[#This Row],[Fossil Gas]]+Tabel1[[#This Row],[Fossil Hard Coal]]+Tabel1[[#This Row],[Fossil Oil]]</f>
        <v>1820.2099999999998</v>
      </c>
      <c r="S4692">
        <f>Tabel1[[#This Row],[Renewables]]+Tabel1[[#This Row],[Fossils]]</f>
        <v>2285.39</v>
      </c>
    </row>
    <row r="4693" spans="1:19" x14ac:dyDescent="0.25">
      <c r="A4693" t="s">
        <v>321</v>
      </c>
      <c r="B4693" t="s">
        <v>5</v>
      </c>
      <c r="C4693">
        <v>1953.77</v>
      </c>
      <c r="D4693">
        <v>27.05</v>
      </c>
      <c r="E4693">
        <v>431.25</v>
      </c>
      <c r="F4693">
        <v>606.74</v>
      </c>
      <c r="G4693">
        <v>27.74</v>
      </c>
      <c r="J4693">
        <v>0</v>
      </c>
      <c r="K4693">
        <v>33.42</v>
      </c>
      <c r="L4693">
        <v>93.75</v>
      </c>
      <c r="M4693">
        <v>272.60000000000002</v>
      </c>
      <c r="N4693">
        <v>590</v>
      </c>
      <c r="O4693">
        <v>560</v>
      </c>
      <c r="P4693">
        <v>-675</v>
      </c>
      <c r="Q4693">
        <f>Tabel1[[#This Row],[Biomass]]+Tabel1[[#This Row],[Hydro Power]]+Tabel1[[#This Row],[Other Renewable]]+Tabel1[[#This Row],[Solar Power]]+Tabel1[[#This Row],[Onshore Wind Power]]+Tabel1[[#This Row],[Offshore Wind Power]]</f>
        <v>393.40000000000003</v>
      </c>
      <c r="R4693">
        <f>Tabel1[[#This Row],[Fossil Gas]]+Tabel1[[#This Row],[Fossil Hard Coal]]+Tabel1[[#This Row],[Fossil Oil]]</f>
        <v>1065.73</v>
      </c>
      <c r="S4693">
        <f>Tabel1[[#This Row],[Renewables]]+Tabel1[[#This Row],[Fossils]]</f>
        <v>1459.13</v>
      </c>
    </row>
    <row r="4694" spans="1:19" x14ac:dyDescent="0.25">
      <c r="A4694" t="s">
        <v>320</v>
      </c>
      <c r="B4694" t="s">
        <v>6</v>
      </c>
      <c r="C4694">
        <v>2603.61</v>
      </c>
      <c r="D4694">
        <v>44.96</v>
      </c>
      <c r="E4694">
        <v>442.66</v>
      </c>
      <c r="F4694">
        <v>1247.02</v>
      </c>
      <c r="G4694">
        <v>6.2</v>
      </c>
      <c r="H4694">
        <v>1.05</v>
      </c>
      <c r="I4694">
        <v>3.3</v>
      </c>
      <c r="J4694">
        <v>0</v>
      </c>
      <c r="K4694">
        <v>100.88</v>
      </c>
      <c r="L4694">
        <v>355.6</v>
      </c>
      <c r="M4694">
        <v>79.61</v>
      </c>
      <c r="N4694">
        <v>1502</v>
      </c>
      <c r="O4694">
        <v>-586</v>
      </c>
      <c r="P4694">
        <v>-544</v>
      </c>
      <c r="Q4694">
        <f>Tabel1[[#This Row],[Biomass]]+Tabel1[[#This Row],[Hydro Power]]+Tabel1[[#This Row],[Other Renewable]]+Tabel1[[#This Row],[Solar Power]]+Tabel1[[#This Row],[Onshore Wind Power]]+Tabel1[[#This Row],[Offshore Wind Power]]</f>
        <v>484.52000000000004</v>
      </c>
      <c r="R4694">
        <f>Tabel1[[#This Row],[Fossil Gas]]+Tabel1[[#This Row],[Fossil Hard Coal]]+Tabel1[[#This Row],[Fossil Oil]]</f>
        <v>1695.88</v>
      </c>
      <c r="S4694">
        <f>Tabel1[[#This Row],[Renewables]]+Tabel1[[#This Row],[Fossils]]</f>
        <v>2180.4</v>
      </c>
    </row>
    <row r="4695" spans="1:19" x14ac:dyDescent="0.25">
      <c r="A4695" t="s">
        <v>320</v>
      </c>
      <c r="B4695" t="s">
        <v>5</v>
      </c>
      <c r="C4695">
        <v>1809.95</v>
      </c>
      <c r="D4695">
        <v>25.95</v>
      </c>
      <c r="E4695">
        <v>408.3</v>
      </c>
      <c r="F4695">
        <v>595.35</v>
      </c>
      <c r="G4695">
        <v>27.32</v>
      </c>
      <c r="J4695">
        <v>0</v>
      </c>
      <c r="K4695">
        <v>32.979999999999997</v>
      </c>
      <c r="L4695">
        <v>78.55</v>
      </c>
      <c r="M4695">
        <v>235.81</v>
      </c>
      <c r="N4695">
        <v>600</v>
      </c>
      <c r="O4695">
        <v>586</v>
      </c>
      <c r="P4695">
        <v>-769</v>
      </c>
      <c r="Q4695">
        <f>Tabel1[[#This Row],[Biomass]]+Tabel1[[#This Row],[Hydro Power]]+Tabel1[[#This Row],[Other Renewable]]+Tabel1[[#This Row],[Solar Power]]+Tabel1[[#This Row],[Onshore Wind Power]]+Tabel1[[#This Row],[Offshore Wind Power]]</f>
        <v>340.31</v>
      </c>
      <c r="R4695">
        <f>Tabel1[[#This Row],[Fossil Gas]]+Tabel1[[#This Row],[Fossil Hard Coal]]+Tabel1[[#This Row],[Fossil Oil]]</f>
        <v>1030.97</v>
      </c>
      <c r="S4695">
        <f>Tabel1[[#This Row],[Renewables]]+Tabel1[[#This Row],[Fossils]]</f>
        <v>1371.28</v>
      </c>
    </row>
    <row r="4696" spans="1:19" x14ac:dyDescent="0.25">
      <c r="A4696" t="s">
        <v>319</v>
      </c>
      <c r="B4696" t="s">
        <v>6</v>
      </c>
      <c r="C4696">
        <v>2409.25</v>
      </c>
      <c r="D4696">
        <v>44.66</v>
      </c>
      <c r="E4696">
        <v>420.97</v>
      </c>
      <c r="F4696">
        <v>1210.55</v>
      </c>
      <c r="G4696">
        <v>4.92</v>
      </c>
      <c r="H4696">
        <v>1</v>
      </c>
      <c r="I4696">
        <v>3.17</v>
      </c>
      <c r="J4696">
        <v>0</v>
      </c>
      <c r="K4696">
        <v>101.23</v>
      </c>
      <c r="L4696">
        <v>354.42</v>
      </c>
      <c r="M4696">
        <v>56.39</v>
      </c>
      <c r="N4696">
        <v>1479</v>
      </c>
      <c r="O4696">
        <v>-506</v>
      </c>
      <c r="P4696">
        <v>-712</v>
      </c>
      <c r="Q4696">
        <f>Tabel1[[#This Row],[Biomass]]+Tabel1[[#This Row],[Hydro Power]]+Tabel1[[#This Row],[Other Renewable]]+Tabel1[[#This Row],[Solar Power]]+Tabel1[[#This Row],[Onshore Wind Power]]+Tabel1[[#This Row],[Offshore Wind Power]]</f>
        <v>459.64</v>
      </c>
      <c r="R4696">
        <f>Tabel1[[#This Row],[Fossil Gas]]+Tabel1[[#This Row],[Fossil Hard Coal]]+Tabel1[[#This Row],[Fossil Oil]]</f>
        <v>1636.44</v>
      </c>
      <c r="S4696">
        <f>Tabel1[[#This Row],[Renewables]]+Tabel1[[#This Row],[Fossils]]</f>
        <v>2096.08</v>
      </c>
    </row>
    <row r="4697" spans="1:19" x14ac:dyDescent="0.25">
      <c r="A4697" t="s">
        <v>319</v>
      </c>
      <c r="B4697" t="s">
        <v>5</v>
      </c>
      <c r="C4697">
        <v>1640.92</v>
      </c>
      <c r="D4697">
        <v>26.06</v>
      </c>
      <c r="E4697">
        <v>405.53</v>
      </c>
      <c r="F4697">
        <v>572.84</v>
      </c>
      <c r="G4697">
        <v>26.85</v>
      </c>
      <c r="J4697">
        <v>0</v>
      </c>
      <c r="K4697">
        <v>33.049999999999997</v>
      </c>
      <c r="L4697">
        <v>73.680000000000007</v>
      </c>
      <c r="M4697">
        <v>240.78</v>
      </c>
      <c r="N4697">
        <v>600</v>
      </c>
      <c r="O4697">
        <v>506</v>
      </c>
      <c r="P4697">
        <v>-830</v>
      </c>
      <c r="Q4697">
        <f>Tabel1[[#This Row],[Biomass]]+Tabel1[[#This Row],[Hydro Power]]+Tabel1[[#This Row],[Other Renewable]]+Tabel1[[#This Row],[Solar Power]]+Tabel1[[#This Row],[Onshore Wind Power]]+Tabel1[[#This Row],[Offshore Wind Power]]</f>
        <v>340.52</v>
      </c>
      <c r="R4697">
        <f>Tabel1[[#This Row],[Fossil Gas]]+Tabel1[[#This Row],[Fossil Hard Coal]]+Tabel1[[#This Row],[Fossil Oil]]</f>
        <v>1005.22</v>
      </c>
      <c r="S4697">
        <f>Tabel1[[#This Row],[Renewables]]+Tabel1[[#This Row],[Fossils]]</f>
        <v>1345.74</v>
      </c>
    </row>
    <row r="4698" spans="1:19" x14ac:dyDescent="0.25">
      <c r="A4698" t="s">
        <v>318</v>
      </c>
      <c r="B4698" t="s">
        <v>6</v>
      </c>
      <c r="C4698">
        <v>2227.06</v>
      </c>
      <c r="D4698">
        <v>46.23</v>
      </c>
      <c r="E4698">
        <v>435.22</v>
      </c>
      <c r="F4698">
        <v>1124.19</v>
      </c>
      <c r="G4698">
        <v>7.99</v>
      </c>
      <c r="H4698">
        <v>1</v>
      </c>
      <c r="I4698">
        <v>2.86</v>
      </c>
      <c r="J4698">
        <v>0</v>
      </c>
      <c r="K4698">
        <v>101.42</v>
      </c>
      <c r="L4698">
        <v>313.70999999999998</v>
      </c>
      <c r="M4698">
        <v>29.55</v>
      </c>
      <c r="N4698">
        <v>1527</v>
      </c>
      <c r="O4698">
        <v>-265</v>
      </c>
      <c r="P4698">
        <v>-1065</v>
      </c>
      <c r="Q4698">
        <f>Tabel1[[#This Row],[Biomass]]+Tabel1[[#This Row],[Hydro Power]]+Tabel1[[#This Row],[Other Renewable]]+Tabel1[[#This Row],[Solar Power]]+Tabel1[[#This Row],[Onshore Wind Power]]+Tabel1[[#This Row],[Offshore Wind Power]]</f>
        <v>393.34999999999997</v>
      </c>
      <c r="R4698">
        <f>Tabel1[[#This Row],[Fossil Gas]]+Tabel1[[#This Row],[Fossil Hard Coal]]+Tabel1[[#This Row],[Fossil Oil]]</f>
        <v>1567.4</v>
      </c>
      <c r="S4698">
        <f>Tabel1[[#This Row],[Renewables]]+Tabel1[[#This Row],[Fossils]]</f>
        <v>1960.75</v>
      </c>
    </row>
    <row r="4699" spans="1:19" x14ac:dyDescent="0.25">
      <c r="A4699" t="s">
        <v>318</v>
      </c>
      <c r="B4699" t="s">
        <v>5</v>
      </c>
      <c r="C4699">
        <v>1516.83</v>
      </c>
      <c r="D4699">
        <v>25.99</v>
      </c>
      <c r="E4699">
        <v>400.69</v>
      </c>
      <c r="F4699">
        <v>515.41999999999996</v>
      </c>
      <c r="G4699">
        <v>26.85</v>
      </c>
      <c r="J4699">
        <v>0</v>
      </c>
      <c r="K4699">
        <v>33.130000000000003</v>
      </c>
      <c r="L4699">
        <v>90.78</v>
      </c>
      <c r="M4699">
        <v>280.51</v>
      </c>
      <c r="N4699">
        <v>600</v>
      </c>
      <c r="O4699">
        <v>265</v>
      </c>
      <c r="P4699">
        <v>-700</v>
      </c>
      <c r="Q4699">
        <f>Tabel1[[#This Row],[Biomass]]+Tabel1[[#This Row],[Hydro Power]]+Tabel1[[#This Row],[Other Renewable]]+Tabel1[[#This Row],[Solar Power]]+Tabel1[[#This Row],[Onshore Wind Power]]+Tabel1[[#This Row],[Offshore Wind Power]]</f>
        <v>397.28</v>
      </c>
      <c r="R4699">
        <f>Tabel1[[#This Row],[Fossil Gas]]+Tabel1[[#This Row],[Fossil Hard Coal]]+Tabel1[[#This Row],[Fossil Oil]]</f>
        <v>942.95999999999992</v>
      </c>
      <c r="S4699">
        <f>Tabel1[[#This Row],[Renewables]]+Tabel1[[#This Row],[Fossils]]</f>
        <v>1340.2399999999998</v>
      </c>
    </row>
    <row r="4700" spans="1:19" x14ac:dyDescent="0.25">
      <c r="A4700" t="s">
        <v>317</v>
      </c>
      <c r="B4700" t="s">
        <v>6</v>
      </c>
      <c r="C4700">
        <v>2124.39</v>
      </c>
      <c r="D4700">
        <v>46.72</v>
      </c>
      <c r="E4700">
        <v>429.66</v>
      </c>
      <c r="F4700">
        <v>1147.5999999999999</v>
      </c>
      <c r="G4700">
        <v>8.01</v>
      </c>
      <c r="H4700">
        <v>1</v>
      </c>
      <c r="I4700">
        <v>2.84</v>
      </c>
      <c r="J4700">
        <v>0</v>
      </c>
      <c r="K4700">
        <v>102</v>
      </c>
      <c r="L4700">
        <v>269.29000000000002</v>
      </c>
      <c r="M4700">
        <v>34.409999999999997</v>
      </c>
      <c r="N4700">
        <v>1512</v>
      </c>
      <c r="O4700">
        <v>-25</v>
      </c>
      <c r="P4700">
        <v>-1355</v>
      </c>
      <c r="Q4700">
        <f>Tabel1[[#This Row],[Biomass]]+Tabel1[[#This Row],[Hydro Power]]+Tabel1[[#This Row],[Other Renewable]]+Tabel1[[#This Row],[Solar Power]]+Tabel1[[#This Row],[Onshore Wind Power]]+Tabel1[[#This Row],[Offshore Wind Power]]</f>
        <v>354.26</v>
      </c>
      <c r="R4700">
        <f>Tabel1[[#This Row],[Fossil Gas]]+Tabel1[[#This Row],[Fossil Hard Coal]]+Tabel1[[#This Row],[Fossil Oil]]</f>
        <v>1585.27</v>
      </c>
      <c r="S4700">
        <f>Tabel1[[#This Row],[Renewables]]+Tabel1[[#This Row],[Fossils]]</f>
        <v>1939.53</v>
      </c>
    </row>
    <row r="4701" spans="1:19" x14ac:dyDescent="0.25">
      <c r="A4701" t="s">
        <v>317</v>
      </c>
      <c r="B4701" t="s">
        <v>5</v>
      </c>
      <c r="C4701">
        <v>1416.35</v>
      </c>
      <c r="D4701">
        <v>22.09</v>
      </c>
      <c r="E4701">
        <v>404.51</v>
      </c>
      <c r="F4701">
        <v>528.15</v>
      </c>
      <c r="G4701">
        <v>26.7</v>
      </c>
      <c r="J4701">
        <v>0</v>
      </c>
      <c r="K4701">
        <v>33.08</v>
      </c>
      <c r="L4701">
        <v>94.89</v>
      </c>
      <c r="M4701">
        <v>199.47</v>
      </c>
      <c r="N4701">
        <v>600</v>
      </c>
      <c r="O4701">
        <v>25</v>
      </c>
      <c r="P4701">
        <v>-501</v>
      </c>
      <c r="Q4701">
        <f>Tabel1[[#This Row],[Biomass]]+Tabel1[[#This Row],[Hydro Power]]+Tabel1[[#This Row],[Other Renewable]]+Tabel1[[#This Row],[Solar Power]]+Tabel1[[#This Row],[Onshore Wind Power]]+Tabel1[[#This Row],[Offshore Wind Power]]</f>
        <v>316.45</v>
      </c>
      <c r="R4701">
        <f>Tabel1[[#This Row],[Fossil Gas]]+Tabel1[[#This Row],[Fossil Hard Coal]]+Tabel1[[#This Row],[Fossil Oil]]</f>
        <v>959.36</v>
      </c>
      <c r="S4701">
        <f>Tabel1[[#This Row],[Renewables]]+Tabel1[[#This Row],[Fossils]]</f>
        <v>1275.81</v>
      </c>
    </row>
    <row r="4702" spans="1:19" x14ac:dyDescent="0.25">
      <c r="A4702" t="s">
        <v>316</v>
      </c>
      <c r="B4702" t="s">
        <v>6</v>
      </c>
      <c r="C4702">
        <v>2076.65</v>
      </c>
      <c r="D4702">
        <v>45.53</v>
      </c>
      <c r="E4702">
        <v>432.61</v>
      </c>
      <c r="F4702">
        <v>1238.29</v>
      </c>
      <c r="G4702">
        <v>8.8699999999999992</v>
      </c>
      <c r="H4702">
        <v>1</v>
      </c>
      <c r="I4702">
        <v>2.5499999999999998</v>
      </c>
      <c r="J4702">
        <v>0</v>
      </c>
      <c r="K4702">
        <v>103.85</v>
      </c>
      <c r="L4702">
        <v>243.22</v>
      </c>
      <c r="M4702">
        <v>48.85</v>
      </c>
      <c r="N4702">
        <v>1509</v>
      </c>
      <c r="O4702">
        <v>-79</v>
      </c>
      <c r="P4702">
        <v>-1452</v>
      </c>
      <c r="Q4702">
        <f>Tabel1[[#This Row],[Biomass]]+Tabel1[[#This Row],[Hydro Power]]+Tabel1[[#This Row],[Other Renewable]]+Tabel1[[#This Row],[Solar Power]]+Tabel1[[#This Row],[Onshore Wind Power]]+Tabel1[[#This Row],[Offshore Wind Power]]</f>
        <v>341.15000000000003</v>
      </c>
      <c r="R4702">
        <f>Tabel1[[#This Row],[Fossil Gas]]+Tabel1[[#This Row],[Fossil Hard Coal]]+Tabel1[[#This Row],[Fossil Oil]]</f>
        <v>1679.77</v>
      </c>
      <c r="S4702">
        <f>Tabel1[[#This Row],[Renewables]]+Tabel1[[#This Row],[Fossils]]</f>
        <v>2020.92</v>
      </c>
    </row>
    <row r="4703" spans="1:19" x14ac:dyDescent="0.25">
      <c r="A4703" t="s">
        <v>316</v>
      </c>
      <c r="B4703" t="s">
        <v>5</v>
      </c>
      <c r="C4703">
        <v>1362.31</v>
      </c>
      <c r="D4703">
        <v>25.99</v>
      </c>
      <c r="E4703">
        <v>404.5</v>
      </c>
      <c r="F4703">
        <v>554.64</v>
      </c>
      <c r="G4703">
        <v>26.61</v>
      </c>
      <c r="J4703">
        <v>0</v>
      </c>
      <c r="K4703">
        <v>31.85</v>
      </c>
      <c r="L4703">
        <v>93.56</v>
      </c>
      <c r="M4703">
        <v>200.29</v>
      </c>
      <c r="N4703">
        <v>600</v>
      </c>
      <c r="O4703">
        <v>79</v>
      </c>
      <c r="P4703">
        <v>-640</v>
      </c>
      <c r="Q4703">
        <f>Tabel1[[#This Row],[Biomass]]+Tabel1[[#This Row],[Hydro Power]]+Tabel1[[#This Row],[Other Renewable]]+Tabel1[[#This Row],[Solar Power]]+Tabel1[[#This Row],[Onshore Wind Power]]+Tabel1[[#This Row],[Offshore Wind Power]]</f>
        <v>319.83999999999997</v>
      </c>
      <c r="R4703">
        <f>Tabel1[[#This Row],[Fossil Gas]]+Tabel1[[#This Row],[Fossil Hard Coal]]+Tabel1[[#This Row],[Fossil Oil]]</f>
        <v>985.75</v>
      </c>
      <c r="S4703">
        <f>Tabel1[[#This Row],[Renewables]]+Tabel1[[#This Row],[Fossils]]</f>
        <v>1305.5899999999999</v>
      </c>
    </row>
    <row r="4704" spans="1:19" x14ac:dyDescent="0.25">
      <c r="A4704" t="s">
        <v>315</v>
      </c>
      <c r="B4704" t="s">
        <v>6</v>
      </c>
      <c r="C4704">
        <v>2062.0100000000002</v>
      </c>
      <c r="D4704">
        <v>42.44</v>
      </c>
      <c r="E4704">
        <v>418.07</v>
      </c>
      <c r="F4704">
        <v>1320.06</v>
      </c>
      <c r="G4704">
        <v>5.04</v>
      </c>
      <c r="H4704">
        <v>1</v>
      </c>
      <c r="I4704">
        <v>2.4300000000000002</v>
      </c>
      <c r="J4704">
        <v>0</v>
      </c>
      <c r="K4704">
        <v>102.75</v>
      </c>
      <c r="L4704">
        <v>228.67</v>
      </c>
      <c r="M4704">
        <v>62.02</v>
      </c>
      <c r="N4704">
        <v>1522</v>
      </c>
      <c r="O4704">
        <v>-167</v>
      </c>
      <c r="P4704">
        <v>-1447</v>
      </c>
      <c r="Q4704">
        <f>Tabel1[[#This Row],[Biomass]]+Tabel1[[#This Row],[Hydro Power]]+Tabel1[[#This Row],[Other Renewable]]+Tabel1[[#This Row],[Solar Power]]+Tabel1[[#This Row],[Onshore Wind Power]]+Tabel1[[#This Row],[Offshore Wind Power]]</f>
        <v>336.55999999999995</v>
      </c>
      <c r="R4704">
        <f>Tabel1[[#This Row],[Fossil Gas]]+Tabel1[[#This Row],[Fossil Hard Coal]]+Tabel1[[#This Row],[Fossil Oil]]</f>
        <v>1743.1699999999998</v>
      </c>
      <c r="S4704">
        <f>Tabel1[[#This Row],[Renewables]]+Tabel1[[#This Row],[Fossils]]</f>
        <v>2079.7299999999996</v>
      </c>
    </row>
    <row r="4705" spans="1:19" x14ac:dyDescent="0.25">
      <c r="A4705" t="s">
        <v>315</v>
      </c>
      <c r="B4705" t="s">
        <v>5</v>
      </c>
      <c r="C4705">
        <v>1347.72</v>
      </c>
      <c r="D4705">
        <v>25.55</v>
      </c>
      <c r="E4705">
        <v>404.72</v>
      </c>
      <c r="F4705">
        <v>550.04</v>
      </c>
      <c r="G4705">
        <v>27.26</v>
      </c>
      <c r="J4705">
        <v>0</v>
      </c>
      <c r="K4705">
        <v>32.53</v>
      </c>
      <c r="L4705">
        <v>79.92</v>
      </c>
      <c r="M4705">
        <v>187.58</v>
      </c>
      <c r="N4705">
        <v>600</v>
      </c>
      <c r="O4705">
        <v>167</v>
      </c>
      <c r="P4705">
        <v>-714</v>
      </c>
      <c r="Q4705">
        <f>Tabel1[[#This Row],[Biomass]]+Tabel1[[#This Row],[Hydro Power]]+Tabel1[[#This Row],[Other Renewable]]+Tabel1[[#This Row],[Solar Power]]+Tabel1[[#This Row],[Onshore Wind Power]]+Tabel1[[#This Row],[Offshore Wind Power]]</f>
        <v>293.05</v>
      </c>
      <c r="R4705">
        <f>Tabel1[[#This Row],[Fossil Gas]]+Tabel1[[#This Row],[Fossil Hard Coal]]+Tabel1[[#This Row],[Fossil Oil]]</f>
        <v>982.02</v>
      </c>
      <c r="S4705">
        <f>Tabel1[[#This Row],[Renewables]]+Tabel1[[#This Row],[Fossils]]</f>
        <v>1275.07</v>
      </c>
    </row>
    <row r="4706" spans="1:19" x14ac:dyDescent="0.25">
      <c r="A4706" t="s">
        <v>314</v>
      </c>
      <c r="B4706" t="s">
        <v>6</v>
      </c>
      <c r="C4706">
        <v>2054.67</v>
      </c>
      <c r="D4706">
        <v>44.1</v>
      </c>
      <c r="E4706">
        <v>427.58</v>
      </c>
      <c r="F4706">
        <v>1187.9100000000001</v>
      </c>
      <c r="G4706">
        <v>7.21</v>
      </c>
      <c r="H4706">
        <v>1</v>
      </c>
      <c r="I4706">
        <v>2.8</v>
      </c>
      <c r="J4706">
        <v>0</v>
      </c>
      <c r="K4706">
        <v>102.94</v>
      </c>
      <c r="L4706">
        <v>217.25</v>
      </c>
      <c r="M4706">
        <v>93.02</v>
      </c>
      <c r="N4706">
        <v>1536</v>
      </c>
      <c r="O4706">
        <v>-77</v>
      </c>
      <c r="P4706">
        <v>-1461</v>
      </c>
      <c r="Q4706">
        <f>Tabel1[[#This Row],[Biomass]]+Tabel1[[#This Row],[Hydro Power]]+Tabel1[[#This Row],[Other Renewable]]+Tabel1[[#This Row],[Solar Power]]+Tabel1[[#This Row],[Onshore Wind Power]]+Tabel1[[#This Row],[Offshore Wind Power]]</f>
        <v>358.16999999999996</v>
      </c>
      <c r="R4706">
        <f>Tabel1[[#This Row],[Fossil Gas]]+Tabel1[[#This Row],[Fossil Hard Coal]]+Tabel1[[#This Row],[Fossil Oil]]</f>
        <v>1622.7</v>
      </c>
      <c r="S4706">
        <f>Tabel1[[#This Row],[Renewables]]+Tabel1[[#This Row],[Fossils]]</f>
        <v>1980.87</v>
      </c>
    </row>
    <row r="4707" spans="1:19" x14ac:dyDescent="0.25">
      <c r="A4707" t="s">
        <v>314</v>
      </c>
      <c r="B4707" t="s">
        <v>5</v>
      </c>
      <c r="C4707">
        <v>1358.11</v>
      </c>
      <c r="D4707">
        <v>25.92</v>
      </c>
      <c r="E4707">
        <v>405.54</v>
      </c>
      <c r="F4707">
        <v>541.97</v>
      </c>
      <c r="G4707">
        <v>27.46</v>
      </c>
      <c r="J4707">
        <v>0</v>
      </c>
      <c r="K4707">
        <v>33.270000000000003</v>
      </c>
      <c r="L4707">
        <v>108.15</v>
      </c>
      <c r="M4707">
        <v>219.52</v>
      </c>
      <c r="N4707">
        <v>600</v>
      </c>
      <c r="O4707">
        <v>77</v>
      </c>
      <c r="P4707">
        <v>-662</v>
      </c>
      <c r="Q4707">
        <f>Tabel1[[#This Row],[Biomass]]+Tabel1[[#This Row],[Hydro Power]]+Tabel1[[#This Row],[Other Renewable]]+Tabel1[[#This Row],[Solar Power]]+Tabel1[[#This Row],[Onshore Wind Power]]+Tabel1[[#This Row],[Offshore Wind Power]]</f>
        <v>353.59000000000003</v>
      </c>
      <c r="R4707">
        <f>Tabel1[[#This Row],[Fossil Gas]]+Tabel1[[#This Row],[Fossil Hard Coal]]+Tabel1[[#This Row],[Fossil Oil]]</f>
        <v>974.97</v>
      </c>
      <c r="S4707">
        <f>Tabel1[[#This Row],[Renewables]]+Tabel1[[#This Row],[Fossils]]</f>
        <v>1328.56</v>
      </c>
    </row>
    <row r="4708" spans="1:19" x14ac:dyDescent="0.25">
      <c r="A4708" t="s">
        <v>313</v>
      </c>
      <c r="B4708" t="s">
        <v>6</v>
      </c>
      <c r="C4708">
        <v>2099.87</v>
      </c>
      <c r="D4708">
        <v>43.77</v>
      </c>
      <c r="E4708">
        <v>423.83</v>
      </c>
      <c r="F4708">
        <v>1191.5999999999999</v>
      </c>
      <c r="G4708">
        <v>4.51</v>
      </c>
      <c r="H4708">
        <v>1</v>
      </c>
      <c r="I4708">
        <v>2.25</v>
      </c>
      <c r="J4708">
        <v>0</v>
      </c>
      <c r="K4708">
        <v>101.6</v>
      </c>
      <c r="L4708">
        <v>219.46</v>
      </c>
      <c r="M4708">
        <v>136.44</v>
      </c>
      <c r="N4708">
        <v>1538</v>
      </c>
      <c r="O4708">
        <v>8</v>
      </c>
      <c r="P4708">
        <v>-1504</v>
      </c>
      <c r="Q4708">
        <f>Tabel1[[#This Row],[Biomass]]+Tabel1[[#This Row],[Hydro Power]]+Tabel1[[#This Row],[Other Renewable]]+Tabel1[[#This Row],[Solar Power]]+Tabel1[[#This Row],[Onshore Wind Power]]+Tabel1[[#This Row],[Offshore Wind Power]]</f>
        <v>402.92</v>
      </c>
      <c r="R4708">
        <f>Tabel1[[#This Row],[Fossil Gas]]+Tabel1[[#This Row],[Fossil Hard Coal]]+Tabel1[[#This Row],[Fossil Oil]]</f>
        <v>1619.9399999999998</v>
      </c>
      <c r="S4708">
        <f>Tabel1[[#This Row],[Renewables]]+Tabel1[[#This Row],[Fossils]]</f>
        <v>2022.86</v>
      </c>
    </row>
    <row r="4709" spans="1:19" x14ac:dyDescent="0.25">
      <c r="A4709" t="s">
        <v>313</v>
      </c>
      <c r="B4709" t="s">
        <v>5</v>
      </c>
      <c r="C4709">
        <v>1373.46</v>
      </c>
      <c r="D4709">
        <v>25.12</v>
      </c>
      <c r="E4709">
        <v>405.29</v>
      </c>
      <c r="F4709">
        <v>572.89</v>
      </c>
      <c r="G4709">
        <v>27.23</v>
      </c>
      <c r="J4709">
        <v>0</v>
      </c>
      <c r="K4709">
        <v>33.36</v>
      </c>
      <c r="L4709">
        <v>90.19</v>
      </c>
      <c r="M4709">
        <v>203.56</v>
      </c>
      <c r="N4709">
        <v>600</v>
      </c>
      <c r="O4709">
        <v>-8</v>
      </c>
      <c r="P4709">
        <v>-563</v>
      </c>
      <c r="Q4709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709">
        <f>Tabel1[[#This Row],[Fossil Gas]]+Tabel1[[#This Row],[Fossil Hard Coal]]+Tabel1[[#This Row],[Fossil Oil]]</f>
        <v>1005.4100000000001</v>
      </c>
      <c r="S4709">
        <f>Tabel1[[#This Row],[Renewables]]+Tabel1[[#This Row],[Fossils]]</f>
        <v>1324.2800000000002</v>
      </c>
    </row>
    <row r="4710" spans="1:19" x14ac:dyDescent="0.25">
      <c r="A4710" t="s">
        <v>312</v>
      </c>
      <c r="B4710" t="s">
        <v>6</v>
      </c>
      <c r="C4710">
        <v>2242.2600000000002</v>
      </c>
      <c r="D4710">
        <v>36.9</v>
      </c>
      <c r="E4710">
        <v>439.54</v>
      </c>
      <c r="F4710">
        <v>1236.94</v>
      </c>
      <c r="G4710">
        <v>7.21</v>
      </c>
      <c r="H4710">
        <v>1</v>
      </c>
      <c r="I4710">
        <v>2.39</v>
      </c>
      <c r="J4710">
        <v>0.01</v>
      </c>
      <c r="K4710">
        <v>102.16</v>
      </c>
      <c r="L4710">
        <v>190.52</v>
      </c>
      <c r="M4710">
        <v>168.72</v>
      </c>
      <c r="N4710">
        <v>1536</v>
      </c>
      <c r="O4710">
        <v>-305</v>
      </c>
      <c r="P4710">
        <v>-1143</v>
      </c>
      <c r="Q4710">
        <f>Tabel1[[#This Row],[Biomass]]+Tabel1[[#This Row],[Hydro Power]]+Tabel1[[#This Row],[Other Renewable]]+Tabel1[[#This Row],[Solar Power]]+Tabel1[[#This Row],[Onshore Wind Power]]+Tabel1[[#This Row],[Offshore Wind Power]]</f>
        <v>399.53999999999996</v>
      </c>
      <c r="R4710">
        <f>Tabel1[[#This Row],[Fossil Gas]]+Tabel1[[#This Row],[Fossil Hard Coal]]+Tabel1[[#This Row],[Fossil Oil]]</f>
        <v>1683.69</v>
      </c>
      <c r="S4710">
        <f>Tabel1[[#This Row],[Renewables]]+Tabel1[[#This Row],[Fossils]]</f>
        <v>2083.23</v>
      </c>
    </row>
    <row r="4711" spans="1:19" x14ac:dyDescent="0.25">
      <c r="A4711" t="s">
        <v>312</v>
      </c>
      <c r="B4711" t="s">
        <v>5</v>
      </c>
      <c r="C4711">
        <v>1465.91</v>
      </c>
      <c r="D4711">
        <v>25.86</v>
      </c>
      <c r="E4711">
        <v>405.21</v>
      </c>
      <c r="F4711">
        <v>580.72</v>
      </c>
      <c r="G4711">
        <v>26.59</v>
      </c>
      <c r="J4711">
        <v>0</v>
      </c>
      <c r="K4711">
        <v>31.91</v>
      </c>
      <c r="L4711">
        <v>107.57</v>
      </c>
      <c r="M4711">
        <v>229.08</v>
      </c>
      <c r="N4711">
        <v>600</v>
      </c>
      <c r="O4711">
        <v>305</v>
      </c>
      <c r="P4711">
        <v>-834</v>
      </c>
      <c r="Q4711">
        <f>Tabel1[[#This Row],[Biomass]]+Tabel1[[#This Row],[Hydro Power]]+Tabel1[[#This Row],[Other Renewable]]+Tabel1[[#This Row],[Solar Power]]+Tabel1[[#This Row],[Onshore Wind Power]]+Tabel1[[#This Row],[Offshore Wind Power]]</f>
        <v>362.51</v>
      </c>
      <c r="R4711">
        <f>Tabel1[[#This Row],[Fossil Gas]]+Tabel1[[#This Row],[Fossil Hard Coal]]+Tabel1[[#This Row],[Fossil Oil]]</f>
        <v>1012.5200000000001</v>
      </c>
      <c r="S4711">
        <f>Tabel1[[#This Row],[Renewables]]+Tabel1[[#This Row],[Fossils]]</f>
        <v>1375.0300000000002</v>
      </c>
    </row>
    <row r="4712" spans="1:19" x14ac:dyDescent="0.25">
      <c r="A4712" t="s">
        <v>311</v>
      </c>
      <c r="B4712" t="s">
        <v>6</v>
      </c>
      <c r="C4712">
        <v>2610.65</v>
      </c>
      <c r="D4712">
        <v>40.229999999999997</v>
      </c>
      <c r="E4712">
        <v>489.24</v>
      </c>
      <c r="F4712">
        <v>1244.03</v>
      </c>
      <c r="G4712">
        <v>9.06</v>
      </c>
      <c r="H4712">
        <v>1</v>
      </c>
      <c r="I4712">
        <v>2.98</v>
      </c>
      <c r="J4712">
        <v>0.04</v>
      </c>
      <c r="K4712">
        <v>102.29</v>
      </c>
      <c r="L4712">
        <v>178.78</v>
      </c>
      <c r="M4712">
        <v>177.19</v>
      </c>
      <c r="N4712">
        <v>1505</v>
      </c>
      <c r="O4712">
        <v>-518</v>
      </c>
      <c r="P4712">
        <v>-564</v>
      </c>
      <c r="Q4712">
        <f>Tabel1[[#This Row],[Biomass]]+Tabel1[[#This Row],[Hydro Power]]+Tabel1[[#This Row],[Other Renewable]]+Tabel1[[#This Row],[Solar Power]]+Tabel1[[#This Row],[Onshore Wind Power]]+Tabel1[[#This Row],[Offshore Wind Power]]</f>
        <v>400.22</v>
      </c>
      <c r="R4712">
        <f>Tabel1[[#This Row],[Fossil Gas]]+Tabel1[[#This Row],[Fossil Hard Coal]]+Tabel1[[#This Row],[Fossil Oil]]</f>
        <v>1742.33</v>
      </c>
      <c r="S4712">
        <f>Tabel1[[#This Row],[Renewables]]+Tabel1[[#This Row],[Fossils]]</f>
        <v>2142.5500000000002</v>
      </c>
    </row>
    <row r="4713" spans="1:19" x14ac:dyDescent="0.25">
      <c r="A4713" t="s">
        <v>311</v>
      </c>
      <c r="B4713" t="s">
        <v>5</v>
      </c>
      <c r="C4713">
        <v>1708.58</v>
      </c>
      <c r="D4713">
        <v>27.19</v>
      </c>
      <c r="E4713">
        <v>406.68</v>
      </c>
      <c r="F4713">
        <v>571.01</v>
      </c>
      <c r="G4713">
        <v>28.14</v>
      </c>
      <c r="J4713">
        <v>0.06</v>
      </c>
      <c r="K4713">
        <v>33.61</v>
      </c>
      <c r="L4713">
        <v>129.44</v>
      </c>
      <c r="M4713">
        <v>264.25</v>
      </c>
      <c r="N4713">
        <v>597</v>
      </c>
      <c r="O4713">
        <v>518</v>
      </c>
      <c r="P4713">
        <v>-856</v>
      </c>
      <c r="Q4713">
        <f>Tabel1[[#This Row],[Biomass]]+Tabel1[[#This Row],[Hydro Power]]+Tabel1[[#This Row],[Other Renewable]]+Tabel1[[#This Row],[Solar Power]]+Tabel1[[#This Row],[Onshore Wind Power]]+Tabel1[[#This Row],[Offshore Wind Power]]</f>
        <v>420.94</v>
      </c>
      <c r="R4713">
        <f>Tabel1[[#This Row],[Fossil Gas]]+Tabel1[[#This Row],[Fossil Hard Coal]]+Tabel1[[#This Row],[Fossil Oil]]</f>
        <v>1005.83</v>
      </c>
      <c r="S4713">
        <f>Tabel1[[#This Row],[Renewables]]+Tabel1[[#This Row],[Fossils]]</f>
        <v>1426.77</v>
      </c>
    </row>
    <row r="4714" spans="1:19" x14ac:dyDescent="0.25">
      <c r="A4714" t="s">
        <v>310</v>
      </c>
      <c r="B4714" t="s">
        <v>6</v>
      </c>
      <c r="C4714">
        <v>2956.11</v>
      </c>
      <c r="D4714">
        <v>44.71</v>
      </c>
      <c r="E4714">
        <v>535.94000000000005</v>
      </c>
      <c r="F4714">
        <v>1459.42</v>
      </c>
      <c r="G4714">
        <v>12.29</v>
      </c>
      <c r="H4714">
        <v>1.04</v>
      </c>
      <c r="I4714">
        <v>3.35</v>
      </c>
      <c r="J4714">
        <v>2.5</v>
      </c>
      <c r="K4714">
        <v>101.33</v>
      </c>
      <c r="L4714">
        <v>140.02000000000001</v>
      </c>
      <c r="M4714">
        <v>166.46</v>
      </c>
      <c r="N4714">
        <v>597</v>
      </c>
      <c r="O4714">
        <v>-90</v>
      </c>
      <c r="P4714">
        <v>19</v>
      </c>
      <c r="Q4714">
        <f>Tabel1[[#This Row],[Biomass]]+Tabel1[[#This Row],[Hydro Power]]+Tabel1[[#This Row],[Other Renewable]]+Tabel1[[#This Row],[Solar Power]]+Tabel1[[#This Row],[Onshore Wind Power]]+Tabel1[[#This Row],[Offshore Wind Power]]</f>
        <v>358.08000000000004</v>
      </c>
      <c r="R4714">
        <f>Tabel1[[#This Row],[Fossil Gas]]+Tabel1[[#This Row],[Fossil Hard Coal]]+Tabel1[[#This Row],[Fossil Oil]]</f>
        <v>2007.65</v>
      </c>
      <c r="S4714">
        <f>Tabel1[[#This Row],[Renewables]]+Tabel1[[#This Row],[Fossils]]</f>
        <v>2365.73</v>
      </c>
    </row>
    <row r="4715" spans="1:19" x14ac:dyDescent="0.25">
      <c r="A4715" t="s">
        <v>310</v>
      </c>
      <c r="B4715" t="s">
        <v>5</v>
      </c>
      <c r="C4715">
        <v>1911.87</v>
      </c>
      <c r="D4715">
        <v>27.63</v>
      </c>
      <c r="E4715">
        <v>443.71</v>
      </c>
      <c r="F4715">
        <v>563.98</v>
      </c>
      <c r="G4715">
        <v>29.35</v>
      </c>
      <c r="J4715">
        <v>2.39</v>
      </c>
      <c r="K4715">
        <v>34.729999999999997</v>
      </c>
      <c r="L4715">
        <v>123.68</v>
      </c>
      <c r="M4715">
        <v>277.20999999999998</v>
      </c>
      <c r="N4715">
        <v>500</v>
      </c>
      <c r="O4715">
        <v>90</v>
      </c>
      <c r="P4715">
        <v>-164</v>
      </c>
      <c r="Q4715">
        <f>Tabel1[[#This Row],[Biomass]]+Tabel1[[#This Row],[Hydro Power]]+Tabel1[[#This Row],[Other Renewable]]+Tabel1[[#This Row],[Solar Power]]+Tabel1[[#This Row],[Onshore Wind Power]]+Tabel1[[#This Row],[Offshore Wind Power]]</f>
        <v>430.90999999999997</v>
      </c>
      <c r="R4715">
        <f>Tabel1[[#This Row],[Fossil Gas]]+Tabel1[[#This Row],[Fossil Hard Coal]]+Tabel1[[#This Row],[Fossil Oil]]</f>
        <v>1037.04</v>
      </c>
      <c r="S4715">
        <f>Tabel1[[#This Row],[Renewables]]+Tabel1[[#This Row],[Fossils]]</f>
        <v>1467.9499999999998</v>
      </c>
    </row>
    <row r="4716" spans="1:19" x14ac:dyDescent="0.25">
      <c r="A4716" t="s">
        <v>309</v>
      </c>
      <c r="B4716" t="s">
        <v>6</v>
      </c>
      <c r="C4716">
        <v>3089.75</v>
      </c>
      <c r="D4716">
        <v>45.1</v>
      </c>
      <c r="E4716">
        <v>532.35</v>
      </c>
      <c r="F4716">
        <v>1643.78</v>
      </c>
      <c r="G4716">
        <v>10.27</v>
      </c>
      <c r="H4716">
        <v>1.1000000000000001</v>
      </c>
      <c r="I4716">
        <v>5.03</v>
      </c>
      <c r="J4716">
        <v>13.43</v>
      </c>
      <c r="K4716">
        <v>99.06</v>
      </c>
      <c r="L4716">
        <v>99.74</v>
      </c>
      <c r="M4716">
        <v>148.74</v>
      </c>
      <c r="N4716">
        <v>200</v>
      </c>
      <c r="O4716">
        <v>13</v>
      </c>
      <c r="P4716">
        <v>319</v>
      </c>
      <c r="Q4716">
        <f>Tabel1[[#This Row],[Biomass]]+Tabel1[[#This Row],[Hydro Power]]+Tabel1[[#This Row],[Other Renewable]]+Tabel1[[#This Row],[Solar Power]]+Tabel1[[#This Row],[Onshore Wind Power]]+Tabel1[[#This Row],[Offshore Wind Power]]</f>
        <v>313.14</v>
      </c>
      <c r="R4716">
        <f>Tabel1[[#This Row],[Fossil Gas]]+Tabel1[[#This Row],[Fossil Hard Coal]]+Tabel1[[#This Row],[Fossil Oil]]</f>
        <v>2186.4</v>
      </c>
      <c r="S4716">
        <f>Tabel1[[#This Row],[Renewables]]+Tabel1[[#This Row],[Fossils]]</f>
        <v>2499.54</v>
      </c>
    </row>
    <row r="4717" spans="1:19" x14ac:dyDescent="0.25">
      <c r="A4717" t="s">
        <v>309</v>
      </c>
      <c r="B4717" t="s">
        <v>5</v>
      </c>
      <c r="C4717">
        <v>2011.85</v>
      </c>
      <c r="D4717">
        <v>27.98</v>
      </c>
      <c r="E4717">
        <v>474.53</v>
      </c>
      <c r="F4717">
        <v>639.11</v>
      </c>
      <c r="G4717">
        <v>30.27</v>
      </c>
      <c r="J4717">
        <v>10.39</v>
      </c>
      <c r="K4717">
        <v>34.54</v>
      </c>
      <c r="L4717">
        <v>118.74</v>
      </c>
      <c r="M4717">
        <v>256.08</v>
      </c>
      <c r="N4717">
        <v>595</v>
      </c>
      <c r="O4717">
        <v>-13</v>
      </c>
      <c r="P4717">
        <v>-133</v>
      </c>
      <c r="Q4717">
        <f>Tabel1[[#This Row],[Biomass]]+Tabel1[[#This Row],[Hydro Power]]+Tabel1[[#This Row],[Other Renewable]]+Tabel1[[#This Row],[Solar Power]]+Tabel1[[#This Row],[Onshore Wind Power]]+Tabel1[[#This Row],[Offshore Wind Power]]</f>
        <v>413.19</v>
      </c>
      <c r="R4717">
        <f>Tabel1[[#This Row],[Fossil Gas]]+Tabel1[[#This Row],[Fossil Hard Coal]]+Tabel1[[#This Row],[Fossil Oil]]</f>
        <v>1143.9099999999999</v>
      </c>
      <c r="S4717">
        <f>Tabel1[[#This Row],[Renewables]]+Tabel1[[#This Row],[Fossils]]</f>
        <v>1557.1</v>
      </c>
    </row>
    <row r="4718" spans="1:19" x14ac:dyDescent="0.25">
      <c r="A4718" t="s">
        <v>308</v>
      </c>
      <c r="B4718" t="s">
        <v>6</v>
      </c>
      <c r="C4718">
        <v>3075.5</v>
      </c>
      <c r="D4718">
        <v>36.97</v>
      </c>
      <c r="E4718">
        <v>547.16999999999996</v>
      </c>
      <c r="F4718">
        <v>1704.11</v>
      </c>
      <c r="G4718">
        <v>14.98</v>
      </c>
      <c r="H4718">
        <v>1.1000000000000001</v>
      </c>
      <c r="I4718">
        <v>4.9800000000000004</v>
      </c>
      <c r="J4718">
        <v>30.63</v>
      </c>
      <c r="K4718">
        <v>101.92</v>
      </c>
      <c r="L4718">
        <v>66.5</v>
      </c>
      <c r="M4718">
        <v>157.25</v>
      </c>
      <c r="N4718">
        <v>480</v>
      </c>
      <c r="O4718">
        <v>0</v>
      </c>
      <c r="P4718">
        <v>-15</v>
      </c>
      <c r="Q4718">
        <f>Tabel1[[#This Row],[Biomass]]+Tabel1[[#This Row],[Hydro Power]]+Tabel1[[#This Row],[Other Renewable]]+Tabel1[[#This Row],[Solar Power]]+Tabel1[[#This Row],[Onshore Wind Power]]+Tabel1[[#This Row],[Offshore Wind Power]]</f>
        <v>297.43</v>
      </c>
      <c r="R4718">
        <f>Tabel1[[#This Row],[Fossil Gas]]+Tabel1[[#This Row],[Fossil Hard Coal]]+Tabel1[[#This Row],[Fossil Oil]]</f>
        <v>2266.2599999999998</v>
      </c>
      <c r="S4718">
        <f>Tabel1[[#This Row],[Renewables]]+Tabel1[[#This Row],[Fossils]]</f>
        <v>2563.6899999999996</v>
      </c>
    </row>
    <row r="4719" spans="1:19" x14ac:dyDescent="0.25">
      <c r="A4719" t="s">
        <v>308</v>
      </c>
      <c r="B4719" t="s">
        <v>5</v>
      </c>
      <c r="C4719">
        <v>2062.9699999999998</v>
      </c>
      <c r="D4719">
        <v>28.39</v>
      </c>
      <c r="E4719">
        <v>481.64</v>
      </c>
      <c r="F4719">
        <v>667.17</v>
      </c>
      <c r="G4719">
        <v>30.94</v>
      </c>
      <c r="J4719">
        <v>17.77</v>
      </c>
      <c r="K4719">
        <v>34.590000000000003</v>
      </c>
      <c r="L4719">
        <v>104.98</v>
      </c>
      <c r="M4719">
        <v>163.59</v>
      </c>
      <c r="N4719">
        <v>495</v>
      </c>
      <c r="O4719">
        <v>0</v>
      </c>
      <c r="P4719">
        <v>77</v>
      </c>
      <c r="Q4719">
        <f>Tabel1[[#This Row],[Biomass]]+Tabel1[[#This Row],[Hydro Power]]+Tabel1[[#This Row],[Other Renewable]]+Tabel1[[#This Row],[Solar Power]]+Tabel1[[#This Row],[Onshore Wind Power]]+Tabel1[[#This Row],[Offshore Wind Power]]</f>
        <v>314.73</v>
      </c>
      <c r="R4719">
        <f>Tabel1[[#This Row],[Fossil Gas]]+Tabel1[[#This Row],[Fossil Hard Coal]]+Tabel1[[#This Row],[Fossil Oil]]</f>
        <v>1179.75</v>
      </c>
      <c r="S4719">
        <f>Tabel1[[#This Row],[Renewables]]+Tabel1[[#This Row],[Fossils]]</f>
        <v>1494.48</v>
      </c>
    </row>
    <row r="4720" spans="1:19" x14ac:dyDescent="0.25">
      <c r="A4720" t="s">
        <v>307</v>
      </c>
      <c r="B4720" t="s">
        <v>6</v>
      </c>
      <c r="C4720">
        <v>3116.4</v>
      </c>
      <c r="D4720">
        <v>44.25</v>
      </c>
      <c r="E4720">
        <v>565.59</v>
      </c>
      <c r="F4720">
        <v>1726.22</v>
      </c>
      <c r="G4720">
        <v>14.9</v>
      </c>
      <c r="H4720">
        <v>1.1000000000000001</v>
      </c>
      <c r="I4720">
        <v>3.03</v>
      </c>
      <c r="J4720">
        <v>53.31</v>
      </c>
      <c r="K4720">
        <v>102.35</v>
      </c>
      <c r="L4720">
        <v>55.36</v>
      </c>
      <c r="M4720">
        <v>153.93</v>
      </c>
      <c r="N4720">
        <v>1133</v>
      </c>
      <c r="O4720">
        <v>0</v>
      </c>
      <c r="P4720">
        <v>-639</v>
      </c>
      <c r="Q4720">
        <f>Tabel1[[#This Row],[Biomass]]+Tabel1[[#This Row],[Hydro Power]]+Tabel1[[#This Row],[Other Renewable]]+Tabel1[[#This Row],[Solar Power]]+Tabel1[[#This Row],[Onshore Wind Power]]+Tabel1[[#This Row],[Offshore Wind Power]]</f>
        <v>310.98</v>
      </c>
      <c r="R4720">
        <f>Tabel1[[#This Row],[Fossil Gas]]+Tabel1[[#This Row],[Fossil Hard Coal]]+Tabel1[[#This Row],[Fossil Oil]]</f>
        <v>2306.71</v>
      </c>
      <c r="S4720">
        <f>Tabel1[[#This Row],[Renewables]]+Tabel1[[#This Row],[Fossils]]</f>
        <v>2617.69</v>
      </c>
    </row>
    <row r="4721" spans="1:19" x14ac:dyDescent="0.25">
      <c r="A4721" t="s">
        <v>307</v>
      </c>
      <c r="B4721" t="s">
        <v>5</v>
      </c>
      <c r="C4721">
        <v>2116.58</v>
      </c>
      <c r="D4721">
        <v>27.87</v>
      </c>
      <c r="E4721">
        <v>485.1</v>
      </c>
      <c r="F4721">
        <v>655.02</v>
      </c>
      <c r="G4721">
        <v>29.49</v>
      </c>
      <c r="J4721">
        <v>25.3</v>
      </c>
      <c r="K4721">
        <v>35.35</v>
      </c>
      <c r="L4721">
        <v>105.67</v>
      </c>
      <c r="M4721">
        <v>109.93</v>
      </c>
      <c r="N4721">
        <v>595</v>
      </c>
      <c r="O4721">
        <v>0</v>
      </c>
      <c r="P4721">
        <v>96</v>
      </c>
      <c r="Q4721">
        <f>Tabel1[[#This Row],[Biomass]]+Tabel1[[#This Row],[Hydro Power]]+Tabel1[[#This Row],[Other Renewable]]+Tabel1[[#This Row],[Solar Power]]+Tabel1[[#This Row],[Onshore Wind Power]]+Tabel1[[#This Row],[Offshore Wind Power]]</f>
        <v>268.77</v>
      </c>
      <c r="R4721">
        <f>Tabel1[[#This Row],[Fossil Gas]]+Tabel1[[#This Row],[Fossil Hard Coal]]+Tabel1[[#This Row],[Fossil Oil]]</f>
        <v>1169.6099999999999</v>
      </c>
      <c r="S4721">
        <f>Tabel1[[#This Row],[Renewables]]+Tabel1[[#This Row],[Fossils]]</f>
        <v>1438.3799999999999</v>
      </c>
    </row>
    <row r="4722" spans="1:19" x14ac:dyDescent="0.25">
      <c r="A4722" t="s">
        <v>306</v>
      </c>
      <c r="B4722" t="s">
        <v>6</v>
      </c>
      <c r="C4722">
        <v>3074.02</v>
      </c>
      <c r="D4722">
        <v>43.3</v>
      </c>
      <c r="E4722">
        <v>557</v>
      </c>
      <c r="F4722">
        <v>1729.52</v>
      </c>
      <c r="G4722">
        <v>15.41</v>
      </c>
      <c r="H4722">
        <v>1.1000000000000001</v>
      </c>
      <c r="I4722">
        <v>3.2</v>
      </c>
      <c r="J4722">
        <v>66.11</v>
      </c>
      <c r="K4722">
        <v>104.42</v>
      </c>
      <c r="L4722">
        <v>55.05</v>
      </c>
      <c r="M4722">
        <v>180.84</v>
      </c>
      <c r="N4722">
        <v>1472</v>
      </c>
      <c r="O4722">
        <v>-38</v>
      </c>
      <c r="P4722">
        <v>-1030</v>
      </c>
      <c r="Q4722">
        <f>Tabel1[[#This Row],[Biomass]]+Tabel1[[#This Row],[Hydro Power]]+Tabel1[[#This Row],[Other Renewable]]+Tabel1[[#This Row],[Solar Power]]+Tabel1[[#This Row],[Onshore Wind Power]]+Tabel1[[#This Row],[Offshore Wind Power]]</f>
        <v>349.6</v>
      </c>
      <c r="R4722">
        <f>Tabel1[[#This Row],[Fossil Gas]]+Tabel1[[#This Row],[Fossil Hard Coal]]+Tabel1[[#This Row],[Fossil Oil]]</f>
        <v>2301.9299999999998</v>
      </c>
      <c r="S4722">
        <f>Tabel1[[#This Row],[Renewables]]+Tabel1[[#This Row],[Fossils]]</f>
        <v>2651.5299999999997</v>
      </c>
    </row>
    <row r="4723" spans="1:19" x14ac:dyDescent="0.25">
      <c r="A4723" t="s">
        <v>306</v>
      </c>
      <c r="B4723" t="s">
        <v>5</v>
      </c>
      <c r="C4723">
        <v>2097.6</v>
      </c>
      <c r="D4723">
        <v>27.78</v>
      </c>
      <c r="E4723">
        <v>485.56</v>
      </c>
      <c r="F4723">
        <v>669.04</v>
      </c>
      <c r="G4723">
        <v>19.350000000000001</v>
      </c>
      <c r="J4723">
        <v>31.47</v>
      </c>
      <c r="K4723">
        <v>36.03</v>
      </c>
      <c r="L4723">
        <v>109.66</v>
      </c>
      <c r="M4723">
        <v>87.2</v>
      </c>
      <c r="N4723">
        <v>524</v>
      </c>
      <c r="O4723">
        <v>38</v>
      </c>
      <c r="P4723">
        <v>124</v>
      </c>
      <c r="Q4723">
        <f>Tabel1[[#This Row],[Biomass]]+Tabel1[[#This Row],[Hydro Power]]+Tabel1[[#This Row],[Other Renewable]]+Tabel1[[#This Row],[Solar Power]]+Tabel1[[#This Row],[Onshore Wind Power]]+Tabel1[[#This Row],[Offshore Wind Power]]</f>
        <v>256.11</v>
      </c>
      <c r="R4723">
        <f>Tabel1[[#This Row],[Fossil Gas]]+Tabel1[[#This Row],[Fossil Hard Coal]]+Tabel1[[#This Row],[Fossil Oil]]</f>
        <v>1173.9499999999998</v>
      </c>
      <c r="S4723">
        <f>Tabel1[[#This Row],[Renewables]]+Tabel1[[#This Row],[Fossils]]</f>
        <v>1430.06</v>
      </c>
    </row>
    <row r="4724" spans="1:19" x14ac:dyDescent="0.25">
      <c r="A4724" t="s">
        <v>305</v>
      </c>
      <c r="B4724" t="s">
        <v>6</v>
      </c>
      <c r="C4724">
        <v>2946.23</v>
      </c>
      <c r="D4724">
        <v>41.3</v>
      </c>
      <c r="E4724">
        <v>590.92999999999995</v>
      </c>
      <c r="F4724">
        <v>1725.83</v>
      </c>
      <c r="G4724">
        <v>17.18</v>
      </c>
      <c r="H4724">
        <v>1.1000000000000001</v>
      </c>
      <c r="I4724">
        <v>3.38</v>
      </c>
      <c r="J4724">
        <v>76.53</v>
      </c>
      <c r="K4724">
        <v>104.44</v>
      </c>
      <c r="L4724">
        <v>58.52</v>
      </c>
      <c r="M4724">
        <v>158.69</v>
      </c>
      <c r="N4724">
        <v>1453</v>
      </c>
      <c r="O4724">
        <v>-537</v>
      </c>
      <c r="P4724">
        <v>-645</v>
      </c>
      <c r="Q4724">
        <f>Tabel1[[#This Row],[Biomass]]+Tabel1[[#This Row],[Hydro Power]]+Tabel1[[#This Row],[Other Renewable]]+Tabel1[[#This Row],[Solar Power]]+Tabel1[[#This Row],[Onshore Wind Power]]+Tabel1[[#This Row],[Offshore Wind Power]]</f>
        <v>339.52</v>
      </c>
      <c r="R4724">
        <f>Tabel1[[#This Row],[Fossil Gas]]+Tabel1[[#This Row],[Fossil Hard Coal]]+Tabel1[[#This Row],[Fossil Oil]]</f>
        <v>2333.9399999999996</v>
      </c>
      <c r="S4724">
        <f>Tabel1[[#This Row],[Renewables]]+Tabel1[[#This Row],[Fossils]]</f>
        <v>2673.4599999999996</v>
      </c>
    </row>
    <row r="4725" spans="1:19" x14ac:dyDescent="0.25">
      <c r="A4725" t="s">
        <v>305</v>
      </c>
      <c r="B4725" t="s">
        <v>5</v>
      </c>
      <c r="C4725">
        <v>2067.42</v>
      </c>
      <c r="D4725">
        <v>26.79</v>
      </c>
      <c r="E4725">
        <v>469.79</v>
      </c>
      <c r="F4725">
        <v>658.88</v>
      </c>
      <c r="G4725">
        <v>25.62</v>
      </c>
      <c r="J4725">
        <v>41.87</v>
      </c>
      <c r="K4725">
        <v>36.119999999999997</v>
      </c>
      <c r="L4725">
        <v>125.65</v>
      </c>
      <c r="M4725">
        <v>152.57</v>
      </c>
      <c r="N4725">
        <v>576</v>
      </c>
      <c r="O4725">
        <v>537</v>
      </c>
      <c r="P4725">
        <v>-519</v>
      </c>
      <c r="Q4725">
        <f>Tabel1[[#This Row],[Biomass]]+Tabel1[[#This Row],[Hydro Power]]+Tabel1[[#This Row],[Other Renewable]]+Tabel1[[#This Row],[Solar Power]]+Tabel1[[#This Row],[Onshore Wind Power]]+Tabel1[[#This Row],[Offshore Wind Power]]</f>
        <v>346.88</v>
      </c>
      <c r="R4725">
        <f>Tabel1[[#This Row],[Fossil Gas]]+Tabel1[[#This Row],[Fossil Hard Coal]]+Tabel1[[#This Row],[Fossil Oil]]</f>
        <v>1154.29</v>
      </c>
      <c r="S4725">
        <f>Tabel1[[#This Row],[Renewables]]+Tabel1[[#This Row],[Fossils]]</f>
        <v>1501.17</v>
      </c>
    </row>
    <row r="4726" spans="1:19" x14ac:dyDescent="0.25">
      <c r="A4726" t="s">
        <v>304</v>
      </c>
      <c r="B4726" t="s">
        <v>6</v>
      </c>
      <c r="C4726">
        <v>2859.57</v>
      </c>
      <c r="D4726">
        <v>49.77</v>
      </c>
      <c r="E4726">
        <v>611.62</v>
      </c>
      <c r="F4726">
        <v>1605.39</v>
      </c>
      <c r="G4726">
        <v>23.35</v>
      </c>
      <c r="H4726">
        <v>1.1000000000000001</v>
      </c>
      <c r="I4726">
        <v>4</v>
      </c>
      <c r="J4726">
        <v>80.069999999999993</v>
      </c>
      <c r="K4726">
        <v>108.26</v>
      </c>
      <c r="L4726">
        <v>65.05</v>
      </c>
      <c r="M4726">
        <v>137.81</v>
      </c>
      <c r="N4726">
        <v>552</v>
      </c>
      <c r="O4726">
        <v>-367</v>
      </c>
      <c r="P4726">
        <v>83</v>
      </c>
      <c r="Q4726">
        <f>Tabel1[[#This Row],[Biomass]]+Tabel1[[#This Row],[Hydro Power]]+Tabel1[[#This Row],[Other Renewable]]+Tabel1[[#This Row],[Solar Power]]+Tabel1[[#This Row],[Onshore Wind Power]]+Tabel1[[#This Row],[Offshore Wind Power]]</f>
        <v>337.8</v>
      </c>
      <c r="R4726">
        <f>Tabel1[[#This Row],[Fossil Gas]]+Tabel1[[#This Row],[Fossil Hard Coal]]+Tabel1[[#This Row],[Fossil Oil]]</f>
        <v>2240.36</v>
      </c>
      <c r="S4726">
        <f>Tabel1[[#This Row],[Renewables]]+Tabel1[[#This Row],[Fossils]]</f>
        <v>2578.1600000000003</v>
      </c>
    </row>
    <row r="4727" spans="1:19" x14ac:dyDescent="0.25">
      <c r="A4727" t="s">
        <v>304</v>
      </c>
      <c r="B4727" t="s">
        <v>5</v>
      </c>
      <c r="C4727">
        <v>2007.54</v>
      </c>
      <c r="D4727">
        <v>27.61</v>
      </c>
      <c r="E4727">
        <v>459.57</v>
      </c>
      <c r="F4727">
        <v>664.9</v>
      </c>
      <c r="G4727">
        <v>24.09</v>
      </c>
      <c r="J4727">
        <v>31.45</v>
      </c>
      <c r="K4727">
        <v>35.47</v>
      </c>
      <c r="L4727">
        <v>121.99</v>
      </c>
      <c r="M4727">
        <v>209.91</v>
      </c>
      <c r="N4727">
        <v>259</v>
      </c>
      <c r="O4727">
        <v>367</v>
      </c>
      <c r="P4727">
        <v>-140</v>
      </c>
      <c r="Q4727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727">
        <f>Tabel1[[#This Row],[Fossil Gas]]+Tabel1[[#This Row],[Fossil Hard Coal]]+Tabel1[[#This Row],[Fossil Oil]]</f>
        <v>1148.56</v>
      </c>
      <c r="S4727">
        <f>Tabel1[[#This Row],[Renewables]]+Tabel1[[#This Row],[Fossils]]</f>
        <v>1539.52</v>
      </c>
    </row>
    <row r="4728" spans="1:19" x14ac:dyDescent="0.25">
      <c r="A4728" t="s">
        <v>303</v>
      </c>
      <c r="B4728" t="s">
        <v>6</v>
      </c>
      <c r="C4728">
        <v>2743.11</v>
      </c>
      <c r="D4728">
        <v>49.7</v>
      </c>
      <c r="E4728">
        <v>594.71</v>
      </c>
      <c r="F4728">
        <v>1618</v>
      </c>
      <c r="G4728">
        <v>18.95</v>
      </c>
      <c r="H4728">
        <v>1.1000000000000001</v>
      </c>
      <c r="I4728">
        <v>3.79</v>
      </c>
      <c r="J4728">
        <v>68.209999999999994</v>
      </c>
      <c r="K4728">
        <v>106.39</v>
      </c>
      <c r="L4728">
        <v>64.73</v>
      </c>
      <c r="M4728">
        <v>120.4</v>
      </c>
      <c r="N4728">
        <v>-609</v>
      </c>
      <c r="O4728">
        <v>44</v>
      </c>
      <c r="P4728">
        <v>745</v>
      </c>
      <c r="Q4728">
        <f>Tabel1[[#This Row],[Biomass]]+Tabel1[[#This Row],[Hydro Power]]+Tabel1[[#This Row],[Other Renewable]]+Tabel1[[#This Row],[Solar Power]]+Tabel1[[#This Row],[Onshore Wind Power]]+Tabel1[[#This Row],[Offshore Wind Power]]</f>
        <v>307.93</v>
      </c>
      <c r="R4728">
        <f>Tabel1[[#This Row],[Fossil Gas]]+Tabel1[[#This Row],[Fossil Hard Coal]]+Tabel1[[#This Row],[Fossil Oil]]</f>
        <v>2231.66</v>
      </c>
      <c r="S4728">
        <f>Tabel1[[#This Row],[Renewables]]+Tabel1[[#This Row],[Fossils]]</f>
        <v>2539.5899999999997</v>
      </c>
    </row>
    <row r="4729" spans="1:19" x14ac:dyDescent="0.25">
      <c r="A4729" t="s">
        <v>303</v>
      </c>
      <c r="B4729" t="s">
        <v>5</v>
      </c>
      <c r="C4729">
        <v>1989.04</v>
      </c>
      <c r="D4729">
        <v>28.37</v>
      </c>
      <c r="E4729">
        <v>459.85</v>
      </c>
      <c r="F4729">
        <v>676.14</v>
      </c>
      <c r="G4729">
        <v>26.82</v>
      </c>
      <c r="J4729">
        <v>35.369999999999997</v>
      </c>
      <c r="K4729">
        <v>35.89</v>
      </c>
      <c r="L4729">
        <v>103.54</v>
      </c>
      <c r="M4729">
        <v>141.55000000000001</v>
      </c>
      <c r="N4729">
        <v>-112</v>
      </c>
      <c r="O4729">
        <v>-44</v>
      </c>
      <c r="P4729">
        <v>698</v>
      </c>
      <c r="Q4729">
        <f>Tabel1[[#This Row],[Biomass]]+Tabel1[[#This Row],[Hydro Power]]+Tabel1[[#This Row],[Other Renewable]]+Tabel1[[#This Row],[Solar Power]]+Tabel1[[#This Row],[Onshore Wind Power]]+Tabel1[[#This Row],[Offshore Wind Power]]</f>
        <v>308.83000000000004</v>
      </c>
      <c r="R4729">
        <f>Tabel1[[#This Row],[Fossil Gas]]+Tabel1[[#This Row],[Fossil Hard Coal]]+Tabel1[[#This Row],[Fossil Oil]]</f>
        <v>1162.81</v>
      </c>
      <c r="S4729">
        <f>Tabel1[[#This Row],[Renewables]]+Tabel1[[#This Row],[Fossils]]</f>
        <v>1471.6399999999999</v>
      </c>
    </row>
    <row r="4730" spans="1:19" x14ac:dyDescent="0.25">
      <c r="A4730" t="s">
        <v>302</v>
      </c>
      <c r="B4730" t="s">
        <v>6</v>
      </c>
      <c r="C4730">
        <v>2662.57</v>
      </c>
      <c r="D4730">
        <v>48.35</v>
      </c>
      <c r="E4730">
        <v>596.04</v>
      </c>
      <c r="F4730">
        <v>1754.14</v>
      </c>
      <c r="G4730">
        <v>17.25</v>
      </c>
      <c r="H4730">
        <v>1.1000000000000001</v>
      </c>
      <c r="I4730">
        <v>3.4</v>
      </c>
      <c r="J4730">
        <v>44.62</v>
      </c>
      <c r="K4730">
        <v>106.62</v>
      </c>
      <c r="L4730">
        <v>58.26</v>
      </c>
      <c r="M4730">
        <v>75.75</v>
      </c>
      <c r="N4730">
        <v>-1112</v>
      </c>
      <c r="O4730">
        <v>-110</v>
      </c>
      <c r="P4730">
        <v>1239</v>
      </c>
      <c r="Q4730">
        <f>Tabel1[[#This Row],[Biomass]]+Tabel1[[#This Row],[Hydro Power]]+Tabel1[[#This Row],[Other Renewable]]+Tabel1[[#This Row],[Solar Power]]+Tabel1[[#This Row],[Onshore Wind Power]]+Tabel1[[#This Row],[Offshore Wind Power]]</f>
        <v>231.48</v>
      </c>
      <c r="R4730">
        <f>Tabel1[[#This Row],[Fossil Gas]]+Tabel1[[#This Row],[Fossil Hard Coal]]+Tabel1[[#This Row],[Fossil Oil]]</f>
        <v>2367.4300000000003</v>
      </c>
      <c r="S4730">
        <f>Tabel1[[#This Row],[Renewables]]+Tabel1[[#This Row],[Fossils]]</f>
        <v>2598.9100000000003</v>
      </c>
    </row>
    <row r="4731" spans="1:19" x14ac:dyDescent="0.25">
      <c r="A4731" t="s">
        <v>302</v>
      </c>
      <c r="B4731" t="s">
        <v>5</v>
      </c>
      <c r="C4731">
        <v>2005.23</v>
      </c>
      <c r="D4731">
        <v>28.24</v>
      </c>
      <c r="E4731">
        <v>459.6</v>
      </c>
      <c r="F4731">
        <v>645.75</v>
      </c>
      <c r="G4731">
        <v>28.12</v>
      </c>
      <c r="J4731">
        <v>25.38</v>
      </c>
      <c r="K4731">
        <v>34.65</v>
      </c>
      <c r="L4731">
        <v>88.58</v>
      </c>
      <c r="M4731">
        <v>87.69</v>
      </c>
      <c r="N4731">
        <v>-565</v>
      </c>
      <c r="O4731">
        <v>110</v>
      </c>
      <c r="P4731">
        <v>1111</v>
      </c>
      <c r="Q4731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731">
        <f>Tabel1[[#This Row],[Fossil Gas]]+Tabel1[[#This Row],[Fossil Hard Coal]]+Tabel1[[#This Row],[Fossil Oil]]</f>
        <v>1133.4699999999998</v>
      </c>
      <c r="S4731">
        <f>Tabel1[[#This Row],[Renewables]]+Tabel1[[#This Row],[Fossils]]</f>
        <v>1363.3599999999997</v>
      </c>
    </row>
    <row r="4732" spans="1:19" x14ac:dyDescent="0.25">
      <c r="A4732" t="s">
        <v>301</v>
      </c>
      <c r="B4732" t="s">
        <v>6</v>
      </c>
      <c r="C4732">
        <v>2728.67</v>
      </c>
      <c r="D4732">
        <v>42.32</v>
      </c>
      <c r="E4732">
        <v>608.38</v>
      </c>
      <c r="F4732">
        <v>1742.99</v>
      </c>
      <c r="G4732">
        <v>18.13</v>
      </c>
      <c r="H4732">
        <v>1.1000000000000001</v>
      </c>
      <c r="I4732">
        <v>3.47</v>
      </c>
      <c r="J4732">
        <v>25.22</v>
      </c>
      <c r="K4732">
        <v>107.3</v>
      </c>
      <c r="L4732">
        <v>55.45</v>
      </c>
      <c r="M4732">
        <v>53.53</v>
      </c>
      <c r="N4732">
        <v>-1189</v>
      </c>
      <c r="O4732">
        <v>-559</v>
      </c>
      <c r="P4732">
        <v>1858</v>
      </c>
      <c r="Q4732">
        <f>Tabel1[[#This Row],[Biomass]]+Tabel1[[#This Row],[Hydro Power]]+Tabel1[[#This Row],[Other Renewable]]+Tabel1[[#This Row],[Solar Power]]+Tabel1[[#This Row],[Onshore Wind Power]]+Tabel1[[#This Row],[Offshore Wind Power]]</f>
        <v>181.09</v>
      </c>
      <c r="R4732">
        <f>Tabel1[[#This Row],[Fossil Gas]]+Tabel1[[#This Row],[Fossil Hard Coal]]+Tabel1[[#This Row],[Fossil Oil]]</f>
        <v>2369.5</v>
      </c>
      <c r="S4732">
        <f>Tabel1[[#This Row],[Renewables]]+Tabel1[[#This Row],[Fossils]]</f>
        <v>2550.59</v>
      </c>
    </row>
    <row r="4733" spans="1:19" x14ac:dyDescent="0.25">
      <c r="A4733" t="s">
        <v>301</v>
      </c>
      <c r="B4733" t="s">
        <v>5</v>
      </c>
      <c r="C4733">
        <v>2040.31</v>
      </c>
      <c r="D4733">
        <v>27.48</v>
      </c>
      <c r="E4733">
        <v>454.4</v>
      </c>
      <c r="F4733">
        <v>641.64</v>
      </c>
      <c r="G4733">
        <v>26.94</v>
      </c>
      <c r="J4733">
        <v>12.05</v>
      </c>
      <c r="K4733">
        <v>33.159999999999997</v>
      </c>
      <c r="L4733">
        <v>92.02</v>
      </c>
      <c r="M4733">
        <v>72.77</v>
      </c>
      <c r="N4733">
        <v>-585</v>
      </c>
      <c r="O4733">
        <v>559</v>
      </c>
      <c r="P4733">
        <v>738</v>
      </c>
      <c r="Q4733">
        <f>Tabel1[[#This Row],[Biomass]]+Tabel1[[#This Row],[Hydro Power]]+Tabel1[[#This Row],[Other Renewable]]+Tabel1[[#This Row],[Solar Power]]+Tabel1[[#This Row],[Onshore Wind Power]]+Tabel1[[#This Row],[Offshore Wind Power]]</f>
        <v>204.32</v>
      </c>
      <c r="R4733">
        <f>Tabel1[[#This Row],[Fossil Gas]]+Tabel1[[#This Row],[Fossil Hard Coal]]+Tabel1[[#This Row],[Fossil Oil]]</f>
        <v>1122.98</v>
      </c>
      <c r="S4733">
        <f>Tabel1[[#This Row],[Renewables]]+Tabel1[[#This Row],[Fossils]]</f>
        <v>1327.3</v>
      </c>
    </row>
    <row r="4734" spans="1:19" x14ac:dyDescent="0.25">
      <c r="A4734" t="s">
        <v>300</v>
      </c>
      <c r="B4734" t="s">
        <v>6</v>
      </c>
      <c r="C4734">
        <v>2879.67</v>
      </c>
      <c r="D4734">
        <v>45.63</v>
      </c>
      <c r="E4734">
        <v>636.36</v>
      </c>
      <c r="F4734">
        <v>1762.91</v>
      </c>
      <c r="G4734">
        <v>13.19</v>
      </c>
      <c r="H4734">
        <v>1.1000000000000001</v>
      </c>
      <c r="I4734">
        <v>3.16</v>
      </c>
      <c r="J4734">
        <v>7.9</v>
      </c>
      <c r="K4734">
        <v>105.23</v>
      </c>
      <c r="L4734">
        <v>34.89</v>
      </c>
      <c r="M4734">
        <v>29.29</v>
      </c>
      <c r="N4734">
        <v>-1223</v>
      </c>
      <c r="O4734">
        <v>-358</v>
      </c>
      <c r="P4734">
        <v>1843</v>
      </c>
      <c r="Q4734">
        <f>Tabel1[[#This Row],[Biomass]]+Tabel1[[#This Row],[Hydro Power]]+Tabel1[[#This Row],[Other Renewable]]+Tabel1[[#This Row],[Solar Power]]+Tabel1[[#This Row],[Onshore Wind Power]]+Tabel1[[#This Row],[Offshore Wind Power]]</f>
        <v>121.97</v>
      </c>
      <c r="R4734">
        <f>Tabel1[[#This Row],[Fossil Gas]]+Tabel1[[#This Row],[Fossil Hard Coal]]+Tabel1[[#This Row],[Fossil Oil]]</f>
        <v>2412.46</v>
      </c>
      <c r="S4734">
        <f>Tabel1[[#This Row],[Renewables]]+Tabel1[[#This Row],[Fossils]]</f>
        <v>2534.4299999999998</v>
      </c>
    </row>
    <row r="4735" spans="1:19" x14ac:dyDescent="0.25">
      <c r="A4735" t="s">
        <v>300</v>
      </c>
      <c r="B4735" t="s">
        <v>5</v>
      </c>
      <c r="C4735">
        <v>2165.5700000000002</v>
      </c>
      <c r="D4735">
        <v>29.17</v>
      </c>
      <c r="E4735">
        <v>493.77</v>
      </c>
      <c r="F4735">
        <v>661.59</v>
      </c>
      <c r="G4735">
        <v>27.86</v>
      </c>
      <c r="J4735">
        <v>2.61</v>
      </c>
      <c r="K4735">
        <v>35.97</v>
      </c>
      <c r="L4735">
        <v>104.75</v>
      </c>
      <c r="M4735">
        <v>139.21</v>
      </c>
      <c r="N4735">
        <v>-585</v>
      </c>
      <c r="O4735">
        <v>358</v>
      </c>
      <c r="P4735">
        <v>918</v>
      </c>
      <c r="Q4735">
        <f>Tabel1[[#This Row],[Biomass]]+Tabel1[[#This Row],[Hydro Power]]+Tabel1[[#This Row],[Other Renewable]]+Tabel1[[#This Row],[Solar Power]]+Tabel1[[#This Row],[Onshore Wind Power]]+Tabel1[[#This Row],[Offshore Wind Power]]</f>
        <v>275.74</v>
      </c>
      <c r="R4735">
        <f>Tabel1[[#This Row],[Fossil Gas]]+Tabel1[[#This Row],[Fossil Hard Coal]]+Tabel1[[#This Row],[Fossil Oil]]</f>
        <v>1183.22</v>
      </c>
      <c r="S4735">
        <f>Tabel1[[#This Row],[Renewables]]+Tabel1[[#This Row],[Fossils]]</f>
        <v>1458.96</v>
      </c>
    </row>
    <row r="4736" spans="1:19" x14ac:dyDescent="0.25">
      <c r="A4736" t="s">
        <v>299</v>
      </c>
      <c r="B4736" t="s">
        <v>6</v>
      </c>
      <c r="C4736">
        <v>2925.04</v>
      </c>
      <c r="D4736">
        <v>25.14</v>
      </c>
      <c r="E4736">
        <v>636.63</v>
      </c>
      <c r="F4736">
        <v>1803.39</v>
      </c>
      <c r="G4736">
        <v>10.57</v>
      </c>
      <c r="H4736">
        <v>1.1000000000000001</v>
      </c>
      <c r="I4736">
        <v>3.8</v>
      </c>
      <c r="J4736">
        <v>0.31</v>
      </c>
      <c r="K4736">
        <v>104.02</v>
      </c>
      <c r="L4736">
        <v>26.71</v>
      </c>
      <c r="M4736">
        <v>22.71</v>
      </c>
      <c r="N4736">
        <v>-1241</v>
      </c>
      <c r="O4736">
        <v>-469</v>
      </c>
      <c r="P4736">
        <v>2011</v>
      </c>
      <c r="Q4736">
        <f>Tabel1[[#This Row],[Biomass]]+Tabel1[[#This Row],[Hydro Power]]+Tabel1[[#This Row],[Other Renewable]]+Tabel1[[#This Row],[Solar Power]]+Tabel1[[#This Row],[Onshore Wind Power]]+Tabel1[[#This Row],[Offshore Wind Power]]</f>
        <v>79.77000000000001</v>
      </c>
      <c r="R4736">
        <f>Tabel1[[#This Row],[Fossil Gas]]+Tabel1[[#This Row],[Fossil Hard Coal]]+Tabel1[[#This Row],[Fossil Oil]]</f>
        <v>2450.59</v>
      </c>
      <c r="S4736">
        <f>Tabel1[[#This Row],[Renewables]]+Tabel1[[#This Row],[Fossils]]</f>
        <v>2530.36</v>
      </c>
    </row>
    <row r="4737" spans="1:19" x14ac:dyDescent="0.25">
      <c r="A4737" t="s">
        <v>299</v>
      </c>
      <c r="B4737" t="s">
        <v>5</v>
      </c>
      <c r="C4737">
        <v>2225.33</v>
      </c>
      <c r="D4737">
        <v>31.86</v>
      </c>
      <c r="E4737">
        <v>517.87</v>
      </c>
      <c r="F4737">
        <v>665.54</v>
      </c>
      <c r="G4737">
        <v>28.26</v>
      </c>
      <c r="J4737">
        <v>7.0000000000000007E-2</v>
      </c>
      <c r="K4737">
        <v>35.67</v>
      </c>
      <c r="L4737">
        <v>89.91</v>
      </c>
      <c r="M4737">
        <v>120.26</v>
      </c>
      <c r="N4737">
        <v>-585</v>
      </c>
      <c r="O4737">
        <v>469</v>
      </c>
      <c r="P4737">
        <v>866</v>
      </c>
      <c r="Q4737">
        <f>Tabel1[[#This Row],[Biomass]]+Tabel1[[#This Row],[Hydro Power]]+Tabel1[[#This Row],[Other Renewable]]+Tabel1[[#This Row],[Solar Power]]+Tabel1[[#This Row],[Onshore Wind Power]]+Tabel1[[#This Row],[Offshore Wind Power]]</f>
        <v>242.10000000000002</v>
      </c>
      <c r="R4737">
        <f>Tabel1[[#This Row],[Fossil Gas]]+Tabel1[[#This Row],[Fossil Hard Coal]]+Tabel1[[#This Row],[Fossil Oil]]</f>
        <v>1211.6699999999998</v>
      </c>
      <c r="S4737">
        <f>Tabel1[[#This Row],[Renewables]]+Tabel1[[#This Row],[Fossils]]</f>
        <v>1453.77</v>
      </c>
    </row>
    <row r="4738" spans="1:19" x14ac:dyDescent="0.25">
      <c r="A4738" t="s">
        <v>298</v>
      </c>
      <c r="B4738" t="s">
        <v>6</v>
      </c>
      <c r="C4738">
        <v>2764.38</v>
      </c>
      <c r="D4738">
        <v>18.899999999999999</v>
      </c>
      <c r="E4738">
        <v>615.34</v>
      </c>
      <c r="F4738">
        <v>1760.91</v>
      </c>
      <c r="G4738">
        <v>8.67</v>
      </c>
      <c r="H4738">
        <v>1.1000000000000001</v>
      </c>
      <c r="I4738">
        <v>3.96</v>
      </c>
      <c r="J4738">
        <v>0</v>
      </c>
      <c r="K4738">
        <v>103.77</v>
      </c>
      <c r="L4738">
        <v>22.93</v>
      </c>
      <c r="M4738">
        <v>31.33</v>
      </c>
      <c r="N4738">
        <v>-1255</v>
      </c>
      <c r="O4738">
        <v>-411</v>
      </c>
      <c r="P4738">
        <v>1911</v>
      </c>
      <c r="Q4738">
        <f>Tabel1[[#This Row],[Biomass]]+Tabel1[[#This Row],[Hydro Power]]+Tabel1[[#This Row],[Other Renewable]]+Tabel1[[#This Row],[Solar Power]]+Tabel1[[#This Row],[Onshore Wind Power]]+Tabel1[[#This Row],[Offshore Wind Power]]</f>
        <v>78.22</v>
      </c>
      <c r="R4738">
        <f>Tabel1[[#This Row],[Fossil Gas]]+Tabel1[[#This Row],[Fossil Hard Coal]]+Tabel1[[#This Row],[Fossil Oil]]</f>
        <v>2384.92</v>
      </c>
      <c r="S4738">
        <f>Tabel1[[#This Row],[Renewables]]+Tabel1[[#This Row],[Fossils]]</f>
        <v>2463.14</v>
      </c>
    </row>
    <row r="4739" spans="1:19" x14ac:dyDescent="0.25">
      <c r="A4739" t="s">
        <v>298</v>
      </c>
      <c r="B4739" t="s">
        <v>5</v>
      </c>
      <c r="C4739">
        <v>2123.7800000000002</v>
      </c>
      <c r="D4739">
        <v>31.97</v>
      </c>
      <c r="E4739">
        <v>511.23</v>
      </c>
      <c r="F4739">
        <v>669.12</v>
      </c>
      <c r="G4739">
        <v>29.4</v>
      </c>
      <c r="J4739">
        <v>0</v>
      </c>
      <c r="K4739">
        <v>35.35</v>
      </c>
      <c r="L4739">
        <v>56.81</v>
      </c>
      <c r="M4739">
        <v>101.94</v>
      </c>
      <c r="N4739">
        <v>-585</v>
      </c>
      <c r="O4739">
        <v>411</v>
      </c>
      <c r="P4739">
        <v>873</v>
      </c>
      <c r="Q4739">
        <f>Tabel1[[#This Row],[Biomass]]+Tabel1[[#This Row],[Hydro Power]]+Tabel1[[#This Row],[Other Renewable]]+Tabel1[[#This Row],[Solar Power]]+Tabel1[[#This Row],[Onshore Wind Power]]+Tabel1[[#This Row],[Offshore Wind Power]]</f>
        <v>190.72</v>
      </c>
      <c r="R4739">
        <f>Tabel1[[#This Row],[Fossil Gas]]+Tabel1[[#This Row],[Fossil Hard Coal]]+Tabel1[[#This Row],[Fossil Oil]]</f>
        <v>1209.75</v>
      </c>
      <c r="S4739">
        <f>Tabel1[[#This Row],[Renewables]]+Tabel1[[#This Row],[Fossils]]</f>
        <v>1400.47</v>
      </c>
    </row>
    <row r="4740" spans="1:19" x14ac:dyDescent="0.25">
      <c r="A4740" t="s">
        <v>297</v>
      </c>
      <c r="B4740" t="s">
        <v>6</v>
      </c>
      <c r="C4740">
        <v>2586.46</v>
      </c>
      <c r="D4740">
        <v>18.34</v>
      </c>
      <c r="E4740">
        <v>575.12</v>
      </c>
      <c r="F4740">
        <v>1745.27</v>
      </c>
      <c r="G4740">
        <v>8</v>
      </c>
      <c r="H4740">
        <v>1.1000000000000001</v>
      </c>
      <c r="I4740">
        <v>3.49</v>
      </c>
      <c r="J4740">
        <v>0.01</v>
      </c>
      <c r="K4740">
        <v>103.26</v>
      </c>
      <c r="L4740">
        <v>22.07</v>
      </c>
      <c r="M4740">
        <v>41.65</v>
      </c>
      <c r="N4740">
        <v>-1259</v>
      </c>
      <c r="O4740">
        <v>-576</v>
      </c>
      <c r="P4740">
        <v>1949</v>
      </c>
      <c r="Q4740">
        <f>Tabel1[[#This Row],[Biomass]]+Tabel1[[#This Row],[Hydro Power]]+Tabel1[[#This Row],[Other Renewable]]+Tabel1[[#This Row],[Solar Power]]+Tabel1[[#This Row],[Onshore Wind Power]]+Tabel1[[#This Row],[Offshore Wind Power]]</f>
        <v>86.66</v>
      </c>
      <c r="R4740">
        <f>Tabel1[[#This Row],[Fossil Gas]]+Tabel1[[#This Row],[Fossil Hard Coal]]+Tabel1[[#This Row],[Fossil Oil]]</f>
        <v>2328.39</v>
      </c>
      <c r="S4740">
        <f>Tabel1[[#This Row],[Renewables]]+Tabel1[[#This Row],[Fossils]]</f>
        <v>2415.0499999999997</v>
      </c>
    </row>
    <row r="4741" spans="1:19" x14ac:dyDescent="0.25">
      <c r="A4741" t="s">
        <v>297</v>
      </c>
      <c r="B4741" t="s">
        <v>5</v>
      </c>
      <c r="C4741">
        <v>1961.17</v>
      </c>
      <c r="D4741">
        <v>30.27</v>
      </c>
      <c r="E4741">
        <v>487.89</v>
      </c>
      <c r="F4741">
        <v>650.95000000000005</v>
      </c>
      <c r="G4741">
        <v>27.76</v>
      </c>
      <c r="J4741">
        <v>0</v>
      </c>
      <c r="K4741">
        <v>34.619999999999997</v>
      </c>
      <c r="L4741">
        <v>38.08</v>
      </c>
      <c r="M4741">
        <v>82.75</v>
      </c>
      <c r="N4741">
        <v>-581</v>
      </c>
      <c r="O4741">
        <v>576</v>
      </c>
      <c r="P4741">
        <v>623</v>
      </c>
      <c r="Q4741">
        <f>Tabel1[[#This Row],[Biomass]]+Tabel1[[#This Row],[Hydro Power]]+Tabel1[[#This Row],[Other Renewable]]+Tabel1[[#This Row],[Solar Power]]+Tabel1[[#This Row],[Onshore Wind Power]]+Tabel1[[#This Row],[Offshore Wind Power]]</f>
        <v>151.1</v>
      </c>
      <c r="R4741">
        <f>Tabel1[[#This Row],[Fossil Gas]]+Tabel1[[#This Row],[Fossil Hard Coal]]+Tabel1[[#This Row],[Fossil Oil]]</f>
        <v>1166.6000000000001</v>
      </c>
      <c r="S4741">
        <f>Tabel1[[#This Row],[Renewables]]+Tabel1[[#This Row],[Fossils]]</f>
        <v>1317.7</v>
      </c>
    </row>
    <row r="4742" spans="1:19" x14ac:dyDescent="0.25">
      <c r="A4742" t="s">
        <v>296</v>
      </c>
      <c r="B4742" t="s">
        <v>6</v>
      </c>
      <c r="C4742">
        <v>2420.0700000000002</v>
      </c>
      <c r="D4742">
        <v>27.5</v>
      </c>
      <c r="E4742">
        <v>540.66999999999996</v>
      </c>
      <c r="F4742">
        <v>1708.87</v>
      </c>
      <c r="G4742">
        <v>7.06</v>
      </c>
      <c r="H4742">
        <v>1.1000000000000001</v>
      </c>
      <c r="I4742">
        <v>3.4</v>
      </c>
      <c r="J4742">
        <v>0</v>
      </c>
      <c r="K4742">
        <v>103.67</v>
      </c>
      <c r="L4742">
        <v>33.67</v>
      </c>
      <c r="M4742">
        <v>40.130000000000003</v>
      </c>
      <c r="N4742">
        <v>-1282</v>
      </c>
      <c r="O4742">
        <v>-548</v>
      </c>
      <c r="P4742">
        <v>1843</v>
      </c>
      <c r="Q4742">
        <f>Tabel1[[#This Row],[Biomass]]+Tabel1[[#This Row],[Hydro Power]]+Tabel1[[#This Row],[Other Renewable]]+Tabel1[[#This Row],[Solar Power]]+Tabel1[[#This Row],[Onshore Wind Power]]+Tabel1[[#This Row],[Offshore Wind Power]]</f>
        <v>105.80000000000001</v>
      </c>
      <c r="R4742">
        <f>Tabel1[[#This Row],[Fossil Gas]]+Tabel1[[#This Row],[Fossil Hard Coal]]+Tabel1[[#This Row],[Fossil Oil]]</f>
        <v>2256.6</v>
      </c>
      <c r="S4742">
        <f>Tabel1[[#This Row],[Renewables]]+Tabel1[[#This Row],[Fossils]]</f>
        <v>2362.4</v>
      </c>
    </row>
    <row r="4743" spans="1:19" x14ac:dyDescent="0.25">
      <c r="A4743" t="s">
        <v>296</v>
      </c>
      <c r="B4743" t="s">
        <v>5</v>
      </c>
      <c r="C4743">
        <v>1818.2</v>
      </c>
      <c r="D4743">
        <v>29.48</v>
      </c>
      <c r="E4743">
        <v>452.88</v>
      </c>
      <c r="F4743">
        <v>636.49</v>
      </c>
      <c r="G4743">
        <v>25.71</v>
      </c>
      <c r="J4743">
        <v>0</v>
      </c>
      <c r="K4743">
        <v>34.1</v>
      </c>
      <c r="L4743">
        <v>34.380000000000003</v>
      </c>
      <c r="M4743">
        <v>32.82</v>
      </c>
      <c r="N4743">
        <v>-411</v>
      </c>
      <c r="O4743">
        <v>548</v>
      </c>
      <c r="P4743">
        <v>446</v>
      </c>
      <c r="Q4743">
        <f>Tabel1[[#This Row],[Biomass]]+Tabel1[[#This Row],[Hydro Power]]+Tabel1[[#This Row],[Other Renewable]]+Tabel1[[#This Row],[Solar Power]]+Tabel1[[#This Row],[Onshore Wind Power]]+Tabel1[[#This Row],[Offshore Wind Power]]</f>
        <v>96.68</v>
      </c>
      <c r="R4743">
        <f>Tabel1[[#This Row],[Fossil Gas]]+Tabel1[[#This Row],[Fossil Hard Coal]]+Tabel1[[#This Row],[Fossil Oil]]</f>
        <v>1115.08</v>
      </c>
      <c r="S4743">
        <f>Tabel1[[#This Row],[Renewables]]+Tabel1[[#This Row],[Fossils]]</f>
        <v>1211.76</v>
      </c>
    </row>
    <row r="4744" spans="1:19" x14ac:dyDescent="0.25">
      <c r="A4744" t="s">
        <v>295</v>
      </c>
      <c r="B4744" t="s">
        <v>6</v>
      </c>
      <c r="C4744">
        <v>2262.2600000000002</v>
      </c>
      <c r="D4744">
        <v>34.619999999999997</v>
      </c>
      <c r="E4744">
        <v>518.73</v>
      </c>
      <c r="F4744">
        <v>1579.75</v>
      </c>
      <c r="G4744">
        <v>8.3699999999999992</v>
      </c>
      <c r="H4744">
        <v>1.06</v>
      </c>
      <c r="I4744">
        <v>3.53</v>
      </c>
      <c r="J4744">
        <v>0</v>
      </c>
      <c r="K4744">
        <v>104.29</v>
      </c>
      <c r="L4744">
        <v>61.93</v>
      </c>
      <c r="M4744">
        <v>48.75</v>
      </c>
      <c r="N4744">
        <v>-1282</v>
      </c>
      <c r="O4744">
        <v>-102</v>
      </c>
      <c r="P4744">
        <v>1314</v>
      </c>
      <c r="Q4744">
        <f>Tabel1[[#This Row],[Biomass]]+Tabel1[[#This Row],[Hydro Power]]+Tabel1[[#This Row],[Other Renewable]]+Tabel1[[#This Row],[Solar Power]]+Tabel1[[#This Row],[Onshore Wind Power]]+Tabel1[[#This Row],[Offshore Wind Power]]</f>
        <v>149.88999999999999</v>
      </c>
      <c r="R4744">
        <f>Tabel1[[#This Row],[Fossil Gas]]+Tabel1[[#This Row],[Fossil Hard Coal]]+Tabel1[[#This Row],[Fossil Oil]]</f>
        <v>2106.85</v>
      </c>
      <c r="S4744">
        <f>Tabel1[[#This Row],[Renewables]]+Tabel1[[#This Row],[Fossils]]</f>
        <v>2256.7399999999998</v>
      </c>
    </row>
    <row r="4745" spans="1:19" x14ac:dyDescent="0.25">
      <c r="A4745" t="s">
        <v>295</v>
      </c>
      <c r="B4745" t="s">
        <v>5</v>
      </c>
      <c r="C4745">
        <v>1704.32</v>
      </c>
      <c r="D4745">
        <v>31.18</v>
      </c>
      <c r="E4745">
        <v>400.28</v>
      </c>
      <c r="F4745">
        <v>646.12</v>
      </c>
      <c r="G4745">
        <v>24.95</v>
      </c>
      <c r="J4745">
        <v>0</v>
      </c>
      <c r="K4745">
        <v>33.17</v>
      </c>
      <c r="L4745">
        <v>26.65</v>
      </c>
      <c r="M4745">
        <v>13.71</v>
      </c>
      <c r="N4745">
        <v>-578</v>
      </c>
      <c r="O4745">
        <v>102</v>
      </c>
      <c r="P4745">
        <v>1014</v>
      </c>
      <c r="Q4745">
        <f>Tabel1[[#This Row],[Biomass]]+Tabel1[[#This Row],[Hydro Power]]+Tabel1[[#This Row],[Other Renewable]]+Tabel1[[#This Row],[Solar Power]]+Tabel1[[#This Row],[Onshore Wind Power]]+Tabel1[[#This Row],[Offshore Wind Power]]</f>
        <v>71.539999999999992</v>
      </c>
      <c r="R4745">
        <f>Tabel1[[#This Row],[Fossil Gas]]+Tabel1[[#This Row],[Fossil Hard Coal]]+Tabel1[[#This Row],[Fossil Oil]]</f>
        <v>1071.3500000000001</v>
      </c>
      <c r="S4745">
        <f>Tabel1[[#This Row],[Renewables]]+Tabel1[[#This Row],[Fossils]]</f>
        <v>1142.8900000000001</v>
      </c>
    </row>
    <row r="4746" spans="1:19" x14ac:dyDescent="0.25">
      <c r="A4746" t="s">
        <v>294</v>
      </c>
      <c r="B4746" t="s">
        <v>6</v>
      </c>
      <c r="C4746">
        <v>2123.9699999999998</v>
      </c>
      <c r="D4746">
        <v>25.27</v>
      </c>
      <c r="E4746">
        <v>511.21</v>
      </c>
      <c r="F4746">
        <v>1580.57</v>
      </c>
      <c r="G4746">
        <v>8.68</v>
      </c>
      <c r="H4746">
        <v>1.05</v>
      </c>
      <c r="I4746">
        <v>3.56</v>
      </c>
      <c r="J4746">
        <v>0</v>
      </c>
      <c r="K4746">
        <v>102.57</v>
      </c>
      <c r="L4746">
        <v>98.99</v>
      </c>
      <c r="M4746">
        <v>59.93</v>
      </c>
      <c r="N4746">
        <v>-1250</v>
      </c>
      <c r="O4746">
        <v>-170</v>
      </c>
      <c r="P4746">
        <v>1168</v>
      </c>
      <c r="Q4746">
        <f>Tabel1[[#This Row],[Biomass]]+Tabel1[[#This Row],[Hydro Power]]+Tabel1[[#This Row],[Other Renewable]]+Tabel1[[#This Row],[Solar Power]]+Tabel1[[#This Row],[Onshore Wind Power]]+Tabel1[[#This Row],[Offshore Wind Power]]</f>
        <v>188.8</v>
      </c>
      <c r="R4746">
        <f>Tabel1[[#This Row],[Fossil Gas]]+Tabel1[[#This Row],[Fossil Hard Coal]]+Tabel1[[#This Row],[Fossil Oil]]</f>
        <v>2100.4599999999996</v>
      </c>
      <c r="S4746">
        <f>Tabel1[[#This Row],[Renewables]]+Tabel1[[#This Row],[Fossils]]</f>
        <v>2289.2599999999998</v>
      </c>
    </row>
    <row r="4747" spans="1:19" x14ac:dyDescent="0.25">
      <c r="A4747" t="s">
        <v>294</v>
      </c>
      <c r="B4747" t="s">
        <v>5</v>
      </c>
      <c r="C4747">
        <v>1586.93</v>
      </c>
      <c r="D4747">
        <v>31.19</v>
      </c>
      <c r="E4747">
        <v>396.47</v>
      </c>
      <c r="F4747">
        <v>596.58000000000004</v>
      </c>
      <c r="G4747">
        <v>24.08</v>
      </c>
      <c r="J4747">
        <v>0</v>
      </c>
      <c r="K4747">
        <v>32.35</v>
      </c>
      <c r="L4747">
        <v>24.29</v>
      </c>
      <c r="M4747">
        <v>1.04</v>
      </c>
      <c r="N4747">
        <v>-466</v>
      </c>
      <c r="O4747">
        <v>170</v>
      </c>
      <c r="P4747">
        <v>787</v>
      </c>
      <c r="Q4747">
        <f>Tabel1[[#This Row],[Biomass]]+Tabel1[[#This Row],[Hydro Power]]+Tabel1[[#This Row],[Other Renewable]]+Tabel1[[#This Row],[Solar Power]]+Tabel1[[#This Row],[Onshore Wind Power]]+Tabel1[[#This Row],[Offshore Wind Power]]</f>
        <v>56.52</v>
      </c>
      <c r="R4747">
        <f>Tabel1[[#This Row],[Fossil Gas]]+Tabel1[[#This Row],[Fossil Hard Coal]]+Tabel1[[#This Row],[Fossil Oil]]</f>
        <v>1017.1300000000001</v>
      </c>
      <c r="S4747">
        <f>Tabel1[[#This Row],[Renewables]]+Tabel1[[#This Row],[Fossils]]</f>
        <v>1073.6500000000001</v>
      </c>
    </row>
    <row r="4748" spans="1:19" x14ac:dyDescent="0.25">
      <c r="A4748" t="s">
        <v>293</v>
      </c>
      <c r="B4748" t="s">
        <v>6</v>
      </c>
      <c r="C4748">
        <v>2005.97</v>
      </c>
      <c r="D4748">
        <v>32.19</v>
      </c>
      <c r="E4748">
        <v>478.65</v>
      </c>
      <c r="F4748">
        <v>1432.8</v>
      </c>
      <c r="G4748">
        <v>6.38</v>
      </c>
      <c r="H4748">
        <v>1.05</v>
      </c>
      <c r="I4748">
        <v>3.33</v>
      </c>
      <c r="J4748">
        <v>0</v>
      </c>
      <c r="K4748">
        <v>99.75</v>
      </c>
      <c r="L4748">
        <v>97.44</v>
      </c>
      <c r="M4748">
        <v>62.82</v>
      </c>
      <c r="N4748">
        <v>-90</v>
      </c>
      <c r="O4748">
        <v>-560</v>
      </c>
      <c r="P4748">
        <v>482</v>
      </c>
      <c r="Q4748">
        <f>Tabel1[[#This Row],[Biomass]]+Tabel1[[#This Row],[Hydro Power]]+Tabel1[[#This Row],[Other Renewable]]+Tabel1[[#This Row],[Solar Power]]+Tabel1[[#This Row],[Onshore Wind Power]]+Tabel1[[#This Row],[Offshore Wind Power]]</f>
        <v>196.82999999999998</v>
      </c>
      <c r="R4748">
        <f>Tabel1[[#This Row],[Fossil Gas]]+Tabel1[[#This Row],[Fossil Hard Coal]]+Tabel1[[#This Row],[Fossil Oil]]</f>
        <v>1917.83</v>
      </c>
      <c r="S4748">
        <f>Tabel1[[#This Row],[Renewables]]+Tabel1[[#This Row],[Fossils]]</f>
        <v>2114.66</v>
      </c>
    </row>
    <row r="4749" spans="1:19" x14ac:dyDescent="0.25">
      <c r="A4749" t="s">
        <v>293</v>
      </c>
      <c r="B4749" t="s">
        <v>5</v>
      </c>
      <c r="C4749">
        <v>1488.07</v>
      </c>
      <c r="D4749">
        <v>26.02</v>
      </c>
      <c r="E4749">
        <v>389.62</v>
      </c>
      <c r="F4749">
        <v>582.5</v>
      </c>
      <c r="G4749">
        <v>22.34</v>
      </c>
      <c r="J4749">
        <v>0</v>
      </c>
      <c r="K4749">
        <v>31.52</v>
      </c>
      <c r="L4749">
        <v>23.97</v>
      </c>
      <c r="M4749">
        <v>0.08</v>
      </c>
      <c r="N4749">
        <v>98</v>
      </c>
      <c r="O4749">
        <v>560</v>
      </c>
      <c r="P4749">
        <v>-235</v>
      </c>
      <c r="Q4749">
        <f>Tabel1[[#This Row],[Biomass]]+Tabel1[[#This Row],[Hydro Power]]+Tabel1[[#This Row],[Other Renewable]]+Tabel1[[#This Row],[Solar Power]]+Tabel1[[#This Row],[Onshore Wind Power]]+Tabel1[[#This Row],[Offshore Wind Power]]</f>
        <v>50.069999999999993</v>
      </c>
      <c r="R4749">
        <f>Tabel1[[#This Row],[Fossil Gas]]+Tabel1[[#This Row],[Fossil Hard Coal]]+Tabel1[[#This Row],[Fossil Oil]]</f>
        <v>994.46</v>
      </c>
      <c r="S4749">
        <f>Tabel1[[#This Row],[Renewables]]+Tabel1[[#This Row],[Fossils]]</f>
        <v>1044.53</v>
      </c>
    </row>
    <row r="4750" spans="1:19" x14ac:dyDescent="0.25">
      <c r="A4750" t="s">
        <v>292</v>
      </c>
      <c r="B4750" t="s">
        <v>6</v>
      </c>
      <c r="C4750">
        <v>1942.47</v>
      </c>
      <c r="D4750">
        <v>47.55</v>
      </c>
      <c r="E4750">
        <v>485.78</v>
      </c>
      <c r="F4750">
        <v>979.3</v>
      </c>
      <c r="G4750">
        <v>10.199999999999999</v>
      </c>
      <c r="H4750">
        <v>1.05</v>
      </c>
      <c r="I4750">
        <v>3.7</v>
      </c>
      <c r="J4750">
        <v>0</v>
      </c>
      <c r="K4750">
        <v>101.73</v>
      </c>
      <c r="L4750">
        <v>102.95</v>
      </c>
      <c r="M4750">
        <v>48.68</v>
      </c>
      <c r="N4750">
        <v>898</v>
      </c>
      <c r="O4750">
        <v>-590</v>
      </c>
      <c r="P4750">
        <v>-122</v>
      </c>
      <c r="Q4750">
        <f>Tabel1[[#This Row],[Biomass]]+Tabel1[[#This Row],[Hydro Power]]+Tabel1[[#This Row],[Other Renewable]]+Tabel1[[#This Row],[Solar Power]]+Tabel1[[#This Row],[Onshore Wind Power]]+Tabel1[[#This Row],[Offshore Wind Power]]</f>
        <v>203.93</v>
      </c>
      <c r="R4750">
        <f>Tabel1[[#This Row],[Fossil Gas]]+Tabel1[[#This Row],[Fossil Hard Coal]]+Tabel1[[#This Row],[Fossil Oil]]</f>
        <v>1475.28</v>
      </c>
      <c r="S4750">
        <f>Tabel1[[#This Row],[Renewables]]+Tabel1[[#This Row],[Fossils]]</f>
        <v>1679.21</v>
      </c>
    </row>
    <row r="4751" spans="1:19" x14ac:dyDescent="0.25">
      <c r="A4751" t="s">
        <v>292</v>
      </c>
      <c r="B4751" t="s">
        <v>5</v>
      </c>
      <c r="C4751">
        <v>1442.13</v>
      </c>
      <c r="D4751">
        <v>25.43</v>
      </c>
      <c r="E4751">
        <v>390.02</v>
      </c>
      <c r="F4751">
        <v>573.1</v>
      </c>
      <c r="G4751">
        <v>21.94</v>
      </c>
      <c r="J4751">
        <v>0</v>
      </c>
      <c r="K4751">
        <v>31.75</v>
      </c>
      <c r="L4751">
        <v>22.31</v>
      </c>
      <c r="M4751">
        <v>1.37</v>
      </c>
      <c r="N4751">
        <v>578</v>
      </c>
      <c r="O4751">
        <v>590</v>
      </c>
      <c r="P4751">
        <v>-782</v>
      </c>
      <c r="Q4751">
        <f>Tabel1[[#This Row],[Biomass]]+Tabel1[[#This Row],[Hydro Power]]+Tabel1[[#This Row],[Other Renewable]]+Tabel1[[#This Row],[Solar Power]]+Tabel1[[#This Row],[Onshore Wind Power]]+Tabel1[[#This Row],[Offshore Wind Power]]</f>
        <v>49.109999999999992</v>
      </c>
      <c r="R4751">
        <f>Tabel1[[#This Row],[Fossil Gas]]+Tabel1[[#This Row],[Fossil Hard Coal]]+Tabel1[[#This Row],[Fossil Oil]]</f>
        <v>985.06000000000006</v>
      </c>
      <c r="S4751">
        <f>Tabel1[[#This Row],[Renewables]]+Tabel1[[#This Row],[Fossils]]</f>
        <v>1034.17</v>
      </c>
    </row>
    <row r="4752" spans="1:19" x14ac:dyDescent="0.25">
      <c r="A4752" t="s">
        <v>291</v>
      </c>
      <c r="B4752" t="s">
        <v>6</v>
      </c>
      <c r="C4752">
        <v>1921.59</v>
      </c>
      <c r="D4752">
        <v>46.85</v>
      </c>
      <c r="E4752">
        <v>472.05</v>
      </c>
      <c r="F4752">
        <v>945.75</v>
      </c>
      <c r="G4752">
        <v>6.78</v>
      </c>
      <c r="H4752">
        <v>1.05</v>
      </c>
      <c r="I4752">
        <v>3.36</v>
      </c>
      <c r="J4752">
        <v>0</v>
      </c>
      <c r="K4752">
        <v>101.11</v>
      </c>
      <c r="L4752">
        <v>114.05</v>
      </c>
      <c r="M4752">
        <v>71.569999999999993</v>
      </c>
      <c r="N4752">
        <v>1506</v>
      </c>
      <c r="O4752">
        <v>-590</v>
      </c>
      <c r="P4752">
        <v>-742</v>
      </c>
      <c r="Q4752">
        <f>Tabel1[[#This Row],[Biomass]]+Tabel1[[#This Row],[Hydro Power]]+Tabel1[[#This Row],[Other Renewable]]+Tabel1[[#This Row],[Solar Power]]+Tabel1[[#This Row],[Onshore Wind Power]]+Tabel1[[#This Row],[Offshore Wind Power]]</f>
        <v>236.88</v>
      </c>
      <c r="R4752">
        <f>Tabel1[[#This Row],[Fossil Gas]]+Tabel1[[#This Row],[Fossil Hard Coal]]+Tabel1[[#This Row],[Fossil Oil]]</f>
        <v>1424.58</v>
      </c>
      <c r="S4752">
        <f>Tabel1[[#This Row],[Renewables]]+Tabel1[[#This Row],[Fossils]]</f>
        <v>1661.46</v>
      </c>
    </row>
    <row r="4753" spans="1:19" x14ac:dyDescent="0.25">
      <c r="A4753" t="s">
        <v>291</v>
      </c>
      <c r="B4753" t="s">
        <v>5</v>
      </c>
      <c r="C4753">
        <v>1402.75</v>
      </c>
      <c r="D4753">
        <v>25.54</v>
      </c>
      <c r="E4753">
        <v>390.07</v>
      </c>
      <c r="F4753">
        <v>534.13</v>
      </c>
      <c r="G4753">
        <v>21.84</v>
      </c>
      <c r="J4753">
        <v>0</v>
      </c>
      <c r="K4753">
        <v>31.77</v>
      </c>
      <c r="L4753">
        <v>24.29</v>
      </c>
      <c r="M4753">
        <v>5.52</v>
      </c>
      <c r="N4753">
        <v>600</v>
      </c>
      <c r="O4753">
        <v>590</v>
      </c>
      <c r="P4753">
        <v>-811</v>
      </c>
      <c r="Q4753">
        <f>Tabel1[[#This Row],[Biomass]]+Tabel1[[#This Row],[Hydro Power]]+Tabel1[[#This Row],[Other Renewable]]+Tabel1[[#This Row],[Solar Power]]+Tabel1[[#This Row],[Onshore Wind Power]]+Tabel1[[#This Row],[Offshore Wind Power]]</f>
        <v>55.349999999999994</v>
      </c>
      <c r="R4753">
        <f>Tabel1[[#This Row],[Fossil Gas]]+Tabel1[[#This Row],[Fossil Hard Coal]]+Tabel1[[#This Row],[Fossil Oil]]</f>
        <v>946.04000000000008</v>
      </c>
      <c r="S4753">
        <f>Tabel1[[#This Row],[Renewables]]+Tabel1[[#This Row],[Fossils]]</f>
        <v>1001.3900000000001</v>
      </c>
    </row>
    <row r="4754" spans="1:19" x14ac:dyDescent="0.25">
      <c r="A4754" t="s">
        <v>290</v>
      </c>
      <c r="B4754" t="s">
        <v>6</v>
      </c>
      <c r="C4754">
        <v>1916.09</v>
      </c>
      <c r="D4754">
        <v>46.44</v>
      </c>
      <c r="E4754">
        <v>466.88</v>
      </c>
      <c r="F4754">
        <v>1120.72</v>
      </c>
      <c r="G4754">
        <v>6.01</v>
      </c>
      <c r="H4754">
        <v>1.05</v>
      </c>
      <c r="I4754">
        <v>3.28</v>
      </c>
      <c r="J4754">
        <v>0</v>
      </c>
      <c r="K4754">
        <v>102.57</v>
      </c>
      <c r="L4754">
        <v>133.44</v>
      </c>
      <c r="M4754">
        <v>96.52</v>
      </c>
      <c r="N4754">
        <v>1543</v>
      </c>
      <c r="O4754">
        <v>-566</v>
      </c>
      <c r="P4754">
        <v>-1023</v>
      </c>
      <c r="Q4754">
        <f>Tabel1[[#This Row],[Biomass]]+Tabel1[[#This Row],[Hydro Power]]+Tabel1[[#This Row],[Other Renewable]]+Tabel1[[#This Row],[Solar Power]]+Tabel1[[#This Row],[Onshore Wind Power]]+Tabel1[[#This Row],[Offshore Wind Power]]</f>
        <v>280.72999999999996</v>
      </c>
      <c r="R4754">
        <f>Tabel1[[#This Row],[Fossil Gas]]+Tabel1[[#This Row],[Fossil Hard Coal]]+Tabel1[[#This Row],[Fossil Oil]]</f>
        <v>1593.61</v>
      </c>
      <c r="S4754">
        <f>Tabel1[[#This Row],[Renewables]]+Tabel1[[#This Row],[Fossils]]</f>
        <v>1874.34</v>
      </c>
    </row>
    <row r="4755" spans="1:19" x14ac:dyDescent="0.25">
      <c r="A4755" t="s">
        <v>290</v>
      </c>
      <c r="B4755" t="s">
        <v>5</v>
      </c>
      <c r="C4755">
        <v>1396.44</v>
      </c>
      <c r="D4755">
        <v>25.31</v>
      </c>
      <c r="E4755">
        <v>391.82</v>
      </c>
      <c r="F4755">
        <v>538.16</v>
      </c>
      <c r="G4755">
        <v>22.18</v>
      </c>
      <c r="J4755">
        <v>0</v>
      </c>
      <c r="K4755">
        <v>31.89</v>
      </c>
      <c r="L4755">
        <v>30.84</v>
      </c>
      <c r="M4755">
        <v>18.760000000000002</v>
      </c>
      <c r="N4755">
        <v>600</v>
      </c>
      <c r="O4755">
        <v>566</v>
      </c>
      <c r="P4755">
        <v>-817</v>
      </c>
      <c r="Q4755">
        <f>Tabel1[[#This Row],[Biomass]]+Tabel1[[#This Row],[Hydro Power]]+Tabel1[[#This Row],[Other Renewable]]+Tabel1[[#This Row],[Solar Power]]+Tabel1[[#This Row],[Onshore Wind Power]]+Tabel1[[#This Row],[Offshore Wind Power]]</f>
        <v>74.91</v>
      </c>
      <c r="R4755">
        <f>Tabel1[[#This Row],[Fossil Gas]]+Tabel1[[#This Row],[Fossil Hard Coal]]+Tabel1[[#This Row],[Fossil Oil]]</f>
        <v>952.16</v>
      </c>
      <c r="S4755">
        <f>Tabel1[[#This Row],[Renewables]]+Tabel1[[#This Row],[Fossils]]</f>
        <v>1027.07</v>
      </c>
    </row>
    <row r="4756" spans="1:19" x14ac:dyDescent="0.25">
      <c r="A4756" t="s">
        <v>289</v>
      </c>
      <c r="B4756" t="s">
        <v>6</v>
      </c>
      <c r="C4756">
        <v>1940.82</v>
      </c>
      <c r="D4756">
        <v>45.73</v>
      </c>
      <c r="E4756">
        <v>481.6</v>
      </c>
      <c r="F4756">
        <v>1131.21</v>
      </c>
      <c r="G4756">
        <v>6.03</v>
      </c>
      <c r="H4756">
        <v>1.05</v>
      </c>
      <c r="I4756">
        <v>3.28</v>
      </c>
      <c r="J4756">
        <v>0</v>
      </c>
      <c r="K4756">
        <v>102.67</v>
      </c>
      <c r="L4756">
        <v>193.01</v>
      </c>
      <c r="M4756">
        <v>126.68</v>
      </c>
      <c r="N4756">
        <v>1552</v>
      </c>
      <c r="O4756">
        <v>-239</v>
      </c>
      <c r="P4756">
        <v>-1444</v>
      </c>
      <c r="Q4756">
        <f>Tabel1[[#This Row],[Biomass]]+Tabel1[[#This Row],[Hydro Power]]+Tabel1[[#This Row],[Other Renewable]]+Tabel1[[#This Row],[Solar Power]]+Tabel1[[#This Row],[Onshore Wind Power]]+Tabel1[[#This Row],[Offshore Wind Power]]</f>
        <v>369.75</v>
      </c>
      <c r="R4756">
        <f>Tabel1[[#This Row],[Fossil Gas]]+Tabel1[[#This Row],[Fossil Hard Coal]]+Tabel1[[#This Row],[Fossil Oil]]</f>
        <v>1618.84</v>
      </c>
      <c r="S4756">
        <f>Tabel1[[#This Row],[Renewables]]+Tabel1[[#This Row],[Fossils]]</f>
        <v>1988.59</v>
      </c>
    </row>
    <row r="4757" spans="1:19" x14ac:dyDescent="0.25">
      <c r="A4757" t="s">
        <v>289</v>
      </c>
      <c r="B4757" t="s">
        <v>5</v>
      </c>
      <c r="C4757">
        <v>1391.08</v>
      </c>
      <c r="D4757">
        <v>24.52</v>
      </c>
      <c r="E4757">
        <v>391.53</v>
      </c>
      <c r="F4757">
        <v>542.85</v>
      </c>
      <c r="G4757">
        <v>22.1</v>
      </c>
      <c r="J4757">
        <v>0</v>
      </c>
      <c r="K4757">
        <v>32.1</v>
      </c>
      <c r="L4757">
        <v>37.94</v>
      </c>
      <c r="M4757">
        <v>24.88</v>
      </c>
      <c r="N4757">
        <v>600</v>
      </c>
      <c r="O4757">
        <v>239</v>
      </c>
      <c r="P4757">
        <v>-515</v>
      </c>
      <c r="Q4757">
        <f>Tabel1[[#This Row],[Biomass]]+Tabel1[[#This Row],[Hydro Power]]+Tabel1[[#This Row],[Other Renewable]]+Tabel1[[#This Row],[Solar Power]]+Tabel1[[#This Row],[Onshore Wind Power]]+Tabel1[[#This Row],[Offshore Wind Power]]</f>
        <v>87.339999999999989</v>
      </c>
      <c r="R4757">
        <f>Tabel1[[#This Row],[Fossil Gas]]+Tabel1[[#This Row],[Fossil Hard Coal]]+Tabel1[[#This Row],[Fossil Oil]]</f>
        <v>956.48</v>
      </c>
      <c r="S4757">
        <f>Tabel1[[#This Row],[Renewables]]+Tabel1[[#This Row],[Fossils]]</f>
        <v>1043.82</v>
      </c>
    </row>
    <row r="4758" spans="1:19" x14ac:dyDescent="0.25">
      <c r="A4758" t="s">
        <v>288</v>
      </c>
      <c r="B4758" t="s">
        <v>6</v>
      </c>
      <c r="C4758">
        <v>2004.86</v>
      </c>
      <c r="D4758">
        <v>45.3</v>
      </c>
      <c r="E4758">
        <v>495.56</v>
      </c>
      <c r="F4758">
        <v>1288.3499999999999</v>
      </c>
      <c r="G4758">
        <v>9.52</v>
      </c>
      <c r="H4758">
        <v>1.05</v>
      </c>
      <c r="I4758">
        <v>3.62</v>
      </c>
      <c r="J4758">
        <v>0.01</v>
      </c>
      <c r="K4758">
        <v>102.51</v>
      </c>
      <c r="L4758">
        <v>278.68</v>
      </c>
      <c r="M4758">
        <v>176.22</v>
      </c>
      <c r="N4758">
        <v>1568</v>
      </c>
      <c r="O4758">
        <v>-369</v>
      </c>
      <c r="P4758">
        <v>-1562</v>
      </c>
      <c r="Q4758">
        <f>Tabel1[[#This Row],[Biomass]]+Tabel1[[#This Row],[Hydro Power]]+Tabel1[[#This Row],[Other Renewable]]+Tabel1[[#This Row],[Solar Power]]+Tabel1[[#This Row],[Onshore Wind Power]]+Tabel1[[#This Row],[Offshore Wind Power]]</f>
        <v>504.88</v>
      </c>
      <c r="R4758">
        <f>Tabel1[[#This Row],[Fossil Gas]]+Tabel1[[#This Row],[Fossil Hard Coal]]+Tabel1[[#This Row],[Fossil Oil]]</f>
        <v>1793.4299999999998</v>
      </c>
      <c r="S4758">
        <f>Tabel1[[#This Row],[Renewables]]+Tabel1[[#This Row],[Fossils]]</f>
        <v>2298.31</v>
      </c>
    </row>
    <row r="4759" spans="1:19" x14ac:dyDescent="0.25">
      <c r="A4759" t="s">
        <v>288</v>
      </c>
      <c r="B4759" t="s">
        <v>5</v>
      </c>
      <c r="C4759">
        <v>1417.33</v>
      </c>
      <c r="D4759">
        <v>25.38</v>
      </c>
      <c r="E4759">
        <v>391.55</v>
      </c>
      <c r="F4759">
        <v>539.88</v>
      </c>
      <c r="G4759">
        <v>22.29</v>
      </c>
      <c r="J4759">
        <v>0</v>
      </c>
      <c r="K4759">
        <v>32.26</v>
      </c>
      <c r="L4759">
        <v>50.71</v>
      </c>
      <c r="M4759">
        <v>41.77</v>
      </c>
      <c r="N4759">
        <v>600</v>
      </c>
      <c r="O4759">
        <v>369</v>
      </c>
      <c r="P4759">
        <v>-647</v>
      </c>
      <c r="Q4759">
        <f>Tabel1[[#This Row],[Biomass]]+Tabel1[[#This Row],[Hydro Power]]+Tabel1[[#This Row],[Other Renewable]]+Tabel1[[#This Row],[Solar Power]]+Tabel1[[#This Row],[Onshore Wind Power]]+Tabel1[[#This Row],[Offshore Wind Power]]</f>
        <v>117.86000000000001</v>
      </c>
      <c r="R4759">
        <f>Tabel1[[#This Row],[Fossil Gas]]+Tabel1[[#This Row],[Fossil Hard Coal]]+Tabel1[[#This Row],[Fossil Oil]]</f>
        <v>953.72</v>
      </c>
      <c r="S4759">
        <f>Tabel1[[#This Row],[Renewables]]+Tabel1[[#This Row],[Fossils]]</f>
        <v>1071.58</v>
      </c>
    </row>
    <row r="4760" spans="1:19" x14ac:dyDescent="0.25">
      <c r="A4760" t="s">
        <v>287</v>
      </c>
      <c r="B4760" t="s">
        <v>6</v>
      </c>
      <c r="C4760">
        <v>2126.9</v>
      </c>
      <c r="D4760">
        <v>42.6</v>
      </c>
      <c r="E4760">
        <v>507.22</v>
      </c>
      <c r="F4760">
        <v>1369.74</v>
      </c>
      <c r="G4760">
        <v>8.5399999999999991</v>
      </c>
      <c r="H4760">
        <v>1.05</v>
      </c>
      <c r="I4760">
        <v>3.75</v>
      </c>
      <c r="J4760">
        <v>0.11</v>
      </c>
      <c r="K4760">
        <v>101.6</v>
      </c>
      <c r="L4760">
        <v>360.56</v>
      </c>
      <c r="M4760">
        <v>252.53</v>
      </c>
      <c r="N4760">
        <v>1521</v>
      </c>
      <c r="O4760">
        <v>-510</v>
      </c>
      <c r="P4760">
        <v>-1478</v>
      </c>
      <c r="Q4760">
        <f>Tabel1[[#This Row],[Biomass]]+Tabel1[[#This Row],[Hydro Power]]+Tabel1[[#This Row],[Other Renewable]]+Tabel1[[#This Row],[Solar Power]]+Tabel1[[#This Row],[Onshore Wind Power]]+Tabel1[[#This Row],[Offshore Wind Power]]</f>
        <v>660.6</v>
      </c>
      <c r="R4760">
        <f>Tabel1[[#This Row],[Fossil Gas]]+Tabel1[[#This Row],[Fossil Hard Coal]]+Tabel1[[#This Row],[Fossil Oil]]</f>
        <v>1885.5</v>
      </c>
      <c r="S4760">
        <f>Tabel1[[#This Row],[Renewables]]+Tabel1[[#This Row],[Fossils]]</f>
        <v>2546.1</v>
      </c>
    </row>
    <row r="4761" spans="1:19" x14ac:dyDescent="0.25">
      <c r="A4761" t="s">
        <v>287</v>
      </c>
      <c r="B4761" t="s">
        <v>5</v>
      </c>
      <c r="C4761">
        <v>1476.95</v>
      </c>
      <c r="D4761">
        <v>28.62</v>
      </c>
      <c r="E4761">
        <v>395.44</v>
      </c>
      <c r="F4761">
        <v>542.32000000000005</v>
      </c>
      <c r="G4761">
        <v>23.53</v>
      </c>
      <c r="J4761">
        <v>0.27</v>
      </c>
      <c r="K4761">
        <v>32.32</v>
      </c>
      <c r="L4761">
        <v>59.28</v>
      </c>
      <c r="M4761">
        <v>52.34</v>
      </c>
      <c r="N4761">
        <v>600</v>
      </c>
      <c r="O4761">
        <v>510</v>
      </c>
      <c r="P4761">
        <v>-757</v>
      </c>
      <c r="Q4761">
        <f>Tabel1[[#This Row],[Biomass]]+Tabel1[[#This Row],[Hydro Power]]+Tabel1[[#This Row],[Other Renewable]]+Tabel1[[#This Row],[Solar Power]]+Tabel1[[#This Row],[Onshore Wind Power]]+Tabel1[[#This Row],[Offshore Wind Power]]</f>
        <v>140.51</v>
      </c>
      <c r="R4761">
        <f>Tabel1[[#This Row],[Fossil Gas]]+Tabel1[[#This Row],[Fossil Hard Coal]]+Tabel1[[#This Row],[Fossil Oil]]</f>
        <v>961.29</v>
      </c>
      <c r="S4761">
        <f>Tabel1[[#This Row],[Renewables]]+Tabel1[[#This Row],[Fossils]]</f>
        <v>1101.8</v>
      </c>
    </row>
    <row r="4762" spans="1:19" x14ac:dyDescent="0.25">
      <c r="A4762" t="s">
        <v>286</v>
      </c>
      <c r="B4762" t="s">
        <v>6</v>
      </c>
      <c r="C4762">
        <v>2275.65</v>
      </c>
      <c r="D4762">
        <v>40.880000000000003</v>
      </c>
      <c r="E4762">
        <v>533.07000000000005</v>
      </c>
      <c r="F4762">
        <v>1382.57</v>
      </c>
      <c r="G4762">
        <v>9.68</v>
      </c>
      <c r="H4762">
        <v>1.05</v>
      </c>
      <c r="I4762">
        <v>3.83</v>
      </c>
      <c r="J4762">
        <v>7.66</v>
      </c>
      <c r="K4762">
        <v>100.43</v>
      </c>
      <c r="L4762">
        <v>472.66</v>
      </c>
      <c r="M4762">
        <v>279.41000000000003</v>
      </c>
      <c r="N4762">
        <v>1539</v>
      </c>
      <c r="O4762">
        <v>-584</v>
      </c>
      <c r="P4762">
        <v>-1456</v>
      </c>
      <c r="Q4762">
        <f>Tabel1[[#This Row],[Biomass]]+Tabel1[[#This Row],[Hydro Power]]+Tabel1[[#This Row],[Other Renewable]]+Tabel1[[#This Row],[Solar Power]]+Tabel1[[#This Row],[Onshore Wind Power]]+Tabel1[[#This Row],[Offshore Wind Power]]</f>
        <v>805.49</v>
      </c>
      <c r="R4762">
        <f>Tabel1[[#This Row],[Fossil Gas]]+Tabel1[[#This Row],[Fossil Hard Coal]]+Tabel1[[#This Row],[Fossil Oil]]</f>
        <v>1925.32</v>
      </c>
      <c r="S4762">
        <f>Tabel1[[#This Row],[Renewables]]+Tabel1[[#This Row],[Fossils]]</f>
        <v>2730.81</v>
      </c>
    </row>
    <row r="4763" spans="1:19" x14ac:dyDescent="0.25">
      <c r="A4763" t="s">
        <v>286</v>
      </c>
      <c r="B4763" t="s">
        <v>5</v>
      </c>
      <c r="C4763">
        <v>1592.93</v>
      </c>
      <c r="D4763">
        <v>28.02</v>
      </c>
      <c r="E4763">
        <v>397.41</v>
      </c>
      <c r="F4763">
        <v>566.49</v>
      </c>
      <c r="G4763">
        <v>24.27</v>
      </c>
      <c r="J4763">
        <v>6.65</v>
      </c>
      <c r="K4763">
        <v>30.59</v>
      </c>
      <c r="L4763">
        <v>71.739999999999995</v>
      </c>
      <c r="M4763">
        <v>72.650000000000006</v>
      </c>
      <c r="N4763">
        <v>600</v>
      </c>
      <c r="O4763">
        <v>584</v>
      </c>
      <c r="P4763">
        <v>-772</v>
      </c>
      <c r="Q4763">
        <f>Tabel1[[#This Row],[Biomass]]+Tabel1[[#This Row],[Hydro Power]]+Tabel1[[#This Row],[Other Renewable]]+Tabel1[[#This Row],[Solar Power]]+Tabel1[[#This Row],[Onshore Wind Power]]+Tabel1[[#This Row],[Offshore Wind Power]]</f>
        <v>179.06</v>
      </c>
      <c r="R4763">
        <f>Tabel1[[#This Row],[Fossil Gas]]+Tabel1[[#This Row],[Fossil Hard Coal]]+Tabel1[[#This Row],[Fossil Oil]]</f>
        <v>988.17000000000007</v>
      </c>
      <c r="S4763">
        <f>Tabel1[[#This Row],[Renewables]]+Tabel1[[#This Row],[Fossils]]</f>
        <v>1167.23</v>
      </c>
    </row>
    <row r="4764" spans="1:19" x14ac:dyDescent="0.25">
      <c r="A4764" t="s">
        <v>285</v>
      </c>
      <c r="B4764" t="s">
        <v>6</v>
      </c>
      <c r="C4764">
        <v>2412.1799999999998</v>
      </c>
      <c r="D4764">
        <v>27.48</v>
      </c>
      <c r="E4764">
        <v>577.12</v>
      </c>
      <c r="F4764">
        <v>1389.32</v>
      </c>
      <c r="G4764">
        <v>11.68</v>
      </c>
      <c r="H4764">
        <v>1.05</v>
      </c>
      <c r="I4764">
        <v>3.85</v>
      </c>
      <c r="J4764">
        <v>29.54</v>
      </c>
      <c r="K4764">
        <v>101.6</v>
      </c>
      <c r="L4764">
        <v>558.30999999999995</v>
      </c>
      <c r="M4764">
        <v>284.91000000000003</v>
      </c>
      <c r="N4764">
        <v>1508</v>
      </c>
      <c r="O4764">
        <v>-590</v>
      </c>
      <c r="P4764">
        <v>-1420</v>
      </c>
      <c r="Q4764">
        <f>Tabel1[[#This Row],[Biomass]]+Tabel1[[#This Row],[Hydro Power]]+Tabel1[[#This Row],[Other Renewable]]+Tabel1[[#This Row],[Solar Power]]+Tabel1[[#This Row],[Onshore Wind Power]]+Tabel1[[#This Row],[Offshore Wind Power]]</f>
        <v>905.13999999999987</v>
      </c>
      <c r="R4764">
        <f>Tabel1[[#This Row],[Fossil Gas]]+Tabel1[[#This Row],[Fossil Hard Coal]]+Tabel1[[#This Row],[Fossil Oil]]</f>
        <v>1978.1200000000001</v>
      </c>
      <c r="S4764">
        <f>Tabel1[[#This Row],[Renewables]]+Tabel1[[#This Row],[Fossils]]</f>
        <v>2883.26</v>
      </c>
    </row>
    <row r="4765" spans="1:19" x14ac:dyDescent="0.25">
      <c r="A4765" t="s">
        <v>285</v>
      </c>
      <c r="B4765" t="s">
        <v>5</v>
      </c>
      <c r="C4765">
        <v>1719.99</v>
      </c>
      <c r="D4765">
        <v>28.43</v>
      </c>
      <c r="E4765">
        <v>448.34</v>
      </c>
      <c r="F4765">
        <v>557.37</v>
      </c>
      <c r="G4765">
        <v>28.07</v>
      </c>
      <c r="J4765">
        <v>22.12</v>
      </c>
      <c r="K4765">
        <v>32.68</v>
      </c>
      <c r="L4765">
        <v>92.28</v>
      </c>
      <c r="M4765">
        <v>127.67</v>
      </c>
      <c r="N4765">
        <v>600</v>
      </c>
      <c r="O4765">
        <v>590</v>
      </c>
      <c r="P4765">
        <v>-775</v>
      </c>
      <c r="Q4765">
        <f>Tabel1[[#This Row],[Biomass]]+Tabel1[[#This Row],[Hydro Power]]+Tabel1[[#This Row],[Other Renewable]]+Tabel1[[#This Row],[Solar Power]]+Tabel1[[#This Row],[Onshore Wind Power]]+Tabel1[[#This Row],[Offshore Wind Power]]</f>
        <v>270.5</v>
      </c>
      <c r="R4765">
        <f>Tabel1[[#This Row],[Fossil Gas]]+Tabel1[[#This Row],[Fossil Hard Coal]]+Tabel1[[#This Row],[Fossil Oil]]</f>
        <v>1033.78</v>
      </c>
      <c r="S4765">
        <f>Tabel1[[#This Row],[Renewables]]+Tabel1[[#This Row],[Fossils]]</f>
        <v>1304.28</v>
      </c>
    </row>
    <row r="4766" spans="1:19" x14ac:dyDescent="0.25">
      <c r="A4766" t="s">
        <v>284</v>
      </c>
      <c r="B4766" t="s">
        <v>6</v>
      </c>
      <c r="C4766">
        <v>2485.6</v>
      </c>
      <c r="D4766">
        <v>33.47</v>
      </c>
      <c r="E4766">
        <v>586.62</v>
      </c>
      <c r="F4766">
        <v>1471.68</v>
      </c>
      <c r="G4766">
        <v>13.31</v>
      </c>
      <c r="H4766">
        <v>1.05</v>
      </c>
      <c r="I4766">
        <v>3.83</v>
      </c>
      <c r="J4766">
        <v>59.08</v>
      </c>
      <c r="K4766">
        <v>102.18</v>
      </c>
      <c r="L4766">
        <v>673.96</v>
      </c>
      <c r="M4766">
        <v>346.51</v>
      </c>
      <c r="N4766">
        <v>1509</v>
      </c>
      <c r="O4766">
        <v>-590</v>
      </c>
      <c r="P4766">
        <v>-1606</v>
      </c>
      <c r="Q4766">
        <f>Tabel1[[#This Row],[Biomass]]+Tabel1[[#This Row],[Hydro Power]]+Tabel1[[#This Row],[Other Renewable]]+Tabel1[[#This Row],[Solar Power]]+Tabel1[[#This Row],[Onshore Wind Power]]+Tabel1[[#This Row],[Offshore Wind Power]]</f>
        <v>1117.9000000000001</v>
      </c>
      <c r="R4766">
        <f>Tabel1[[#This Row],[Fossil Gas]]+Tabel1[[#This Row],[Fossil Hard Coal]]+Tabel1[[#This Row],[Fossil Oil]]</f>
        <v>2071.61</v>
      </c>
      <c r="S4766">
        <f>Tabel1[[#This Row],[Renewables]]+Tabel1[[#This Row],[Fossils]]</f>
        <v>3189.51</v>
      </c>
    </row>
    <row r="4767" spans="1:19" x14ac:dyDescent="0.25">
      <c r="A4767" t="s">
        <v>284</v>
      </c>
      <c r="B4767" t="s">
        <v>5</v>
      </c>
      <c r="C4767">
        <v>1806.76</v>
      </c>
      <c r="D4767">
        <v>29.81</v>
      </c>
      <c r="E4767">
        <v>475.29</v>
      </c>
      <c r="F4767">
        <v>587.35</v>
      </c>
      <c r="G4767">
        <v>33.4</v>
      </c>
      <c r="J4767">
        <v>40.67</v>
      </c>
      <c r="K4767">
        <v>34.93</v>
      </c>
      <c r="L4767">
        <v>109.79</v>
      </c>
      <c r="M4767">
        <v>180.15</v>
      </c>
      <c r="N4767">
        <v>600</v>
      </c>
      <c r="O4767">
        <v>590</v>
      </c>
      <c r="P4767">
        <v>-822</v>
      </c>
      <c r="Q4767">
        <f>Tabel1[[#This Row],[Biomass]]+Tabel1[[#This Row],[Hydro Power]]+Tabel1[[#This Row],[Other Renewable]]+Tabel1[[#This Row],[Solar Power]]+Tabel1[[#This Row],[Onshore Wind Power]]+Tabel1[[#This Row],[Offshore Wind Power]]</f>
        <v>360.42</v>
      </c>
      <c r="R4767">
        <f>Tabel1[[#This Row],[Fossil Gas]]+Tabel1[[#This Row],[Fossil Hard Coal]]+Tabel1[[#This Row],[Fossil Oil]]</f>
        <v>1096.0400000000002</v>
      </c>
      <c r="S4767">
        <f>Tabel1[[#This Row],[Renewables]]+Tabel1[[#This Row],[Fossils]]</f>
        <v>1456.4600000000003</v>
      </c>
    </row>
    <row r="4768" spans="1:19" x14ac:dyDescent="0.25">
      <c r="A4768" t="s">
        <v>283</v>
      </c>
      <c r="B4768" t="s">
        <v>6</v>
      </c>
      <c r="C4768">
        <v>2507.85</v>
      </c>
      <c r="D4768">
        <v>44.46</v>
      </c>
      <c r="E4768">
        <v>602.98</v>
      </c>
      <c r="F4768">
        <v>1381.85</v>
      </c>
      <c r="G4768">
        <v>18.52</v>
      </c>
      <c r="H4768">
        <v>1.05</v>
      </c>
      <c r="I4768">
        <v>3.59</v>
      </c>
      <c r="J4768">
        <v>96.96</v>
      </c>
      <c r="K4768">
        <v>103.67</v>
      </c>
      <c r="L4768">
        <v>897.35</v>
      </c>
      <c r="M4768">
        <v>394.84</v>
      </c>
      <c r="N4768">
        <v>1467</v>
      </c>
      <c r="O4768">
        <v>-590</v>
      </c>
      <c r="P4768">
        <v>-1719</v>
      </c>
      <c r="Q4768">
        <f>Tabel1[[#This Row],[Biomass]]+Tabel1[[#This Row],[Hydro Power]]+Tabel1[[#This Row],[Other Renewable]]+Tabel1[[#This Row],[Solar Power]]+Tabel1[[#This Row],[Onshore Wind Power]]+Tabel1[[#This Row],[Offshore Wind Power]]</f>
        <v>1438.25</v>
      </c>
      <c r="R4768">
        <f>Tabel1[[#This Row],[Fossil Gas]]+Tabel1[[#This Row],[Fossil Hard Coal]]+Tabel1[[#This Row],[Fossil Oil]]</f>
        <v>2003.35</v>
      </c>
      <c r="S4768">
        <f>Tabel1[[#This Row],[Renewables]]+Tabel1[[#This Row],[Fossils]]</f>
        <v>3441.6</v>
      </c>
    </row>
    <row r="4769" spans="1:19" x14ac:dyDescent="0.25">
      <c r="A4769" t="s">
        <v>283</v>
      </c>
      <c r="B4769" t="s">
        <v>5</v>
      </c>
      <c r="C4769">
        <v>1838.85</v>
      </c>
      <c r="D4769">
        <v>30.33</v>
      </c>
      <c r="E4769">
        <v>481.95</v>
      </c>
      <c r="F4769">
        <v>591.34</v>
      </c>
      <c r="G4769">
        <v>35.47</v>
      </c>
      <c r="J4769">
        <v>59.83</v>
      </c>
      <c r="K4769">
        <v>35.24</v>
      </c>
      <c r="L4769">
        <v>128.04</v>
      </c>
      <c r="M4769">
        <v>216.17</v>
      </c>
      <c r="N4769">
        <v>600</v>
      </c>
      <c r="O4769">
        <v>590</v>
      </c>
      <c r="P4769">
        <v>-860</v>
      </c>
      <c r="Q4769">
        <f>Tabel1[[#This Row],[Biomass]]+Tabel1[[#This Row],[Hydro Power]]+Tabel1[[#This Row],[Other Renewable]]+Tabel1[[#This Row],[Solar Power]]+Tabel1[[#This Row],[Onshore Wind Power]]+Tabel1[[#This Row],[Offshore Wind Power]]</f>
        <v>434.37</v>
      </c>
      <c r="R4769">
        <f>Tabel1[[#This Row],[Fossil Gas]]+Tabel1[[#This Row],[Fossil Hard Coal]]+Tabel1[[#This Row],[Fossil Oil]]</f>
        <v>1108.76</v>
      </c>
      <c r="S4769">
        <f>Tabel1[[#This Row],[Renewables]]+Tabel1[[#This Row],[Fossils]]</f>
        <v>1543.13</v>
      </c>
    </row>
    <row r="4770" spans="1:19" x14ac:dyDescent="0.25">
      <c r="A4770" t="s">
        <v>282</v>
      </c>
      <c r="B4770" t="s">
        <v>6</v>
      </c>
      <c r="C4770">
        <v>2470.48</v>
      </c>
      <c r="D4770">
        <v>37.54</v>
      </c>
      <c r="E4770">
        <v>578.42999999999995</v>
      </c>
      <c r="F4770">
        <v>1236.2</v>
      </c>
      <c r="G4770">
        <v>20.93</v>
      </c>
      <c r="H4770">
        <v>1.05</v>
      </c>
      <c r="I4770">
        <v>4.17</v>
      </c>
      <c r="J4770">
        <v>128.38</v>
      </c>
      <c r="K4770">
        <v>102.67</v>
      </c>
      <c r="L4770">
        <v>1117.19</v>
      </c>
      <c r="M4770">
        <v>410.67</v>
      </c>
      <c r="N4770">
        <v>1413</v>
      </c>
      <c r="O4770">
        <v>-590</v>
      </c>
      <c r="P4770">
        <v>-1735</v>
      </c>
      <c r="Q4770">
        <f>Tabel1[[#This Row],[Biomass]]+Tabel1[[#This Row],[Hydro Power]]+Tabel1[[#This Row],[Other Renewable]]+Tabel1[[#This Row],[Solar Power]]+Tabel1[[#This Row],[Onshore Wind Power]]+Tabel1[[#This Row],[Offshore Wind Power]]</f>
        <v>1699</v>
      </c>
      <c r="R4770">
        <f>Tabel1[[#This Row],[Fossil Gas]]+Tabel1[[#This Row],[Fossil Hard Coal]]+Tabel1[[#This Row],[Fossil Oil]]</f>
        <v>1835.5600000000002</v>
      </c>
      <c r="S4770">
        <f>Tabel1[[#This Row],[Renewables]]+Tabel1[[#This Row],[Fossils]]</f>
        <v>3534.5600000000004</v>
      </c>
    </row>
    <row r="4771" spans="1:19" x14ac:dyDescent="0.25">
      <c r="A4771" t="s">
        <v>282</v>
      </c>
      <c r="B4771" t="s">
        <v>5</v>
      </c>
      <c r="C4771">
        <v>1810.78</v>
      </c>
      <c r="D4771">
        <v>30.2</v>
      </c>
      <c r="E4771">
        <v>487.27</v>
      </c>
      <c r="F4771">
        <v>585.08000000000004</v>
      </c>
      <c r="G4771">
        <v>35.99</v>
      </c>
      <c r="J4771">
        <v>78.31</v>
      </c>
      <c r="K4771">
        <v>36.590000000000003</v>
      </c>
      <c r="L4771">
        <v>152.29</v>
      </c>
      <c r="M4771">
        <v>249.13</v>
      </c>
      <c r="N4771">
        <v>600</v>
      </c>
      <c r="O4771">
        <v>590</v>
      </c>
      <c r="P4771">
        <v>-945</v>
      </c>
      <c r="Q4771">
        <f>Tabel1[[#This Row],[Biomass]]+Tabel1[[#This Row],[Hydro Power]]+Tabel1[[#This Row],[Other Renewable]]+Tabel1[[#This Row],[Solar Power]]+Tabel1[[#This Row],[Onshore Wind Power]]+Tabel1[[#This Row],[Offshore Wind Power]]</f>
        <v>509.93</v>
      </c>
      <c r="R4771">
        <f>Tabel1[[#This Row],[Fossil Gas]]+Tabel1[[#This Row],[Fossil Hard Coal]]+Tabel1[[#This Row],[Fossil Oil]]</f>
        <v>1108.3399999999999</v>
      </c>
      <c r="S4771">
        <f>Tabel1[[#This Row],[Renewables]]+Tabel1[[#This Row],[Fossils]]</f>
        <v>1618.27</v>
      </c>
    </row>
    <row r="4772" spans="1:19" x14ac:dyDescent="0.25">
      <c r="A4772" t="s">
        <v>281</v>
      </c>
      <c r="B4772" t="s">
        <v>6</v>
      </c>
      <c r="C4772">
        <v>2392.96</v>
      </c>
      <c r="D4772">
        <v>49.53</v>
      </c>
      <c r="E4772">
        <v>547.87</v>
      </c>
      <c r="F4772">
        <v>1054.8900000000001</v>
      </c>
      <c r="G4772">
        <v>19.489999999999998</v>
      </c>
      <c r="H4772">
        <v>1.05</v>
      </c>
      <c r="I4772">
        <v>4.03</v>
      </c>
      <c r="J4772">
        <v>128.53</v>
      </c>
      <c r="K4772">
        <v>102.58</v>
      </c>
      <c r="L4772">
        <v>1199.1300000000001</v>
      </c>
      <c r="M4772">
        <v>420.92</v>
      </c>
      <c r="N4772">
        <v>1408</v>
      </c>
      <c r="O4772">
        <v>-590</v>
      </c>
      <c r="P4772">
        <v>-1742</v>
      </c>
      <c r="Q4772">
        <f>Tabel1[[#This Row],[Biomass]]+Tabel1[[#This Row],[Hydro Power]]+Tabel1[[#This Row],[Other Renewable]]+Tabel1[[#This Row],[Solar Power]]+Tabel1[[#This Row],[Onshore Wind Power]]+Tabel1[[#This Row],[Offshore Wind Power]]</f>
        <v>1803.19</v>
      </c>
      <c r="R4772">
        <f>Tabel1[[#This Row],[Fossil Gas]]+Tabel1[[#This Row],[Fossil Hard Coal]]+Tabel1[[#This Row],[Fossil Oil]]</f>
        <v>1622.2500000000002</v>
      </c>
      <c r="S4772">
        <f>Tabel1[[#This Row],[Renewables]]+Tabel1[[#This Row],[Fossils]]</f>
        <v>3425.4400000000005</v>
      </c>
    </row>
    <row r="4773" spans="1:19" x14ac:dyDescent="0.25">
      <c r="A4773" t="s">
        <v>281</v>
      </c>
      <c r="B4773" t="s">
        <v>5</v>
      </c>
      <c r="C4773">
        <v>1761.76</v>
      </c>
      <c r="D4773">
        <v>28.67</v>
      </c>
      <c r="E4773">
        <v>488.29</v>
      </c>
      <c r="F4773">
        <v>616.88</v>
      </c>
      <c r="G4773">
        <v>32.72</v>
      </c>
      <c r="J4773">
        <v>86.17</v>
      </c>
      <c r="K4773">
        <v>36.97</v>
      </c>
      <c r="L4773">
        <v>162.36000000000001</v>
      </c>
      <c r="M4773">
        <v>251.52</v>
      </c>
      <c r="N4773">
        <v>600</v>
      </c>
      <c r="O4773">
        <v>590</v>
      </c>
      <c r="P4773">
        <v>-1035</v>
      </c>
      <c r="Q4773">
        <f>Tabel1[[#This Row],[Biomass]]+Tabel1[[#This Row],[Hydro Power]]+Tabel1[[#This Row],[Other Renewable]]+Tabel1[[#This Row],[Solar Power]]+Tabel1[[#This Row],[Onshore Wind Power]]+Tabel1[[#This Row],[Offshore Wind Power]]</f>
        <v>528.72</v>
      </c>
      <c r="R4773">
        <f>Tabel1[[#This Row],[Fossil Gas]]+Tabel1[[#This Row],[Fossil Hard Coal]]+Tabel1[[#This Row],[Fossil Oil]]</f>
        <v>1137.8900000000001</v>
      </c>
      <c r="S4773">
        <f>Tabel1[[#This Row],[Renewables]]+Tabel1[[#This Row],[Fossils]]</f>
        <v>1666.6100000000001</v>
      </c>
    </row>
    <row r="4774" spans="1:19" x14ac:dyDescent="0.25">
      <c r="A4774" t="s">
        <v>280</v>
      </c>
      <c r="B4774" t="s">
        <v>6</v>
      </c>
      <c r="C4774">
        <v>2352.5100000000002</v>
      </c>
      <c r="D4774">
        <v>49.04</v>
      </c>
      <c r="E4774">
        <v>553.66999999999996</v>
      </c>
      <c r="F4774">
        <v>994.8</v>
      </c>
      <c r="G4774">
        <v>18.64</v>
      </c>
      <c r="H4774">
        <v>1.05</v>
      </c>
      <c r="I4774">
        <v>3.65</v>
      </c>
      <c r="J4774">
        <v>121.45</v>
      </c>
      <c r="K4774">
        <v>103.41</v>
      </c>
      <c r="L4774">
        <v>1254</v>
      </c>
      <c r="M4774">
        <v>436.7</v>
      </c>
      <c r="N4774">
        <v>1338</v>
      </c>
      <c r="O4774">
        <v>-590</v>
      </c>
      <c r="P4774">
        <v>-1742</v>
      </c>
      <c r="Q4774">
        <f>Tabel1[[#This Row],[Biomass]]+Tabel1[[#This Row],[Hydro Power]]+Tabel1[[#This Row],[Other Renewable]]+Tabel1[[#This Row],[Solar Power]]+Tabel1[[#This Row],[Onshore Wind Power]]+Tabel1[[#This Row],[Offshore Wind Power]]</f>
        <v>1865.89</v>
      </c>
      <c r="R4774">
        <f>Tabel1[[#This Row],[Fossil Gas]]+Tabel1[[#This Row],[Fossil Hard Coal]]+Tabel1[[#This Row],[Fossil Oil]]</f>
        <v>1567.11</v>
      </c>
      <c r="S4774">
        <f>Tabel1[[#This Row],[Renewables]]+Tabel1[[#This Row],[Fossils]]</f>
        <v>3433</v>
      </c>
    </row>
    <row r="4775" spans="1:19" x14ac:dyDescent="0.25">
      <c r="A4775" t="s">
        <v>280</v>
      </c>
      <c r="B4775" t="s">
        <v>5</v>
      </c>
      <c r="C4775">
        <v>1742.67</v>
      </c>
      <c r="D4775">
        <v>27.78</v>
      </c>
      <c r="E4775">
        <v>464.68</v>
      </c>
      <c r="F4775">
        <v>646.36</v>
      </c>
      <c r="G4775">
        <v>30.1</v>
      </c>
      <c r="J4775">
        <v>66.650000000000006</v>
      </c>
      <c r="K4775">
        <v>35.04</v>
      </c>
      <c r="L4775">
        <v>165.09</v>
      </c>
      <c r="M4775">
        <v>238.87</v>
      </c>
      <c r="N4775">
        <v>600</v>
      </c>
      <c r="O4775">
        <v>590</v>
      </c>
      <c r="P4775">
        <v>-1043</v>
      </c>
      <c r="Q4775">
        <f>Tabel1[[#This Row],[Biomass]]+Tabel1[[#This Row],[Hydro Power]]+Tabel1[[#This Row],[Other Renewable]]+Tabel1[[#This Row],[Solar Power]]+Tabel1[[#This Row],[Onshore Wind Power]]+Tabel1[[#This Row],[Offshore Wind Power]]</f>
        <v>498.39</v>
      </c>
      <c r="R4775">
        <f>Tabel1[[#This Row],[Fossil Gas]]+Tabel1[[#This Row],[Fossil Hard Coal]]+Tabel1[[#This Row],[Fossil Oil]]</f>
        <v>1141.1399999999999</v>
      </c>
      <c r="S4775">
        <f>Tabel1[[#This Row],[Renewables]]+Tabel1[[#This Row],[Fossils]]</f>
        <v>1639.5299999999997</v>
      </c>
    </row>
    <row r="4776" spans="1:19" x14ac:dyDescent="0.25">
      <c r="A4776" t="s">
        <v>279</v>
      </c>
      <c r="B4776" t="s">
        <v>6</v>
      </c>
      <c r="C4776">
        <v>2317.08</v>
      </c>
      <c r="D4776">
        <v>48.19</v>
      </c>
      <c r="E4776">
        <v>548.78</v>
      </c>
      <c r="F4776">
        <v>961.58</v>
      </c>
      <c r="G4776">
        <v>15.75</v>
      </c>
      <c r="H4776">
        <v>1.05</v>
      </c>
      <c r="I4776">
        <v>3.24</v>
      </c>
      <c r="J4776">
        <v>92.32</v>
      </c>
      <c r="K4776">
        <v>101.7</v>
      </c>
      <c r="L4776">
        <v>1376.59</v>
      </c>
      <c r="M4776">
        <v>479.38</v>
      </c>
      <c r="N4776">
        <v>1189</v>
      </c>
      <c r="O4776">
        <v>-590</v>
      </c>
      <c r="P4776">
        <v>-1742</v>
      </c>
      <c r="Q4776">
        <f>Tabel1[[#This Row],[Biomass]]+Tabel1[[#This Row],[Hydro Power]]+Tabel1[[#This Row],[Other Renewable]]+Tabel1[[#This Row],[Solar Power]]+Tabel1[[#This Row],[Onshore Wind Power]]+Tabel1[[#This Row],[Offshore Wind Power]]</f>
        <v>2000.77</v>
      </c>
      <c r="R4776">
        <f>Tabel1[[#This Row],[Fossil Gas]]+Tabel1[[#This Row],[Fossil Hard Coal]]+Tabel1[[#This Row],[Fossil Oil]]</f>
        <v>1526.1100000000001</v>
      </c>
      <c r="S4776">
        <f>Tabel1[[#This Row],[Renewables]]+Tabel1[[#This Row],[Fossils]]</f>
        <v>3526.88</v>
      </c>
    </row>
    <row r="4777" spans="1:19" x14ac:dyDescent="0.25">
      <c r="A4777" t="s">
        <v>279</v>
      </c>
      <c r="B4777" t="s">
        <v>5</v>
      </c>
      <c r="C4777">
        <v>1720.91</v>
      </c>
      <c r="D4777">
        <v>27.84</v>
      </c>
      <c r="E4777">
        <v>461.44</v>
      </c>
      <c r="F4777">
        <v>630.79999999999995</v>
      </c>
      <c r="G4777">
        <v>29.97</v>
      </c>
      <c r="J4777">
        <v>59.01</v>
      </c>
      <c r="K4777">
        <v>35.06</v>
      </c>
      <c r="L4777">
        <v>188.01</v>
      </c>
      <c r="M4777">
        <v>286.99</v>
      </c>
      <c r="N4777">
        <v>600</v>
      </c>
      <c r="O4777">
        <v>590</v>
      </c>
      <c r="P4777">
        <v>-1118</v>
      </c>
      <c r="Q4777">
        <f>Tabel1[[#This Row],[Biomass]]+Tabel1[[#This Row],[Hydro Power]]+Tabel1[[#This Row],[Other Renewable]]+Tabel1[[#This Row],[Solar Power]]+Tabel1[[#This Row],[Onshore Wind Power]]+Tabel1[[#This Row],[Offshore Wind Power]]</f>
        <v>561.85</v>
      </c>
      <c r="R4777">
        <f>Tabel1[[#This Row],[Fossil Gas]]+Tabel1[[#This Row],[Fossil Hard Coal]]+Tabel1[[#This Row],[Fossil Oil]]</f>
        <v>1122.21</v>
      </c>
      <c r="S4777">
        <f>Tabel1[[#This Row],[Renewables]]+Tabel1[[#This Row],[Fossils]]</f>
        <v>1684.06</v>
      </c>
    </row>
    <row r="4778" spans="1:19" x14ac:dyDescent="0.25">
      <c r="A4778" t="s">
        <v>278</v>
      </c>
      <c r="B4778" t="s">
        <v>6</v>
      </c>
      <c r="C4778">
        <v>2344.13</v>
      </c>
      <c r="D4778">
        <v>46.75</v>
      </c>
      <c r="E4778">
        <v>533.19000000000005</v>
      </c>
      <c r="F4778">
        <v>974.48</v>
      </c>
      <c r="G4778">
        <v>11.38</v>
      </c>
      <c r="H4778">
        <v>1.05</v>
      </c>
      <c r="I4778">
        <v>2.8</v>
      </c>
      <c r="J4778">
        <v>57.32</v>
      </c>
      <c r="K4778">
        <v>97.42</v>
      </c>
      <c r="L4778">
        <v>1489.22</v>
      </c>
      <c r="M4778">
        <v>535.27</v>
      </c>
      <c r="N4778">
        <v>1086</v>
      </c>
      <c r="O4778">
        <v>-590</v>
      </c>
      <c r="P4778">
        <v>-1741</v>
      </c>
      <c r="Q4778">
        <f>Tabel1[[#This Row],[Biomass]]+Tabel1[[#This Row],[Hydro Power]]+Tabel1[[#This Row],[Other Renewable]]+Tabel1[[#This Row],[Solar Power]]+Tabel1[[#This Row],[Onshore Wind Power]]+Tabel1[[#This Row],[Offshore Wind Power]]</f>
        <v>2132.41</v>
      </c>
      <c r="R4778">
        <f>Tabel1[[#This Row],[Fossil Gas]]+Tabel1[[#This Row],[Fossil Hard Coal]]+Tabel1[[#This Row],[Fossil Oil]]</f>
        <v>1519.0500000000002</v>
      </c>
      <c r="S4778">
        <f>Tabel1[[#This Row],[Renewables]]+Tabel1[[#This Row],[Fossils]]</f>
        <v>3651.46</v>
      </c>
    </row>
    <row r="4779" spans="1:19" x14ac:dyDescent="0.25">
      <c r="A4779" t="s">
        <v>278</v>
      </c>
      <c r="B4779" t="s">
        <v>5</v>
      </c>
      <c r="C4779">
        <v>1704.29</v>
      </c>
      <c r="D4779">
        <v>26.92</v>
      </c>
      <c r="E4779">
        <v>447.9</v>
      </c>
      <c r="F4779">
        <v>603.23</v>
      </c>
      <c r="G4779">
        <v>25.99</v>
      </c>
      <c r="J4779">
        <v>33.119999999999997</v>
      </c>
      <c r="K4779">
        <v>32.619999999999997</v>
      </c>
      <c r="L4779">
        <v>206.54</v>
      </c>
      <c r="M4779">
        <v>316.88</v>
      </c>
      <c r="N4779">
        <v>600</v>
      </c>
      <c r="O4779">
        <v>590</v>
      </c>
      <c r="P4779">
        <v>-1132</v>
      </c>
      <c r="Q4779">
        <f>Tabel1[[#This Row],[Biomass]]+Tabel1[[#This Row],[Hydro Power]]+Tabel1[[#This Row],[Other Renewable]]+Tabel1[[#This Row],[Solar Power]]+Tabel1[[#This Row],[Onshore Wind Power]]+Tabel1[[#This Row],[Offshore Wind Power]]</f>
        <v>583.46</v>
      </c>
      <c r="R4779">
        <f>Tabel1[[#This Row],[Fossil Gas]]+Tabel1[[#This Row],[Fossil Hard Coal]]+Tabel1[[#This Row],[Fossil Oil]]</f>
        <v>1077.1200000000001</v>
      </c>
      <c r="S4779">
        <f>Tabel1[[#This Row],[Renewables]]+Tabel1[[#This Row],[Fossils]]</f>
        <v>1660.5800000000002</v>
      </c>
    </row>
    <row r="4780" spans="1:19" x14ac:dyDescent="0.25">
      <c r="A4780" t="s">
        <v>277</v>
      </c>
      <c r="B4780" t="s">
        <v>6</v>
      </c>
      <c r="C4780">
        <v>2419.4699999999998</v>
      </c>
      <c r="D4780">
        <v>48.08</v>
      </c>
      <c r="E4780">
        <v>537.74</v>
      </c>
      <c r="F4780">
        <v>1240.1099999999999</v>
      </c>
      <c r="G4780">
        <v>10.42</v>
      </c>
      <c r="H4780">
        <v>1.05</v>
      </c>
      <c r="I4780">
        <v>2.7</v>
      </c>
      <c r="J4780">
        <v>24.49</v>
      </c>
      <c r="K4780">
        <v>100.29</v>
      </c>
      <c r="L4780">
        <v>1630.11</v>
      </c>
      <c r="M4780">
        <v>592.12</v>
      </c>
      <c r="N4780">
        <v>620</v>
      </c>
      <c r="O4780">
        <v>-590</v>
      </c>
      <c r="P4780">
        <v>-1680</v>
      </c>
      <c r="Q4780">
        <f>Tabel1[[#This Row],[Biomass]]+Tabel1[[#This Row],[Hydro Power]]+Tabel1[[#This Row],[Other Renewable]]+Tabel1[[#This Row],[Solar Power]]+Tabel1[[#This Row],[Onshore Wind Power]]+Tabel1[[#This Row],[Offshore Wind Power]]</f>
        <v>2298.5499999999997</v>
      </c>
      <c r="R4780">
        <f>Tabel1[[#This Row],[Fossil Gas]]+Tabel1[[#This Row],[Fossil Hard Coal]]+Tabel1[[#This Row],[Fossil Oil]]</f>
        <v>1788.27</v>
      </c>
      <c r="S4780">
        <f>Tabel1[[#This Row],[Renewables]]+Tabel1[[#This Row],[Fossils]]</f>
        <v>4086.8199999999997</v>
      </c>
    </row>
    <row r="4781" spans="1:19" x14ac:dyDescent="0.25">
      <c r="A4781" t="s">
        <v>277</v>
      </c>
      <c r="B4781" t="s">
        <v>5</v>
      </c>
      <c r="C4781">
        <v>1757.47</v>
      </c>
      <c r="D4781">
        <v>26.61</v>
      </c>
      <c r="E4781">
        <v>444.66</v>
      </c>
      <c r="F4781">
        <v>588</v>
      </c>
      <c r="G4781">
        <v>24.48</v>
      </c>
      <c r="J4781">
        <v>11.41</v>
      </c>
      <c r="K4781">
        <v>32.18</v>
      </c>
      <c r="L4781">
        <v>234.65</v>
      </c>
      <c r="M4781">
        <v>346.09</v>
      </c>
      <c r="N4781">
        <v>594</v>
      </c>
      <c r="O4781">
        <v>590</v>
      </c>
      <c r="P4781">
        <v>-1108</v>
      </c>
      <c r="Q4781">
        <f>Tabel1[[#This Row],[Biomass]]+Tabel1[[#This Row],[Hydro Power]]+Tabel1[[#This Row],[Other Renewable]]+Tabel1[[#This Row],[Solar Power]]+Tabel1[[#This Row],[Onshore Wind Power]]+Tabel1[[#This Row],[Offshore Wind Power]]</f>
        <v>618.76</v>
      </c>
      <c r="R4781">
        <f>Tabel1[[#This Row],[Fossil Gas]]+Tabel1[[#This Row],[Fossil Hard Coal]]+Tabel1[[#This Row],[Fossil Oil]]</f>
        <v>1057.1400000000001</v>
      </c>
      <c r="S4781">
        <f>Tabel1[[#This Row],[Renewables]]+Tabel1[[#This Row],[Fossils]]</f>
        <v>1675.9</v>
      </c>
    </row>
    <row r="4782" spans="1:19" x14ac:dyDescent="0.25">
      <c r="A4782" t="s">
        <v>276</v>
      </c>
      <c r="B4782" t="s">
        <v>6</v>
      </c>
      <c r="C4782">
        <v>2610.1</v>
      </c>
      <c r="D4782">
        <v>48.28</v>
      </c>
      <c r="E4782">
        <v>570.15</v>
      </c>
      <c r="F4782">
        <v>1346.66</v>
      </c>
      <c r="G4782">
        <v>10.57</v>
      </c>
      <c r="H4782">
        <v>1.05</v>
      </c>
      <c r="I4782">
        <v>2.72</v>
      </c>
      <c r="J4782">
        <v>4.54</v>
      </c>
      <c r="K4782">
        <v>100.01</v>
      </c>
      <c r="L4782">
        <v>1737.27</v>
      </c>
      <c r="M4782">
        <v>683.99</v>
      </c>
      <c r="N4782">
        <v>-112</v>
      </c>
      <c r="O4782">
        <v>-584</v>
      </c>
      <c r="P4782">
        <v>-1095</v>
      </c>
      <c r="Q4782">
        <f>Tabel1[[#This Row],[Biomass]]+Tabel1[[#This Row],[Hydro Power]]+Tabel1[[#This Row],[Other Renewable]]+Tabel1[[#This Row],[Solar Power]]+Tabel1[[#This Row],[Onshore Wind Power]]+Tabel1[[#This Row],[Offshore Wind Power]]</f>
        <v>2477.85</v>
      </c>
      <c r="R4782">
        <f>Tabel1[[#This Row],[Fossil Gas]]+Tabel1[[#This Row],[Fossil Hard Coal]]+Tabel1[[#This Row],[Fossil Oil]]</f>
        <v>1927.3799999999999</v>
      </c>
      <c r="S4782">
        <f>Tabel1[[#This Row],[Renewables]]+Tabel1[[#This Row],[Fossils]]</f>
        <v>4405.2299999999996</v>
      </c>
    </row>
    <row r="4783" spans="1:19" x14ac:dyDescent="0.25">
      <c r="A4783" t="s">
        <v>276</v>
      </c>
      <c r="B4783" t="s">
        <v>5</v>
      </c>
      <c r="C4783">
        <v>1885.73</v>
      </c>
      <c r="D4783">
        <v>26.05</v>
      </c>
      <c r="E4783">
        <v>457.21</v>
      </c>
      <c r="F4783">
        <v>554.07000000000005</v>
      </c>
      <c r="G4783">
        <v>24.29</v>
      </c>
      <c r="J4783">
        <v>1.64</v>
      </c>
      <c r="K4783">
        <v>32.909999999999997</v>
      </c>
      <c r="L4783">
        <v>248.07</v>
      </c>
      <c r="M4783">
        <v>352.37</v>
      </c>
      <c r="N4783">
        <v>331</v>
      </c>
      <c r="O4783">
        <v>584</v>
      </c>
      <c r="P4783">
        <v>-709</v>
      </c>
      <c r="Q4783">
        <f>Tabel1[[#This Row],[Biomass]]+Tabel1[[#This Row],[Hydro Power]]+Tabel1[[#This Row],[Other Renewable]]+Tabel1[[#This Row],[Solar Power]]+Tabel1[[#This Row],[Onshore Wind Power]]+Tabel1[[#This Row],[Offshore Wind Power]]</f>
        <v>628.13</v>
      </c>
      <c r="R4783">
        <f>Tabel1[[#This Row],[Fossil Gas]]+Tabel1[[#This Row],[Fossil Hard Coal]]+Tabel1[[#This Row],[Fossil Oil]]</f>
        <v>1035.57</v>
      </c>
      <c r="S4783">
        <f>Tabel1[[#This Row],[Renewables]]+Tabel1[[#This Row],[Fossils]]</f>
        <v>1663.6999999999998</v>
      </c>
    </row>
    <row r="4784" spans="1:19" x14ac:dyDescent="0.25">
      <c r="A4784" t="s">
        <v>275</v>
      </c>
      <c r="B4784" t="s">
        <v>6</v>
      </c>
      <c r="C4784">
        <v>2685.56</v>
      </c>
      <c r="D4784">
        <v>48.74</v>
      </c>
      <c r="E4784">
        <v>576.47</v>
      </c>
      <c r="F4784">
        <v>1683.55</v>
      </c>
      <c r="G4784">
        <v>10.01</v>
      </c>
      <c r="H4784">
        <v>1.05</v>
      </c>
      <c r="I4784">
        <v>2.67</v>
      </c>
      <c r="J4784">
        <v>0.13</v>
      </c>
      <c r="K4784">
        <v>100.4</v>
      </c>
      <c r="L4784">
        <v>1814.36</v>
      </c>
      <c r="M4784">
        <v>730.65</v>
      </c>
      <c r="N4784">
        <v>-1195</v>
      </c>
      <c r="O4784">
        <v>-517</v>
      </c>
      <c r="P4784">
        <v>-457</v>
      </c>
      <c r="Q4784">
        <f>Tabel1[[#This Row],[Biomass]]+Tabel1[[#This Row],[Hydro Power]]+Tabel1[[#This Row],[Other Renewable]]+Tabel1[[#This Row],[Solar Power]]+Tabel1[[#This Row],[Onshore Wind Power]]+Tabel1[[#This Row],[Offshore Wind Power]]</f>
        <v>2597.6</v>
      </c>
      <c r="R4784">
        <f>Tabel1[[#This Row],[Fossil Gas]]+Tabel1[[#This Row],[Fossil Hard Coal]]+Tabel1[[#This Row],[Fossil Oil]]</f>
        <v>2270.0300000000002</v>
      </c>
      <c r="S4784">
        <f>Tabel1[[#This Row],[Renewables]]+Tabel1[[#This Row],[Fossils]]</f>
        <v>4867.63</v>
      </c>
    </row>
    <row r="4785" spans="1:19" x14ac:dyDescent="0.25">
      <c r="A4785" t="s">
        <v>275</v>
      </c>
      <c r="B4785" t="s">
        <v>5</v>
      </c>
      <c r="C4785">
        <v>2036.28</v>
      </c>
      <c r="D4785">
        <v>26.08</v>
      </c>
      <c r="E4785">
        <v>460.31</v>
      </c>
      <c r="F4785">
        <v>588.16999999999996</v>
      </c>
      <c r="G4785">
        <v>24.35</v>
      </c>
      <c r="J4785">
        <v>0.04</v>
      </c>
      <c r="K4785">
        <v>31.67</v>
      </c>
      <c r="L4785">
        <v>325.60000000000002</v>
      </c>
      <c r="M4785">
        <v>353.13</v>
      </c>
      <c r="N4785">
        <v>-38</v>
      </c>
      <c r="O4785">
        <v>517</v>
      </c>
      <c r="P4785">
        <v>-236</v>
      </c>
      <c r="Q4785">
        <f>Tabel1[[#This Row],[Biomass]]+Tabel1[[#This Row],[Hydro Power]]+Tabel1[[#This Row],[Other Renewable]]+Tabel1[[#This Row],[Solar Power]]+Tabel1[[#This Row],[Onshore Wind Power]]+Tabel1[[#This Row],[Offshore Wind Power]]</f>
        <v>704.85</v>
      </c>
      <c r="R4785">
        <f>Tabel1[[#This Row],[Fossil Gas]]+Tabel1[[#This Row],[Fossil Hard Coal]]+Tabel1[[#This Row],[Fossil Oil]]</f>
        <v>1072.83</v>
      </c>
      <c r="S4785">
        <f>Tabel1[[#This Row],[Renewables]]+Tabel1[[#This Row],[Fossils]]</f>
        <v>1777.6799999999998</v>
      </c>
    </row>
    <row r="4786" spans="1:19" x14ac:dyDescent="0.25">
      <c r="A4786" t="s">
        <v>274</v>
      </c>
      <c r="B4786" t="s">
        <v>6</v>
      </c>
      <c r="C4786">
        <v>2535.54</v>
      </c>
      <c r="D4786">
        <v>48.04</v>
      </c>
      <c r="E4786">
        <v>574.16</v>
      </c>
      <c r="F4786">
        <v>1712.59</v>
      </c>
      <c r="G4786">
        <v>7.27</v>
      </c>
      <c r="H4786">
        <v>1.04</v>
      </c>
      <c r="I4786">
        <v>2.39</v>
      </c>
      <c r="J4786">
        <v>0.01</v>
      </c>
      <c r="K4786">
        <v>99.48</v>
      </c>
      <c r="L4786">
        <v>1888.91</v>
      </c>
      <c r="M4786">
        <v>750.2</v>
      </c>
      <c r="N4786">
        <v>-1377</v>
      </c>
      <c r="O4786">
        <v>-561</v>
      </c>
      <c r="P4786">
        <v>-430</v>
      </c>
      <c r="Q4786">
        <f>Tabel1[[#This Row],[Biomass]]+Tabel1[[#This Row],[Hydro Power]]+Tabel1[[#This Row],[Other Renewable]]+Tabel1[[#This Row],[Solar Power]]+Tabel1[[#This Row],[Onshore Wind Power]]+Tabel1[[#This Row],[Offshore Wind Power]]</f>
        <v>2690.59</v>
      </c>
      <c r="R4786">
        <f>Tabel1[[#This Row],[Fossil Gas]]+Tabel1[[#This Row],[Fossil Hard Coal]]+Tabel1[[#This Row],[Fossil Oil]]</f>
        <v>2294.02</v>
      </c>
      <c r="S4786">
        <f>Tabel1[[#This Row],[Renewables]]+Tabel1[[#This Row],[Fossils]]</f>
        <v>4984.6100000000006</v>
      </c>
    </row>
    <row r="4787" spans="1:19" x14ac:dyDescent="0.25">
      <c r="A4787" t="s">
        <v>274</v>
      </c>
      <c r="B4787" t="s">
        <v>5</v>
      </c>
      <c r="C4787">
        <v>1954.87</v>
      </c>
      <c r="D4787">
        <v>25.31</v>
      </c>
      <c r="E4787">
        <v>458.93</v>
      </c>
      <c r="F4787">
        <v>578.5</v>
      </c>
      <c r="G4787">
        <v>24.3</v>
      </c>
      <c r="J4787">
        <v>0</v>
      </c>
      <c r="K4787">
        <v>31.55</v>
      </c>
      <c r="L4787">
        <v>354.28</v>
      </c>
      <c r="M4787">
        <v>347.3</v>
      </c>
      <c r="N4787">
        <v>-87</v>
      </c>
      <c r="O4787">
        <v>561</v>
      </c>
      <c r="P4787">
        <v>-321</v>
      </c>
      <c r="Q4787">
        <f>Tabel1[[#This Row],[Biomass]]+Tabel1[[#This Row],[Hydro Power]]+Tabel1[[#This Row],[Other Renewable]]+Tabel1[[#This Row],[Solar Power]]+Tabel1[[#This Row],[Onshore Wind Power]]+Tabel1[[#This Row],[Offshore Wind Power]]</f>
        <v>726.89</v>
      </c>
      <c r="R4787">
        <f>Tabel1[[#This Row],[Fossil Gas]]+Tabel1[[#This Row],[Fossil Hard Coal]]+Tabel1[[#This Row],[Fossil Oil]]</f>
        <v>1061.73</v>
      </c>
      <c r="S4787">
        <f>Tabel1[[#This Row],[Renewables]]+Tabel1[[#This Row],[Fossils]]</f>
        <v>1788.62</v>
      </c>
    </row>
    <row r="4788" spans="1:19" x14ac:dyDescent="0.25">
      <c r="A4788" t="s">
        <v>273</v>
      </c>
      <c r="B4788" t="s">
        <v>6</v>
      </c>
      <c r="C4788">
        <v>2371.39</v>
      </c>
      <c r="D4788">
        <v>47.68</v>
      </c>
      <c r="E4788">
        <v>549.54999999999995</v>
      </c>
      <c r="F4788">
        <v>1338.08</v>
      </c>
      <c r="G4788">
        <v>9.4600000000000009</v>
      </c>
      <c r="H4788">
        <v>1.04</v>
      </c>
      <c r="I4788">
        <v>2.61</v>
      </c>
      <c r="J4788">
        <v>0.01</v>
      </c>
      <c r="K4788">
        <v>100.22</v>
      </c>
      <c r="L4788">
        <v>1863.32</v>
      </c>
      <c r="M4788">
        <v>754.07</v>
      </c>
      <c r="N4788">
        <v>-1145</v>
      </c>
      <c r="O4788">
        <v>-261</v>
      </c>
      <c r="P4788">
        <v>-788</v>
      </c>
      <c r="Q4788">
        <f>Tabel1[[#This Row],[Biomass]]+Tabel1[[#This Row],[Hydro Power]]+Tabel1[[#This Row],[Other Renewable]]+Tabel1[[#This Row],[Solar Power]]+Tabel1[[#This Row],[Onshore Wind Power]]+Tabel1[[#This Row],[Offshore Wind Power]]</f>
        <v>2668.73</v>
      </c>
      <c r="R4788">
        <f>Tabel1[[#This Row],[Fossil Gas]]+Tabel1[[#This Row],[Fossil Hard Coal]]+Tabel1[[#This Row],[Fossil Oil]]</f>
        <v>1897.09</v>
      </c>
      <c r="S4788">
        <f>Tabel1[[#This Row],[Renewables]]+Tabel1[[#This Row],[Fossils]]</f>
        <v>4565.82</v>
      </c>
    </row>
    <row r="4789" spans="1:19" x14ac:dyDescent="0.25">
      <c r="A4789" t="s">
        <v>273</v>
      </c>
      <c r="B4789" t="s">
        <v>5</v>
      </c>
      <c r="C4789">
        <v>1823.9</v>
      </c>
      <c r="D4789">
        <v>23.77</v>
      </c>
      <c r="E4789">
        <v>456.8</v>
      </c>
      <c r="F4789">
        <v>545.47</v>
      </c>
      <c r="G4789">
        <v>23.82</v>
      </c>
      <c r="J4789">
        <v>0</v>
      </c>
      <c r="K4789">
        <v>30.81</v>
      </c>
      <c r="L4789">
        <v>349.92</v>
      </c>
      <c r="M4789">
        <v>331.18</v>
      </c>
      <c r="N4789">
        <v>454</v>
      </c>
      <c r="O4789">
        <v>261</v>
      </c>
      <c r="P4789">
        <v>-633</v>
      </c>
      <c r="Q4789">
        <f>Tabel1[[#This Row],[Biomass]]+Tabel1[[#This Row],[Hydro Power]]+Tabel1[[#This Row],[Other Renewable]]+Tabel1[[#This Row],[Solar Power]]+Tabel1[[#This Row],[Onshore Wind Power]]+Tabel1[[#This Row],[Offshore Wind Power]]</f>
        <v>704.87</v>
      </c>
      <c r="R4789">
        <f>Tabel1[[#This Row],[Fossil Gas]]+Tabel1[[#This Row],[Fossil Hard Coal]]+Tabel1[[#This Row],[Fossil Oil]]</f>
        <v>1026.0899999999999</v>
      </c>
      <c r="S4789">
        <f>Tabel1[[#This Row],[Renewables]]+Tabel1[[#This Row],[Fossils]]</f>
        <v>1730.96</v>
      </c>
    </row>
    <row r="4790" spans="1:19" x14ac:dyDescent="0.25">
      <c r="A4790" t="s">
        <v>272</v>
      </c>
      <c r="B4790" t="s">
        <v>6</v>
      </c>
      <c r="C4790">
        <v>2242.59</v>
      </c>
      <c r="D4790">
        <v>48.46</v>
      </c>
      <c r="E4790">
        <v>488.75</v>
      </c>
      <c r="F4790">
        <v>1021.71</v>
      </c>
      <c r="G4790">
        <v>10.63</v>
      </c>
      <c r="H4790">
        <v>1.05</v>
      </c>
      <c r="I4790">
        <v>3.09</v>
      </c>
      <c r="J4790">
        <v>0</v>
      </c>
      <c r="K4790">
        <v>100.43</v>
      </c>
      <c r="L4790">
        <v>1784.27</v>
      </c>
      <c r="M4790">
        <v>753.46</v>
      </c>
      <c r="N4790">
        <v>-68</v>
      </c>
      <c r="O4790">
        <v>-527</v>
      </c>
      <c r="P4790">
        <v>-1250</v>
      </c>
      <c r="Q4790">
        <f>Tabel1[[#This Row],[Biomass]]+Tabel1[[#This Row],[Hydro Power]]+Tabel1[[#This Row],[Other Renewable]]+Tabel1[[#This Row],[Solar Power]]+Tabel1[[#This Row],[Onshore Wind Power]]+Tabel1[[#This Row],[Offshore Wind Power]]</f>
        <v>2590.33</v>
      </c>
      <c r="R4790">
        <f>Tabel1[[#This Row],[Fossil Gas]]+Tabel1[[#This Row],[Fossil Hard Coal]]+Tabel1[[#This Row],[Fossil Oil]]</f>
        <v>1521.0900000000001</v>
      </c>
      <c r="S4790">
        <f>Tabel1[[#This Row],[Renewables]]+Tabel1[[#This Row],[Fossils]]</f>
        <v>4111.42</v>
      </c>
    </row>
    <row r="4791" spans="1:19" x14ac:dyDescent="0.25">
      <c r="A4791" t="s">
        <v>272</v>
      </c>
      <c r="B4791" t="s">
        <v>5</v>
      </c>
      <c r="C4791">
        <v>1736.01</v>
      </c>
      <c r="D4791">
        <v>23.68</v>
      </c>
      <c r="E4791">
        <v>452.65</v>
      </c>
      <c r="F4791">
        <v>468.68</v>
      </c>
      <c r="G4791">
        <v>22.84</v>
      </c>
      <c r="J4791">
        <v>0</v>
      </c>
      <c r="K4791">
        <v>30.62</v>
      </c>
      <c r="L4791">
        <v>338.79</v>
      </c>
      <c r="M4791">
        <v>289.08</v>
      </c>
      <c r="N4791">
        <v>597</v>
      </c>
      <c r="O4791">
        <v>527</v>
      </c>
      <c r="P4791">
        <v>-995</v>
      </c>
      <c r="Q4791">
        <f>Tabel1[[#This Row],[Biomass]]+Tabel1[[#This Row],[Hydro Power]]+Tabel1[[#This Row],[Other Renewable]]+Tabel1[[#This Row],[Solar Power]]+Tabel1[[#This Row],[Onshore Wind Power]]+Tabel1[[#This Row],[Offshore Wind Power]]</f>
        <v>651.54999999999995</v>
      </c>
      <c r="R4791">
        <f>Tabel1[[#This Row],[Fossil Gas]]+Tabel1[[#This Row],[Fossil Hard Coal]]+Tabel1[[#This Row],[Fossil Oil]]</f>
        <v>944.17</v>
      </c>
      <c r="S4791">
        <f>Tabel1[[#This Row],[Renewables]]+Tabel1[[#This Row],[Fossils]]</f>
        <v>1595.7199999999998</v>
      </c>
    </row>
    <row r="4792" spans="1:19" x14ac:dyDescent="0.25">
      <c r="A4792" t="s">
        <v>271</v>
      </c>
      <c r="B4792" t="s">
        <v>6</v>
      </c>
      <c r="C4792">
        <v>2134.64</v>
      </c>
      <c r="D4792">
        <v>47.83</v>
      </c>
      <c r="E4792">
        <v>445.32</v>
      </c>
      <c r="F4792">
        <v>837.2</v>
      </c>
      <c r="G4792">
        <v>6.52</v>
      </c>
      <c r="H4792">
        <v>1.05</v>
      </c>
      <c r="I4792">
        <v>2.31</v>
      </c>
      <c r="J4792">
        <v>0</v>
      </c>
      <c r="K4792">
        <v>98.51</v>
      </c>
      <c r="L4792">
        <v>1688.87</v>
      </c>
      <c r="M4792">
        <v>731.38</v>
      </c>
      <c r="N4792">
        <v>57</v>
      </c>
      <c r="O4792">
        <v>-325</v>
      </c>
      <c r="P4792">
        <v>-1345</v>
      </c>
      <c r="Q4792">
        <f>Tabel1[[#This Row],[Biomass]]+Tabel1[[#This Row],[Hydro Power]]+Tabel1[[#This Row],[Other Renewable]]+Tabel1[[#This Row],[Solar Power]]+Tabel1[[#This Row],[Onshore Wind Power]]+Tabel1[[#This Row],[Offshore Wind Power]]</f>
        <v>2471.44</v>
      </c>
      <c r="R4792">
        <f>Tabel1[[#This Row],[Fossil Gas]]+Tabel1[[#This Row],[Fossil Hard Coal]]+Tabel1[[#This Row],[Fossil Oil]]</f>
        <v>1289.04</v>
      </c>
      <c r="S4792">
        <f>Tabel1[[#This Row],[Renewables]]+Tabel1[[#This Row],[Fossils]]</f>
        <v>3760.48</v>
      </c>
    </row>
    <row r="4793" spans="1:19" x14ac:dyDescent="0.25">
      <c r="A4793" t="s">
        <v>271</v>
      </c>
      <c r="B4793" t="s">
        <v>5</v>
      </c>
      <c r="C4793">
        <v>1619.69</v>
      </c>
      <c r="D4793">
        <v>25.42</v>
      </c>
      <c r="E4793">
        <v>450.41</v>
      </c>
      <c r="F4793">
        <v>458.63</v>
      </c>
      <c r="G4793">
        <v>22.36</v>
      </c>
      <c r="J4793">
        <v>0</v>
      </c>
      <c r="K4793">
        <v>30.43</v>
      </c>
      <c r="L4793">
        <v>314.27</v>
      </c>
      <c r="M4793">
        <v>217.31</v>
      </c>
      <c r="N4793">
        <v>597</v>
      </c>
      <c r="O4793">
        <v>325</v>
      </c>
      <c r="P4793">
        <v>-800</v>
      </c>
      <c r="Q4793">
        <f>Tabel1[[#This Row],[Biomass]]+Tabel1[[#This Row],[Hydro Power]]+Tabel1[[#This Row],[Other Renewable]]+Tabel1[[#This Row],[Solar Power]]+Tabel1[[#This Row],[Onshore Wind Power]]+Tabel1[[#This Row],[Offshore Wind Power]]</f>
        <v>557</v>
      </c>
      <c r="R4793">
        <f>Tabel1[[#This Row],[Fossil Gas]]+Tabel1[[#This Row],[Fossil Hard Coal]]+Tabel1[[#This Row],[Fossil Oil]]</f>
        <v>931.4</v>
      </c>
      <c r="S4793">
        <f>Tabel1[[#This Row],[Renewables]]+Tabel1[[#This Row],[Fossils]]</f>
        <v>1488.4</v>
      </c>
    </row>
    <row r="4794" spans="1:19" x14ac:dyDescent="0.25">
      <c r="A4794" t="s">
        <v>270</v>
      </c>
      <c r="B4794" t="s">
        <v>6</v>
      </c>
      <c r="C4794">
        <v>2033.21</v>
      </c>
      <c r="D4794">
        <v>47.73</v>
      </c>
      <c r="E4794">
        <v>433.43</v>
      </c>
      <c r="F4794">
        <v>834.75</v>
      </c>
      <c r="G4794">
        <v>6.48</v>
      </c>
      <c r="H4794">
        <v>1.05</v>
      </c>
      <c r="I4794">
        <v>2.31</v>
      </c>
      <c r="J4794">
        <v>0</v>
      </c>
      <c r="K4794">
        <v>98.28</v>
      </c>
      <c r="L4794">
        <v>1535.23</v>
      </c>
      <c r="M4794">
        <v>678.03</v>
      </c>
      <c r="N4794">
        <v>40</v>
      </c>
      <c r="O4794">
        <v>-233</v>
      </c>
      <c r="P4794">
        <v>-1313</v>
      </c>
      <c r="Q4794">
        <f>Tabel1[[#This Row],[Biomass]]+Tabel1[[#This Row],[Hydro Power]]+Tabel1[[#This Row],[Other Renewable]]+Tabel1[[#This Row],[Solar Power]]+Tabel1[[#This Row],[Onshore Wind Power]]+Tabel1[[#This Row],[Offshore Wind Power]]</f>
        <v>2264.35</v>
      </c>
      <c r="R4794">
        <f>Tabel1[[#This Row],[Fossil Gas]]+Tabel1[[#This Row],[Fossil Hard Coal]]+Tabel1[[#This Row],[Fossil Oil]]</f>
        <v>1274.6600000000001</v>
      </c>
      <c r="S4794">
        <f>Tabel1[[#This Row],[Renewables]]+Tabel1[[#This Row],[Fossils]]</f>
        <v>3539.01</v>
      </c>
    </row>
    <row r="4795" spans="1:19" x14ac:dyDescent="0.25">
      <c r="A4795" t="s">
        <v>270</v>
      </c>
      <c r="B4795" t="s">
        <v>5</v>
      </c>
      <c r="C4795">
        <v>1516.44</v>
      </c>
      <c r="D4795">
        <v>26.87</v>
      </c>
      <c r="E4795">
        <v>405.51</v>
      </c>
      <c r="F4795">
        <v>469.34</v>
      </c>
      <c r="G4795">
        <v>22.28</v>
      </c>
      <c r="J4795">
        <v>0</v>
      </c>
      <c r="K4795">
        <v>30.41</v>
      </c>
      <c r="L4795">
        <v>271.48</v>
      </c>
      <c r="M4795">
        <v>160.9</v>
      </c>
      <c r="N4795">
        <v>485</v>
      </c>
      <c r="O4795">
        <v>233</v>
      </c>
      <c r="P4795">
        <v>-566</v>
      </c>
      <c r="Q4795">
        <f>Tabel1[[#This Row],[Biomass]]+Tabel1[[#This Row],[Hydro Power]]+Tabel1[[#This Row],[Other Renewable]]+Tabel1[[#This Row],[Solar Power]]+Tabel1[[#This Row],[Onshore Wind Power]]+Tabel1[[#This Row],[Offshore Wind Power]]</f>
        <v>459.25</v>
      </c>
      <c r="R4795">
        <f>Tabel1[[#This Row],[Fossil Gas]]+Tabel1[[#This Row],[Fossil Hard Coal]]+Tabel1[[#This Row],[Fossil Oil]]</f>
        <v>897.12999999999988</v>
      </c>
      <c r="S4795">
        <f>Tabel1[[#This Row],[Renewables]]+Tabel1[[#This Row],[Fossils]]</f>
        <v>1356.3799999999999</v>
      </c>
    </row>
    <row r="4796" spans="1:19" x14ac:dyDescent="0.25">
      <c r="A4796" t="s">
        <v>269</v>
      </c>
      <c r="B4796" t="s">
        <v>6</v>
      </c>
      <c r="C4796">
        <v>1946.54</v>
      </c>
      <c r="D4796">
        <v>46.99</v>
      </c>
      <c r="E4796">
        <v>418.1</v>
      </c>
      <c r="F4796">
        <v>1000.23</v>
      </c>
      <c r="G4796">
        <v>6.94</v>
      </c>
      <c r="H4796">
        <v>1.05</v>
      </c>
      <c r="I4796">
        <v>2.36</v>
      </c>
      <c r="J4796">
        <v>0</v>
      </c>
      <c r="K4796">
        <v>95.84</v>
      </c>
      <c r="L4796">
        <v>1428.99</v>
      </c>
      <c r="M4796">
        <v>648.29</v>
      </c>
      <c r="N4796">
        <v>-5</v>
      </c>
      <c r="O4796">
        <v>-294</v>
      </c>
      <c r="P4796">
        <v>-1299</v>
      </c>
      <c r="Q4796">
        <f>Tabel1[[#This Row],[Biomass]]+Tabel1[[#This Row],[Hydro Power]]+Tabel1[[#This Row],[Other Renewable]]+Tabel1[[#This Row],[Solar Power]]+Tabel1[[#This Row],[Onshore Wind Power]]+Tabel1[[#This Row],[Offshore Wind Power]]</f>
        <v>2127.6800000000003</v>
      </c>
      <c r="R4796">
        <f>Tabel1[[#This Row],[Fossil Gas]]+Tabel1[[#This Row],[Fossil Hard Coal]]+Tabel1[[#This Row],[Fossil Oil]]</f>
        <v>1425.27</v>
      </c>
      <c r="S4796">
        <f>Tabel1[[#This Row],[Renewables]]+Tabel1[[#This Row],[Fossils]]</f>
        <v>3552.9500000000003</v>
      </c>
    </row>
    <row r="4797" spans="1:19" x14ac:dyDescent="0.25">
      <c r="A4797" t="s">
        <v>269</v>
      </c>
      <c r="B4797" t="s">
        <v>5</v>
      </c>
      <c r="C4797">
        <v>1411.08</v>
      </c>
      <c r="D4797">
        <v>28.11</v>
      </c>
      <c r="E4797">
        <v>388.04</v>
      </c>
      <c r="F4797">
        <v>440.66</v>
      </c>
      <c r="G4797">
        <v>20.25</v>
      </c>
      <c r="J4797">
        <v>0</v>
      </c>
      <c r="K4797">
        <v>29.87</v>
      </c>
      <c r="L4797">
        <v>237.88</v>
      </c>
      <c r="M4797">
        <v>107.27</v>
      </c>
      <c r="N4797">
        <v>394</v>
      </c>
      <c r="O4797">
        <v>294</v>
      </c>
      <c r="P4797">
        <v>-509</v>
      </c>
      <c r="Q4797">
        <f>Tabel1[[#This Row],[Biomass]]+Tabel1[[#This Row],[Hydro Power]]+Tabel1[[#This Row],[Other Renewable]]+Tabel1[[#This Row],[Solar Power]]+Tabel1[[#This Row],[Onshore Wind Power]]+Tabel1[[#This Row],[Offshore Wind Power]]</f>
        <v>373.26</v>
      </c>
      <c r="R4797">
        <f>Tabel1[[#This Row],[Fossil Gas]]+Tabel1[[#This Row],[Fossil Hard Coal]]+Tabel1[[#This Row],[Fossil Oil]]</f>
        <v>848.95</v>
      </c>
      <c r="S4797">
        <f>Tabel1[[#This Row],[Renewables]]+Tabel1[[#This Row],[Fossils]]</f>
        <v>1222.21</v>
      </c>
    </row>
    <row r="4798" spans="1:19" x14ac:dyDescent="0.25">
      <c r="A4798" t="s">
        <v>268</v>
      </c>
      <c r="B4798" t="s">
        <v>6</v>
      </c>
      <c r="C4798">
        <v>1897.44</v>
      </c>
      <c r="D4798">
        <v>46.6</v>
      </c>
      <c r="E4798">
        <v>395.59</v>
      </c>
      <c r="F4798">
        <v>1044.73</v>
      </c>
      <c r="G4798">
        <v>4.5999999999999996</v>
      </c>
      <c r="H4798">
        <v>1.05</v>
      </c>
      <c r="I4798">
        <v>2.2000000000000002</v>
      </c>
      <c r="J4798">
        <v>0</v>
      </c>
      <c r="K4798">
        <v>95.23</v>
      </c>
      <c r="L4798">
        <v>1412.31</v>
      </c>
      <c r="M4798">
        <v>644.9</v>
      </c>
      <c r="N4798">
        <v>136</v>
      </c>
      <c r="O4798">
        <v>-412</v>
      </c>
      <c r="P4798">
        <v>-1306</v>
      </c>
      <c r="Q4798">
        <f>Tabel1[[#This Row],[Biomass]]+Tabel1[[#This Row],[Hydro Power]]+Tabel1[[#This Row],[Other Renewable]]+Tabel1[[#This Row],[Solar Power]]+Tabel1[[#This Row],[Onshore Wind Power]]+Tabel1[[#This Row],[Offshore Wind Power]]</f>
        <v>2107.06</v>
      </c>
      <c r="R4798">
        <f>Tabel1[[#This Row],[Fossil Gas]]+Tabel1[[#This Row],[Fossil Hard Coal]]+Tabel1[[#This Row],[Fossil Oil]]</f>
        <v>1444.9199999999998</v>
      </c>
      <c r="S4798">
        <f>Tabel1[[#This Row],[Renewables]]+Tabel1[[#This Row],[Fossils]]</f>
        <v>3551.9799999999996</v>
      </c>
    </row>
    <row r="4799" spans="1:19" x14ac:dyDescent="0.25">
      <c r="A4799" t="s">
        <v>268</v>
      </c>
      <c r="B4799" t="s">
        <v>5</v>
      </c>
      <c r="C4799">
        <v>1377.6</v>
      </c>
      <c r="D4799">
        <v>29.7</v>
      </c>
      <c r="E4799">
        <v>386.57</v>
      </c>
      <c r="F4799">
        <v>427.04</v>
      </c>
      <c r="G4799">
        <v>19.920000000000002</v>
      </c>
      <c r="J4799">
        <v>0</v>
      </c>
      <c r="K4799">
        <v>29.93</v>
      </c>
      <c r="L4799">
        <v>218.81</v>
      </c>
      <c r="M4799">
        <v>67.41</v>
      </c>
      <c r="N4799">
        <v>594</v>
      </c>
      <c r="O4799">
        <v>412</v>
      </c>
      <c r="P4799">
        <v>-788</v>
      </c>
      <c r="Q4799">
        <f>Tabel1[[#This Row],[Biomass]]+Tabel1[[#This Row],[Hydro Power]]+Tabel1[[#This Row],[Other Renewable]]+Tabel1[[#This Row],[Solar Power]]+Tabel1[[#This Row],[Onshore Wind Power]]+Tabel1[[#This Row],[Offshore Wind Power]]</f>
        <v>315.91999999999996</v>
      </c>
      <c r="R4799">
        <f>Tabel1[[#This Row],[Fossil Gas]]+Tabel1[[#This Row],[Fossil Hard Coal]]+Tabel1[[#This Row],[Fossil Oil]]</f>
        <v>833.53</v>
      </c>
      <c r="S4799">
        <f>Tabel1[[#This Row],[Renewables]]+Tabel1[[#This Row],[Fossils]]</f>
        <v>1149.4499999999998</v>
      </c>
    </row>
    <row r="4800" spans="1:19" x14ac:dyDescent="0.25">
      <c r="A4800" t="s">
        <v>267</v>
      </c>
      <c r="B4800" t="s">
        <v>6</v>
      </c>
      <c r="C4800">
        <v>1867.26</v>
      </c>
      <c r="D4800">
        <v>47.1</v>
      </c>
      <c r="E4800">
        <v>398.64</v>
      </c>
      <c r="F4800">
        <v>1087.17</v>
      </c>
      <c r="G4800">
        <v>4.5999999999999996</v>
      </c>
      <c r="H4800">
        <v>1.05</v>
      </c>
      <c r="I4800">
        <v>2.54</v>
      </c>
      <c r="J4800">
        <v>0</v>
      </c>
      <c r="K4800">
        <v>96.34</v>
      </c>
      <c r="L4800">
        <v>1334</v>
      </c>
      <c r="M4800">
        <v>642.48</v>
      </c>
      <c r="N4800">
        <v>63</v>
      </c>
      <c r="O4800">
        <v>-410</v>
      </c>
      <c r="P4800">
        <v>-1306</v>
      </c>
      <c r="Q4800">
        <f>Tabel1[[#This Row],[Biomass]]+Tabel1[[#This Row],[Hydro Power]]+Tabel1[[#This Row],[Other Renewable]]+Tabel1[[#This Row],[Solar Power]]+Tabel1[[#This Row],[Onshore Wind Power]]+Tabel1[[#This Row],[Offshore Wind Power]]</f>
        <v>2027.17</v>
      </c>
      <c r="R4800">
        <f>Tabel1[[#This Row],[Fossil Gas]]+Tabel1[[#This Row],[Fossil Hard Coal]]+Tabel1[[#This Row],[Fossil Oil]]</f>
        <v>1490.4099999999999</v>
      </c>
      <c r="S4800">
        <f>Tabel1[[#This Row],[Renewables]]+Tabel1[[#This Row],[Fossils]]</f>
        <v>3517.58</v>
      </c>
    </row>
    <row r="4801" spans="1:19" x14ac:dyDescent="0.25">
      <c r="A4801" t="s">
        <v>267</v>
      </c>
      <c r="B4801" t="s">
        <v>5</v>
      </c>
      <c r="C4801">
        <v>1356.83</v>
      </c>
      <c r="D4801">
        <v>29.63</v>
      </c>
      <c r="E4801">
        <v>383.78</v>
      </c>
      <c r="F4801">
        <v>419.55</v>
      </c>
      <c r="G4801">
        <v>20.61</v>
      </c>
      <c r="J4801">
        <v>0</v>
      </c>
      <c r="K4801">
        <v>30.1</v>
      </c>
      <c r="L4801">
        <v>178.62</v>
      </c>
      <c r="M4801">
        <v>40.89</v>
      </c>
      <c r="N4801">
        <v>600</v>
      </c>
      <c r="O4801">
        <v>410</v>
      </c>
      <c r="P4801">
        <v>-740</v>
      </c>
      <c r="Q4801">
        <f>Tabel1[[#This Row],[Biomass]]+Tabel1[[#This Row],[Hydro Power]]+Tabel1[[#This Row],[Other Renewable]]+Tabel1[[#This Row],[Solar Power]]+Tabel1[[#This Row],[Onshore Wind Power]]+Tabel1[[#This Row],[Offshore Wind Power]]</f>
        <v>249.14</v>
      </c>
      <c r="R4801">
        <f>Tabel1[[#This Row],[Fossil Gas]]+Tabel1[[#This Row],[Fossil Hard Coal]]+Tabel1[[#This Row],[Fossil Oil]]</f>
        <v>823.93999999999994</v>
      </c>
      <c r="S4801">
        <f>Tabel1[[#This Row],[Renewables]]+Tabel1[[#This Row],[Fossils]]</f>
        <v>1073.08</v>
      </c>
    </row>
    <row r="4802" spans="1:19" x14ac:dyDescent="0.25">
      <c r="A4802" t="s">
        <v>266</v>
      </c>
      <c r="B4802" t="s">
        <v>6</v>
      </c>
      <c r="C4802">
        <v>1863.4</v>
      </c>
      <c r="D4802">
        <v>46.74</v>
      </c>
      <c r="E4802">
        <v>394.29</v>
      </c>
      <c r="F4802">
        <v>1074.5999999999999</v>
      </c>
      <c r="G4802">
        <v>4.28</v>
      </c>
      <c r="H4802">
        <v>1.05</v>
      </c>
      <c r="I4802">
        <v>2.5099999999999998</v>
      </c>
      <c r="J4802">
        <v>0</v>
      </c>
      <c r="K4802">
        <v>90.44</v>
      </c>
      <c r="L4802">
        <v>1284.43</v>
      </c>
      <c r="M4802">
        <v>641.04</v>
      </c>
      <c r="N4802">
        <v>112</v>
      </c>
      <c r="O4802">
        <v>-406</v>
      </c>
      <c r="P4802">
        <v>-1298</v>
      </c>
      <c r="Q4802">
        <f>Tabel1[[#This Row],[Biomass]]+Tabel1[[#This Row],[Hydro Power]]+Tabel1[[#This Row],[Other Renewable]]+Tabel1[[#This Row],[Solar Power]]+Tabel1[[#This Row],[Onshore Wind Power]]+Tabel1[[#This Row],[Offshore Wind Power]]</f>
        <v>1975.77</v>
      </c>
      <c r="R4802">
        <f>Tabel1[[#This Row],[Fossil Gas]]+Tabel1[[#This Row],[Fossil Hard Coal]]+Tabel1[[#This Row],[Fossil Oil]]</f>
        <v>1473.1699999999998</v>
      </c>
      <c r="S4802">
        <f>Tabel1[[#This Row],[Renewables]]+Tabel1[[#This Row],[Fossils]]</f>
        <v>3448.9399999999996</v>
      </c>
    </row>
    <row r="4803" spans="1:19" x14ac:dyDescent="0.25">
      <c r="A4803" t="s">
        <v>266</v>
      </c>
      <c r="B4803" t="s">
        <v>5</v>
      </c>
      <c r="C4803">
        <v>1357.31</v>
      </c>
      <c r="D4803">
        <v>29.34</v>
      </c>
      <c r="E4803">
        <v>347.71</v>
      </c>
      <c r="F4803">
        <v>475.4</v>
      </c>
      <c r="G4803">
        <v>20.18</v>
      </c>
      <c r="J4803">
        <v>0</v>
      </c>
      <c r="K4803">
        <v>30.1</v>
      </c>
      <c r="L4803">
        <v>157.36000000000001</v>
      </c>
      <c r="M4803">
        <v>38.1</v>
      </c>
      <c r="N4803">
        <v>600</v>
      </c>
      <c r="O4803">
        <v>406</v>
      </c>
      <c r="P4803">
        <v>-730</v>
      </c>
      <c r="Q4803">
        <f>Tabel1[[#This Row],[Biomass]]+Tabel1[[#This Row],[Hydro Power]]+Tabel1[[#This Row],[Other Renewable]]+Tabel1[[#This Row],[Solar Power]]+Tabel1[[#This Row],[Onshore Wind Power]]+Tabel1[[#This Row],[Offshore Wind Power]]</f>
        <v>224.8</v>
      </c>
      <c r="R4803">
        <f>Tabel1[[#This Row],[Fossil Gas]]+Tabel1[[#This Row],[Fossil Hard Coal]]+Tabel1[[#This Row],[Fossil Oil]]</f>
        <v>843.28999999999985</v>
      </c>
      <c r="S4803">
        <f>Tabel1[[#This Row],[Renewables]]+Tabel1[[#This Row],[Fossils]]</f>
        <v>1068.0899999999999</v>
      </c>
    </row>
    <row r="4804" spans="1:19" x14ac:dyDescent="0.25">
      <c r="A4804" t="s">
        <v>265</v>
      </c>
      <c r="B4804" t="s">
        <v>6</v>
      </c>
      <c r="C4804">
        <v>1887.28</v>
      </c>
      <c r="D4804">
        <v>47.12</v>
      </c>
      <c r="E4804">
        <v>401.49</v>
      </c>
      <c r="F4804">
        <v>984.72</v>
      </c>
      <c r="G4804">
        <v>5.63</v>
      </c>
      <c r="H4804">
        <v>1.05</v>
      </c>
      <c r="I4804">
        <v>2.2999999999999998</v>
      </c>
      <c r="J4804">
        <v>0</v>
      </c>
      <c r="K4804">
        <v>92.38</v>
      </c>
      <c r="L4804">
        <v>1236.82</v>
      </c>
      <c r="M4804">
        <v>654.94000000000005</v>
      </c>
      <c r="N4804">
        <v>533</v>
      </c>
      <c r="O4804">
        <v>-577</v>
      </c>
      <c r="P4804">
        <v>-1426</v>
      </c>
      <c r="Q4804">
        <f>Tabel1[[#This Row],[Biomass]]+Tabel1[[#This Row],[Hydro Power]]+Tabel1[[#This Row],[Other Renewable]]+Tabel1[[#This Row],[Solar Power]]+Tabel1[[#This Row],[Onshore Wind Power]]+Tabel1[[#This Row],[Offshore Wind Power]]</f>
        <v>1942.23</v>
      </c>
      <c r="R4804">
        <f>Tabel1[[#This Row],[Fossil Gas]]+Tabel1[[#This Row],[Fossil Hard Coal]]+Tabel1[[#This Row],[Fossil Oil]]</f>
        <v>1391.8400000000001</v>
      </c>
      <c r="S4804">
        <f>Tabel1[[#This Row],[Renewables]]+Tabel1[[#This Row],[Fossils]]</f>
        <v>3334.07</v>
      </c>
    </row>
    <row r="4805" spans="1:19" x14ac:dyDescent="0.25">
      <c r="A4805" t="s">
        <v>265</v>
      </c>
      <c r="B4805" t="s">
        <v>5</v>
      </c>
      <c r="C4805">
        <v>1362.85</v>
      </c>
      <c r="D4805">
        <v>29.28</v>
      </c>
      <c r="E4805">
        <v>273.24</v>
      </c>
      <c r="F4805">
        <v>488.4</v>
      </c>
      <c r="G4805">
        <v>20.05</v>
      </c>
      <c r="J4805">
        <v>0</v>
      </c>
      <c r="K4805">
        <v>29.96</v>
      </c>
      <c r="L4805">
        <v>141.41</v>
      </c>
      <c r="M4805">
        <v>26.86</v>
      </c>
      <c r="N4805">
        <v>600</v>
      </c>
      <c r="O4805">
        <v>577</v>
      </c>
      <c r="P4805">
        <v>-809</v>
      </c>
      <c r="Q4805">
        <f>Tabel1[[#This Row],[Biomass]]+Tabel1[[#This Row],[Hydro Power]]+Tabel1[[#This Row],[Other Renewable]]+Tabel1[[#This Row],[Solar Power]]+Tabel1[[#This Row],[Onshore Wind Power]]+Tabel1[[#This Row],[Offshore Wind Power]]</f>
        <v>197.55</v>
      </c>
      <c r="R4805">
        <f>Tabel1[[#This Row],[Fossil Gas]]+Tabel1[[#This Row],[Fossil Hard Coal]]+Tabel1[[#This Row],[Fossil Oil]]</f>
        <v>781.68999999999994</v>
      </c>
      <c r="S4805">
        <f>Tabel1[[#This Row],[Renewables]]+Tabel1[[#This Row],[Fossils]]</f>
        <v>979.24</v>
      </c>
    </row>
    <row r="4806" spans="1:19" x14ac:dyDescent="0.25">
      <c r="A4806" t="s">
        <v>264</v>
      </c>
      <c r="B4806" t="s">
        <v>6</v>
      </c>
      <c r="C4806">
        <v>1918.89</v>
      </c>
      <c r="D4806">
        <v>46.63</v>
      </c>
      <c r="E4806">
        <v>399.2</v>
      </c>
      <c r="F4806">
        <v>1027.8599999999999</v>
      </c>
      <c r="G4806">
        <v>4.42</v>
      </c>
      <c r="H4806">
        <v>1.05</v>
      </c>
      <c r="I4806">
        <v>2.1</v>
      </c>
      <c r="J4806">
        <v>0.01</v>
      </c>
      <c r="K4806">
        <v>92.87</v>
      </c>
      <c r="L4806">
        <v>1174.78</v>
      </c>
      <c r="M4806">
        <v>644.98</v>
      </c>
      <c r="N4806">
        <v>629</v>
      </c>
      <c r="O4806">
        <v>-590</v>
      </c>
      <c r="P4806">
        <v>-1432</v>
      </c>
      <c r="Q4806">
        <f>Tabel1[[#This Row],[Biomass]]+Tabel1[[#This Row],[Hydro Power]]+Tabel1[[#This Row],[Other Renewable]]+Tabel1[[#This Row],[Solar Power]]+Tabel1[[#This Row],[Onshore Wind Power]]+Tabel1[[#This Row],[Offshore Wind Power]]</f>
        <v>1869.55</v>
      </c>
      <c r="R4806">
        <f>Tabel1[[#This Row],[Fossil Gas]]+Tabel1[[#This Row],[Fossil Hard Coal]]+Tabel1[[#This Row],[Fossil Oil]]</f>
        <v>1431.48</v>
      </c>
      <c r="S4806">
        <f>Tabel1[[#This Row],[Renewables]]+Tabel1[[#This Row],[Fossils]]</f>
        <v>3301.0299999999997</v>
      </c>
    </row>
    <row r="4807" spans="1:19" x14ac:dyDescent="0.25">
      <c r="A4807" t="s">
        <v>264</v>
      </c>
      <c r="B4807" t="s">
        <v>5</v>
      </c>
      <c r="C4807">
        <v>1382.52</v>
      </c>
      <c r="D4807">
        <v>27.32</v>
      </c>
      <c r="E4807">
        <v>282.39</v>
      </c>
      <c r="F4807">
        <v>503.95</v>
      </c>
      <c r="G4807">
        <v>20.14</v>
      </c>
      <c r="J4807">
        <v>0</v>
      </c>
      <c r="K4807">
        <v>29.91</v>
      </c>
      <c r="L4807">
        <v>140.38</v>
      </c>
      <c r="M4807">
        <v>24.89</v>
      </c>
      <c r="N4807">
        <v>600</v>
      </c>
      <c r="O4807">
        <v>590</v>
      </c>
      <c r="P4807">
        <v>-820</v>
      </c>
      <c r="Q4807">
        <f>Tabel1[[#This Row],[Biomass]]+Tabel1[[#This Row],[Hydro Power]]+Tabel1[[#This Row],[Other Renewable]]+Tabel1[[#This Row],[Solar Power]]+Tabel1[[#This Row],[Onshore Wind Power]]+Tabel1[[#This Row],[Offshore Wind Power]]</f>
        <v>192.58999999999997</v>
      </c>
      <c r="R4807">
        <f>Tabel1[[#This Row],[Fossil Gas]]+Tabel1[[#This Row],[Fossil Hard Coal]]+Tabel1[[#This Row],[Fossil Oil]]</f>
        <v>806.4799999999999</v>
      </c>
      <c r="S4807">
        <f>Tabel1[[#This Row],[Renewables]]+Tabel1[[#This Row],[Fossils]]</f>
        <v>999.06999999999994</v>
      </c>
    </row>
    <row r="4808" spans="1:19" x14ac:dyDescent="0.25">
      <c r="A4808" t="s">
        <v>263</v>
      </c>
      <c r="B4808" t="s">
        <v>6</v>
      </c>
      <c r="C4808">
        <v>2029.77</v>
      </c>
      <c r="D4808">
        <v>47.41</v>
      </c>
      <c r="E4808">
        <v>397.72</v>
      </c>
      <c r="F4808">
        <v>947.94</v>
      </c>
      <c r="G4808">
        <v>6.26</v>
      </c>
      <c r="H4808">
        <v>1.05</v>
      </c>
      <c r="I4808">
        <v>2.2999999999999998</v>
      </c>
      <c r="J4808">
        <v>0.03</v>
      </c>
      <c r="K4808">
        <v>97.23</v>
      </c>
      <c r="L4808">
        <v>1117.8800000000001</v>
      </c>
      <c r="M4808">
        <v>641.91</v>
      </c>
      <c r="N4808">
        <v>826</v>
      </c>
      <c r="O4808">
        <v>-590</v>
      </c>
      <c r="P4808">
        <v>-1391</v>
      </c>
      <c r="Q4808">
        <f>Tabel1[[#This Row],[Biomass]]+Tabel1[[#This Row],[Hydro Power]]+Tabel1[[#This Row],[Other Renewable]]+Tabel1[[#This Row],[Solar Power]]+Tabel1[[#This Row],[Onshore Wind Power]]+Tabel1[[#This Row],[Offshore Wind Power]]</f>
        <v>1810.58</v>
      </c>
      <c r="R4808">
        <f>Tabel1[[#This Row],[Fossil Gas]]+Tabel1[[#This Row],[Fossil Hard Coal]]+Tabel1[[#This Row],[Fossil Oil]]</f>
        <v>1351.92</v>
      </c>
      <c r="S4808">
        <f>Tabel1[[#This Row],[Renewables]]+Tabel1[[#This Row],[Fossils]]</f>
        <v>3162.5</v>
      </c>
    </row>
    <row r="4809" spans="1:19" x14ac:dyDescent="0.25">
      <c r="A4809" t="s">
        <v>263</v>
      </c>
      <c r="B4809" t="s">
        <v>5</v>
      </c>
      <c r="C4809">
        <v>1426.4</v>
      </c>
      <c r="D4809">
        <v>30.08</v>
      </c>
      <c r="E4809">
        <v>349.27</v>
      </c>
      <c r="F4809">
        <v>430.61</v>
      </c>
      <c r="G4809">
        <v>20.27</v>
      </c>
      <c r="J4809">
        <v>0.06</v>
      </c>
      <c r="K4809">
        <v>28.77</v>
      </c>
      <c r="L4809">
        <v>143.30000000000001</v>
      </c>
      <c r="M4809">
        <v>18.850000000000001</v>
      </c>
      <c r="N4809">
        <v>600</v>
      </c>
      <c r="O4809">
        <v>590</v>
      </c>
      <c r="P4809">
        <v>-770</v>
      </c>
      <c r="Q4809">
        <f>Tabel1[[#This Row],[Biomass]]+Tabel1[[#This Row],[Hydro Power]]+Tabel1[[#This Row],[Other Renewable]]+Tabel1[[#This Row],[Solar Power]]+Tabel1[[#This Row],[Onshore Wind Power]]+Tabel1[[#This Row],[Offshore Wind Power]]</f>
        <v>192.29</v>
      </c>
      <c r="R4809">
        <f>Tabel1[[#This Row],[Fossil Gas]]+Tabel1[[#This Row],[Fossil Hard Coal]]+Tabel1[[#This Row],[Fossil Oil]]</f>
        <v>800.15</v>
      </c>
      <c r="S4809">
        <f>Tabel1[[#This Row],[Renewables]]+Tabel1[[#This Row],[Fossils]]</f>
        <v>992.43999999999994</v>
      </c>
    </row>
    <row r="4810" spans="1:19" x14ac:dyDescent="0.25">
      <c r="A4810" t="s">
        <v>262</v>
      </c>
      <c r="B4810" t="s">
        <v>6</v>
      </c>
      <c r="C4810">
        <v>2170.6999999999998</v>
      </c>
      <c r="D4810">
        <v>47.12</v>
      </c>
      <c r="E4810">
        <v>375.1</v>
      </c>
      <c r="F4810">
        <v>894.48</v>
      </c>
      <c r="G4810">
        <v>7.71</v>
      </c>
      <c r="H4810">
        <v>1.05</v>
      </c>
      <c r="I4810">
        <v>2.4900000000000002</v>
      </c>
      <c r="J4810">
        <v>1.31</v>
      </c>
      <c r="K4810">
        <v>98.06</v>
      </c>
      <c r="L4810">
        <v>1107.33</v>
      </c>
      <c r="M4810">
        <v>624.91</v>
      </c>
      <c r="N4810">
        <v>996</v>
      </c>
      <c r="O4810">
        <v>-563</v>
      </c>
      <c r="P4810">
        <v>-1356</v>
      </c>
      <c r="Q4810">
        <f>Tabel1[[#This Row],[Biomass]]+Tabel1[[#This Row],[Hydro Power]]+Tabel1[[#This Row],[Other Renewable]]+Tabel1[[#This Row],[Solar Power]]+Tabel1[[#This Row],[Onshore Wind Power]]+Tabel1[[#This Row],[Offshore Wind Power]]</f>
        <v>1784.21</v>
      </c>
      <c r="R4810">
        <f>Tabel1[[#This Row],[Fossil Gas]]+Tabel1[[#This Row],[Fossil Hard Coal]]+Tabel1[[#This Row],[Fossil Oil]]</f>
        <v>1277.29</v>
      </c>
      <c r="S4810">
        <f>Tabel1[[#This Row],[Renewables]]+Tabel1[[#This Row],[Fossils]]</f>
        <v>3061.5</v>
      </c>
    </row>
    <row r="4811" spans="1:19" x14ac:dyDescent="0.25">
      <c r="A4811" t="s">
        <v>262</v>
      </c>
      <c r="B4811" t="s">
        <v>5</v>
      </c>
      <c r="C4811">
        <v>1505.89</v>
      </c>
      <c r="D4811">
        <v>30.59</v>
      </c>
      <c r="E4811">
        <v>392.56</v>
      </c>
      <c r="F4811">
        <v>479.37</v>
      </c>
      <c r="G4811">
        <v>20.3</v>
      </c>
      <c r="J4811">
        <v>1.63</v>
      </c>
      <c r="K4811">
        <v>29.14</v>
      </c>
      <c r="L4811">
        <v>142.66</v>
      </c>
      <c r="M4811">
        <v>10.35</v>
      </c>
      <c r="N4811">
        <v>600</v>
      </c>
      <c r="O4811">
        <v>563</v>
      </c>
      <c r="P4811">
        <v>-747</v>
      </c>
      <c r="Q4811">
        <f>Tabel1[[#This Row],[Biomass]]+Tabel1[[#This Row],[Hydro Power]]+Tabel1[[#This Row],[Other Renewable]]+Tabel1[[#This Row],[Solar Power]]+Tabel1[[#This Row],[Onshore Wind Power]]+Tabel1[[#This Row],[Offshore Wind Power]]</f>
        <v>185.23</v>
      </c>
      <c r="R4811">
        <f>Tabel1[[#This Row],[Fossil Gas]]+Tabel1[[#This Row],[Fossil Hard Coal]]+Tabel1[[#This Row],[Fossil Oil]]</f>
        <v>892.23</v>
      </c>
      <c r="S4811">
        <f>Tabel1[[#This Row],[Renewables]]+Tabel1[[#This Row],[Fossils]]</f>
        <v>1077.46</v>
      </c>
    </row>
    <row r="4812" spans="1:19" x14ac:dyDescent="0.25">
      <c r="A4812" t="s">
        <v>261</v>
      </c>
      <c r="B4812" t="s">
        <v>6</v>
      </c>
      <c r="C4812">
        <v>2348.7399999999998</v>
      </c>
      <c r="D4812">
        <v>47.79</v>
      </c>
      <c r="E4812">
        <v>402.08</v>
      </c>
      <c r="F4812">
        <v>981.38</v>
      </c>
      <c r="G4812">
        <v>12.56</v>
      </c>
      <c r="H4812">
        <v>1.05</v>
      </c>
      <c r="I4812">
        <v>3.34</v>
      </c>
      <c r="J4812">
        <v>8.0399999999999991</v>
      </c>
      <c r="K4812">
        <v>99.39</v>
      </c>
      <c r="L4812">
        <v>1025.53</v>
      </c>
      <c r="M4812">
        <v>611.76</v>
      </c>
      <c r="N4812">
        <v>1185</v>
      </c>
      <c r="O4812">
        <v>-542</v>
      </c>
      <c r="P4812">
        <v>-1411</v>
      </c>
      <c r="Q4812">
        <f>Tabel1[[#This Row],[Biomass]]+Tabel1[[#This Row],[Hydro Power]]+Tabel1[[#This Row],[Other Renewable]]+Tabel1[[#This Row],[Solar Power]]+Tabel1[[#This Row],[Onshore Wind Power]]+Tabel1[[#This Row],[Offshore Wind Power]]</f>
        <v>1697.51</v>
      </c>
      <c r="R4812">
        <f>Tabel1[[#This Row],[Fossil Gas]]+Tabel1[[#This Row],[Fossil Hard Coal]]+Tabel1[[#This Row],[Fossil Oil]]</f>
        <v>1396.02</v>
      </c>
      <c r="S4812">
        <f>Tabel1[[#This Row],[Renewables]]+Tabel1[[#This Row],[Fossils]]</f>
        <v>3093.5299999999997</v>
      </c>
    </row>
    <row r="4813" spans="1:19" x14ac:dyDescent="0.25">
      <c r="A4813" t="s">
        <v>261</v>
      </c>
      <c r="B4813" t="s">
        <v>5</v>
      </c>
      <c r="C4813">
        <v>1652.65</v>
      </c>
      <c r="D4813">
        <v>30.9</v>
      </c>
      <c r="E4813">
        <v>411.5</v>
      </c>
      <c r="F4813">
        <v>487.92</v>
      </c>
      <c r="G4813">
        <v>21.28</v>
      </c>
      <c r="J4813">
        <v>7.69</v>
      </c>
      <c r="K4813">
        <v>29.26</v>
      </c>
      <c r="L4813">
        <v>145.51</v>
      </c>
      <c r="M4813">
        <v>19.920000000000002</v>
      </c>
      <c r="N4813">
        <v>600</v>
      </c>
      <c r="O4813">
        <v>542</v>
      </c>
      <c r="P4813">
        <v>-621</v>
      </c>
      <c r="Q4813">
        <f>Tabel1[[#This Row],[Biomass]]+Tabel1[[#This Row],[Hydro Power]]+Tabel1[[#This Row],[Other Renewable]]+Tabel1[[#This Row],[Solar Power]]+Tabel1[[#This Row],[Onshore Wind Power]]+Tabel1[[#This Row],[Offshore Wind Power]]</f>
        <v>204.01999999999998</v>
      </c>
      <c r="R4813">
        <f>Tabel1[[#This Row],[Fossil Gas]]+Tabel1[[#This Row],[Fossil Hard Coal]]+Tabel1[[#This Row],[Fossil Oil]]</f>
        <v>920.7</v>
      </c>
      <c r="S4813">
        <f>Tabel1[[#This Row],[Renewables]]+Tabel1[[#This Row],[Fossils]]</f>
        <v>1124.72</v>
      </c>
    </row>
    <row r="4814" spans="1:19" x14ac:dyDescent="0.25">
      <c r="A4814" t="s">
        <v>260</v>
      </c>
      <c r="B4814" t="s">
        <v>6</v>
      </c>
      <c r="C4814">
        <v>2481.31</v>
      </c>
      <c r="D4814">
        <v>48.09</v>
      </c>
      <c r="E4814">
        <v>411.29</v>
      </c>
      <c r="F4814">
        <v>1216.1099999999999</v>
      </c>
      <c r="G4814">
        <v>11.66</v>
      </c>
      <c r="H4814">
        <v>1.05</v>
      </c>
      <c r="I4814">
        <v>3.02</v>
      </c>
      <c r="J4814">
        <v>21.94</v>
      </c>
      <c r="K4814">
        <v>99.19</v>
      </c>
      <c r="L4814">
        <v>993.26</v>
      </c>
      <c r="M4814">
        <v>591.49</v>
      </c>
      <c r="N4814">
        <v>1315</v>
      </c>
      <c r="O4814">
        <v>-590</v>
      </c>
      <c r="P4814">
        <v>-1546</v>
      </c>
      <c r="Q4814">
        <f>Tabel1[[#This Row],[Biomass]]+Tabel1[[#This Row],[Hydro Power]]+Tabel1[[#This Row],[Other Renewable]]+Tabel1[[#This Row],[Solar Power]]+Tabel1[[#This Row],[Onshore Wind Power]]+Tabel1[[#This Row],[Offshore Wind Power]]</f>
        <v>1658.85</v>
      </c>
      <c r="R4814">
        <f>Tabel1[[#This Row],[Fossil Gas]]+Tabel1[[#This Row],[Fossil Hard Coal]]+Tabel1[[#This Row],[Fossil Oil]]</f>
        <v>1639.06</v>
      </c>
      <c r="S4814">
        <f>Tabel1[[#This Row],[Renewables]]+Tabel1[[#This Row],[Fossils]]</f>
        <v>3297.91</v>
      </c>
    </row>
    <row r="4815" spans="1:19" x14ac:dyDescent="0.25">
      <c r="A4815" t="s">
        <v>260</v>
      </c>
      <c r="B4815" t="s">
        <v>5</v>
      </c>
      <c r="C4815">
        <v>1767.08</v>
      </c>
      <c r="D4815">
        <v>32.049999999999997</v>
      </c>
      <c r="E4815">
        <v>452.83</v>
      </c>
      <c r="F4815">
        <v>534.91999999999996</v>
      </c>
      <c r="G4815">
        <v>22.34</v>
      </c>
      <c r="J4815">
        <v>14.28</v>
      </c>
      <c r="K4815">
        <v>29.86</v>
      </c>
      <c r="L4815">
        <v>152.47999999999999</v>
      </c>
      <c r="M4815">
        <v>31.08</v>
      </c>
      <c r="N4815">
        <v>600</v>
      </c>
      <c r="O4815">
        <v>590</v>
      </c>
      <c r="P4815">
        <v>-662</v>
      </c>
      <c r="Q4815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815">
        <f>Tabel1[[#This Row],[Fossil Gas]]+Tabel1[[#This Row],[Fossil Hard Coal]]+Tabel1[[#This Row],[Fossil Oil]]</f>
        <v>1010.09</v>
      </c>
      <c r="S4815">
        <f>Tabel1[[#This Row],[Renewables]]+Tabel1[[#This Row],[Fossils]]</f>
        <v>1239.98</v>
      </c>
    </row>
    <row r="4816" spans="1:19" x14ac:dyDescent="0.25">
      <c r="A4816" t="s">
        <v>259</v>
      </c>
      <c r="B4816" t="s">
        <v>6</v>
      </c>
      <c r="C4816">
        <v>2519.56</v>
      </c>
      <c r="D4816">
        <v>46.54</v>
      </c>
      <c r="E4816">
        <v>430.14</v>
      </c>
      <c r="F4816">
        <v>1259.71</v>
      </c>
      <c r="G4816">
        <v>11.99</v>
      </c>
      <c r="H4816">
        <v>1.05</v>
      </c>
      <c r="I4816">
        <v>2.86</v>
      </c>
      <c r="J4816">
        <v>31.37</v>
      </c>
      <c r="K4816">
        <v>98.69</v>
      </c>
      <c r="L4816">
        <v>945.36</v>
      </c>
      <c r="M4816">
        <v>549.92999999999995</v>
      </c>
      <c r="N4816">
        <v>1454</v>
      </c>
      <c r="O4816">
        <v>-590</v>
      </c>
      <c r="P4816">
        <v>-1619</v>
      </c>
      <c r="Q4816">
        <f>Tabel1[[#This Row],[Biomass]]+Tabel1[[#This Row],[Hydro Power]]+Tabel1[[#This Row],[Other Renewable]]+Tabel1[[#This Row],[Solar Power]]+Tabel1[[#This Row],[Onshore Wind Power]]+Tabel1[[#This Row],[Offshore Wind Power]]</f>
        <v>1577.1100000000001</v>
      </c>
      <c r="R4816">
        <f>Tabel1[[#This Row],[Fossil Gas]]+Tabel1[[#This Row],[Fossil Hard Coal]]+Tabel1[[#This Row],[Fossil Oil]]</f>
        <v>1701.84</v>
      </c>
      <c r="S4816">
        <f>Tabel1[[#This Row],[Renewables]]+Tabel1[[#This Row],[Fossils]]</f>
        <v>3278.95</v>
      </c>
    </row>
    <row r="4817" spans="1:19" x14ac:dyDescent="0.25">
      <c r="A4817" t="s">
        <v>259</v>
      </c>
      <c r="B4817" t="s">
        <v>5</v>
      </c>
      <c r="C4817">
        <v>1826.35</v>
      </c>
      <c r="D4817">
        <v>32.590000000000003</v>
      </c>
      <c r="E4817">
        <v>462.91</v>
      </c>
      <c r="F4817">
        <v>561.76</v>
      </c>
      <c r="G4817">
        <v>24.56</v>
      </c>
      <c r="J4817">
        <v>24.57</v>
      </c>
      <c r="K4817">
        <v>30.83</v>
      </c>
      <c r="L4817">
        <v>145.94</v>
      </c>
      <c r="M4817">
        <v>45.23</v>
      </c>
      <c r="N4817">
        <v>600</v>
      </c>
      <c r="O4817">
        <v>590</v>
      </c>
      <c r="P4817">
        <v>-654</v>
      </c>
      <c r="Q4817">
        <f>Tabel1[[#This Row],[Biomass]]+Tabel1[[#This Row],[Hydro Power]]+Tabel1[[#This Row],[Other Renewable]]+Tabel1[[#This Row],[Solar Power]]+Tabel1[[#This Row],[Onshore Wind Power]]+Tabel1[[#This Row],[Offshore Wind Power]]</f>
        <v>248.32999999999998</v>
      </c>
      <c r="R4817">
        <f>Tabel1[[#This Row],[Fossil Gas]]+Tabel1[[#This Row],[Fossil Hard Coal]]+Tabel1[[#This Row],[Fossil Oil]]</f>
        <v>1049.23</v>
      </c>
      <c r="S4817">
        <f>Tabel1[[#This Row],[Renewables]]+Tabel1[[#This Row],[Fossils]]</f>
        <v>1297.56</v>
      </c>
    </row>
    <row r="4818" spans="1:19" x14ac:dyDescent="0.25">
      <c r="A4818" t="s">
        <v>258</v>
      </c>
      <c r="B4818" t="s">
        <v>6</v>
      </c>
      <c r="C4818">
        <v>2519.6799999999998</v>
      </c>
      <c r="D4818">
        <v>48.73</v>
      </c>
      <c r="E4818">
        <v>435.96</v>
      </c>
      <c r="F4818">
        <v>1343.09</v>
      </c>
      <c r="G4818">
        <v>13.75</v>
      </c>
      <c r="H4818">
        <v>1.05</v>
      </c>
      <c r="I4818">
        <v>3.04</v>
      </c>
      <c r="J4818">
        <v>40.47</v>
      </c>
      <c r="K4818">
        <v>95.86</v>
      </c>
      <c r="L4818">
        <v>894.39</v>
      </c>
      <c r="M4818">
        <v>509.37</v>
      </c>
      <c r="N4818">
        <v>1491</v>
      </c>
      <c r="O4818">
        <v>-590</v>
      </c>
      <c r="P4818">
        <v>-1665</v>
      </c>
      <c r="Q4818">
        <f>Tabel1[[#This Row],[Biomass]]+Tabel1[[#This Row],[Hydro Power]]+Tabel1[[#This Row],[Other Renewable]]+Tabel1[[#This Row],[Solar Power]]+Tabel1[[#This Row],[Onshore Wind Power]]+Tabel1[[#This Row],[Offshore Wind Power]]</f>
        <v>1497.05</v>
      </c>
      <c r="R4818">
        <f>Tabel1[[#This Row],[Fossil Gas]]+Tabel1[[#This Row],[Fossil Hard Coal]]+Tabel1[[#This Row],[Fossil Oil]]</f>
        <v>1792.8</v>
      </c>
      <c r="S4818">
        <f>Tabel1[[#This Row],[Renewables]]+Tabel1[[#This Row],[Fossils]]</f>
        <v>3289.85</v>
      </c>
    </row>
    <row r="4819" spans="1:19" x14ac:dyDescent="0.25">
      <c r="A4819" t="s">
        <v>258</v>
      </c>
      <c r="B4819" t="s">
        <v>5</v>
      </c>
      <c r="C4819">
        <v>1846.44</v>
      </c>
      <c r="D4819">
        <v>30.78</v>
      </c>
      <c r="E4819">
        <v>477.12</v>
      </c>
      <c r="F4819">
        <v>586.82000000000005</v>
      </c>
      <c r="G4819">
        <v>26.22</v>
      </c>
      <c r="J4819">
        <v>44.05</v>
      </c>
      <c r="K4819">
        <v>31.08</v>
      </c>
      <c r="L4819">
        <v>146.79</v>
      </c>
      <c r="M4819">
        <v>60.07</v>
      </c>
      <c r="N4819">
        <v>600</v>
      </c>
      <c r="O4819">
        <v>590</v>
      </c>
      <c r="P4819">
        <v>-687</v>
      </c>
      <c r="Q4819">
        <f>Tabel1[[#This Row],[Biomass]]+Tabel1[[#This Row],[Hydro Power]]+Tabel1[[#This Row],[Other Renewable]]+Tabel1[[#This Row],[Solar Power]]+Tabel1[[#This Row],[Onshore Wind Power]]+Tabel1[[#This Row],[Offshore Wind Power]]</f>
        <v>281.69</v>
      </c>
      <c r="R4819">
        <f>Tabel1[[#This Row],[Fossil Gas]]+Tabel1[[#This Row],[Fossil Hard Coal]]+Tabel1[[#This Row],[Fossil Oil]]</f>
        <v>1090.1600000000001</v>
      </c>
      <c r="S4819">
        <f>Tabel1[[#This Row],[Renewables]]+Tabel1[[#This Row],[Fossils]]</f>
        <v>1371.8500000000001</v>
      </c>
    </row>
    <row r="4820" spans="1:19" x14ac:dyDescent="0.25">
      <c r="A4820" t="s">
        <v>257</v>
      </c>
      <c r="B4820" t="s">
        <v>6</v>
      </c>
      <c r="C4820">
        <v>2471.09</v>
      </c>
      <c r="D4820">
        <v>48.48</v>
      </c>
      <c r="E4820">
        <v>438.24</v>
      </c>
      <c r="F4820">
        <v>1366.99</v>
      </c>
      <c r="G4820">
        <v>13.94</v>
      </c>
      <c r="H4820">
        <v>1.05</v>
      </c>
      <c r="I4820">
        <v>4.09</v>
      </c>
      <c r="J4820">
        <v>44.9</v>
      </c>
      <c r="K4820">
        <v>89.16</v>
      </c>
      <c r="L4820">
        <v>877.77</v>
      </c>
      <c r="M4820">
        <v>434.31</v>
      </c>
      <c r="N4820">
        <v>1536</v>
      </c>
      <c r="O4820">
        <v>-590</v>
      </c>
      <c r="P4820">
        <v>-1687</v>
      </c>
      <c r="Q4820">
        <f>Tabel1[[#This Row],[Biomass]]+Tabel1[[#This Row],[Hydro Power]]+Tabel1[[#This Row],[Other Renewable]]+Tabel1[[#This Row],[Solar Power]]+Tabel1[[#This Row],[Onshore Wind Power]]+Tabel1[[#This Row],[Offshore Wind Power]]</f>
        <v>1410.6</v>
      </c>
      <c r="R4820">
        <f>Tabel1[[#This Row],[Fossil Gas]]+Tabel1[[#This Row],[Fossil Hard Coal]]+Tabel1[[#This Row],[Fossil Oil]]</f>
        <v>1819.17</v>
      </c>
      <c r="S4820">
        <f>Tabel1[[#This Row],[Renewables]]+Tabel1[[#This Row],[Fossils]]</f>
        <v>3229.77</v>
      </c>
    </row>
    <row r="4821" spans="1:19" x14ac:dyDescent="0.25">
      <c r="A4821" t="s">
        <v>257</v>
      </c>
      <c r="B4821" t="s">
        <v>5</v>
      </c>
      <c r="C4821">
        <v>1853.04</v>
      </c>
      <c r="D4821">
        <v>28.24</v>
      </c>
      <c r="E4821">
        <v>475.9</v>
      </c>
      <c r="F4821">
        <v>595.01</v>
      </c>
      <c r="G4821">
        <v>26.93</v>
      </c>
      <c r="J4821">
        <v>48</v>
      </c>
      <c r="K4821">
        <v>30.68</v>
      </c>
      <c r="L4821">
        <v>142.22999999999999</v>
      </c>
      <c r="M4821">
        <v>43.77</v>
      </c>
      <c r="N4821">
        <v>600</v>
      </c>
      <c r="O4821">
        <v>590</v>
      </c>
      <c r="P4821">
        <v>-659</v>
      </c>
      <c r="Q4821">
        <f>Tabel1[[#This Row],[Biomass]]+Tabel1[[#This Row],[Hydro Power]]+Tabel1[[#This Row],[Other Renewable]]+Tabel1[[#This Row],[Solar Power]]+Tabel1[[#This Row],[Onshore Wind Power]]+Tabel1[[#This Row],[Offshore Wind Power]]</f>
        <v>262.23999999999995</v>
      </c>
      <c r="R4821">
        <f>Tabel1[[#This Row],[Fossil Gas]]+Tabel1[[#This Row],[Fossil Hard Coal]]+Tabel1[[#This Row],[Fossil Oil]]</f>
        <v>1097.8399999999999</v>
      </c>
      <c r="S4821">
        <f>Tabel1[[#This Row],[Renewables]]+Tabel1[[#This Row],[Fossils]]</f>
        <v>1360.08</v>
      </c>
    </row>
    <row r="4822" spans="1:19" x14ac:dyDescent="0.25">
      <c r="A4822" t="s">
        <v>256</v>
      </c>
      <c r="B4822" t="s">
        <v>6</v>
      </c>
      <c r="C4822">
        <v>2420.21</v>
      </c>
      <c r="D4822">
        <v>48.36</v>
      </c>
      <c r="E4822">
        <v>480.04</v>
      </c>
      <c r="F4822">
        <v>1454.33</v>
      </c>
      <c r="G4822">
        <v>12.99</v>
      </c>
      <c r="H4822">
        <v>1.05</v>
      </c>
      <c r="I4822">
        <v>4.32</v>
      </c>
      <c r="J4822">
        <v>43.4</v>
      </c>
      <c r="K4822">
        <v>88.48</v>
      </c>
      <c r="L4822">
        <v>810.59</v>
      </c>
      <c r="M4822">
        <v>408.61</v>
      </c>
      <c r="N4822">
        <v>1530</v>
      </c>
      <c r="O4822">
        <v>-590</v>
      </c>
      <c r="P4822">
        <v>-1736</v>
      </c>
      <c r="Q4822">
        <f>Tabel1[[#This Row],[Biomass]]+Tabel1[[#This Row],[Hydro Power]]+Tabel1[[#This Row],[Other Renewable]]+Tabel1[[#This Row],[Solar Power]]+Tabel1[[#This Row],[Onshore Wind Power]]+Tabel1[[#This Row],[Offshore Wind Power]]</f>
        <v>1316.33</v>
      </c>
      <c r="R4822">
        <f>Tabel1[[#This Row],[Fossil Gas]]+Tabel1[[#This Row],[Fossil Hard Coal]]+Tabel1[[#This Row],[Fossil Oil]]</f>
        <v>1947.36</v>
      </c>
      <c r="S4822">
        <f>Tabel1[[#This Row],[Renewables]]+Tabel1[[#This Row],[Fossils]]</f>
        <v>3263.6899999999996</v>
      </c>
    </row>
    <row r="4823" spans="1:19" x14ac:dyDescent="0.25">
      <c r="A4823" t="s">
        <v>256</v>
      </c>
      <c r="B4823" t="s">
        <v>5</v>
      </c>
      <c r="C4823">
        <v>1826.44</v>
      </c>
      <c r="D4823">
        <v>28.23</v>
      </c>
      <c r="E4823">
        <v>472.65</v>
      </c>
      <c r="F4823">
        <v>597.58000000000004</v>
      </c>
      <c r="G4823">
        <v>25.92</v>
      </c>
      <c r="J4823">
        <v>47</v>
      </c>
      <c r="K4823">
        <v>28.41</v>
      </c>
      <c r="L4823">
        <v>144.77000000000001</v>
      </c>
      <c r="M4823">
        <v>34.79</v>
      </c>
      <c r="N4823">
        <v>600</v>
      </c>
      <c r="O4823">
        <v>590</v>
      </c>
      <c r="P4823">
        <v>-680</v>
      </c>
      <c r="Q4823">
        <f>Tabel1[[#This Row],[Biomass]]+Tabel1[[#This Row],[Hydro Power]]+Tabel1[[#This Row],[Other Renewable]]+Tabel1[[#This Row],[Solar Power]]+Tabel1[[#This Row],[Onshore Wind Power]]+Tabel1[[#This Row],[Offshore Wind Power]]</f>
        <v>254.79</v>
      </c>
      <c r="R4823">
        <f>Tabel1[[#This Row],[Fossil Gas]]+Tabel1[[#This Row],[Fossil Hard Coal]]+Tabel1[[#This Row],[Fossil Oil]]</f>
        <v>1096.1500000000001</v>
      </c>
      <c r="S4823">
        <f>Tabel1[[#This Row],[Renewables]]+Tabel1[[#This Row],[Fossils]]</f>
        <v>1350.94</v>
      </c>
    </row>
    <row r="4824" spans="1:19" x14ac:dyDescent="0.25">
      <c r="A4824" t="s">
        <v>255</v>
      </c>
      <c r="B4824" t="s">
        <v>6</v>
      </c>
      <c r="C4824">
        <v>2395.16</v>
      </c>
      <c r="D4824">
        <v>48.68</v>
      </c>
      <c r="E4824">
        <v>495.24</v>
      </c>
      <c r="F4824">
        <v>1413.56</v>
      </c>
      <c r="G4824">
        <v>16.59</v>
      </c>
      <c r="H4824">
        <v>1.05</v>
      </c>
      <c r="I4824">
        <v>4.34</v>
      </c>
      <c r="J4824">
        <v>40.119999999999997</v>
      </c>
      <c r="K4824">
        <v>87.71</v>
      </c>
      <c r="L4824">
        <v>716.6</v>
      </c>
      <c r="M4824">
        <v>471.32</v>
      </c>
      <c r="N4824">
        <v>1550</v>
      </c>
      <c r="O4824">
        <v>-590</v>
      </c>
      <c r="P4824">
        <v>-1740</v>
      </c>
      <c r="Q4824">
        <f>Tabel1[[#This Row],[Biomass]]+Tabel1[[#This Row],[Hydro Power]]+Tabel1[[#This Row],[Other Renewable]]+Tabel1[[#This Row],[Solar Power]]+Tabel1[[#This Row],[Onshore Wind Power]]+Tabel1[[#This Row],[Offshore Wind Power]]</f>
        <v>1282.1099999999999</v>
      </c>
      <c r="R4824">
        <f>Tabel1[[#This Row],[Fossil Gas]]+Tabel1[[#This Row],[Fossil Hard Coal]]+Tabel1[[#This Row],[Fossil Oil]]</f>
        <v>1925.3899999999999</v>
      </c>
      <c r="S4824">
        <f>Tabel1[[#This Row],[Renewables]]+Tabel1[[#This Row],[Fossils]]</f>
        <v>3207.5</v>
      </c>
    </row>
    <row r="4825" spans="1:19" x14ac:dyDescent="0.25">
      <c r="A4825" t="s">
        <v>255</v>
      </c>
      <c r="B4825" t="s">
        <v>5</v>
      </c>
      <c r="C4825">
        <v>1810.03</v>
      </c>
      <c r="D4825">
        <v>29.76</v>
      </c>
      <c r="E4825">
        <v>468.43</v>
      </c>
      <c r="F4825">
        <v>680.12</v>
      </c>
      <c r="G4825">
        <v>24.58</v>
      </c>
      <c r="J4825">
        <v>37.32</v>
      </c>
      <c r="K4825">
        <v>32.19</v>
      </c>
      <c r="L4825">
        <v>169.77</v>
      </c>
      <c r="M4825">
        <v>52.57</v>
      </c>
      <c r="N4825">
        <v>600</v>
      </c>
      <c r="O4825">
        <v>590</v>
      </c>
      <c r="P4825">
        <v>-820</v>
      </c>
      <c r="Q4825">
        <f>Tabel1[[#This Row],[Biomass]]+Tabel1[[#This Row],[Hydro Power]]+Tabel1[[#This Row],[Other Renewable]]+Tabel1[[#This Row],[Solar Power]]+Tabel1[[#This Row],[Onshore Wind Power]]+Tabel1[[#This Row],[Offshore Wind Power]]</f>
        <v>289.42</v>
      </c>
      <c r="R4825">
        <f>Tabel1[[#This Row],[Fossil Gas]]+Tabel1[[#This Row],[Fossil Hard Coal]]+Tabel1[[#This Row],[Fossil Oil]]</f>
        <v>1173.1299999999999</v>
      </c>
      <c r="S4825">
        <f>Tabel1[[#This Row],[Renewables]]+Tabel1[[#This Row],[Fossils]]</f>
        <v>1462.55</v>
      </c>
    </row>
    <row r="4826" spans="1:19" x14ac:dyDescent="0.25">
      <c r="A4826" t="s">
        <v>254</v>
      </c>
      <c r="B4826" t="s">
        <v>6</v>
      </c>
      <c r="C4826">
        <v>2360.46</v>
      </c>
      <c r="D4826">
        <v>46.95</v>
      </c>
      <c r="E4826">
        <v>480.52</v>
      </c>
      <c r="F4826">
        <v>1439.43</v>
      </c>
      <c r="G4826">
        <v>10.210000000000001</v>
      </c>
      <c r="H4826">
        <v>1.05</v>
      </c>
      <c r="I4826">
        <v>4.08</v>
      </c>
      <c r="J4826">
        <v>29.6</v>
      </c>
      <c r="K4826">
        <v>86.63</v>
      </c>
      <c r="L4826">
        <v>715.99</v>
      </c>
      <c r="M4826">
        <v>529.24</v>
      </c>
      <c r="N4826">
        <v>1450</v>
      </c>
      <c r="O4826">
        <v>-590</v>
      </c>
      <c r="P4826">
        <v>-1739</v>
      </c>
      <c r="Q4826">
        <f>Tabel1[[#This Row],[Biomass]]+Tabel1[[#This Row],[Hydro Power]]+Tabel1[[#This Row],[Other Renewable]]+Tabel1[[#This Row],[Solar Power]]+Tabel1[[#This Row],[Onshore Wind Power]]+Tabel1[[#This Row],[Offshore Wind Power]]</f>
        <v>1326.91</v>
      </c>
      <c r="R4826">
        <f>Tabel1[[#This Row],[Fossil Gas]]+Tabel1[[#This Row],[Fossil Hard Coal]]+Tabel1[[#This Row],[Fossil Oil]]</f>
        <v>1930.16</v>
      </c>
      <c r="S4826">
        <f>Tabel1[[#This Row],[Renewables]]+Tabel1[[#This Row],[Fossils]]</f>
        <v>3257.07</v>
      </c>
    </row>
    <row r="4827" spans="1:19" x14ac:dyDescent="0.25">
      <c r="A4827" t="s">
        <v>254</v>
      </c>
      <c r="B4827" t="s">
        <v>5</v>
      </c>
      <c r="C4827">
        <v>1807.31</v>
      </c>
      <c r="D4827">
        <v>28.84</v>
      </c>
      <c r="E4827">
        <v>462.57</v>
      </c>
      <c r="F4827">
        <v>683.05</v>
      </c>
      <c r="G4827">
        <v>22.81</v>
      </c>
      <c r="J4827">
        <v>22.18</v>
      </c>
      <c r="K4827">
        <v>35.5</v>
      </c>
      <c r="L4827">
        <v>174.66</v>
      </c>
      <c r="M4827">
        <v>31.4</v>
      </c>
      <c r="N4827">
        <v>600</v>
      </c>
      <c r="O4827">
        <v>590</v>
      </c>
      <c r="P4827">
        <v>-807</v>
      </c>
      <c r="Q4827">
        <f>Tabel1[[#This Row],[Biomass]]+Tabel1[[#This Row],[Hydro Power]]+Tabel1[[#This Row],[Other Renewable]]+Tabel1[[#This Row],[Solar Power]]+Tabel1[[#This Row],[Onshore Wind Power]]+Tabel1[[#This Row],[Offshore Wind Power]]</f>
        <v>257.08</v>
      </c>
      <c r="R4827">
        <f>Tabel1[[#This Row],[Fossil Gas]]+Tabel1[[#This Row],[Fossil Hard Coal]]+Tabel1[[#This Row],[Fossil Oil]]</f>
        <v>1168.4299999999998</v>
      </c>
      <c r="S4827">
        <f>Tabel1[[#This Row],[Renewables]]+Tabel1[[#This Row],[Fossils]]</f>
        <v>1425.5099999999998</v>
      </c>
    </row>
    <row r="4828" spans="1:19" x14ac:dyDescent="0.25">
      <c r="A4828" t="s">
        <v>253</v>
      </c>
      <c r="B4828" t="s">
        <v>6</v>
      </c>
      <c r="C4828">
        <v>2414.5500000000002</v>
      </c>
      <c r="D4828">
        <v>46.81</v>
      </c>
      <c r="E4828">
        <v>437.08</v>
      </c>
      <c r="F4828">
        <v>1472.94</v>
      </c>
      <c r="G4828">
        <v>7.91</v>
      </c>
      <c r="H4828">
        <v>1.05</v>
      </c>
      <c r="I4828">
        <v>3.45</v>
      </c>
      <c r="J4828">
        <v>16.23</v>
      </c>
      <c r="K4828">
        <v>95.07</v>
      </c>
      <c r="L4828">
        <v>801.61</v>
      </c>
      <c r="M4828">
        <v>626.87</v>
      </c>
      <c r="N4828">
        <v>1401</v>
      </c>
      <c r="O4828">
        <v>-590</v>
      </c>
      <c r="P4828">
        <v>-1739</v>
      </c>
      <c r="Q4828">
        <f>Tabel1[[#This Row],[Biomass]]+Tabel1[[#This Row],[Hydro Power]]+Tabel1[[#This Row],[Other Renewable]]+Tabel1[[#This Row],[Solar Power]]+Tabel1[[#This Row],[Onshore Wind Power]]+Tabel1[[#This Row],[Offshore Wind Power]]</f>
        <v>1496.02</v>
      </c>
      <c r="R4828">
        <f>Tabel1[[#This Row],[Fossil Gas]]+Tabel1[[#This Row],[Fossil Hard Coal]]+Tabel1[[#This Row],[Fossil Oil]]</f>
        <v>1917.93</v>
      </c>
      <c r="S4828">
        <f>Tabel1[[#This Row],[Renewables]]+Tabel1[[#This Row],[Fossils]]</f>
        <v>3413.95</v>
      </c>
    </row>
    <row r="4829" spans="1:19" x14ac:dyDescent="0.25">
      <c r="A4829" t="s">
        <v>253</v>
      </c>
      <c r="B4829" t="s">
        <v>5</v>
      </c>
      <c r="C4829">
        <v>1852.09</v>
      </c>
      <c r="D4829">
        <v>30.37</v>
      </c>
      <c r="E4829">
        <v>460.48</v>
      </c>
      <c r="F4829">
        <v>696.24</v>
      </c>
      <c r="G4829">
        <v>22.5</v>
      </c>
      <c r="J4829">
        <v>11.53</v>
      </c>
      <c r="K4829">
        <v>39.9</v>
      </c>
      <c r="L4829">
        <v>178.11</v>
      </c>
      <c r="M4829">
        <v>38.5</v>
      </c>
      <c r="N4829">
        <v>600</v>
      </c>
      <c r="O4829">
        <v>590</v>
      </c>
      <c r="P4829">
        <v>-789</v>
      </c>
      <c r="Q4829">
        <f>Tabel1[[#This Row],[Biomass]]+Tabel1[[#This Row],[Hydro Power]]+Tabel1[[#This Row],[Other Renewable]]+Tabel1[[#This Row],[Solar Power]]+Tabel1[[#This Row],[Onshore Wind Power]]+Tabel1[[#This Row],[Offshore Wind Power]]</f>
        <v>258.51</v>
      </c>
      <c r="R4829">
        <f>Tabel1[[#This Row],[Fossil Gas]]+Tabel1[[#This Row],[Fossil Hard Coal]]+Tabel1[[#This Row],[Fossil Oil]]</f>
        <v>1179.22</v>
      </c>
      <c r="S4829">
        <f>Tabel1[[#This Row],[Renewables]]+Tabel1[[#This Row],[Fossils]]</f>
        <v>1437.73</v>
      </c>
    </row>
    <row r="4830" spans="1:19" x14ac:dyDescent="0.25">
      <c r="A4830" t="s">
        <v>252</v>
      </c>
      <c r="B4830" t="s">
        <v>6</v>
      </c>
      <c r="C4830">
        <v>2632.45</v>
      </c>
      <c r="D4830">
        <v>46.55</v>
      </c>
      <c r="E4830">
        <v>447.92</v>
      </c>
      <c r="F4830">
        <v>1431.63</v>
      </c>
      <c r="G4830">
        <v>6.93</v>
      </c>
      <c r="H4830">
        <v>1.05</v>
      </c>
      <c r="I4830">
        <v>3.34</v>
      </c>
      <c r="J4830">
        <v>4.0599999999999996</v>
      </c>
      <c r="K4830">
        <v>95.26</v>
      </c>
      <c r="L4830">
        <v>897.66</v>
      </c>
      <c r="M4830">
        <v>718.4</v>
      </c>
      <c r="N4830">
        <v>1413</v>
      </c>
      <c r="O4830">
        <v>-585</v>
      </c>
      <c r="P4830">
        <v>-1737</v>
      </c>
      <c r="Q4830">
        <f>Tabel1[[#This Row],[Biomass]]+Tabel1[[#This Row],[Hydro Power]]+Tabel1[[#This Row],[Other Renewable]]+Tabel1[[#This Row],[Solar Power]]+Tabel1[[#This Row],[Onshore Wind Power]]+Tabel1[[#This Row],[Offshore Wind Power]]</f>
        <v>1671.06</v>
      </c>
      <c r="R4830">
        <f>Tabel1[[#This Row],[Fossil Gas]]+Tabel1[[#This Row],[Fossil Hard Coal]]+Tabel1[[#This Row],[Fossil Oil]]</f>
        <v>1886.4800000000002</v>
      </c>
      <c r="S4830">
        <f>Tabel1[[#This Row],[Renewables]]+Tabel1[[#This Row],[Fossils]]</f>
        <v>3557.54</v>
      </c>
    </row>
    <row r="4831" spans="1:19" x14ac:dyDescent="0.25">
      <c r="A4831" t="s">
        <v>252</v>
      </c>
      <c r="B4831" t="s">
        <v>5</v>
      </c>
      <c r="C4831">
        <v>1983.66</v>
      </c>
      <c r="D4831">
        <v>32.07</v>
      </c>
      <c r="E4831">
        <v>456.66</v>
      </c>
      <c r="F4831">
        <v>738.59</v>
      </c>
      <c r="G4831">
        <v>21.98</v>
      </c>
      <c r="J4831">
        <v>2.29</v>
      </c>
      <c r="K4831">
        <v>31.71</v>
      </c>
      <c r="L4831">
        <v>219.36</v>
      </c>
      <c r="M4831">
        <v>62.27</v>
      </c>
      <c r="N4831">
        <v>597</v>
      </c>
      <c r="O4831">
        <v>585</v>
      </c>
      <c r="P4831">
        <v>-746</v>
      </c>
      <c r="Q4831">
        <f>Tabel1[[#This Row],[Biomass]]+Tabel1[[#This Row],[Hydro Power]]+Tabel1[[#This Row],[Other Renewable]]+Tabel1[[#This Row],[Solar Power]]+Tabel1[[#This Row],[Onshore Wind Power]]+Tabel1[[#This Row],[Offshore Wind Power]]</f>
        <v>315.99</v>
      </c>
      <c r="R4831">
        <f>Tabel1[[#This Row],[Fossil Gas]]+Tabel1[[#This Row],[Fossil Hard Coal]]+Tabel1[[#This Row],[Fossil Oil]]</f>
        <v>1217.23</v>
      </c>
      <c r="S4831">
        <f>Tabel1[[#This Row],[Renewables]]+Tabel1[[#This Row],[Fossils]]</f>
        <v>1533.22</v>
      </c>
    </row>
    <row r="4832" spans="1:19" x14ac:dyDescent="0.25">
      <c r="A4832" t="s">
        <v>251</v>
      </c>
      <c r="B4832" t="s">
        <v>6</v>
      </c>
      <c r="C4832">
        <v>2698.73</v>
      </c>
      <c r="D4832">
        <v>46.85</v>
      </c>
      <c r="E4832">
        <v>455.29</v>
      </c>
      <c r="F4832">
        <v>1565.91</v>
      </c>
      <c r="G4832">
        <v>9.7100000000000009</v>
      </c>
      <c r="H4832">
        <v>1.05</v>
      </c>
      <c r="I4832">
        <v>3.71</v>
      </c>
      <c r="J4832">
        <v>0.14000000000000001</v>
      </c>
      <c r="K4832">
        <v>96.46</v>
      </c>
      <c r="L4832">
        <v>1041.0999999999999</v>
      </c>
      <c r="M4832">
        <v>764.07</v>
      </c>
      <c r="N4832">
        <v>977</v>
      </c>
      <c r="O4832">
        <v>-554</v>
      </c>
      <c r="P4832">
        <v>-1592</v>
      </c>
      <c r="Q4832">
        <f>Tabel1[[#This Row],[Biomass]]+Tabel1[[#This Row],[Hydro Power]]+Tabel1[[#This Row],[Other Renewable]]+Tabel1[[#This Row],[Solar Power]]+Tabel1[[#This Row],[Onshore Wind Power]]+Tabel1[[#This Row],[Offshore Wind Power]]</f>
        <v>1856.92</v>
      </c>
      <c r="R4832">
        <f>Tabel1[[#This Row],[Fossil Gas]]+Tabel1[[#This Row],[Fossil Hard Coal]]+Tabel1[[#This Row],[Fossil Oil]]</f>
        <v>2030.91</v>
      </c>
      <c r="S4832">
        <f>Tabel1[[#This Row],[Renewables]]+Tabel1[[#This Row],[Fossils]]</f>
        <v>3887.83</v>
      </c>
    </row>
    <row r="4833" spans="1:19" x14ac:dyDescent="0.25">
      <c r="A4833" t="s">
        <v>251</v>
      </c>
      <c r="B4833" t="s">
        <v>5</v>
      </c>
      <c r="C4833">
        <v>2058.19</v>
      </c>
      <c r="D4833">
        <v>32.1</v>
      </c>
      <c r="E4833">
        <v>455.16</v>
      </c>
      <c r="F4833">
        <v>723.42</v>
      </c>
      <c r="G4833">
        <v>21.67</v>
      </c>
      <c r="J4833">
        <v>0.04</v>
      </c>
      <c r="K4833">
        <v>30.98</v>
      </c>
      <c r="L4833">
        <v>268.93</v>
      </c>
      <c r="M4833">
        <v>124.17</v>
      </c>
      <c r="N4833">
        <v>467</v>
      </c>
      <c r="O4833">
        <v>554</v>
      </c>
      <c r="P4833">
        <v>-603</v>
      </c>
      <c r="Q4833">
        <f>Tabel1[[#This Row],[Biomass]]+Tabel1[[#This Row],[Hydro Power]]+Tabel1[[#This Row],[Other Renewable]]+Tabel1[[#This Row],[Solar Power]]+Tabel1[[#This Row],[Onshore Wind Power]]+Tabel1[[#This Row],[Offshore Wind Power]]</f>
        <v>425.24</v>
      </c>
      <c r="R4833">
        <f>Tabel1[[#This Row],[Fossil Gas]]+Tabel1[[#This Row],[Fossil Hard Coal]]+Tabel1[[#This Row],[Fossil Oil]]</f>
        <v>1200.25</v>
      </c>
      <c r="S4833">
        <f>Tabel1[[#This Row],[Renewables]]+Tabel1[[#This Row],[Fossils]]</f>
        <v>1625.49</v>
      </c>
    </row>
    <row r="4834" spans="1:19" x14ac:dyDescent="0.25">
      <c r="A4834" t="s">
        <v>250</v>
      </c>
      <c r="B4834" t="s">
        <v>6</v>
      </c>
      <c r="C4834">
        <v>2548.4899999999998</v>
      </c>
      <c r="D4834">
        <v>45.85</v>
      </c>
      <c r="E4834">
        <v>453.96</v>
      </c>
      <c r="F4834">
        <v>1613.7</v>
      </c>
      <c r="G4834">
        <v>7.03</v>
      </c>
      <c r="H4834">
        <v>1.17</v>
      </c>
      <c r="I4834">
        <v>3.78</v>
      </c>
      <c r="J4834">
        <v>0.01</v>
      </c>
      <c r="K4834">
        <v>95.49</v>
      </c>
      <c r="L4834">
        <v>1221.33</v>
      </c>
      <c r="M4834">
        <v>771.21</v>
      </c>
      <c r="N4834">
        <v>-205</v>
      </c>
      <c r="O4834">
        <v>-283</v>
      </c>
      <c r="P4834">
        <v>-1032</v>
      </c>
      <c r="Q4834">
        <f>Tabel1[[#This Row],[Biomass]]+Tabel1[[#This Row],[Hydro Power]]+Tabel1[[#This Row],[Other Renewable]]+Tabel1[[#This Row],[Solar Power]]+Tabel1[[#This Row],[Onshore Wind Power]]+Tabel1[[#This Row],[Offshore Wind Power]]</f>
        <v>2043.35</v>
      </c>
      <c r="R4834">
        <f>Tabel1[[#This Row],[Fossil Gas]]+Tabel1[[#This Row],[Fossil Hard Coal]]+Tabel1[[#This Row],[Fossil Oil]]</f>
        <v>2074.69</v>
      </c>
      <c r="S4834">
        <f>Tabel1[[#This Row],[Renewables]]+Tabel1[[#This Row],[Fossils]]</f>
        <v>4118.04</v>
      </c>
    </row>
    <row r="4835" spans="1:19" x14ac:dyDescent="0.25">
      <c r="A4835" t="s">
        <v>250</v>
      </c>
      <c r="B4835" t="s">
        <v>5</v>
      </c>
      <c r="C4835">
        <v>1956.8</v>
      </c>
      <c r="D4835">
        <v>32.94</v>
      </c>
      <c r="E4835">
        <v>404.66</v>
      </c>
      <c r="F4835">
        <v>723.22</v>
      </c>
      <c r="G4835">
        <v>22.04</v>
      </c>
      <c r="J4835">
        <v>0</v>
      </c>
      <c r="K4835">
        <v>31.04</v>
      </c>
      <c r="L4835">
        <v>299.11</v>
      </c>
      <c r="M4835">
        <v>171.39</v>
      </c>
      <c r="N4835">
        <v>81</v>
      </c>
      <c r="O4835">
        <v>283</v>
      </c>
      <c r="P4835">
        <v>-75</v>
      </c>
      <c r="Q4835">
        <f>Tabel1[[#This Row],[Biomass]]+Tabel1[[#This Row],[Hydro Power]]+Tabel1[[#This Row],[Other Renewable]]+Tabel1[[#This Row],[Solar Power]]+Tabel1[[#This Row],[Onshore Wind Power]]+Tabel1[[#This Row],[Offshore Wind Power]]</f>
        <v>503.44</v>
      </c>
      <c r="R4835">
        <f>Tabel1[[#This Row],[Fossil Gas]]+Tabel1[[#This Row],[Fossil Hard Coal]]+Tabel1[[#This Row],[Fossil Oil]]</f>
        <v>1149.92</v>
      </c>
      <c r="S4835">
        <f>Tabel1[[#This Row],[Renewables]]+Tabel1[[#This Row],[Fossils]]</f>
        <v>1653.3600000000001</v>
      </c>
    </row>
    <row r="4836" spans="1:19" x14ac:dyDescent="0.25">
      <c r="A4836" t="s">
        <v>249</v>
      </c>
      <c r="B4836" t="s">
        <v>6</v>
      </c>
      <c r="C4836">
        <v>2407.06</v>
      </c>
      <c r="D4836">
        <v>46.04</v>
      </c>
      <c r="E4836">
        <v>401.63</v>
      </c>
      <c r="F4836">
        <v>1297.8900000000001</v>
      </c>
      <c r="G4836">
        <v>7.97</v>
      </c>
      <c r="H4836">
        <v>1.19</v>
      </c>
      <c r="I4836">
        <v>3.57</v>
      </c>
      <c r="J4836">
        <v>0</v>
      </c>
      <c r="K4836">
        <v>95.78</v>
      </c>
      <c r="L4836">
        <v>1354.66</v>
      </c>
      <c r="M4836">
        <v>779.83</v>
      </c>
      <c r="N4836">
        <v>809</v>
      </c>
      <c r="O4836">
        <v>-553</v>
      </c>
      <c r="P4836">
        <v>-1703</v>
      </c>
      <c r="Q4836">
        <f>Tabel1[[#This Row],[Biomass]]+Tabel1[[#This Row],[Hydro Power]]+Tabel1[[#This Row],[Other Renewable]]+Tabel1[[#This Row],[Solar Power]]+Tabel1[[#This Row],[Onshore Wind Power]]+Tabel1[[#This Row],[Offshore Wind Power]]</f>
        <v>2185.29</v>
      </c>
      <c r="R4836">
        <f>Tabel1[[#This Row],[Fossil Gas]]+Tabel1[[#This Row],[Fossil Hard Coal]]+Tabel1[[#This Row],[Fossil Oil]]</f>
        <v>1707.49</v>
      </c>
      <c r="S4836">
        <f>Tabel1[[#This Row],[Renewables]]+Tabel1[[#This Row],[Fossils]]</f>
        <v>3892.7799999999997</v>
      </c>
    </row>
    <row r="4837" spans="1:19" x14ac:dyDescent="0.25">
      <c r="A4837" t="s">
        <v>249</v>
      </c>
      <c r="B4837" t="s">
        <v>5</v>
      </c>
      <c r="C4837">
        <v>1838.61</v>
      </c>
      <c r="D4837">
        <v>30.79</v>
      </c>
      <c r="E4837">
        <v>388.86</v>
      </c>
      <c r="F4837">
        <v>710.92</v>
      </c>
      <c r="G4837">
        <v>20.13</v>
      </c>
      <c r="J4837">
        <v>0</v>
      </c>
      <c r="K4837">
        <v>29.79</v>
      </c>
      <c r="L4837">
        <v>314.49</v>
      </c>
      <c r="M4837">
        <v>120.98</v>
      </c>
      <c r="N4837">
        <v>574</v>
      </c>
      <c r="O4837">
        <v>553</v>
      </c>
      <c r="P4837">
        <v>-883</v>
      </c>
      <c r="Q4837">
        <f>Tabel1[[#This Row],[Biomass]]+Tabel1[[#This Row],[Hydro Power]]+Tabel1[[#This Row],[Other Renewable]]+Tabel1[[#This Row],[Solar Power]]+Tabel1[[#This Row],[Onshore Wind Power]]+Tabel1[[#This Row],[Offshore Wind Power]]</f>
        <v>466.26000000000005</v>
      </c>
      <c r="R4837">
        <f>Tabel1[[#This Row],[Fossil Gas]]+Tabel1[[#This Row],[Fossil Hard Coal]]+Tabel1[[#This Row],[Fossil Oil]]</f>
        <v>1119.9100000000001</v>
      </c>
      <c r="S4837">
        <f>Tabel1[[#This Row],[Renewables]]+Tabel1[[#This Row],[Fossils]]</f>
        <v>1586.17</v>
      </c>
    </row>
    <row r="4838" spans="1:19" x14ac:dyDescent="0.25">
      <c r="A4838" t="s">
        <v>248</v>
      </c>
      <c r="B4838" t="s">
        <v>6</v>
      </c>
      <c r="C4838">
        <v>2294.37</v>
      </c>
      <c r="D4838">
        <v>46.68</v>
      </c>
      <c r="E4838">
        <v>387.32</v>
      </c>
      <c r="F4838">
        <v>1357.66</v>
      </c>
      <c r="G4838">
        <v>7.66</v>
      </c>
      <c r="H4838">
        <v>1.19</v>
      </c>
      <c r="I4838">
        <v>3.77</v>
      </c>
      <c r="J4838">
        <v>0</v>
      </c>
      <c r="K4838">
        <v>95.41</v>
      </c>
      <c r="L4838">
        <v>1472.55</v>
      </c>
      <c r="M4838">
        <v>772.39</v>
      </c>
      <c r="N4838">
        <v>534</v>
      </c>
      <c r="O4838">
        <v>-590</v>
      </c>
      <c r="P4838">
        <v>-1675</v>
      </c>
      <c r="Q4838">
        <f>Tabel1[[#This Row],[Biomass]]+Tabel1[[#This Row],[Hydro Power]]+Tabel1[[#This Row],[Other Renewable]]+Tabel1[[#This Row],[Solar Power]]+Tabel1[[#This Row],[Onshore Wind Power]]+Tabel1[[#This Row],[Offshore Wind Power]]</f>
        <v>2296.58</v>
      </c>
      <c r="R4838">
        <f>Tabel1[[#This Row],[Fossil Gas]]+Tabel1[[#This Row],[Fossil Hard Coal]]+Tabel1[[#This Row],[Fossil Oil]]</f>
        <v>1752.64</v>
      </c>
      <c r="S4838">
        <f>Tabel1[[#This Row],[Renewables]]+Tabel1[[#This Row],[Fossils]]</f>
        <v>4049.2200000000003</v>
      </c>
    </row>
    <row r="4839" spans="1:19" x14ac:dyDescent="0.25">
      <c r="A4839" t="s">
        <v>248</v>
      </c>
      <c r="B4839" t="s">
        <v>5</v>
      </c>
      <c r="C4839">
        <v>1711.44</v>
      </c>
      <c r="D4839">
        <v>30.75</v>
      </c>
      <c r="E4839">
        <v>387.02</v>
      </c>
      <c r="F4839">
        <v>732.12</v>
      </c>
      <c r="G4839">
        <v>19.98</v>
      </c>
      <c r="J4839">
        <v>0</v>
      </c>
      <c r="K4839">
        <v>29.94</v>
      </c>
      <c r="L4839">
        <v>295.35000000000002</v>
      </c>
      <c r="M4839">
        <v>71.56</v>
      </c>
      <c r="N4839">
        <v>575</v>
      </c>
      <c r="O4839">
        <v>590</v>
      </c>
      <c r="P4839">
        <v>-1000</v>
      </c>
      <c r="Q4839">
        <f>Tabel1[[#This Row],[Biomass]]+Tabel1[[#This Row],[Hydro Power]]+Tabel1[[#This Row],[Other Renewable]]+Tabel1[[#This Row],[Solar Power]]+Tabel1[[#This Row],[Onshore Wind Power]]+Tabel1[[#This Row],[Offshore Wind Power]]</f>
        <v>397.66</v>
      </c>
      <c r="R4839">
        <f>Tabel1[[#This Row],[Fossil Gas]]+Tabel1[[#This Row],[Fossil Hard Coal]]+Tabel1[[#This Row],[Fossil Oil]]</f>
        <v>1139.1199999999999</v>
      </c>
      <c r="S4839">
        <f>Tabel1[[#This Row],[Renewables]]+Tabel1[[#This Row],[Fossils]]</f>
        <v>1536.78</v>
      </c>
    </row>
    <row r="4840" spans="1:19" x14ac:dyDescent="0.25">
      <c r="A4840" t="s">
        <v>247</v>
      </c>
      <c r="B4840" t="s">
        <v>6</v>
      </c>
      <c r="C4840">
        <v>2124.42</v>
      </c>
      <c r="D4840">
        <v>45.87</v>
      </c>
      <c r="E4840">
        <v>376.74</v>
      </c>
      <c r="F4840">
        <v>1453.28</v>
      </c>
      <c r="G4840">
        <v>5.17</v>
      </c>
      <c r="H4840">
        <v>1.19</v>
      </c>
      <c r="I4840">
        <v>3.26</v>
      </c>
      <c r="J4840">
        <v>0</v>
      </c>
      <c r="K4840">
        <v>96.94</v>
      </c>
      <c r="L4840">
        <v>1517.98</v>
      </c>
      <c r="M4840">
        <v>777.9</v>
      </c>
      <c r="N4840">
        <v>-69</v>
      </c>
      <c r="O4840">
        <v>-590</v>
      </c>
      <c r="P4840">
        <v>-1302</v>
      </c>
      <c r="Q4840">
        <f>Tabel1[[#This Row],[Biomass]]+Tabel1[[#This Row],[Hydro Power]]+Tabel1[[#This Row],[Other Renewable]]+Tabel1[[#This Row],[Solar Power]]+Tabel1[[#This Row],[Onshore Wind Power]]+Tabel1[[#This Row],[Offshore Wind Power]]</f>
        <v>2346.1999999999998</v>
      </c>
      <c r="R4840">
        <f>Tabel1[[#This Row],[Fossil Gas]]+Tabel1[[#This Row],[Fossil Hard Coal]]+Tabel1[[#This Row],[Fossil Oil]]</f>
        <v>1835.19</v>
      </c>
      <c r="S4840">
        <f>Tabel1[[#This Row],[Renewables]]+Tabel1[[#This Row],[Fossils]]</f>
        <v>4181.3899999999994</v>
      </c>
    </row>
    <row r="4841" spans="1:19" x14ac:dyDescent="0.25">
      <c r="A4841" t="s">
        <v>247</v>
      </c>
      <c r="B4841" t="s">
        <v>5</v>
      </c>
      <c r="C4841">
        <v>1567.6</v>
      </c>
      <c r="D4841">
        <v>32.270000000000003</v>
      </c>
      <c r="E4841">
        <v>378.18</v>
      </c>
      <c r="F4841">
        <v>757.37</v>
      </c>
      <c r="G4841">
        <v>20.190000000000001</v>
      </c>
      <c r="J4841">
        <v>0</v>
      </c>
      <c r="K4841">
        <v>30.21</v>
      </c>
      <c r="L4841">
        <v>257.38</v>
      </c>
      <c r="M4841">
        <v>67.95</v>
      </c>
      <c r="N4841">
        <v>61</v>
      </c>
      <c r="O4841">
        <v>590</v>
      </c>
      <c r="P4841">
        <v>-606</v>
      </c>
      <c r="Q4841">
        <f>Tabel1[[#This Row],[Biomass]]+Tabel1[[#This Row],[Hydro Power]]+Tabel1[[#This Row],[Other Renewable]]+Tabel1[[#This Row],[Solar Power]]+Tabel1[[#This Row],[Onshore Wind Power]]+Tabel1[[#This Row],[Offshore Wind Power]]</f>
        <v>357.59999999999997</v>
      </c>
      <c r="R4841">
        <f>Tabel1[[#This Row],[Fossil Gas]]+Tabel1[[#This Row],[Fossil Hard Coal]]+Tabel1[[#This Row],[Fossil Oil]]</f>
        <v>1155.74</v>
      </c>
      <c r="S4841">
        <f>Tabel1[[#This Row],[Renewables]]+Tabel1[[#This Row],[Fossils]]</f>
        <v>1513.34</v>
      </c>
    </row>
    <row r="4842" spans="1:19" x14ac:dyDescent="0.25">
      <c r="A4842" t="s">
        <v>246</v>
      </c>
      <c r="B4842" t="s">
        <v>6</v>
      </c>
      <c r="C4842">
        <v>2008.23</v>
      </c>
      <c r="D4842">
        <v>45.54</v>
      </c>
      <c r="E4842">
        <v>368.14</v>
      </c>
      <c r="F4842">
        <v>1294.0899999999999</v>
      </c>
      <c r="G4842">
        <v>4.5</v>
      </c>
      <c r="H4842">
        <v>1.19</v>
      </c>
      <c r="I4842">
        <v>3.11</v>
      </c>
      <c r="J4842">
        <v>0</v>
      </c>
      <c r="K4842">
        <v>94.99</v>
      </c>
      <c r="L4842">
        <v>1466.12</v>
      </c>
      <c r="M4842">
        <v>776.48</v>
      </c>
      <c r="N4842">
        <v>-106</v>
      </c>
      <c r="O4842">
        <v>-533</v>
      </c>
      <c r="P4842">
        <v>-1248</v>
      </c>
      <c r="Q4842">
        <f>Tabel1[[#This Row],[Biomass]]+Tabel1[[#This Row],[Hydro Power]]+Tabel1[[#This Row],[Other Renewable]]+Tabel1[[#This Row],[Solar Power]]+Tabel1[[#This Row],[Onshore Wind Power]]+Tabel1[[#This Row],[Offshore Wind Power]]</f>
        <v>2292.4399999999996</v>
      </c>
      <c r="R4842">
        <f>Tabel1[[#This Row],[Fossil Gas]]+Tabel1[[#This Row],[Fossil Hard Coal]]+Tabel1[[#This Row],[Fossil Oil]]</f>
        <v>1666.73</v>
      </c>
      <c r="S4842">
        <f>Tabel1[[#This Row],[Renewables]]+Tabel1[[#This Row],[Fossils]]</f>
        <v>3959.1699999999996</v>
      </c>
    </row>
    <row r="4843" spans="1:19" x14ac:dyDescent="0.25">
      <c r="A4843" t="s">
        <v>246</v>
      </c>
      <c r="B4843" t="s">
        <v>5</v>
      </c>
      <c r="C4843">
        <v>1462.97</v>
      </c>
      <c r="D4843">
        <v>32.72</v>
      </c>
      <c r="E4843">
        <v>382.17</v>
      </c>
      <c r="F4843">
        <v>759.01</v>
      </c>
      <c r="G4843">
        <v>19.920000000000002</v>
      </c>
      <c r="J4843">
        <v>0</v>
      </c>
      <c r="K4843">
        <v>31.07</v>
      </c>
      <c r="L4843">
        <v>252</v>
      </c>
      <c r="M4843">
        <v>66.010000000000005</v>
      </c>
      <c r="N4843">
        <v>246</v>
      </c>
      <c r="O4843">
        <v>533</v>
      </c>
      <c r="P4843">
        <v>-839</v>
      </c>
      <c r="Q4843">
        <f>Tabel1[[#This Row],[Biomass]]+Tabel1[[#This Row],[Hydro Power]]+Tabel1[[#This Row],[Other Renewable]]+Tabel1[[#This Row],[Solar Power]]+Tabel1[[#This Row],[Onshore Wind Power]]+Tabel1[[#This Row],[Offshore Wind Power]]</f>
        <v>350.73</v>
      </c>
      <c r="R4843">
        <f>Tabel1[[#This Row],[Fossil Gas]]+Tabel1[[#This Row],[Fossil Hard Coal]]+Tabel1[[#This Row],[Fossil Oil]]</f>
        <v>1161.1000000000001</v>
      </c>
      <c r="S4843">
        <f>Tabel1[[#This Row],[Renewables]]+Tabel1[[#This Row],[Fossils]]</f>
        <v>1511.8300000000002</v>
      </c>
    </row>
    <row r="4844" spans="1:19" x14ac:dyDescent="0.25">
      <c r="A4844" t="s">
        <v>245</v>
      </c>
      <c r="B4844" t="s">
        <v>6</v>
      </c>
      <c r="C4844">
        <v>1940.13</v>
      </c>
      <c r="D4844">
        <v>37.909999999999997</v>
      </c>
      <c r="E4844">
        <v>366.96</v>
      </c>
      <c r="F4844">
        <v>752.76</v>
      </c>
      <c r="G4844">
        <v>9.09</v>
      </c>
      <c r="H4844">
        <v>1.2</v>
      </c>
      <c r="I4844">
        <v>3.96</v>
      </c>
      <c r="J4844">
        <v>0</v>
      </c>
      <c r="K4844">
        <v>95.92</v>
      </c>
      <c r="L4844">
        <v>1339.23</v>
      </c>
      <c r="M4844">
        <v>744.04</v>
      </c>
      <c r="N4844">
        <v>491</v>
      </c>
      <c r="O4844">
        <v>-517</v>
      </c>
      <c r="P4844">
        <v>-1283</v>
      </c>
      <c r="Q4844">
        <f>Tabel1[[#This Row],[Biomass]]+Tabel1[[#This Row],[Hydro Power]]+Tabel1[[#This Row],[Other Renewable]]+Tabel1[[#This Row],[Solar Power]]+Tabel1[[#This Row],[Onshore Wind Power]]+Tabel1[[#This Row],[Offshore Wind Power]]</f>
        <v>2126.34</v>
      </c>
      <c r="R4844">
        <f>Tabel1[[#This Row],[Fossil Gas]]+Tabel1[[#This Row],[Fossil Hard Coal]]+Tabel1[[#This Row],[Fossil Oil]]</f>
        <v>1128.81</v>
      </c>
      <c r="S4844">
        <f>Tabel1[[#This Row],[Renewables]]+Tabel1[[#This Row],[Fossils]]</f>
        <v>3255.15</v>
      </c>
    </row>
    <row r="4845" spans="1:19" x14ac:dyDescent="0.25">
      <c r="A4845" t="s">
        <v>245</v>
      </c>
      <c r="B4845" t="s">
        <v>5</v>
      </c>
      <c r="C4845">
        <v>1377.59</v>
      </c>
      <c r="D4845">
        <v>28.99</v>
      </c>
      <c r="E4845">
        <v>355.62</v>
      </c>
      <c r="F4845">
        <v>681.31</v>
      </c>
      <c r="G4845">
        <v>19.3</v>
      </c>
      <c r="J4845">
        <v>0</v>
      </c>
      <c r="K4845">
        <v>30.2</v>
      </c>
      <c r="L4845">
        <v>199.82</v>
      </c>
      <c r="M4845">
        <v>24.5</v>
      </c>
      <c r="N4845">
        <v>455</v>
      </c>
      <c r="O4845">
        <v>517</v>
      </c>
      <c r="P4845">
        <v>-918</v>
      </c>
      <c r="Q4845">
        <f>Tabel1[[#This Row],[Biomass]]+Tabel1[[#This Row],[Hydro Power]]+Tabel1[[#This Row],[Other Renewable]]+Tabel1[[#This Row],[Solar Power]]+Tabel1[[#This Row],[Onshore Wind Power]]+Tabel1[[#This Row],[Offshore Wind Power]]</f>
        <v>253.31</v>
      </c>
      <c r="R4845">
        <f>Tabel1[[#This Row],[Fossil Gas]]+Tabel1[[#This Row],[Fossil Hard Coal]]+Tabel1[[#This Row],[Fossil Oil]]</f>
        <v>1056.2299999999998</v>
      </c>
      <c r="S4845">
        <f>Tabel1[[#This Row],[Renewables]]+Tabel1[[#This Row],[Fossils]]</f>
        <v>1309.5399999999997</v>
      </c>
    </row>
    <row r="4846" spans="1:19" x14ac:dyDescent="0.25">
      <c r="A4846" t="s">
        <v>244</v>
      </c>
      <c r="B4846" t="s">
        <v>6</v>
      </c>
      <c r="C4846">
        <v>1929.92</v>
      </c>
      <c r="D4846">
        <v>36.32</v>
      </c>
      <c r="E4846">
        <v>368.61</v>
      </c>
      <c r="F4846">
        <v>666.39</v>
      </c>
      <c r="G4846">
        <v>10.9</v>
      </c>
      <c r="H4846">
        <v>1.2</v>
      </c>
      <c r="I4846">
        <v>3.74</v>
      </c>
      <c r="J4846">
        <v>0</v>
      </c>
      <c r="K4846">
        <v>97.56</v>
      </c>
      <c r="L4846">
        <v>1169.8699999999999</v>
      </c>
      <c r="M4846">
        <v>688.62</v>
      </c>
      <c r="N4846">
        <v>842</v>
      </c>
      <c r="O4846">
        <v>-571</v>
      </c>
      <c r="P4846">
        <v>-1282</v>
      </c>
      <c r="Q4846">
        <f>Tabel1[[#This Row],[Biomass]]+Tabel1[[#This Row],[Hydro Power]]+Tabel1[[#This Row],[Other Renewable]]+Tabel1[[#This Row],[Solar Power]]+Tabel1[[#This Row],[Onshore Wind Power]]+Tabel1[[#This Row],[Offshore Wind Power]]</f>
        <v>1899.75</v>
      </c>
      <c r="R4846">
        <f>Tabel1[[#This Row],[Fossil Gas]]+Tabel1[[#This Row],[Fossil Hard Coal]]+Tabel1[[#This Row],[Fossil Oil]]</f>
        <v>1045.9000000000001</v>
      </c>
      <c r="S4846">
        <f>Tabel1[[#This Row],[Renewables]]+Tabel1[[#This Row],[Fossils]]</f>
        <v>2945.65</v>
      </c>
    </row>
    <row r="4847" spans="1:19" x14ac:dyDescent="0.25">
      <c r="A4847" t="s">
        <v>244</v>
      </c>
      <c r="B4847" t="s">
        <v>5</v>
      </c>
      <c r="C4847">
        <v>1338.35</v>
      </c>
      <c r="D4847">
        <v>28.96</v>
      </c>
      <c r="E4847">
        <v>282.33</v>
      </c>
      <c r="F4847">
        <v>699.63</v>
      </c>
      <c r="G4847">
        <v>19.29</v>
      </c>
      <c r="J4847">
        <v>0</v>
      </c>
      <c r="K4847">
        <v>30.14</v>
      </c>
      <c r="L4847">
        <v>140.59</v>
      </c>
      <c r="M4847">
        <v>18.489999999999998</v>
      </c>
      <c r="N4847">
        <v>491</v>
      </c>
      <c r="O4847">
        <v>571</v>
      </c>
      <c r="P4847">
        <v>-926</v>
      </c>
      <c r="Q4847">
        <f>Tabel1[[#This Row],[Biomass]]+Tabel1[[#This Row],[Hydro Power]]+Tabel1[[#This Row],[Other Renewable]]+Tabel1[[#This Row],[Solar Power]]+Tabel1[[#This Row],[Onshore Wind Power]]+Tabel1[[#This Row],[Offshore Wind Power]]</f>
        <v>188.04000000000002</v>
      </c>
      <c r="R4847">
        <f>Tabel1[[#This Row],[Fossil Gas]]+Tabel1[[#This Row],[Fossil Hard Coal]]+Tabel1[[#This Row],[Fossil Oil]]</f>
        <v>1001.25</v>
      </c>
      <c r="S4847">
        <f>Tabel1[[#This Row],[Renewables]]+Tabel1[[#This Row],[Fossils]]</f>
        <v>1189.29</v>
      </c>
    </row>
    <row r="4848" spans="1:19" x14ac:dyDescent="0.25">
      <c r="A4848" t="s">
        <v>243</v>
      </c>
      <c r="B4848" t="s">
        <v>6</v>
      </c>
      <c r="C4848">
        <v>1920.35</v>
      </c>
      <c r="D4848">
        <v>36.24</v>
      </c>
      <c r="E4848">
        <v>353.78</v>
      </c>
      <c r="F4848">
        <v>625.9</v>
      </c>
      <c r="G4848">
        <v>10.51</v>
      </c>
      <c r="H4848">
        <v>1.2</v>
      </c>
      <c r="I4848">
        <v>3.68</v>
      </c>
      <c r="J4848">
        <v>0</v>
      </c>
      <c r="K4848">
        <v>99.2</v>
      </c>
      <c r="L4848">
        <v>938.56</v>
      </c>
      <c r="M4848">
        <v>562.55999999999995</v>
      </c>
      <c r="N4848">
        <v>1128</v>
      </c>
      <c r="O4848">
        <v>-491</v>
      </c>
      <c r="P4848">
        <v>-1273</v>
      </c>
      <c r="Q4848">
        <f>Tabel1[[#This Row],[Biomass]]+Tabel1[[#This Row],[Hydro Power]]+Tabel1[[#This Row],[Other Renewable]]+Tabel1[[#This Row],[Solar Power]]+Tabel1[[#This Row],[Onshore Wind Power]]+Tabel1[[#This Row],[Offshore Wind Power]]</f>
        <v>1542.2399999999998</v>
      </c>
      <c r="R4848">
        <f>Tabel1[[#This Row],[Fossil Gas]]+Tabel1[[#This Row],[Fossil Hard Coal]]+Tabel1[[#This Row],[Fossil Oil]]</f>
        <v>990.18999999999994</v>
      </c>
      <c r="S4848">
        <f>Tabel1[[#This Row],[Renewables]]+Tabel1[[#This Row],[Fossils]]</f>
        <v>2532.4299999999998</v>
      </c>
    </row>
    <row r="4849" spans="1:19" x14ac:dyDescent="0.25">
      <c r="A4849" t="s">
        <v>243</v>
      </c>
      <c r="B4849" t="s">
        <v>5</v>
      </c>
      <c r="C4849">
        <v>1316.53</v>
      </c>
      <c r="D4849">
        <v>28.56</v>
      </c>
      <c r="E4849">
        <v>280.37</v>
      </c>
      <c r="F4849">
        <v>650.5</v>
      </c>
      <c r="G4849">
        <v>19.47</v>
      </c>
      <c r="J4849">
        <v>0</v>
      </c>
      <c r="K4849">
        <v>30.24</v>
      </c>
      <c r="L4849">
        <v>104.64</v>
      </c>
      <c r="M4849">
        <v>42.23</v>
      </c>
      <c r="N4849">
        <v>564</v>
      </c>
      <c r="O4849">
        <v>491</v>
      </c>
      <c r="P4849">
        <v>-878</v>
      </c>
      <c r="Q4849">
        <f>Tabel1[[#This Row],[Biomass]]+Tabel1[[#This Row],[Hydro Power]]+Tabel1[[#This Row],[Other Renewable]]+Tabel1[[#This Row],[Solar Power]]+Tabel1[[#This Row],[Onshore Wind Power]]+Tabel1[[#This Row],[Offshore Wind Power]]</f>
        <v>175.42999999999998</v>
      </c>
      <c r="R4849">
        <f>Tabel1[[#This Row],[Fossil Gas]]+Tabel1[[#This Row],[Fossil Hard Coal]]+Tabel1[[#This Row],[Fossil Oil]]</f>
        <v>950.34</v>
      </c>
      <c r="S4849">
        <f>Tabel1[[#This Row],[Renewables]]+Tabel1[[#This Row],[Fossils]]</f>
        <v>1125.77</v>
      </c>
    </row>
    <row r="4850" spans="1:19" x14ac:dyDescent="0.25">
      <c r="A4850" t="s">
        <v>242</v>
      </c>
      <c r="B4850" t="s">
        <v>6</v>
      </c>
      <c r="C4850">
        <v>1925.9</v>
      </c>
      <c r="D4850">
        <v>40.14</v>
      </c>
      <c r="E4850">
        <v>362.52</v>
      </c>
      <c r="F4850">
        <v>782.86</v>
      </c>
      <c r="G4850">
        <v>10.17</v>
      </c>
      <c r="H4850">
        <v>1.2</v>
      </c>
      <c r="I4850">
        <v>3.06</v>
      </c>
      <c r="J4850">
        <v>0</v>
      </c>
      <c r="K4850">
        <v>100.91</v>
      </c>
      <c r="L4850">
        <v>649.44000000000005</v>
      </c>
      <c r="M4850">
        <v>357.28</v>
      </c>
      <c r="N4850">
        <v>1476</v>
      </c>
      <c r="O4850">
        <v>-535</v>
      </c>
      <c r="P4850">
        <v>-1274</v>
      </c>
      <c r="Q4850">
        <f>Tabel1[[#This Row],[Biomass]]+Tabel1[[#This Row],[Hydro Power]]+Tabel1[[#This Row],[Other Renewable]]+Tabel1[[#This Row],[Solar Power]]+Tabel1[[#This Row],[Onshore Wind Power]]+Tabel1[[#This Row],[Offshore Wind Power]]</f>
        <v>1051.1199999999999</v>
      </c>
      <c r="R4850">
        <f>Tabel1[[#This Row],[Fossil Gas]]+Tabel1[[#This Row],[Fossil Hard Coal]]+Tabel1[[#This Row],[Fossil Oil]]</f>
        <v>1155.5500000000002</v>
      </c>
      <c r="S4850">
        <f>Tabel1[[#This Row],[Renewables]]+Tabel1[[#This Row],[Fossils]]</f>
        <v>2206.67</v>
      </c>
    </row>
    <row r="4851" spans="1:19" x14ac:dyDescent="0.25">
      <c r="A4851" t="s">
        <v>242</v>
      </c>
      <c r="B4851" t="s">
        <v>5</v>
      </c>
      <c r="C4851">
        <v>1319.82</v>
      </c>
      <c r="D4851">
        <v>28.52</v>
      </c>
      <c r="E4851">
        <v>249.98</v>
      </c>
      <c r="F4851">
        <v>634.08000000000004</v>
      </c>
      <c r="G4851">
        <v>20.22</v>
      </c>
      <c r="J4851">
        <v>0</v>
      </c>
      <c r="K4851">
        <v>30.13</v>
      </c>
      <c r="L4851">
        <v>72.62</v>
      </c>
      <c r="M4851">
        <v>16.440000000000001</v>
      </c>
      <c r="N4851">
        <v>590</v>
      </c>
      <c r="O4851">
        <v>535</v>
      </c>
      <c r="P4851">
        <v>-840</v>
      </c>
      <c r="Q4851">
        <f>Tabel1[[#This Row],[Biomass]]+Tabel1[[#This Row],[Hydro Power]]+Tabel1[[#This Row],[Other Renewable]]+Tabel1[[#This Row],[Solar Power]]+Tabel1[[#This Row],[Onshore Wind Power]]+Tabel1[[#This Row],[Offshore Wind Power]]</f>
        <v>117.58</v>
      </c>
      <c r="R4851">
        <f>Tabel1[[#This Row],[Fossil Gas]]+Tabel1[[#This Row],[Fossil Hard Coal]]+Tabel1[[#This Row],[Fossil Oil]]</f>
        <v>904.28000000000009</v>
      </c>
      <c r="S4851">
        <f>Tabel1[[#This Row],[Renewables]]+Tabel1[[#This Row],[Fossils]]</f>
        <v>1021.8600000000001</v>
      </c>
    </row>
    <row r="4852" spans="1:19" x14ac:dyDescent="0.25">
      <c r="A4852" t="s">
        <v>241</v>
      </c>
      <c r="B4852" t="s">
        <v>6</v>
      </c>
      <c r="C4852">
        <v>1983.97</v>
      </c>
      <c r="D4852">
        <v>40.93</v>
      </c>
      <c r="E4852">
        <v>394.78</v>
      </c>
      <c r="F4852">
        <v>1282.8599999999999</v>
      </c>
      <c r="G4852">
        <v>9.49</v>
      </c>
      <c r="H4852">
        <v>1.2</v>
      </c>
      <c r="I4852">
        <v>2.69</v>
      </c>
      <c r="J4852">
        <v>0</v>
      </c>
      <c r="K4852">
        <v>98.92</v>
      </c>
      <c r="L4852">
        <v>430.6</v>
      </c>
      <c r="M4852">
        <v>194.71</v>
      </c>
      <c r="N4852">
        <v>1490</v>
      </c>
      <c r="O4852">
        <v>-587</v>
      </c>
      <c r="P4852">
        <v>-1337</v>
      </c>
      <c r="Q4852">
        <f>Tabel1[[#This Row],[Biomass]]+Tabel1[[#This Row],[Hydro Power]]+Tabel1[[#This Row],[Other Renewable]]+Tabel1[[#This Row],[Solar Power]]+Tabel1[[#This Row],[Onshore Wind Power]]+Tabel1[[#This Row],[Offshore Wind Power]]</f>
        <v>670.13</v>
      </c>
      <c r="R4852">
        <f>Tabel1[[#This Row],[Fossil Gas]]+Tabel1[[#This Row],[Fossil Hard Coal]]+Tabel1[[#This Row],[Fossil Oil]]</f>
        <v>1687.1299999999999</v>
      </c>
      <c r="S4852">
        <f>Tabel1[[#This Row],[Renewables]]+Tabel1[[#This Row],[Fossils]]</f>
        <v>2357.2599999999998</v>
      </c>
    </row>
    <row r="4853" spans="1:19" x14ac:dyDescent="0.25">
      <c r="A4853" t="s">
        <v>241</v>
      </c>
      <c r="B4853" t="s">
        <v>5</v>
      </c>
      <c r="C4853">
        <v>1359.7</v>
      </c>
      <c r="D4853">
        <v>29.3</v>
      </c>
      <c r="E4853">
        <v>317.06</v>
      </c>
      <c r="F4853">
        <v>699.98</v>
      </c>
      <c r="G4853">
        <v>19.45</v>
      </c>
      <c r="J4853">
        <v>0</v>
      </c>
      <c r="K4853">
        <v>30.13</v>
      </c>
      <c r="L4853">
        <v>56.64</v>
      </c>
      <c r="M4853">
        <v>1.79</v>
      </c>
      <c r="N4853">
        <v>565</v>
      </c>
      <c r="O4853">
        <v>587</v>
      </c>
      <c r="P4853">
        <v>-929</v>
      </c>
      <c r="Q4853">
        <f>Tabel1[[#This Row],[Biomass]]+Tabel1[[#This Row],[Hydro Power]]+Tabel1[[#This Row],[Other Renewable]]+Tabel1[[#This Row],[Solar Power]]+Tabel1[[#This Row],[Onshore Wind Power]]+Tabel1[[#This Row],[Offshore Wind Power]]</f>
        <v>87.73</v>
      </c>
      <c r="R4853">
        <f>Tabel1[[#This Row],[Fossil Gas]]+Tabel1[[#This Row],[Fossil Hard Coal]]+Tabel1[[#This Row],[Fossil Oil]]</f>
        <v>1036.49</v>
      </c>
      <c r="S4853">
        <f>Tabel1[[#This Row],[Renewables]]+Tabel1[[#This Row],[Fossils]]</f>
        <v>1124.22</v>
      </c>
    </row>
    <row r="4854" spans="1:19" x14ac:dyDescent="0.25">
      <c r="A4854" t="s">
        <v>240</v>
      </c>
      <c r="B4854" t="s">
        <v>6</v>
      </c>
      <c r="C4854">
        <v>2139.3000000000002</v>
      </c>
      <c r="D4854">
        <v>34.32</v>
      </c>
      <c r="E4854">
        <v>460.81</v>
      </c>
      <c r="F4854">
        <v>1547.64</v>
      </c>
      <c r="G4854">
        <v>8.1999999999999993</v>
      </c>
      <c r="H4854">
        <v>1.2</v>
      </c>
      <c r="I4854">
        <v>2.5</v>
      </c>
      <c r="J4854">
        <v>0.01</v>
      </c>
      <c r="K4854">
        <v>99.6</v>
      </c>
      <c r="L4854">
        <v>344.75</v>
      </c>
      <c r="M4854">
        <v>128.81</v>
      </c>
      <c r="N4854">
        <v>1094</v>
      </c>
      <c r="O4854">
        <v>-547</v>
      </c>
      <c r="P4854">
        <v>-974</v>
      </c>
      <c r="Q4854">
        <f>Tabel1[[#This Row],[Biomass]]+Tabel1[[#This Row],[Hydro Power]]+Tabel1[[#This Row],[Other Renewable]]+Tabel1[[#This Row],[Solar Power]]+Tabel1[[#This Row],[Onshore Wind Power]]+Tabel1[[#This Row],[Offshore Wind Power]]</f>
        <v>511.59</v>
      </c>
      <c r="R4854">
        <f>Tabel1[[#This Row],[Fossil Gas]]+Tabel1[[#This Row],[Fossil Hard Coal]]+Tabel1[[#This Row],[Fossil Oil]]</f>
        <v>2016.65</v>
      </c>
      <c r="S4854">
        <f>Tabel1[[#This Row],[Renewables]]+Tabel1[[#This Row],[Fossils]]</f>
        <v>2528.2400000000002</v>
      </c>
    </row>
    <row r="4855" spans="1:19" x14ac:dyDescent="0.25">
      <c r="A4855" t="s">
        <v>240</v>
      </c>
      <c r="B4855" t="s">
        <v>5</v>
      </c>
      <c r="C4855">
        <v>1477.81</v>
      </c>
      <c r="D4855">
        <v>28.01</v>
      </c>
      <c r="E4855">
        <v>354.88</v>
      </c>
      <c r="F4855">
        <v>731.45</v>
      </c>
      <c r="G4855">
        <v>13.44</v>
      </c>
      <c r="J4855">
        <v>0</v>
      </c>
      <c r="K4855">
        <v>30.37</v>
      </c>
      <c r="L4855">
        <v>51.1</v>
      </c>
      <c r="M4855">
        <v>0.68</v>
      </c>
      <c r="N4855">
        <v>569</v>
      </c>
      <c r="O4855">
        <v>547</v>
      </c>
      <c r="P4855">
        <v>-836</v>
      </c>
      <c r="Q4855">
        <f>Tabel1[[#This Row],[Biomass]]+Tabel1[[#This Row],[Hydro Power]]+Tabel1[[#This Row],[Other Renewable]]+Tabel1[[#This Row],[Solar Power]]+Tabel1[[#This Row],[Onshore Wind Power]]+Tabel1[[#This Row],[Offshore Wind Power]]</f>
        <v>79.790000000000006</v>
      </c>
      <c r="R4855">
        <f>Tabel1[[#This Row],[Fossil Gas]]+Tabel1[[#This Row],[Fossil Hard Coal]]+Tabel1[[#This Row],[Fossil Oil]]</f>
        <v>1099.77</v>
      </c>
      <c r="S4855">
        <f>Tabel1[[#This Row],[Renewables]]+Tabel1[[#This Row],[Fossils]]</f>
        <v>1179.56</v>
      </c>
    </row>
    <row r="4856" spans="1:19" x14ac:dyDescent="0.25">
      <c r="A4856" t="s">
        <v>239</v>
      </c>
      <c r="B4856" t="s">
        <v>6</v>
      </c>
      <c r="C4856">
        <v>2526.85</v>
      </c>
      <c r="D4856">
        <v>44.76</v>
      </c>
      <c r="E4856">
        <v>508.46</v>
      </c>
      <c r="F4856">
        <v>1767.2</v>
      </c>
      <c r="G4856">
        <v>8.64</v>
      </c>
      <c r="H4856">
        <v>1.2</v>
      </c>
      <c r="I4856">
        <v>2.91</v>
      </c>
      <c r="J4856">
        <v>0.09</v>
      </c>
      <c r="K4856">
        <v>97.7</v>
      </c>
      <c r="L4856">
        <v>257.91000000000003</v>
      </c>
      <c r="M4856">
        <v>115.56</v>
      </c>
      <c r="N4856">
        <v>-147</v>
      </c>
      <c r="O4856">
        <v>-198</v>
      </c>
      <c r="P4856">
        <v>106</v>
      </c>
      <c r="Q4856">
        <f>Tabel1[[#This Row],[Biomass]]+Tabel1[[#This Row],[Hydro Power]]+Tabel1[[#This Row],[Other Renewable]]+Tabel1[[#This Row],[Solar Power]]+Tabel1[[#This Row],[Onshore Wind Power]]+Tabel1[[#This Row],[Offshore Wind Power]]</f>
        <v>422.43</v>
      </c>
      <c r="R4856">
        <f>Tabel1[[#This Row],[Fossil Gas]]+Tabel1[[#This Row],[Fossil Hard Coal]]+Tabel1[[#This Row],[Fossil Oil]]</f>
        <v>2284.2999999999997</v>
      </c>
      <c r="S4856">
        <f>Tabel1[[#This Row],[Renewables]]+Tabel1[[#This Row],[Fossils]]</f>
        <v>2706.7299999999996</v>
      </c>
    </row>
    <row r="4857" spans="1:19" x14ac:dyDescent="0.25">
      <c r="A4857" t="s">
        <v>239</v>
      </c>
      <c r="B4857" t="s">
        <v>5</v>
      </c>
      <c r="C4857">
        <v>1702.14</v>
      </c>
      <c r="D4857">
        <v>30.22</v>
      </c>
      <c r="E4857">
        <v>358.23</v>
      </c>
      <c r="F4857">
        <v>831.46</v>
      </c>
      <c r="G4857">
        <v>14.43</v>
      </c>
      <c r="J4857">
        <v>0.11</v>
      </c>
      <c r="K4857">
        <v>30.59</v>
      </c>
      <c r="L4857">
        <v>46.57</v>
      </c>
      <c r="M4857">
        <v>0.56999999999999995</v>
      </c>
      <c r="N4857">
        <v>10</v>
      </c>
      <c r="O4857">
        <v>198</v>
      </c>
      <c r="P4857">
        <v>192</v>
      </c>
      <c r="Q4857">
        <f>Tabel1[[#This Row],[Biomass]]+Tabel1[[#This Row],[Hydro Power]]+Tabel1[[#This Row],[Other Renewable]]+Tabel1[[#This Row],[Solar Power]]+Tabel1[[#This Row],[Onshore Wind Power]]+Tabel1[[#This Row],[Offshore Wind Power]]</f>
        <v>77.47</v>
      </c>
      <c r="R4857">
        <f>Tabel1[[#This Row],[Fossil Gas]]+Tabel1[[#This Row],[Fossil Hard Coal]]+Tabel1[[#This Row],[Fossil Oil]]</f>
        <v>1204.1200000000001</v>
      </c>
      <c r="S4857">
        <f>Tabel1[[#This Row],[Renewables]]+Tabel1[[#This Row],[Fossils]]</f>
        <v>1281.5900000000001</v>
      </c>
    </row>
    <row r="4858" spans="1:19" x14ac:dyDescent="0.25">
      <c r="A4858" t="s">
        <v>238</v>
      </c>
      <c r="B4858" t="s">
        <v>6</v>
      </c>
      <c r="C4858">
        <v>2890.59</v>
      </c>
      <c r="D4858">
        <v>44.73</v>
      </c>
      <c r="E4858">
        <v>653.91999999999996</v>
      </c>
      <c r="F4858">
        <v>1817.91</v>
      </c>
      <c r="G4858">
        <v>16.28</v>
      </c>
      <c r="H4858">
        <v>1.28</v>
      </c>
      <c r="I4858">
        <v>3.41</v>
      </c>
      <c r="J4858">
        <v>8.0500000000000007</v>
      </c>
      <c r="K4858">
        <v>101.9</v>
      </c>
      <c r="L4858">
        <v>160.02000000000001</v>
      </c>
      <c r="M4858">
        <v>71.709999999999994</v>
      </c>
      <c r="N4858">
        <v>-452</v>
      </c>
      <c r="O4858">
        <v>-170</v>
      </c>
      <c r="P4858">
        <v>667</v>
      </c>
      <c r="Q4858">
        <f>Tabel1[[#This Row],[Biomass]]+Tabel1[[#This Row],[Hydro Power]]+Tabel1[[#This Row],[Other Renewable]]+Tabel1[[#This Row],[Solar Power]]+Tabel1[[#This Row],[Onshore Wind Power]]+Tabel1[[#This Row],[Offshore Wind Power]]</f>
        <v>289.2</v>
      </c>
      <c r="R4858">
        <f>Tabel1[[#This Row],[Fossil Gas]]+Tabel1[[#This Row],[Fossil Hard Coal]]+Tabel1[[#This Row],[Fossil Oil]]</f>
        <v>2488.11</v>
      </c>
      <c r="S4858">
        <f>Tabel1[[#This Row],[Renewables]]+Tabel1[[#This Row],[Fossils]]</f>
        <v>2777.31</v>
      </c>
    </row>
    <row r="4859" spans="1:19" x14ac:dyDescent="0.25">
      <c r="A4859" t="s">
        <v>238</v>
      </c>
      <c r="B4859" t="s">
        <v>5</v>
      </c>
      <c r="C4859">
        <v>1942.18</v>
      </c>
      <c r="D4859">
        <v>32.21</v>
      </c>
      <c r="E4859">
        <v>477.67</v>
      </c>
      <c r="F4859">
        <v>858.39</v>
      </c>
      <c r="G4859">
        <v>17.32</v>
      </c>
      <c r="J4859">
        <v>3.17</v>
      </c>
      <c r="K4859">
        <v>31.81</v>
      </c>
      <c r="L4859">
        <v>40.159999999999997</v>
      </c>
      <c r="M4859">
        <v>0.55000000000000004</v>
      </c>
      <c r="N4859">
        <v>-524</v>
      </c>
      <c r="O4859">
        <v>170</v>
      </c>
      <c r="P4859">
        <v>851</v>
      </c>
      <c r="Q4859">
        <f>Tabel1[[#This Row],[Biomass]]+Tabel1[[#This Row],[Hydro Power]]+Tabel1[[#This Row],[Other Renewable]]+Tabel1[[#This Row],[Solar Power]]+Tabel1[[#This Row],[Onshore Wind Power]]+Tabel1[[#This Row],[Offshore Wind Power]]</f>
        <v>76.089999999999989</v>
      </c>
      <c r="R4859">
        <f>Tabel1[[#This Row],[Fossil Gas]]+Tabel1[[#This Row],[Fossil Hard Coal]]+Tabel1[[#This Row],[Fossil Oil]]</f>
        <v>1353.3799999999999</v>
      </c>
      <c r="S4859">
        <f>Tabel1[[#This Row],[Renewables]]+Tabel1[[#This Row],[Fossils]]</f>
        <v>1429.4699999999998</v>
      </c>
    </row>
    <row r="4860" spans="1:19" x14ac:dyDescent="0.25">
      <c r="A4860" t="s">
        <v>237</v>
      </c>
      <c r="B4860" t="s">
        <v>6</v>
      </c>
      <c r="C4860">
        <v>3034.94</v>
      </c>
      <c r="D4860">
        <v>47.32</v>
      </c>
      <c r="E4860">
        <v>678.36</v>
      </c>
      <c r="F4860">
        <v>1823.77</v>
      </c>
      <c r="G4860">
        <v>17.71</v>
      </c>
      <c r="H4860">
        <v>1.4</v>
      </c>
      <c r="I4860">
        <v>3.85</v>
      </c>
      <c r="J4860">
        <v>30.83</v>
      </c>
      <c r="K4860">
        <v>102.28</v>
      </c>
      <c r="L4860">
        <v>104.81</v>
      </c>
      <c r="M4860">
        <v>57.36</v>
      </c>
      <c r="N4860">
        <v>-684</v>
      </c>
      <c r="O4860">
        <v>-83</v>
      </c>
      <c r="P4860">
        <v>986</v>
      </c>
      <c r="Q4860">
        <f>Tabel1[[#This Row],[Biomass]]+Tabel1[[#This Row],[Hydro Power]]+Tabel1[[#This Row],[Other Renewable]]+Tabel1[[#This Row],[Solar Power]]+Tabel1[[#This Row],[Onshore Wind Power]]+Tabel1[[#This Row],[Offshore Wind Power]]</f>
        <v>245.57</v>
      </c>
      <c r="R4860">
        <f>Tabel1[[#This Row],[Fossil Gas]]+Tabel1[[#This Row],[Fossil Hard Coal]]+Tabel1[[#This Row],[Fossil Oil]]</f>
        <v>2519.84</v>
      </c>
      <c r="S4860">
        <f>Tabel1[[#This Row],[Renewables]]+Tabel1[[#This Row],[Fossils]]</f>
        <v>2765.4100000000003</v>
      </c>
    </row>
    <row r="4861" spans="1:19" x14ac:dyDescent="0.25">
      <c r="A4861" t="s">
        <v>237</v>
      </c>
      <c r="B4861" t="s">
        <v>5</v>
      </c>
      <c r="C4861">
        <v>2044.44</v>
      </c>
      <c r="D4861">
        <v>31.4</v>
      </c>
      <c r="E4861">
        <v>540.41</v>
      </c>
      <c r="F4861">
        <v>884.66</v>
      </c>
      <c r="G4861">
        <v>18.8</v>
      </c>
      <c r="J4861">
        <v>10.06</v>
      </c>
      <c r="K4861">
        <v>32.909999999999997</v>
      </c>
      <c r="L4861">
        <v>34.69</v>
      </c>
      <c r="M4861">
        <v>10.69</v>
      </c>
      <c r="N4861">
        <v>-33</v>
      </c>
      <c r="O4861">
        <v>83</v>
      </c>
      <c r="P4861">
        <v>451</v>
      </c>
      <c r="Q4861">
        <f>Tabel1[[#This Row],[Biomass]]+Tabel1[[#This Row],[Hydro Power]]+Tabel1[[#This Row],[Other Renewable]]+Tabel1[[#This Row],[Solar Power]]+Tabel1[[#This Row],[Onshore Wind Power]]+Tabel1[[#This Row],[Offshore Wind Power]]</f>
        <v>86.84</v>
      </c>
      <c r="R4861">
        <f>Tabel1[[#This Row],[Fossil Gas]]+Tabel1[[#This Row],[Fossil Hard Coal]]+Tabel1[[#This Row],[Fossil Oil]]</f>
        <v>1443.87</v>
      </c>
      <c r="S4861">
        <f>Tabel1[[#This Row],[Renewables]]+Tabel1[[#This Row],[Fossils]]</f>
        <v>1530.7099999999998</v>
      </c>
    </row>
    <row r="4862" spans="1:19" x14ac:dyDescent="0.25">
      <c r="A4862" t="s">
        <v>236</v>
      </c>
      <c r="B4862" t="s">
        <v>6</v>
      </c>
      <c r="C4862">
        <v>3030.56</v>
      </c>
      <c r="D4862">
        <v>49.67</v>
      </c>
      <c r="E4862">
        <v>692.52</v>
      </c>
      <c r="F4862">
        <v>1814.01</v>
      </c>
      <c r="G4862">
        <v>20.59</v>
      </c>
      <c r="H4862">
        <v>1.4</v>
      </c>
      <c r="I4862">
        <v>3.85</v>
      </c>
      <c r="J4862">
        <v>61.52</v>
      </c>
      <c r="K4862">
        <v>104.63</v>
      </c>
      <c r="L4862">
        <v>55.38</v>
      </c>
      <c r="M4862">
        <v>37.799999999999997</v>
      </c>
      <c r="N4862">
        <v>-250</v>
      </c>
      <c r="O4862">
        <v>-322</v>
      </c>
      <c r="P4862">
        <v>839</v>
      </c>
      <c r="Q4862">
        <f>Tabel1[[#This Row],[Biomass]]+Tabel1[[#This Row],[Hydro Power]]+Tabel1[[#This Row],[Other Renewable]]+Tabel1[[#This Row],[Solar Power]]+Tabel1[[#This Row],[Onshore Wind Power]]+Tabel1[[#This Row],[Offshore Wind Power]]</f>
        <v>209.62</v>
      </c>
      <c r="R4862">
        <f>Tabel1[[#This Row],[Fossil Gas]]+Tabel1[[#This Row],[Fossil Hard Coal]]+Tabel1[[#This Row],[Fossil Oil]]</f>
        <v>2527.12</v>
      </c>
      <c r="S4862">
        <f>Tabel1[[#This Row],[Renewables]]+Tabel1[[#This Row],[Fossils]]</f>
        <v>2736.74</v>
      </c>
    </row>
    <row r="4863" spans="1:19" x14ac:dyDescent="0.25">
      <c r="A4863" t="s">
        <v>236</v>
      </c>
      <c r="B4863" t="s">
        <v>5</v>
      </c>
      <c r="C4863">
        <v>2072.2399999999998</v>
      </c>
      <c r="D4863">
        <v>31.9</v>
      </c>
      <c r="E4863">
        <v>581.71</v>
      </c>
      <c r="F4863">
        <v>889.38</v>
      </c>
      <c r="G4863">
        <v>17.48</v>
      </c>
      <c r="J4863">
        <v>21.73</v>
      </c>
      <c r="K4863">
        <v>32.590000000000003</v>
      </c>
      <c r="L4863">
        <v>36.97</v>
      </c>
      <c r="M4863">
        <v>4.55</v>
      </c>
      <c r="N4863">
        <v>-176</v>
      </c>
      <c r="O4863">
        <v>322</v>
      </c>
      <c r="P4863">
        <v>343</v>
      </c>
      <c r="Q4863">
        <f>Tabel1[[#This Row],[Biomass]]+Tabel1[[#This Row],[Hydro Power]]+Tabel1[[#This Row],[Other Renewable]]+Tabel1[[#This Row],[Solar Power]]+Tabel1[[#This Row],[Onshore Wind Power]]+Tabel1[[#This Row],[Offshore Wind Power]]</f>
        <v>95.149999999999991</v>
      </c>
      <c r="R4863">
        <f>Tabel1[[#This Row],[Fossil Gas]]+Tabel1[[#This Row],[Fossil Hard Coal]]+Tabel1[[#This Row],[Fossil Oil]]</f>
        <v>1488.5700000000002</v>
      </c>
      <c r="S4863">
        <f>Tabel1[[#This Row],[Renewables]]+Tabel1[[#This Row],[Fossils]]</f>
        <v>1583.7200000000003</v>
      </c>
    </row>
    <row r="4864" spans="1:19" x14ac:dyDescent="0.25">
      <c r="A4864" t="s">
        <v>235</v>
      </c>
      <c r="B4864" t="s">
        <v>6</v>
      </c>
      <c r="C4864">
        <v>3065.84</v>
      </c>
      <c r="D4864">
        <v>50.24</v>
      </c>
      <c r="E4864">
        <v>717.78</v>
      </c>
      <c r="F4864">
        <v>1869.49</v>
      </c>
      <c r="G4864">
        <v>23.88</v>
      </c>
      <c r="H4864">
        <v>1.4</v>
      </c>
      <c r="I4864">
        <v>4.05</v>
      </c>
      <c r="J4864">
        <v>86.3</v>
      </c>
      <c r="K4864">
        <v>107.91</v>
      </c>
      <c r="L4864">
        <v>32.22</v>
      </c>
      <c r="M4864">
        <v>9.11</v>
      </c>
      <c r="N4864">
        <v>-61</v>
      </c>
      <c r="O4864">
        <v>-539</v>
      </c>
      <c r="P4864">
        <v>865</v>
      </c>
      <c r="Q4864">
        <f>Tabel1[[#This Row],[Biomass]]+Tabel1[[#This Row],[Hydro Power]]+Tabel1[[#This Row],[Other Renewable]]+Tabel1[[#This Row],[Solar Power]]+Tabel1[[#This Row],[Onshore Wind Power]]+Tabel1[[#This Row],[Offshore Wind Power]]</f>
        <v>183.32</v>
      </c>
      <c r="R4864">
        <f>Tabel1[[#This Row],[Fossil Gas]]+Tabel1[[#This Row],[Fossil Hard Coal]]+Tabel1[[#This Row],[Fossil Oil]]</f>
        <v>2611.15</v>
      </c>
      <c r="S4864">
        <f>Tabel1[[#This Row],[Renewables]]+Tabel1[[#This Row],[Fossils]]</f>
        <v>2794.4700000000003</v>
      </c>
    </row>
    <row r="4865" spans="1:19" x14ac:dyDescent="0.25">
      <c r="A4865" t="s">
        <v>235</v>
      </c>
      <c r="B4865" t="s">
        <v>5</v>
      </c>
      <c r="C4865">
        <v>2082.4</v>
      </c>
      <c r="D4865">
        <v>31.74</v>
      </c>
      <c r="E4865">
        <v>566.75</v>
      </c>
      <c r="F4865">
        <v>894.77</v>
      </c>
      <c r="G4865">
        <v>17.18</v>
      </c>
      <c r="J4865">
        <v>27.52</v>
      </c>
      <c r="K4865">
        <v>32.47</v>
      </c>
      <c r="L4865">
        <v>41.98</v>
      </c>
      <c r="M4865">
        <v>19.239999999999998</v>
      </c>
      <c r="N4865">
        <v>-329</v>
      </c>
      <c r="O4865">
        <v>539</v>
      </c>
      <c r="P4865">
        <v>278</v>
      </c>
      <c r="Q4865">
        <f>Tabel1[[#This Row],[Biomass]]+Tabel1[[#This Row],[Hydro Power]]+Tabel1[[#This Row],[Other Renewable]]+Tabel1[[#This Row],[Solar Power]]+Tabel1[[#This Row],[Onshore Wind Power]]+Tabel1[[#This Row],[Offshore Wind Power]]</f>
        <v>120.47999999999999</v>
      </c>
      <c r="R4865">
        <f>Tabel1[[#This Row],[Fossil Gas]]+Tabel1[[#This Row],[Fossil Hard Coal]]+Tabel1[[#This Row],[Fossil Oil]]</f>
        <v>1478.7</v>
      </c>
      <c r="S4865">
        <f>Tabel1[[#This Row],[Renewables]]+Tabel1[[#This Row],[Fossils]]</f>
        <v>1599.18</v>
      </c>
    </row>
    <row r="4866" spans="1:19" x14ac:dyDescent="0.25">
      <c r="A4866" t="s">
        <v>234</v>
      </c>
      <c r="B4866" t="s">
        <v>6</v>
      </c>
      <c r="C4866">
        <v>3047.71</v>
      </c>
      <c r="D4866">
        <v>50.4</v>
      </c>
      <c r="E4866">
        <v>859.67</v>
      </c>
      <c r="F4866">
        <v>1867.72</v>
      </c>
      <c r="G4866">
        <v>24.34</v>
      </c>
      <c r="H4866">
        <v>1.4</v>
      </c>
      <c r="I4866">
        <v>4.0999999999999996</v>
      </c>
      <c r="J4866">
        <v>106.14</v>
      </c>
      <c r="K4866">
        <v>106.46</v>
      </c>
      <c r="L4866">
        <v>18.93</v>
      </c>
      <c r="M4866">
        <v>12.13</v>
      </c>
      <c r="N4866">
        <v>-63</v>
      </c>
      <c r="O4866">
        <v>-444</v>
      </c>
      <c r="P4866">
        <v>625</v>
      </c>
      <c r="Q4866">
        <f>Tabel1[[#This Row],[Biomass]]+Tabel1[[#This Row],[Hydro Power]]+Tabel1[[#This Row],[Other Renewable]]+Tabel1[[#This Row],[Solar Power]]+Tabel1[[#This Row],[Onshore Wind Power]]+Tabel1[[#This Row],[Offshore Wind Power]]</f>
        <v>193.1</v>
      </c>
      <c r="R4866">
        <f>Tabel1[[#This Row],[Fossil Gas]]+Tabel1[[#This Row],[Fossil Hard Coal]]+Tabel1[[#This Row],[Fossil Oil]]</f>
        <v>2751.73</v>
      </c>
      <c r="S4866">
        <f>Tabel1[[#This Row],[Renewables]]+Tabel1[[#This Row],[Fossils]]</f>
        <v>2944.83</v>
      </c>
    </row>
    <row r="4867" spans="1:19" x14ac:dyDescent="0.25">
      <c r="A4867" t="s">
        <v>234</v>
      </c>
      <c r="B4867" t="s">
        <v>5</v>
      </c>
      <c r="C4867">
        <v>2081.3200000000002</v>
      </c>
      <c r="D4867">
        <v>31.11</v>
      </c>
      <c r="E4867">
        <v>519.46</v>
      </c>
      <c r="F4867">
        <v>906.25</v>
      </c>
      <c r="G4867">
        <v>17.53</v>
      </c>
      <c r="J4867">
        <v>26.97</v>
      </c>
      <c r="K4867">
        <v>31.97</v>
      </c>
      <c r="L4867">
        <v>40.950000000000003</v>
      </c>
      <c r="M4867">
        <v>26.09</v>
      </c>
      <c r="N4867">
        <v>-66</v>
      </c>
      <c r="O4867">
        <v>444</v>
      </c>
      <c r="P4867">
        <v>139</v>
      </c>
      <c r="Q4867">
        <f>Tabel1[[#This Row],[Biomass]]+Tabel1[[#This Row],[Hydro Power]]+Tabel1[[#This Row],[Other Renewable]]+Tabel1[[#This Row],[Solar Power]]+Tabel1[[#This Row],[Onshore Wind Power]]+Tabel1[[#This Row],[Offshore Wind Power]]</f>
        <v>125.12</v>
      </c>
      <c r="R4867">
        <f>Tabel1[[#This Row],[Fossil Gas]]+Tabel1[[#This Row],[Fossil Hard Coal]]+Tabel1[[#This Row],[Fossil Oil]]</f>
        <v>1443.24</v>
      </c>
      <c r="S4867">
        <f>Tabel1[[#This Row],[Renewables]]+Tabel1[[#This Row],[Fossils]]</f>
        <v>1568.3600000000001</v>
      </c>
    </row>
    <row r="4868" spans="1:19" x14ac:dyDescent="0.25">
      <c r="A4868" t="s">
        <v>233</v>
      </c>
      <c r="B4868" t="s">
        <v>6</v>
      </c>
      <c r="C4868">
        <v>2974.31</v>
      </c>
      <c r="D4868">
        <v>49.85</v>
      </c>
      <c r="E4868">
        <v>737.29</v>
      </c>
      <c r="F4868">
        <v>1796.84</v>
      </c>
      <c r="G4868">
        <v>22.64</v>
      </c>
      <c r="H4868">
        <v>1.4</v>
      </c>
      <c r="I4868">
        <v>4.2699999999999996</v>
      </c>
      <c r="J4868">
        <v>113.53</v>
      </c>
      <c r="K4868">
        <v>105.81</v>
      </c>
      <c r="L4868">
        <v>11.38</v>
      </c>
      <c r="M4868">
        <v>2.72</v>
      </c>
      <c r="N4868">
        <v>-48</v>
      </c>
      <c r="O4868">
        <v>-392</v>
      </c>
      <c r="P4868">
        <v>699</v>
      </c>
      <c r="Q4868">
        <f>Tabel1[[#This Row],[Biomass]]+Tabel1[[#This Row],[Hydro Power]]+Tabel1[[#This Row],[Other Renewable]]+Tabel1[[#This Row],[Solar Power]]+Tabel1[[#This Row],[Onshore Wind Power]]+Tabel1[[#This Row],[Offshore Wind Power]]</f>
        <v>183.15</v>
      </c>
      <c r="R4868">
        <f>Tabel1[[#This Row],[Fossil Gas]]+Tabel1[[#This Row],[Fossil Hard Coal]]+Tabel1[[#This Row],[Fossil Oil]]</f>
        <v>2556.77</v>
      </c>
      <c r="S4868">
        <f>Tabel1[[#This Row],[Renewables]]+Tabel1[[#This Row],[Fossils]]</f>
        <v>2739.92</v>
      </c>
    </row>
    <row r="4869" spans="1:19" x14ac:dyDescent="0.25">
      <c r="A4869" t="s">
        <v>233</v>
      </c>
      <c r="B4869" t="s">
        <v>5</v>
      </c>
      <c r="C4869">
        <v>2073.37</v>
      </c>
      <c r="D4869">
        <v>29.64</v>
      </c>
      <c r="E4869">
        <v>506.69</v>
      </c>
      <c r="F4869">
        <v>905.99</v>
      </c>
      <c r="G4869">
        <v>19.75</v>
      </c>
      <c r="J4869">
        <v>25.55</v>
      </c>
      <c r="K4869">
        <v>32.340000000000003</v>
      </c>
      <c r="L4869">
        <v>36.08</v>
      </c>
      <c r="M4869">
        <v>23.03</v>
      </c>
      <c r="N4869">
        <v>140</v>
      </c>
      <c r="O4869">
        <v>392</v>
      </c>
      <c r="P4869">
        <v>-3</v>
      </c>
      <c r="Q4869">
        <f>Tabel1[[#This Row],[Biomass]]+Tabel1[[#This Row],[Hydro Power]]+Tabel1[[#This Row],[Other Renewable]]+Tabel1[[#This Row],[Solar Power]]+Tabel1[[#This Row],[Onshore Wind Power]]+Tabel1[[#This Row],[Offshore Wind Power]]</f>
        <v>114.3</v>
      </c>
      <c r="R4869">
        <f>Tabel1[[#This Row],[Fossil Gas]]+Tabel1[[#This Row],[Fossil Hard Coal]]+Tabel1[[#This Row],[Fossil Oil]]</f>
        <v>1432.43</v>
      </c>
      <c r="S4869">
        <f>Tabel1[[#This Row],[Renewables]]+Tabel1[[#This Row],[Fossils]]</f>
        <v>1546.73</v>
      </c>
    </row>
    <row r="4870" spans="1:19" x14ac:dyDescent="0.25">
      <c r="A4870" t="s">
        <v>232</v>
      </c>
      <c r="B4870" t="s">
        <v>6</v>
      </c>
      <c r="C4870">
        <v>2992.64</v>
      </c>
      <c r="D4870">
        <v>50.66</v>
      </c>
      <c r="E4870">
        <v>908.41</v>
      </c>
      <c r="F4870">
        <v>1838.33</v>
      </c>
      <c r="G4870">
        <v>26.92</v>
      </c>
      <c r="H4870">
        <v>1.4</v>
      </c>
      <c r="I4870">
        <v>4.7300000000000004</v>
      </c>
      <c r="J4870">
        <v>106.36</v>
      </c>
      <c r="K4870">
        <v>105.44</v>
      </c>
      <c r="L4870">
        <v>9.8800000000000008</v>
      </c>
      <c r="M4870">
        <v>0.04</v>
      </c>
      <c r="N4870">
        <v>345</v>
      </c>
      <c r="O4870">
        <v>-337</v>
      </c>
      <c r="P4870">
        <v>60</v>
      </c>
      <c r="Q4870">
        <f>Tabel1[[#This Row],[Biomass]]+Tabel1[[#This Row],[Hydro Power]]+Tabel1[[#This Row],[Other Renewable]]+Tabel1[[#This Row],[Solar Power]]+Tabel1[[#This Row],[Onshore Wind Power]]+Tabel1[[#This Row],[Offshore Wind Power]]</f>
        <v>173.06999999999996</v>
      </c>
      <c r="R4870">
        <f>Tabel1[[#This Row],[Fossil Gas]]+Tabel1[[#This Row],[Fossil Hard Coal]]+Tabel1[[#This Row],[Fossil Oil]]</f>
        <v>2773.66</v>
      </c>
      <c r="S4870">
        <f>Tabel1[[#This Row],[Renewables]]+Tabel1[[#This Row],[Fossils]]</f>
        <v>2946.73</v>
      </c>
    </row>
    <row r="4871" spans="1:19" x14ac:dyDescent="0.25">
      <c r="A4871" t="s">
        <v>232</v>
      </c>
      <c r="B4871" t="s">
        <v>5</v>
      </c>
      <c r="C4871">
        <v>2058.08</v>
      </c>
      <c r="D4871">
        <v>30.81</v>
      </c>
      <c r="E4871">
        <v>508.5</v>
      </c>
      <c r="F4871">
        <v>912.02</v>
      </c>
      <c r="G4871">
        <v>26.92</v>
      </c>
      <c r="J4871">
        <v>21.97</v>
      </c>
      <c r="K4871">
        <v>34.479999999999997</v>
      </c>
      <c r="L4871">
        <v>28.68</v>
      </c>
      <c r="M4871">
        <v>5.42</v>
      </c>
      <c r="N4871">
        <v>-121</v>
      </c>
      <c r="O4871">
        <v>337</v>
      </c>
      <c r="P4871">
        <v>305</v>
      </c>
      <c r="Q4871">
        <f>Tabel1[[#This Row],[Biomass]]+Tabel1[[#This Row],[Hydro Power]]+Tabel1[[#This Row],[Other Renewable]]+Tabel1[[#This Row],[Solar Power]]+Tabel1[[#This Row],[Onshore Wind Power]]+Tabel1[[#This Row],[Offshore Wind Power]]</f>
        <v>86.88000000000001</v>
      </c>
      <c r="R4871">
        <f>Tabel1[[#This Row],[Fossil Gas]]+Tabel1[[#This Row],[Fossil Hard Coal]]+Tabel1[[#This Row],[Fossil Oil]]</f>
        <v>1447.44</v>
      </c>
      <c r="S4871">
        <f>Tabel1[[#This Row],[Renewables]]+Tabel1[[#This Row],[Fossils]]</f>
        <v>1534.3200000000002</v>
      </c>
    </row>
    <row r="4872" spans="1:19" x14ac:dyDescent="0.25">
      <c r="A4872" t="s">
        <v>231</v>
      </c>
      <c r="B4872" t="s">
        <v>6</v>
      </c>
      <c r="C4872">
        <v>2938.24</v>
      </c>
      <c r="D4872">
        <v>46.91</v>
      </c>
      <c r="E4872">
        <v>727.88</v>
      </c>
      <c r="F4872">
        <v>1683.81</v>
      </c>
      <c r="G4872">
        <v>20.54</v>
      </c>
      <c r="H4872">
        <v>1.4</v>
      </c>
      <c r="I4872">
        <v>4.0999999999999996</v>
      </c>
      <c r="J4872">
        <v>78.84</v>
      </c>
      <c r="K4872">
        <v>105.26</v>
      </c>
      <c r="L4872">
        <v>9.77</v>
      </c>
      <c r="M4872">
        <v>0.01</v>
      </c>
      <c r="N4872">
        <v>699</v>
      </c>
      <c r="O4872">
        <v>-348</v>
      </c>
      <c r="P4872">
        <v>1</v>
      </c>
      <c r="Q4872">
        <f>Tabel1[[#This Row],[Biomass]]+Tabel1[[#This Row],[Hydro Power]]+Tabel1[[#This Row],[Other Renewable]]+Tabel1[[#This Row],[Solar Power]]+Tabel1[[#This Row],[Onshore Wind Power]]+Tabel1[[#This Row],[Offshore Wind Power]]</f>
        <v>141.03</v>
      </c>
      <c r="R4872">
        <f>Tabel1[[#This Row],[Fossil Gas]]+Tabel1[[#This Row],[Fossil Hard Coal]]+Tabel1[[#This Row],[Fossil Oil]]</f>
        <v>2432.23</v>
      </c>
      <c r="S4872">
        <f>Tabel1[[#This Row],[Renewables]]+Tabel1[[#This Row],[Fossils]]</f>
        <v>2573.2600000000002</v>
      </c>
    </row>
    <row r="4873" spans="1:19" x14ac:dyDescent="0.25">
      <c r="A4873" t="s">
        <v>231</v>
      </c>
      <c r="B4873" t="s">
        <v>5</v>
      </c>
      <c r="C4873">
        <v>2045.9</v>
      </c>
      <c r="D4873">
        <v>28.46</v>
      </c>
      <c r="E4873">
        <v>447.95</v>
      </c>
      <c r="F4873">
        <v>892.34</v>
      </c>
      <c r="G4873">
        <v>24.11</v>
      </c>
      <c r="J4873">
        <v>17.89</v>
      </c>
      <c r="K4873">
        <v>34.4</v>
      </c>
      <c r="L4873">
        <v>22.84</v>
      </c>
      <c r="M4873">
        <v>6.09</v>
      </c>
      <c r="N4873">
        <v>163</v>
      </c>
      <c r="O4873">
        <v>348</v>
      </c>
      <c r="P4873">
        <v>89</v>
      </c>
      <c r="Q4873">
        <f>Tabel1[[#This Row],[Biomass]]+Tabel1[[#This Row],[Hydro Power]]+Tabel1[[#This Row],[Other Renewable]]+Tabel1[[#This Row],[Solar Power]]+Tabel1[[#This Row],[Onshore Wind Power]]+Tabel1[[#This Row],[Offshore Wind Power]]</f>
        <v>75.28</v>
      </c>
      <c r="R4873">
        <f>Tabel1[[#This Row],[Fossil Gas]]+Tabel1[[#This Row],[Fossil Hard Coal]]+Tabel1[[#This Row],[Fossil Oil]]</f>
        <v>1364.3999999999999</v>
      </c>
      <c r="S4873">
        <f>Tabel1[[#This Row],[Renewables]]+Tabel1[[#This Row],[Fossils]]</f>
        <v>1439.6799999999998</v>
      </c>
    </row>
    <row r="4874" spans="1:19" x14ac:dyDescent="0.25">
      <c r="A4874" t="s">
        <v>230</v>
      </c>
      <c r="B4874" t="s">
        <v>6</v>
      </c>
      <c r="C4874">
        <v>2841.3</v>
      </c>
      <c r="D4874">
        <v>47.29</v>
      </c>
      <c r="E4874">
        <v>638.37</v>
      </c>
      <c r="F4874">
        <v>1732.61</v>
      </c>
      <c r="G4874">
        <v>15.17</v>
      </c>
      <c r="H4874">
        <v>1.4</v>
      </c>
      <c r="I4874">
        <v>3.55</v>
      </c>
      <c r="J4874">
        <v>49.75</v>
      </c>
      <c r="K4874">
        <v>103.38</v>
      </c>
      <c r="L4874">
        <v>10.02</v>
      </c>
      <c r="M4874">
        <v>1.88</v>
      </c>
      <c r="N4874">
        <v>271</v>
      </c>
      <c r="O4874">
        <v>-148</v>
      </c>
      <c r="P4874">
        <v>193</v>
      </c>
      <c r="Q4874">
        <f>Tabel1[[#This Row],[Biomass]]+Tabel1[[#This Row],[Hydro Power]]+Tabel1[[#This Row],[Other Renewable]]+Tabel1[[#This Row],[Solar Power]]+Tabel1[[#This Row],[Onshore Wind Power]]+Tabel1[[#This Row],[Offshore Wind Power]]</f>
        <v>113.88999999999999</v>
      </c>
      <c r="R4874">
        <f>Tabel1[[#This Row],[Fossil Gas]]+Tabel1[[#This Row],[Fossil Hard Coal]]+Tabel1[[#This Row],[Fossil Oil]]</f>
        <v>2386.15</v>
      </c>
      <c r="S4874">
        <f>Tabel1[[#This Row],[Renewables]]+Tabel1[[#This Row],[Fossils]]</f>
        <v>2500.04</v>
      </c>
    </row>
    <row r="4875" spans="1:19" x14ac:dyDescent="0.25">
      <c r="A4875" t="s">
        <v>230</v>
      </c>
      <c r="B4875" t="s">
        <v>5</v>
      </c>
      <c r="C4875">
        <v>2007.44</v>
      </c>
      <c r="D4875">
        <v>32.049999999999997</v>
      </c>
      <c r="E4875">
        <v>443.62</v>
      </c>
      <c r="F4875">
        <v>906.6</v>
      </c>
      <c r="G4875">
        <v>24.26</v>
      </c>
      <c r="J4875">
        <v>12.57</v>
      </c>
      <c r="K4875">
        <v>34.31</v>
      </c>
      <c r="L4875">
        <v>19.95</v>
      </c>
      <c r="M4875">
        <v>1.94</v>
      </c>
      <c r="N4875">
        <v>46</v>
      </c>
      <c r="O4875">
        <v>148</v>
      </c>
      <c r="P4875">
        <v>360</v>
      </c>
      <c r="Q4875">
        <f>Tabel1[[#This Row],[Biomass]]+Tabel1[[#This Row],[Hydro Power]]+Tabel1[[#This Row],[Other Renewable]]+Tabel1[[#This Row],[Solar Power]]+Tabel1[[#This Row],[Onshore Wind Power]]+Tabel1[[#This Row],[Offshore Wind Power]]</f>
        <v>66.509999999999991</v>
      </c>
      <c r="R4875">
        <f>Tabel1[[#This Row],[Fossil Gas]]+Tabel1[[#This Row],[Fossil Hard Coal]]+Tabel1[[#This Row],[Fossil Oil]]</f>
        <v>1374.48</v>
      </c>
      <c r="S4875">
        <f>Tabel1[[#This Row],[Renewables]]+Tabel1[[#This Row],[Fossils]]</f>
        <v>1440.99</v>
      </c>
    </row>
    <row r="4876" spans="1:19" x14ac:dyDescent="0.25">
      <c r="A4876" t="s">
        <v>229</v>
      </c>
      <c r="B4876" t="s">
        <v>6</v>
      </c>
      <c r="C4876">
        <v>2843.92</v>
      </c>
      <c r="D4876">
        <v>48.18</v>
      </c>
      <c r="E4876">
        <v>613.05999999999995</v>
      </c>
      <c r="F4876">
        <v>1731.96</v>
      </c>
      <c r="G4876">
        <v>15.04</v>
      </c>
      <c r="H4876">
        <v>1.4</v>
      </c>
      <c r="I4876">
        <v>3.28</v>
      </c>
      <c r="J4876">
        <v>26.58</v>
      </c>
      <c r="K4876">
        <v>104.43</v>
      </c>
      <c r="L4876">
        <v>13.2</v>
      </c>
      <c r="M4876">
        <v>6.2</v>
      </c>
      <c r="N4876">
        <v>-69</v>
      </c>
      <c r="O4876">
        <v>-311</v>
      </c>
      <c r="P4876">
        <v>706</v>
      </c>
      <c r="Q4876">
        <f>Tabel1[[#This Row],[Biomass]]+Tabel1[[#This Row],[Hydro Power]]+Tabel1[[#This Row],[Other Renewable]]+Tabel1[[#This Row],[Solar Power]]+Tabel1[[#This Row],[Onshore Wind Power]]+Tabel1[[#This Row],[Offshore Wind Power]]</f>
        <v>98.84</v>
      </c>
      <c r="R4876">
        <f>Tabel1[[#This Row],[Fossil Gas]]+Tabel1[[#This Row],[Fossil Hard Coal]]+Tabel1[[#This Row],[Fossil Oil]]</f>
        <v>2360.06</v>
      </c>
      <c r="S4876">
        <f>Tabel1[[#This Row],[Renewables]]+Tabel1[[#This Row],[Fossils]]</f>
        <v>2458.9</v>
      </c>
    </row>
    <row r="4877" spans="1:19" x14ac:dyDescent="0.25">
      <c r="A4877" t="s">
        <v>229</v>
      </c>
      <c r="B4877" t="s">
        <v>5</v>
      </c>
      <c r="C4877">
        <v>2033.56</v>
      </c>
      <c r="D4877">
        <v>32.24</v>
      </c>
      <c r="E4877">
        <v>440.5</v>
      </c>
      <c r="F4877">
        <v>922.34</v>
      </c>
      <c r="G4877">
        <v>23.88</v>
      </c>
      <c r="J4877">
        <v>5.59</v>
      </c>
      <c r="K4877">
        <v>34.25</v>
      </c>
      <c r="L4877">
        <v>22.83</v>
      </c>
      <c r="M4877">
        <v>0.55000000000000004</v>
      </c>
      <c r="N4877">
        <v>222</v>
      </c>
      <c r="O4877">
        <v>311</v>
      </c>
      <c r="P4877">
        <v>33</v>
      </c>
      <c r="Q4877">
        <f>Tabel1[[#This Row],[Biomass]]+Tabel1[[#This Row],[Hydro Power]]+Tabel1[[#This Row],[Other Renewable]]+Tabel1[[#This Row],[Solar Power]]+Tabel1[[#This Row],[Onshore Wind Power]]+Tabel1[[#This Row],[Offshore Wind Power]]</f>
        <v>61.209999999999994</v>
      </c>
      <c r="R4877">
        <f>Tabel1[[#This Row],[Fossil Gas]]+Tabel1[[#This Row],[Fossil Hard Coal]]+Tabel1[[#This Row],[Fossil Oil]]</f>
        <v>1386.7200000000003</v>
      </c>
      <c r="S4877">
        <f>Tabel1[[#This Row],[Renewables]]+Tabel1[[#This Row],[Fossils]]</f>
        <v>1447.9300000000003</v>
      </c>
    </row>
    <row r="4878" spans="1:19" x14ac:dyDescent="0.25">
      <c r="A4878" t="s">
        <v>228</v>
      </c>
      <c r="B4878" t="s">
        <v>6</v>
      </c>
      <c r="C4878">
        <v>3036.34</v>
      </c>
      <c r="D4878">
        <v>48.11</v>
      </c>
      <c r="E4878">
        <v>857.54</v>
      </c>
      <c r="F4878">
        <v>1771.87</v>
      </c>
      <c r="G4878">
        <v>14.34</v>
      </c>
      <c r="H4878">
        <v>1.4</v>
      </c>
      <c r="I4878">
        <v>3.48</v>
      </c>
      <c r="J4878">
        <v>7.47</v>
      </c>
      <c r="K4878">
        <v>102.87</v>
      </c>
      <c r="L4878">
        <v>14.99</v>
      </c>
      <c r="M4878">
        <v>6.04</v>
      </c>
      <c r="N4878">
        <v>-81</v>
      </c>
      <c r="O4878">
        <v>-514</v>
      </c>
      <c r="P4878">
        <v>827</v>
      </c>
      <c r="Q4878">
        <f>Tabel1[[#This Row],[Biomass]]+Tabel1[[#This Row],[Hydro Power]]+Tabel1[[#This Row],[Other Renewable]]+Tabel1[[#This Row],[Solar Power]]+Tabel1[[#This Row],[Onshore Wind Power]]+Tabel1[[#This Row],[Offshore Wind Power]]</f>
        <v>81.489999999999995</v>
      </c>
      <c r="R4878">
        <f>Tabel1[[#This Row],[Fossil Gas]]+Tabel1[[#This Row],[Fossil Hard Coal]]+Tabel1[[#This Row],[Fossil Oil]]</f>
        <v>2643.75</v>
      </c>
      <c r="S4878">
        <f>Tabel1[[#This Row],[Renewables]]+Tabel1[[#This Row],[Fossils]]</f>
        <v>2725.24</v>
      </c>
    </row>
    <row r="4879" spans="1:19" x14ac:dyDescent="0.25">
      <c r="A4879" t="s">
        <v>228</v>
      </c>
      <c r="B4879" t="s">
        <v>5</v>
      </c>
      <c r="C4879">
        <v>2180.1999999999998</v>
      </c>
      <c r="D4879">
        <v>32.58</v>
      </c>
      <c r="E4879">
        <v>451.28</v>
      </c>
      <c r="F4879">
        <v>922.62</v>
      </c>
      <c r="G4879">
        <v>24.68</v>
      </c>
      <c r="J4879">
        <v>1.04</v>
      </c>
      <c r="K4879">
        <v>33.799999999999997</v>
      </c>
      <c r="L4879">
        <v>22.88</v>
      </c>
      <c r="M4879">
        <v>7.29</v>
      </c>
      <c r="N4879">
        <v>-166</v>
      </c>
      <c r="O4879">
        <v>514</v>
      </c>
      <c r="P4879">
        <v>345</v>
      </c>
      <c r="Q4879">
        <f>Tabel1[[#This Row],[Biomass]]+Tabel1[[#This Row],[Hydro Power]]+Tabel1[[#This Row],[Other Renewable]]+Tabel1[[#This Row],[Solar Power]]+Tabel1[[#This Row],[Onshore Wind Power]]+Tabel1[[#This Row],[Offshore Wind Power]]</f>
        <v>63.79</v>
      </c>
      <c r="R4879">
        <f>Tabel1[[#This Row],[Fossil Gas]]+Tabel1[[#This Row],[Fossil Hard Coal]]+Tabel1[[#This Row],[Fossil Oil]]</f>
        <v>1398.5800000000002</v>
      </c>
      <c r="S4879">
        <f>Tabel1[[#This Row],[Renewables]]+Tabel1[[#This Row],[Fossils]]</f>
        <v>1462.3700000000001</v>
      </c>
    </row>
    <row r="4880" spans="1:19" x14ac:dyDescent="0.25">
      <c r="A4880" t="s">
        <v>227</v>
      </c>
      <c r="B4880" t="s">
        <v>6</v>
      </c>
      <c r="C4880">
        <v>3031.84</v>
      </c>
      <c r="D4880">
        <v>48.03</v>
      </c>
      <c r="E4880">
        <v>903.68</v>
      </c>
      <c r="F4880">
        <v>1796</v>
      </c>
      <c r="G4880">
        <v>13.83</v>
      </c>
      <c r="H4880">
        <v>1.4</v>
      </c>
      <c r="I4880">
        <v>3.43</v>
      </c>
      <c r="J4880">
        <v>0.2</v>
      </c>
      <c r="K4880">
        <v>108.63</v>
      </c>
      <c r="L4880">
        <v>27.68</v>
      </c>
      <c r="M4880">
        <v>6.88</v>
      </c>
      <c r="N4880">
        <v>-653</v>
      </c>
      <c r="O4880">
        <v>-539</v>
      </c>
      <c r="P4880">
        <v>1333</v>
      </c>
      <c r="Q4880">
        <f>Tabel1[[#This Row],[Biomass]]+Tabel1[[#This Row],[Hydro Power]]+Tabel1[[#This Row],[Other Renewable]]+Tabel1[[#This Row],[Solar Power]]+Tabel1[[#This Row],[Onshore Wind Power]]+Tabel1[[#This Row],[Offshore Wind Power]]</f>
        <v>87.62</v>
      </c>
      <c r="R4880">
        <f>Tabel1[[#This Row],[Fossil Gas]]+Tabel1[[#This Row],[Fossil Hard Coal]]+Tabel1[[#This Row],[Fossil Oil]]</f>
        <v>2713.5099999999998</v>
      </c>
      <c r="S4880">
        <f>Tabel1[[#This Row],[Renewables]]+Tabel1[[#This Row],[Fossils]]</f>
        <v>2801.1299999999997</v>
      </c>
    </row>
    <row r="4881" spans="1:19" x14ac:dyDescent="0.25">
      <c r="A4881" t="s">
        <v>227</v>
      </c>
      <c r="B4881" t="s">
        <v>5</v>
      </c>
      <c r="C4881">
        <v>2196.02</v>
      </c>
      <c r="D4881">
        <v>32.64</v>
      </c>
      <c r="E4881">
        <v>468.68</v>
      </c>
      <c r="F4881">
        <v>922.12</v>
      </c>
      <c r="G4881">
        <v>24.46</v>
      </c>
      <c r="J4881">
        <v>0.04</v>
      </c>
      <c r="K4881">
        <v>32.020000000000003</v>
      </c>
      <c r="L4881">
        <v>23.21</v>
      </c>
      <c r="M4881">
        <v>19.989999999999998</v>
      </c>
      <c r="N4881">
        <v>-569</v>
      </c>
      <c r="O4881">
        <v>539</v>
      </c>
      <c r="P4881">
        <v>712</v>
      </c>
      <c r="Q4881">
        <f>Tabel1[[#This Row],[Biomass]]+Tabel1[[#This Row],[Hydro Power]]+Tabel1[[#This Row],[Other Renewable]]+Tabel1[[#This Row],[Solar Power]]+Tabel1[[#This Row],[Onshore Wind Power]]+Tabel1[[#This Row],[Offshore Wind Power]]</f>
        <v>75.88</v>
      </c>
      <c r="R4881">
        <f>Tabel1[[#This Row],[Fossil Gas]]+Tabel1[[#This Row],[Fossil Hard Coal]]+Tabel1[[#This Row],[Fossil Oil]]</f>
        <v>1415.26</v>
      </c>
      <c r="S4881">
        <f>Tabel1[[#This Row],[Renewables]]+Tabel1[[#This Row],[Fossils]]</f>
        <v>1491.1399999999999</v>
      </c>
    </row>
    <row r="4882" spans="1:19" x14ac:dyDescent="0.25">
      <c r="A4882" t="s">
        <v>226</v>
      </c>
      <c r="B4882" t="s">
        <v>6</v>
      </c>
      <c r="C4882">
        <v>2852.55</v>
      </c>
      <c r="D4882">
        <v>47.44</v>
      </c>
      <c r="E4882">
        <v>931.18</v>
      </c>
      <c r="F4882">
        <v>1876.69</v>
      </c>
      <c r="G4882">
        <v>10.81</v>
      </c>
      <c r="H4882">
        <v>1.18</v>
      </c>
      <c r="I4882">
        <v>3.11</v>
      </c>
      <c r="J4882">
        <v>0.01</v>
      </c>
      <c r="K4882">
        <v>115.83</v>
      </c>
      <c r="L4882">
        <v>47.6</v>
      </c>
      <c r="M4882">
        <v>6.76</v>
      </c>
      <c r="N4882">
        <v>-1282</v>
      </c>
      <c r="O4882">
        <v>-335</v>
      </c>
      <c r="P4882">
        <v>1479</v>
      </c>
      <c r="Q4882">
        <f>Tabel1[[#This Row],[Biomass]]+Tabel1[[#This Row],[Hydro Power]]+Tabel1[[#This Row],[Other Renewable]]+Tabel1[[#This Row],[Solar Power]]+Tabel1[[#This Row],[Onshore Wind Power]]+Tabel1[[#This Row],[Offshore Wind Power]]</f>
        <v>106.10000000000001</v>
      </c>
      <c r="R4882">
        <f>Tabel1[[#This Row],[Fossil Gas]]+Tabel1[[#This Row],[Fossil Hard Coal]]+Tabel1[[#This Row],[Fossil Oil]]</f>
        <v>2818.68</v>
      </c>
      <c r="S4882">
        <f>Tabel1[[#This Row],[Renewables]]+Tabel1[[#This Row],[Fossils]]</f>
        <v>2924.7799999999997</v>
      </c>
    </row>
    <row r="4883" spans="1:19" x14ac:dyDescent="0.25">
      <c r="A4883" t="s">
        <v>226</v>
      </c>
      <c r="B4883" t="s">
        <v>5</v>
      </c>
      <c r="C4883">
        <v>2072.14</v>
      </c>
      <c r="D4883">
        <v>32.6</v>
      </c>
      <c r="E4883">
        <v>532.14</v>
      </c>
      <c r="F4883">
        <v>931.74</v>
      </c>
      <c r="G4883">
        <v>24.73</v>
      </c>
      <c r="J4883">
        <v>0</v>
      </c>
      <c r="K4883">
        <v>31.22</v>
      </c>
      <c r="L4883">
        <v>20.65</v>
      </c>
      <c r="M4883">
        <v>7.58</v>
      </c>
      <c r="N4883">
        <v>-572</v>
      </c>
      <c r="O4883">
        <v>335</v>
      </c>
      <c r="P4883">
        <v>738</v>
      </c>
      <c r="Q4883">
        <f>Tabel1[[#This Row],[Biomass]]+Tabel1[[#This Row],[Hydro Power]]+Tabel1[[#This Row],[Other Renewable]]+Tabel1[[#This Row],[Solar Power]]+Tabel1[[#This Row],[Onshore Wind Power]]+Tabel1[[#This Row],[Offshore Wind Power]]</f>
        <v>60.83</v>
      </c>
      <c r="R4883">
        <f>Tabel1[[#This Row],[Fossil Gas]]+Tabel1[[#This Row],[Fossil Hard Coal]]+Tabel1[[#This Row],[Fossil Oil]]</f>
        <v>1488.6100000000001</v>
      </c>
      <c r="S4883">
        <f>Tabel1[[#This Row],[Renewables]]+Tabel1[[#This Row],[Fossils]]</f>
        <v>1549.44</v>
      </c>
    </row>
    <row r="4884" spans="1:19" x14ac:dyDescent="0.25">
      <c r="A4884" t="s">
        <v>225</v>
      </c>
      <c r="B4884" t="s">
        <v>6</v>
      </c>
      <c r="C4884">
        <v>2674.69</v>
      </c>
      <c r="D4884">
        <v>46.9</v>
      </c>
      <c r="E4884">
        <v>685.17</v>
      </c>
      <c r="F4884">
        <v>1729.5</v>
      </c>
      <c r="G4884">
        <v>9.84</v>
      </c>
      <c r="H4884">
        <v>1.1000000000000001</v>
      </c>
      <c r="I4884">
        <v>2.79</v>
      </c>
      <c r="J4884">
        <v>0</v>
      </c>
      <c r="K4884">
        <v>112.29</v>
      </c>
      <c r="L4884">
        <v>61.61</v>
      </c>
      <c r="M4884">
        <v>10.63</v>
      </c>
      <c r="N4884">
        <v>-990</v>
      </c>
      <c r="O4884">
        <v>38</v>
      </c>
      <c r="P4884">
        <v>1031</v>
      </c>
      <c r="Q4884">
        <f>Tabel1[[#This Row],[Biomass]]+Tabel1[[#This Row],[Hydro Power]]+Tabel1[[#This Row],[Other Renewable]]+Tabel1[[#This Row],[Solar Power]]+Tabel1[[#This Row],[Onshore Wind Power]]+Tabel1[[#This Row],[Offshore Wind Power]]</f>
        <v>123.03</v>
      </c>
      <c r="R4884">
        <f>Tabel1[[#This Row],[Fossil Gas]]+Tabel1[[#This Row],[Fossil Hard Coal]]+Tabel1[[#This Row],[Fossil Oil]]</f>
        <v>2424.5100000000002</v>
      </c>
      <c r="S4884">
        <f>Tabel1[[#This Row],[Renewables]]+Tabel1[[#This Row],[Fossils]]</f>
        <v>2547.5400000000004</v>
      </c>
    </row>
    <row r="4885" spans="1:19" x14ac:dyDescent="0.25">
      <c r="A4885" t="s">
        <v>225</v>
      </c>
      <c r="B4885" t="s">
        <v>5</v>
      </c>
      <c r="C4885">
        <v>1929.42</v>
      </c>
      <c r="D4885">
        <v>29.63</v>
      </c>
      <c r="E4885">
        <v>400.3</v>
      </c>
      <c r="F4885">
        <v>892.6</v>
      </c>
      <c r="G4885">
        <v>22.27</v>
      </c>
      <c r="J4885">
        <v>0</v>
      </c>
      <c r="K4885">
        <v>29.12</v>
      </c>
      <c r="L4885">
        <v>18.59</v>
      </c>
      <c r="M4885">
        <v>1.5</v>
      </c>
      <c r="N4885">
        <v>-205</v>
      </c>
      <c r="O4885">
        <v>-38</v>
      </c>
      <c r="P4885">
        <v>787</v>
      </c>
      <c r="Q4885">
        <f>Tabel1[[#This Row],[Biomass]]+Tabel1[[#This Row],[Hydro Power]]+Tabel1[[#This Row],[Other Renewable]]+Tabel1[[#This Row],[Solar Power]]+Tabel1[[#This Row],[Onshore Wind Power]]+Tabel1[[#This Row],[Offshore Wind Power]]</f>
        <v>49.72</v>
      </c>
      <c r="R4885">
        <f>Tabel1[[#This Row],[Fossil Gas]]+Tabel1[[#This Row],[Fossil Hard Coal]]+Tabel1[[#This Row],[Fossil Oil]]</f>
        <v>1315.17</v>
      </c>
      <c r="S4885">
        <f>Tabel1[[#This Row],[Renewables]]+Tabel1[[#This Row],[Fossils]]</f>
        <v>1364.89</v>
      </c>
    </row>
    <row r="4886" spans="1:19" x14ac:dyDescent="0.25">
      <c r="A4886" t="s">
        <v>224</v>
      </c>
      <c r="B4886" t="s">
        <v>6</v>
      </c>
      <c r="C4886">
        <v>2504.7199999999998</v>
      </c>
      <c r="D4886">
        <v>46.79</v>
      </c>
      <c r="E4886">
        <v>527.78</v>
      </c>
      <c r="F4886">
        <v>1525.55</v>
      </c>
      <c r="G4886">
        <v>8.8000000000000007</v>
      </c>
      <c r="H4886">
        <v>1.1000000000000001</v>
      </c>
      <c r="I4886">
        <v>2.91</v>
      </c>
      <c r="J4886">
        <v>0</v>
      </c>
      <c r="K4886">
        <v>102.26</v>
      </c>
      <c r="L4886">
        <v>65.77</v>
      </c>
      <c r="M4886">
        <v>19.22</v>
      </c>
      <c r="N4886">
        <v>524</v>
      </c>
      <c r="O4886">
        <v>-458</v>
      </c>
      <c r="P4886">
        <v>164</v>
      </c>
      <c r="Q4886">
        <f>Tabel1[[#This Row],[Biomass]]+Tabel1[[#This Row],[Hydro Power]]+Tabel1[[#This Row],[Other Renewable]]+Tabel1[[#This Row],[Solar Power]]+Tabel1[[#This Row],[Onshore Wind Power]]+Tabel1[[#This Row],[Offshore Wind Power]]</f>
        <v>135.79</v>
      </c>
      <c r="R4886">
        <f>Tabel1[[#This Row],[Fossil Gas]]+Tabel1[[#This Row],[Fossil Hard Coal]]+Tabel1[[#This Row],[Fossil Oil]]</f>
        <v>2062.13</v>
      </c>
      <c r="S4886">
        <f>Tabel1[[#This Row],[Renewables]]+Tabel1[[#This Row],[Fossils]]</f>
        <v>2197.92</v>
      </c>
    </row>
    <row r="4887" spans="1:19" x14ac:dyDescent="0.25">
      <c r="A4887" t="s">
        <v>224</v>
      </c>
      <c r="B4887" t="s">
        <v>5</v>
      </c>
      <c r="C4887">
        <v>1791.47</v>
      </c>
      <c r="D4887">
        <v>28.18</v>
      </c>
      <c r="E4887">
        <v>370.4</v>
      </c>
      <c r="F4887">
        <v>875.33</v>
      </c>
      <c r="G4887">
        <v>20.25</v>
      </c>
      <c r="J4887">
        <v>0</v>
      </c>
      <c r="K4887">
        <v>28.64</v>
      </c>
      <c r="L4887">
        <v>20.399999999999999</v>
      </c>
      <c r="M4887">
        <v>0.1</v>
      </c>
      <c r="N4887">
        <v>354</v>
      </c>
      <c r="O4887">
        <v>458</v>
      </c>
      <c r="P4887">
        <v>-353</v>
      </c>
      <c r="Q4887">
        <f>Tabel1[[#This Row],[Biomass]]+Tabel1[[#This Row],[Hydro Power]]+Tabel1[[#This Row],[Other Renewable]]+Tabel1[[#This Row],[Solar Power]]+Tabel1[[#This Row],[Onshore Wind Power]]+Tabel1[[#This Row],[Offshore Wind Power]]</f>
        <v>48.68</v>
      </c>
      <c r="R4887">
        <f>Tabel1[[#This Row],[Fossil Gas]]+Tabel1[[#This Row],[Fossil Hard Coal]]+Tabel1[[#This Row],[Fossil Oil]]</f>
        <v>1265.98</v>
      </c>
      <c r="S4887">
        <f>Tabel1[[#This Row],[Renewables]]+Tabel1[[#This Row],[Fossils]]</f>
        <v>1314.66</v>
      </c>
    </row>
    <row r="4888" spans="1:19" x14ac:dyDescent="0.25">
      <c r="A4888" t="s">
        <v>223</v>
      </c>
      <c r="B4888" t="s">
        <v>6</v>
      </c>
      <c r="C4888">
        <v>2321.48</v>
      </c>
      <c r="D4888">
        <v>43.76</v>
      </c>
      <c r="E4888">
        <v>468.23</v>
      </c>
      <c r="F4888">
        <v>1405.43</v>
      </c>
      <c r="G4888">
        <v>7.29</v>
      </c>
      <c r="H4888">
        <v>1.1000000000000001</v>
      </c>
      <c r="I4888">
        <v>2.4300000000000002</v>
      </c>
      <c r="J4888">
        <v>0</v>
      </c>
      <c r="K4888">
        <v>100.82</v>
      </c>
      <c r="L4888">
        <v>79.569999999999993</v>
      </c>
      <c r="M4888">
        <v>28.44</v>
      </c>
      <c r="N4888">
        <v>1032</v>
      </c>
      <c r="O4888">
        <v>-518</v>
      </c>
      <c r="P4888">
        <v>-304</v>
      </c>
      <c r="Q4888">
        <f>Tabel1[[#This Row],[Biomass]]+Tabel1[[#This Row],[Hydro Power]]+Tabel1[[#This Row],[Other Renewable]]+Tabel1[[#This Row],[Solar Power]]+Tabel1[[#This Row],[Onshore Wind Power]]+Tabel1[[#This Row],[Offshore Wind Power]]</f>
        <v>155.29999999999998</v>
      </c>
      <c r="R4888">
        <f>Tabel1[[#This Row],[Fossil Gas]]+Tabel1[[#This Row],[Fossil Hard Coal]]+Tabel1[[#This Row],[Fossil Oil]]</f>
        <v>1880.95</v>
      </c>
      <c r="S4888">
        <f>Tabel1[[#This Row],[Renewables]]+Tabel1[[#This Row],[Fossils]]</f>
        <v>2036.25</v>
      </c>
    </row>
    <row r="4889" spans="1:19" x14ac:dyDescent="0.25">
      <c r="A4889" t="s">
        <v>223</v>
      </c>
      <c r="B4889" t="s">
        <v>5</v>
      </c>
      <c r="C4889">
        <v>1619.68</v>
      </c>
      <c r="D4889">
        <v>28.7</v>
      </c>
      <c r="E4889">
        <v>337.83</v>
      </c>
      <c r="F4889">
        <v>820.78</v>
      </c>
      <c r="G4889">
        <v>19.46</v>
      </c>
      <c r="J4889">
        <v>0</v>
      </c>
      <c r="K4889">
        <v>28.58</v>
      </c>
      <c r="L4889">
        <v>27.84</v>
      </c>
      <c r="M4889">
        <v>19.48</v>
      </c>
      <c r="N4889">
        <v>594</v>
      </c>
      <c r="O4889">
        <v>518</v>
      </c>
      <c r="P4889">
        <v>-765</v>
      </c>
      <c r="Q4889">
        <f>Tabel1[[#This Row],[Biomass]]+Tabel1[[#This Row],[Hydro Power]]+Tabel1[[#This Row],[Other Renewable]]+Tabel1[[#This Row],[Solar Power]]+Tabel1[[#This Row],[Onshore Wind Power]]+Tabel1[[#This Row],[Offshore Wind Power]]</f>
        <v>76.02</v>
      </c>
      <c r="R4889">
        <f>Tabel1[[#This Row],[Fossil Gas]]+Tabel1[[#This Row],[Fossil Hard Coal]]+Tabel1[[#This Row],[Fossil Oil]]</f>
        <v>1178.07</v>
      </c>
      <c r="S4889">
        <f>Tabel1[[#This Row],[Renewables]]+Tabel1[[#This Row],[Fossils]]</f>
        <v>1254.0899999999999</v>
      </c>
    </row>
    <row r="4890" spans="1:19" x14ac:dyDescent="0.25">
      <c r="A4890" t="s">
        <v>222</v>
      </c>
      <c r="B4890" t="s">
        <v>6</v>
      </c>
      <c r="C4890">
        <v>2189.15</v>
      </c>
      <c r="D4890">
        <v>45.07</v>
      </c>
      <c r="E4890">
        <v>463.48</v>
      </c>
      <c r="F4890">
        <v>1183.3800000000001</v>
      </c>
      <c r="G4890">
        <v>9.58</v>
      </c>
      <c r="H4890">
        <v>1.1000000000000001</v>
      </c>
      <c r="I4890">
        <v>2.87</v>
      </c>
      <c r="J4890">
        <v>0</v>
      </c>
      <c r="K4890">
        <v>102.17</v>
      </c>
      <c r="L4890">
        <v>103.71</v>
      </c>
      <c r="M4890">
        <v>49.51</v>
      </c>
      <c r="N4890">
        <v>1500</v>
      </c>
      <c r="O4890">
        <v>-565</v>
      </c>
      <c r="P4890">
        <v>-693</v>
      </c>
      <c r="Q4890">
        <f>Tabel1[[#This Row],[Biomass]]+Tabel1[[#This Row],[Hydro Power]]+Tabel1[[#This Row],[Other Renewable]]+Tabel1[[#This Row],[Solar Power]]+Tabel1[[#This Row],[Onshore Wind Power]]+Tabel1[[#This Row],[Offshore Wind Power]]</f>
        <v>202.26</v>
      </c>
      <c r="R4890">
        <f>Tabel1[[#This Row],[Fossil Gas]]+Tabel1[[#This Row],[Fossil Hard Coal]]+Tabel1[[#This Row],[Fossil Oil]]</f>
        <v>1656.44</v>
      </c>
      <c r="S4890">
        <f>Tabel1[[#This Row],[Renewables]]+Tabel1[[#This Row],[Fossils]]</f>
        <v>1858.7</v>
      </c>
    </row>
    <row r="4891" spans="1:19" x14ac:dyDescent="0.25">
      <c r="A4891" t="s">
        <v>222</v>
      </c>
      <c r="B4891" t="s">
        <v>5</v>
      </c>
      <c r="C4891">
        <v>1477.08</v>
      </c>
      <c r="D4891">
        <v>28.89</v>
      </c>
      <c r="E4891">
        <v>332.12</v>
      </c>
      <c r="F4891">
        <v>764.45</v>
      </c>
      <c r="G4891">
        <v>19.62</v>
      </c>
      <c r="J4891">
        <v>0</v>
      </c>
      <c r="K4891">
        <v>32.130000000000003</v>
      </c>
      <c r="L4891">
        <v>38.81</v>
      </c>
      <c r="M4891">
        <v>47.1</v>
      </c>
      <c r="N4891">
        <v>600</v>
      </c>
      <c r="O4891">
        <v>565</v>
      </c>
      <c r="P4891">
        <v>-938</v>
      </c>
      <c r="Q489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4891">
        <f>Tabel1[[#This Row],[Fossil Gas]]+Tabel1[[#This Row],[Fossil Hard Coal]]+Tabel1[[#This Row],[Fossil Oil]]</f>
        <v>1116.19</v>
      </c>
      <c r="S4891">
        <f>Tabel1[[#This Row],[Renewables]]+Tabel1[[#This Row],[Fossils]]</f>
        <v>1230.99</v>
      </c>
    </row>
    <row r="4892" spans="1:19" x14ac:dyDescent="0.25">
      <c r="A4892" t="s">
        <v>221</v>
      </c>
      <c r="B4892" t="s">
        <v>6</v>
      </c>
      <c r="C4892">
        <v>2067</v>
      </c>
      <c r="D4892">
        <v>46.06</v>
      </c>
      <c r="E4892">
        <v>435.58</v>
      </c>
      <c r="F4892">
        <v>1152.46</v>
      </c>
      <c r="G4892">
        <v>7.64</v>
      </c>
      <c r="H4892">
        <v>1.1000000000000001</v>
      </c>
      <c r="I4892">
        <v>2.8</v>
      </c>
      <c r="J4892">
        <v>0</v>
      </c>
      <c r="K4892">
        <v>102.09</v>
      </c>
      <c r="L4892">
        <v>115.46</v>
      </c>
      <c r="M4892">
        <v>94.01</v>
      </c>
      <c r="N4892">
        <v>1504</v>
      </c>
      <c r="O4892">
        <v>-131</v>
      </c>
      <c r="P4892">
        <v>-1246</v>
      </c>
      <c r="Q4892">
        <f>Tabel1[[#This Row],[Biomass]]+Tabel1[[#This Row],[Hydro Power]]+Tabel1[[#This Row],[Other Renewable]]+Tabel1[[#This Row],[Solar Power]]+Tabel1[[#This Row],[Onshore Wind Power]]+Tabel1[[#This Row],[Offshore Wind Power]]</f>
        <v>259.43</v>
      </c>
      <c r="R4892">
        <f>Tabel1[[#This Row],[Fossil Gas]]+Tabel1[[#This Row],[Fossil Hard Coal]]+Tabel1[[#This Row],[Fossil Oil]]</f>
        <v>1595.68</v>
      </c>
      <c r="S4892">
        <f>Tabel1[[#This Row],[Renewables]]+Tabel1[[#This Row],[Fossils]]</f>
        <v>1855.1100000000001</v>
      </c>
    </row>
    <row r="4893" spans="1:19" x14ac:dyDescent="0.25">
      <c r="A4893" t="s">
        <v>221</v>
      </c>
      <c r="B4893" t="s">
        <v>5</v>
      </c>
      <c r="C4893">
        <v>1378.27</v>
      </c>
      <c r="D4893">
        <v>29.01</v>
      </c>
      <c r="E4893">
        <v>335.78</v>
      </c>
      <c r="F4893">
        <v>670.02</v>
      </c>
      <c r="G4893">
        <v>18.809999999999999</v>
      </c>
      <c r="J4893">
        <v>0</v>
      </c>
      <c r="K4893">
        <v>32.75</v>
      </c>
      <c r="L4893">
        <v>40.33</v>
      </c>
      <c r="M4893">
        <v>42.84</v>
      </c>
      <c r="N4893">
        <v>600</v>
      </c>
      <c r="O4893">
        <v>131</v>
      </c>
      <c r="P4893">
        <v>-509</v>
      </c>
      <c r="Q4893">
        <f>Tabel1[[#This Row],[Biomass]]+Tabel1[[#This Row],[Hydro Power]]+Tabel1[[#This Row],[Other Renewable]]+Tabel1[[#This Row],[Solar Power]]+Tabel1[[#This Row],[Onshore Wind Power]]+Tabel1[[#This Row],[Offshore Wind Power]]</f>
        <v>112.18</v>
      </c>
      <c r="R4893">
        <f>Tabel1[[#This Row],[Fossil Gas]]+Tabel1[[#This Row],[Fossil Hard Coal]]+Tabel1[[#This Row],[Fossil Oil]]</f>
        <v>1024.6099999999999</v>
      </c>
      <c r="S4893">
        <f>Tabel1[[#This Row],[Renewables]]+Tabel1[[#This Row],[Fossils]]</f>
        <v>1136.79</v>
      </c>
    </row>
    <row r="4894" spans="1:19" x14ac:dyDescent="0.25">
      <c r="A4894" t="s">
        <v>220</v>
      </c>
      <c r="B4894" t="s">
        <v>6</v>
      </c>
      <c r="C4894">
        <v>2019.87</v>
      </c>
      <c r="D4894">
        <v>47.87</v>
      </c>
      <c r="E4894">
        <v>449.78</v>
      </c>
      <c r="F4894">
        <v>1147.22</v>
      </c>
      <c r="G4894">
        <v>13.14</v>
      </c>
      <c r="H4894">
        <v>1.1000000000000001</v>
      </c>
      <c r="I4894">
        <v>3.35</v>
      </c>
      <c r="J4894">
        <v>0</v>
      </c>
      <c r="K4894">
        <v>104.82</v>
      </c>
      <c r="L4894">
        <v>146.19999999999999</v>
      </c>
      <c r="M4894">
        <v>154.88999999999999</v>
      </c>
      <c r="N4894">
        <v>1540</v>
      </c>
      <c r="O4894">
        <v>-301</v>
      </c>
      <c r="P4894">
        <v>-1271</v>
      </c>
      <c r="Q4894">
        <f>Tabel1[[#This Row],[Biomass]]+Tabel1[[#This Row],[Hydro Power]]+Tabel1[[#This Row],[Other Renewable]]+Tabel1[[#This Row],[Solar Power]]+Tabel1[[#This Row],[Onshore Wind Power]]+Tabel1[[#This Row],[Offshore Wind Power]]</f>
        <v>353.40999999999997</v>
      </c>
      <c r="R4894">
        <f>Tabel1[[#This Row],[Fossil Gas]]+Tabel1[[#This Row],[Fossil Hard Coal]]+Tabel1[[#This Row],[Fossil Oil]]</f>
        <v>1610.14</v>
      </c>
      <c r="S4894">
        <f>Tabel1[[#This Row],[Renewables]]+Tabel1[[#This Row],[Fossils]]</f>
        <v>1963.5500000000002</v>
      </c>
    </row>
    <row r="4895" spans="1:19" x14ac:dyDescent="0.25">
      <c r="A4895" t="s">
        <v>220</v>
      </c>
      <c r="B4895" t="s">
        <v>5</v>
      </c>
      <c r="C4895">
        <v>1342.39</v>
      </c>
      <c r="D4895">
        <v>29.41</v>
      </c>
      <c r="E4895">
        <v>331.01</v>
      </c>
      <c r="F4895">
        <v>678.29</v>
      </c>
      <c r="G4895">
        <v>18.79</v>
      </c>
      <c r="J4895">
        <v>0</v>
      </c>
      <c r="K4895">
        <v>32.340000000000003</v>
      </c>
      <c r="L4895">
        <v>42.32</v>
      </c>
      <c r="M4895">
        <v>29.46</v>
      </c>
      <c r="N4895">
        <v>600</v>
      </c>
      <c r="O4895">
        <v>301</v>
      </c>
      <c r="P4895">
        <v>-703</v>
      </c>
      <c r="Q4895">
        <f>Tabel1[[#This Row],[Biomass]]+Tabel1[[#This Row],[Hydro Power]]+Tabel1[[#This Row],[Other Renewable]]+Tabel1[[#This Row],[Solar Power]]+Tabel1[[#This Row],[Onshore Wind Power]]+Tabel1[[#This Row],[Offshore Wind Power]]</f>
        <v>101.19</v>
      </c>
      <c r="R4895">
        <f>Tabel1[[#This Row],[Fossil Gas]]+Tabel1[[#This Row],[Fossil Hard Coal]]+Tabel1[[#This Row],[Fossil Oil]]</f>
        <v>1028.0899999999999</v>
      </c>
      <c r="S4895">
        <f>Tabel1[[#This Row],[Renewables]]+Tabel1[[#This Row],[Fossils]]</f>
        <v>1129.28</v>
      </c>
    </row>
    <row r="4896" spans="1:19" x14ac:dyDescent="0.25">
      <c r="A4896" t="s">
        <v>219</v>
      </c>
      <c r="B4896" t="s">
        <v>6</v>
      </c>
      <c r="C4896">
        <v>2003.29</v>
      </c>
      <c r="D4896">
        <v>46.29</v>
      </c>
      <c r="E4896">
        <v>430.16</v>
      </c>
      <c r="F4896">
        <v>1056.3399999999999</v>
      </c>
      <c r="G4896">
        <v>7.88</v>
      </c>
      <c r="H4896">
        <v>1.1000000000000001</v>
      </c>
      <c r="I4896">
        <v>2.82</v>
      </c>
      <c r="J4896">
        <v>0</v>
      </c>
      <c r="K4896">
        <v>102.3</v>
      </c>
      <c r="L4896">
        <v>191.89</v>
      </c>
      <c r="M4896">
        <v>198.22</v>
      </c>
      <c r="N4896">
        <v>1535</v>
      </c>
      <c r="O4896">
        <v>-298</v>
      </c>
      <c r="P4896">
        <v>-1246</v>
      </c>
      <c r="Q4896">
        <f>Tabel1[[#This Row],[Biomass]]+Tabel1[[#This Row],[Hydro Power]]+Tabel1[[#This Row],[Other Renewable]]+Tabel1[[#This Row],[Solar Power]]+Tabel1[[#This Row],[Onshore Wind Power]]+Tabel1[[#This Row],[Offshore Wind Power]]</f>
        <v>440.32</v>
      </c>
      <c r="R4896">
        <f>Tabel1[[#This Row],[Fossil Gas]]+Tabel1[[#This Row],[Fossil Hard Coal]]+Tabel1[[#This Row],[Fossil Oil]]</f>
        <v>1494.38</v>
      </c>
      <c r="S4896">
        <f>Tabel1[[#This Row],[Renewables]]+Tabel1[[#This Row],[Fossils]]</f>
        <v>1934.7</v>
      </c>
    </row>
    <row r="4897" spans="1:19" x14ac:dyDescent="0.25">
      <c r="A4897" t="s">
        <v>219</v>
      </c>
      <c r="B4897" t="s">
        <v>5</v>
      </c>
      <c r="C4897">
        <v>1331.63</v>
      </c>
      <c r="D4897">
        <v>29.94</v>
      </c>
      <c r="E4897">
        <v>334.46</v>
      </c>
      <c r="F4897">
        <v>641.80999999999995</v>
      </c>
      <c r="G4897">
        <v>18.78</v>
      </c>
      <c r="J4897">
        <v>0</v>
      </c>
      <c r="K4897">
        <v>37.32</v>
      </c>
      <c r="L4897">
        <v>43.25</v>
      </c>
      <c r="M4897">
        <v>16.670000000000002</v>
      </c>
      <c r="N4897">
        <v>600</v>
      </c>
      <c r="O4897">
        <v>298</v>
      </c>
      <c r="P4897">
        <v>-672</v>
      </c>
      <c r="Q4897">
        <f>Tabel1[[#This Row],[Biomass]]+Tabel1[[#This Row],[Hydro Power]]+Tabel1[[#This Row],[Other Renewable]]+Tabel1[[#This Row],[Solar Power]]+Tabel1[[#This Row],[Onshore Wind Power]]+Tabel1[[#This Row],[Offshore Wind Power]]</f>
        <v>89.86</v>
      </c>
      <c r="R4897">
        <f>Tabel1[[#This Row],[Fossil Gas]]+Tabel1[[#This Row],[Fossil Hard Coal]]+Tabel1[[#This Row],[Fossil Oil]]</f>
        <v>995.05</v>
      </c>
      <c r="S4897">
        <f>Tabel1[[#This Row],[Renewables]]+Tabel1[[#This Row],[Fossils]]</f>
        <v>1084.9099999999999</v>
      </c>
    </row>
    <row r="4898" spans="1:19" x14ac:dyDescent="0.25">
      <c r="A4898" t="s">
        <v>218</v>
      </c>
      <c r="B4898" t="s">
        <v>6</v>
      </c>
      <c r="C4898">
        <v>2007.53</v>
      </c>
      <c r="D4898">
        <v>46.5</v>
      </c>
      <c r="E4898">
        <v>439.15</v>
      </c>
      <c r="F4898">
        <v>1051.49</v>
      </c>
      <c r="G4898">
        <v>9.61</v>
      </c>
      <c r="H4898">
        <v>1.1000000000000001</v>
      </c>
      <c r="I4898">
        <v>2.99</v>
      </c>
      <c r="J4898">
        <v>0</v>
      </c>
      <c r="K4898">
        <v>102.09</v>
      </c>
      <c r="L4898">
        <v>256.86</v>
      </c>
      <c r="M4898">
        <v>202.68</v>
      </c>
      <c r="N4898">
        <v>1540</v>
      </c>
      <c r="O4898">
        <v>-361</v>
      </c>
      <c r="P4898">
        <v>-1264</v>
      </c>
      <c r="Q4898">
        <f>Tabel1[[#This Row],[Biomass]]+Tabel1[[#This Row],[Hydro Power]]+Tabel1[[#This Row],[Other Renewable]]+Tabel1[[#This Row],[Solar Power]]+Tabel1[[#This Row],[Onshore Wind Power]]+Tabel1[[#This Row],[Offshore Wind Power]]</f>
        <v>510.13000000000005</v>
      </c>
      <c r="R4898">
        <f>Tabel1[[#This Row],[Fossil Gas]]+Tabel1[[#This Row],[Fossil Hard Coal]]+Tabel1[[#This Row],[Fossil Oil]]</f>
        <v>1500.2499999999998</v>
      </c>
      <c r="S4898">
        <f>Tabel1[[#This Row],[Renewables]]+Tabel1[[#This Row],[Fossils]]</f>
        <v>2010.3799999999999</v>
      </c>
    </row>
    <row r="4899" spans="1:19" x14ac:dyDescent="0.25">
      <c r="A4899" t="s">
        <v>218</v>
      </c>
      <c r="B4899" t="s">
        <v>5</v>
      </c>
      <c r="C4899">
        <v>1340.27</v>
      </c>
      <c r="D4899">
        <v>29.64</v>
      </c>
      <c r="E4899">
        <v>335.52</v>
      </c>
      <c r="F4899">
        <v>613.91999999999996</v>
      </c>
      <c r="G4899">
        <v>19.22</v>
      </c>
      <c r="J4899">
        <v>0</v>
      </c>
      <c r="K4899">
        <v>41.58</v>
      </c>
      <c r="L4899">
        <v>43.97</v>
      </c>
      <c r="M4899">
        <v>8.7899999999999991</v>
      </c>
      <c r="N4899">
        <v>600</v>
      </c>
      <c r="O4899">
        <v>361</v>
      </c>
      <c r="P4899">
        <v>-698</v>
      </c>
      <c r="Q4899">
        <f>Tabel1[[#This Row],[Biomass]]+Tabel1[[#This Row],[Hydro Power]]+Tabel1[[#This Row],[Other Renewable]]+Tabel1[[#This Row],[Solar Power]]+Tabel1[[#This Row],[Onshore Wind Power]]+Tabel1[[#This Row],[Offshore Wind Power]]</f>
        <v>82.4</v>
      </c>
      <c r="R4899">
        <f>Tabel1[[#This Row],[Fossil Gas]]+Tabel1[[#This Row],[Fossil Hard Coal]]+Tabel1[[#This Row],[Fossil Oil]]</f>
        <v>968.66</v>
      </c>
      <c r="S4899">
        <f>Tabel1[[#This Row],[Renewables]]+Tabel1[[#This Row],[Fossils]]</f>
        <v>1051.06</v>
      </c>
    </row>
    <row r="4900" spans="1:19" x14ac:dyDescent="0.25">
      <c r="A4900" t="s">
        <v>217</v>
      </c>
      <c r="B4900" t="s">
        <v>6</v>
      </c>
      <c r="C4900">
        <v>2065.1</v>
      </c>
      <c r="D4900">
        <v>43.63</v>
      </c>
      <c r="E4900">
        <v>426.65</v>
      </c>
      <c r="F4900">
        <v>1110.97</v>
      </c>
      <c r="G4900">
        <v>4.93</v>
      </c>
      <c r="H4900">
        <v>1.1000000000000001</v>
      </c>
      <c r="I4900">
        <v>2.29</v>
      </c>
      <c r="J4900">
        <v>0</v>
      </c>
      <c r="K4900">
        <v>100.71</v>
      </c>
      <c r="L4900">
        <v>322.08</v>
      </c>
      <c r="M4900">
        <v>270.43</v>
      </c>
      <c r="N4900">
        <v>1543</v>
      </c>
      <c r="O4900">
        <v>-585</v>
      </c>
      <c r="P4900">
        <v>-1131</v>
      </c>
      <c r="Q4900">
        <f>Tabel1[[#This Row],[Biomass]]+Tabel1[[#This Row],[Hydro Power]]+Tabel1[[#This Row],[Other Renewable]]+Tabel1[[#This Row],[Solar Power]]+Tabel1[[#This Row],[Onshore Wind Power]]+Tabel1[[#This Row],[Offshore Wind Power]]</f>
        <v>639.53</v>
      </c>
      <c r="R4900">
        <f>Tabel1[[#This Row],[Fossil Gas]]+Tabel1[[#This Row],[Fossil Hard Coal]]+Tabel1[[#This Row],[Fossil Oil]]</f>
        <v>1542.55</v>
      </c>
      <c r="S4900">
        <f>Tabel1[[#This Row],[Renewables]]+Tabel1[[#This Row],[Fossils]]</f>
        <v>2182.08</v>
      </c>
    </row>
    <row r="4901" spans="1:19" x14ac:dyDescent="0.25">
      <c r="A4901" t="s">
        <v>217</v>
      </c>
      <c r="B4901" t="s">
        <v>5</v>
      </c>
      <c r="C4901">
        <v>1364.5</v>
      </c>
      <c r="D4901">
        <v>28.38</v>
      </c>
      <c r="E4901">
        <v>334.16</v>
      </c>
      <c r="F4901">
        <v>670.17</v>
      </c>
      <c r="G4901">
        <v>19.170000000000002</v>
      </c>
      <c r="J4901">
        <v>0</v>
      </c>
      <c r="K4901">
        <v>41.52</v>
      </c>
      <c r="L4901">
        <v>50.56</v>
      </c>
      <c r="M4901">
        <v>24.94</v>
      </c>
      <c r="N4901">
        <v>600</v>
      </c>
      <c r="O4901">
        <v>585</v>
      </c>
      <c r="P4901">
        <v>-975</v>
      </c>
      <c r="Q4901">
        <f>Tabel1[[#This Row],[Biomass]]+Tabel1[[#This Row],[Hydro Power]]+Tabel1[[#This Row],[Other Renewable]]+Tabel1[[#This Row],[Solar Power]]+Tabel1[[#This Row],[Onshore Wind Power]]+Tabel1[[#This Row],[Offshore Wind Power]]</f>
        <v>103.88</v>
      </c>
      <c r="R4901">
        <f>Tabel1[[#This Row],[Fossil Gas]]+Tabel1[[#This Row],[Fossil Hard Coal]]+Tabel1[[#This Row],[Fossil Oil]]</f>
        <v>1023.4999999999999</v>
      </c>
      <c r="S4901">
        <f>Tabel1[[#This Row],[Renewables]]+Tabel1[[#This Row],[Fossils]]</f>
        <v>1127.3799999999999</v>
      </c>
    </row>
    <row r="4902" spans="1:19" x14ac:dyDescent="0.25">
      <c r="A4902" t="s">
        <v>216</v>
      </c>
      <c r="B4902" t="s">
        <v>6</v>
      </c>
      <c r="C4902">
        <v>2202.5</v>
      </c>
      <c r="D4902">
        <v>46.1</v>
      </c>
      <c r="E4902">
        <v>436.87</v>
      </c>
      <c r="F4902">
        <v>1130.51</v>
      </c>
      <c r="G4902">
        <v>6.26</v>
      </c>
      <c r="H4902">
        <v>1.1000000000000001</v>
      </c>
      <c r="I4902">
        <v>2.44</v>
      </c>
      <c r="J4902">
        <v>0</v>
      </c>
      <c r="K4902">
        <v>101.23</v>
      </c>
      <c r="L4902">
        <v>362.01</v>
      </c>
      <c r="M4902">
        <v>294.23</v>
      </c>
      <c r="N4902">
        <v>1546</v>
      </c>
      <c r="O4902">
        <v>-573</v>
      </c>
      <c r="P4902">
        <v>-1113</v>
      </c>
      <c r="Q4902">
        <f>Tabel1[[#This Row],[Biomass]]+Tabel1[[#This Row],[Hydro Power]]+Tabel1[[#This Row],[Other Renewable]]+Tabel1[[#This Row],[Solar Power]]+Tabel1[[#This Row],[Onshore Wind Power]]+Tabel1[[#This Row],[Offshore Wind Power]]</f>
        <v>705.88</v>
      </c>
      <c r="R4902">
        <f>Tabel1[[#This Row],[Fossil Gas]]+Tabel1[[#This Row],[Fossil Hard Coal]]+Tabel1[[#This Row],[Fossil Oil]]</f>
        <v>1573.64</v>
      </c>
      <c r="S4902">
        <f>Tabel1[[#This Row],[Renewables]]+Tabel1[[#This Row],[Fossils]]</f>
        <v>2279.52</v>
      </c>
    </row>
    <row r="4903" spans="1:19" x14ac:dyDescent="0.25">
      <c r="A4903" t="s">
        <v>216</v>
      </c>
      <c r="B4903" t="s">
        <v>5</v>
      </c>
      <c r="C4903">
        <v>1473.25</v>
      </c>
      <c r="D4903">
        <v>27.92</v>
      </c>
      <c r="E4903">
        <v>335.71</v>
      </c>
      <c r="F4903">
        <v>761.13</v>
      </c>
      <c r="G4903">
        <v>19.260000000000002</v>
      </c>
      <c r="J4903">
        <v>0</v>
      </c>
      <c r="K4903">
        <v>41.45</v>
      </c>
      <c r="L4903">
        <v>64.23</v>
      </c>
      <c r="M4903">
        <v>55.99</v>
      </c>
      <c r="N4903">
        <v>600</v>
      </c>
      <c r="O4903">
        <v>573</v>
      </c>
      <c r="P4903">
        <v>-994</v>
      </c>
      <c r="Q4903">
        <f>Tabel1[[#This Row],[Biomass]]+Tabel1[[#This Row],[Hydro Power]]+Tabel1[[#This Row],[Other Renewable]]+Tabel1[[#This Row],[Solar Power]]+Tabel1[[#This Row],[Onshore Wind Power]]+Tabel1[[#This Row],[Offshore Wind Power]]</f>
        <v>148.14000000000001</v>
      </c>
      <c r="R4903">
        <f>Tabel1[[#This Row],[Fossil Gas]]+Tabel1[[#This Row],[Fossil Hard Coal]]+Tabel1[[#This Row],[Fossil Oil]]</f>
        <v>1116.0999999999999</v>
      </c>
      <c r="S4903">
        <f>Tabel1[[#This Row],[Renewables]]+Tabel1[[#This Row],[Fossils]]</f>
        <v>1264.24</v>
      </c>
    </row>
    <row r="4904" spans="1:19" x14ac:dyDescent="0.25">
      <c r="A4904" t="s">
        <v>215</v>
      </c>
      <c r="B4904" t="s">
        <v>6</v>
      </c>
      <c r="C4904">
        <v>2558.64</v>
      </c>
      <c r="D4904">
        <v>46.27</v>
      </c>
      <c r="E4904">
        <v>475.14</v>
      </c>
      <c r="F4904">
        <v>1484.3</v>
      </c>
      <c r="G4904">
        <v>11.76</v>
      </c>
      <c r="H4904">
        <v>1.1000000000000001</v>
      </c>
      <c r="I4904">
        <v>3.21</v>
      </c>
      <c r="J4904">
        <v>0</v>
      </c>
      <c r="K4904">
        <v>103.8</v>
      </c>
      <c r="L4904">
        <v>419.58</v>
      </c>
      <c r="M4904">
        <v>249.9</v>
      </c>
      <c r="N4904">
        <v>982</v>
      </c>
      <c r="O4904">
        <v>-507</v>
      </c>
      <c r="P4904">
        <v>-679</v>
      </c>
      <c r="Q4904">
        <f>Tabel1[[#This Row],[Biomass]]+Tabel1[[#This Row],[Hydro Power]]+Tabel1[[#This Row],[Other Renewable]]+Tabel1[[#This Row],[Solar Power]]+Tabel1[[#This Row],[Onshore Wind Power]]+Tabel1[[#This Row],[Offshore Wind Power]]</f>
        <v>720.06</v>
      </c>
      <c r="R4904">
        <f>Tabel1[[#This Row],[Fossil Gas]]+Tabel1[[#This Row],[Fossil Hard Coal]]+Tabel1[[#This Row],[Fossil Oil]]</f>
        <v>1971.2</v>
      </c>
      <c r="S4904">
        <f>Tabel1[[#This Row],[Renewables]]+Tabel1[[#This Row],[Fossils]]</f>
        <v>2691.26</v>
      </c>
    </row>
    <row r="4905" spans="1:19" x14ac:dyDescent="0.25">
      <c r="A4905" t="s">
        <v>215</v>
      </c>
      <c r="B4905" t="s">
        <v>5</v>
      </c>
      <c r="C4905">
        <v>1720.68</v>
      </c>
      <c r="D4905">
        <v>28.88</v>
      </c>
      <c r="E4905">
        <v>339.11</v>
      </c>
      <c r="F4905">
        <v>773.47</v>
      </c>
      <c r="G4905">
        <v>20.12</v>
      </c>
      <c r="J4905">
        <v>0</v>
      </c>
      <c r="K4905">
        <v>35.31</v>
      </c>
      <c r="L4905">
        <v>61.91</v>
      </c>
      <c r="M4905">
        <v>80.31</v>
      </c>
      <c r="N4905">
        <v>600</v>
      </c>
      <c r="O4905">
        <v>507</v>
      </c>
      <c r="P4905">
        <v>-717</v>
      </c>
      <c r="Q4905">
        <f>Tabel1[[#This Row],[Biomass]]+Tabel1[[#This Row],[Hydro Power]]+Tabel1[[#This Row],[Other Renewable]]+Tabel1[[#This Row],[Solar Power]]+Tabel1[[#This Row],[Onshore Wind Power]]+Tabel1[[#This Row],[Offshore Wind Power]]</f>
        <v>171.1</v>
      </c>
      <c r="R4905">
        <f>Tabel1[[#This Row],[Fossil Gas]]+Tabel1[[#This Row],[Fossil Hard Coal]]+Tabel1[[#This Row],[Fossil Oil]]</f>
        <v>1132.6999999999998</v>
      </c>
      <c r="S4905">
        <f>Tabel1[[#This Row],[Renewables]]+Tabel1[[#This Row],[Fossils]]</f>
        <v>1303.7999999999997</v>
      </c>
    </row>
    <row r="4906" spans="1:19" x14ac:dyDescent="0.25">
      <c r="A4906" t="s">
        <v>214</v>
      </c>
      <c r="B4906" t="s">
        <v>6</v>
      </c>
      <c r="C4906">
        <v>2878.37</v>
      </c>
      <c r="D4906">
        <v>46.99</v>
      </c>
      <c r="E4906">
        <v>563.01</v>
      </c>
      <c r="F4906">
        <v>1647.26</v>
      </c>
      <c r="G4906">
        <v>10.74</v>
      </c>
      <c r="H4906">
        <v>1.1000000000000001</v>
      </c>
      <c r="I4906">
        <v>3.56</v>
      </c>
      <c r="J4906">
        <v>0</v>
      </c>
      <c r="K4906">
        <v>102.21</v>
      </c>
      <c r="L4906">
        <v>460.3</v>
      </c>
      <c r="M4906">
        <v>223.12</v>
      </c>
      <c r="N4906">
        <v>438</v>
      </c>
      <c r="O4906">
        <v>-582</v>
      </c>
      <c r="P4906">
        <v>-1</v>
      </c>
      <c r="Q4906">
        <f>Tabel1[[#This Row],[Biomass]]+Tabel1[[#This Row],[Hydro Power]]+Tabel1[[#This Row],[Other Renewable]]+Tabel1[[#This Row],[Solar Power]]+Tabel1[[#This Row],[Onshore Wind Power]]+Tabel1[[#This Row],[Offshore Wind Power]]</f>
        <v>735.07</v>
      </c>
      <c r="R4906">
        <f>Tabel1[[#This Row],[Fossil Gas]]+Tabel1[[#This Row],[Fossil Hard Coal]]+Tabel1[[#This Row],[Fossil Oil]]</f>
        <v>2221.0099999999998</v>
      </c>
      <c r="S4906">
        <f>Tabel1[[#This Row],[Renewables]]+Tabel1[[#This Row],[Fossils]]</f>
        <v>2956.08</v>
      </c>
    </row>
    <row r="4907" spans="1:19" x14ac:dyDescent="0.25">
      <c r="A4907" t="s">
        <v>214</v>
      </c>
      <c r="B4907" t="s">
        <v>5</v>
      </c>
      <c r="C4907">
        <v>1960.77</v>
      </c>
      <c r="D4907">
        <v>30.34</v>
      </c>
      <c r="E4907">
        <v>383.39</v>
      </c>
      <c r="F4907">
        <v>847.55</v>
      </c>
      <c r="G4907">
        <v>23.24</v>
      </c>
      <c r="J4907">
        <v>0</v>
      </c>
      <c r="K4907">
        <v>30.39</v>
      </c>
      <c r="L4907">
        <v>58.87</v>
      </c>
      <c r="M4907">
        <v>101.13</v>
      </c>
      <c r="N4907">
        <v>600</v>
      </c>
      <c r="O4907">
        <v>582</v>
      </c>
      <c r="P4907">
        <v>-684</v>
      </c>
      <c r="Q4907">
        <f>Tabel1[[#This Row],[Biomass]]+Tabel1[[#This Row],[Hydro Power]]+Tabel1[[#This Row],[Other Renewable]]+Tabel1[[#This Row],[Solar Power]]+Tabel1[[#This Row],[Onshore Wind Power]]+Tabel1[[#This Row],[Offshore Wind Power]]</f>
        <v>190.33999999999997</v>
      </c>
      <c r="R4907">
        <f>Tabel1[[#This Row],[Fossil Gas]]+Tabel1[[#This Row],[Fossil Hard Coal]]+Tabel1[[#This Row],[Fossil Oil]]</f>
        <v>1254.18</v>
      </c>
      <c r="S4907">
        <f>Tabel1[[#This Row],[Renewables]]+Tabel1[[#This Row],[Fossils]]</f>
        <v>1444.52</v>
      </c>
    </row>
    <row r="4908" spans="1:19" x14ac:dyDescent="0.25">
      <c r="A4908" t="s">
        <v>213</v>
      </c>
      <c r="B4908" t="s">
        <v>6</v>
      </c>
      <c r="C4908">
        <v>3032.28</v>
      </c>
      <c r="D4908">
        <v>45.56</v>
      </c>
      <c r="E4908">
        <v>610.26</v>
      </c>
      <c r="F4908">
        <v>1649.83</v>
      </c>
      <c r="G4908">
        <v>9.6</v>
      </c>
      <c r="H4908">
        <v>1.1000000000000001</v>
      </c>
      <c r="I4908">
        <v>3.91</v>
      </c>
      <c r="J4908">
        <v>0</v>
      </c>
      <c r="K4908">
        <v>101.62</v>
      </c>
      <c r="L4908">
        <v>477.55</v>
      </c>
      <c r="M4908">
        <v>209.33</v>
      </c>
      <c r="N4908">
        <v>89</v>
      </c>
      <c r="O4908">
        <v>-590</v>
      </c>
      <c r="P4908">
        <v>457</v>
      </c>
      <c r="Q4908">
        <f>Tabel1[[#This Row],[Biomass]]+Tabel1[[#This Row],[Hydro Power]]+Tabel1[[#This Row],[Other Renewable]]+Tabel1[[#This Row],[Solar Power]]+Tabel1[[#This Row],[Onshore Wind Power]]+Tabel1[[#This Row],[Offshore Wind Power]]</f>
        <v>737.45</v>
      </c>
      <c r="R4908">
        <f>Tabel1[[#This Row],[Fossil Gas]]+Tabel1[[#This Row],[Fossil Hard Coal]]+Tabel1[[#This Row],[Fossil Oil]]</f>
        <v>2269.69</v>
      </c>
      <c r="S4908">
        <f>Tabel1[[#This Row],[Renewables]]+Tabel1[[#This Row],[Fossils]]</f>
        <v>3007.1400000000003</v>
      </c>
    </row>
    <row r="4909" spans="1:19" x14ac:dyDescent="0.25">
      <c r="A4909" t="s">
        <v>213</v>
      </c>
      <c r="B4909" t="s">
        <v>5</v>
      </c>
      <c r="C4909">
        <v>2088.8000000000002</v>
      </c>
      <c r="D4909">
        <v>29.12</v>
      </c>
      <c r="E4909">
        <v>418.15</v>
      </c>
      <c r="F4909">
        <v>814.55</v>
      </c>
      <c r="G4909">
        <v>23.7</v>
      </c>
      <c r="J4909">
        <v>0</v>
      </c>
      <c r="K4909">
        <v>30.13</v>
      </c>
      <c r="L4909">
        <v>60.37</v>
      </c>
      <c r="M4909">
        <v>67.900000000000006</v>
      </c>
      <c r="N4909">
        <v>600</v>
      </c>
      <c r="O4909">
        <v>590</v>
      </c>
      <c r="P4909">
        <v>-534</v>
      </c>
      <c r="Q4909">
        <f>Tabel1[[#This Row],[Biomass]]+Tabel1[[#This Row],[Hydro Power]]+Tabel1[[#This Row],[Other Renewable]]+Tabel1[[#This Row],[Solar Power]]+Tabel1[[#This Row],[Onshore Wind Power]]+Tabel1[[#This Row],[Offshore Wind Power]]</f>
        <v>157.38999999999999</v>
      </c>
      <c r="R4909">
        <f>Tabel1[[#This Row],[Fossil Gas]]+Tabel1[[#This Row],[Fossil Hard Coal]]+Tabel1[[#This Row],[Fossil Oil]]</f>
        <v>1256.3999999999999</v>
      </c>
      <c r="S4909">
        <f>Tabel1[[#This Row],[Renewables]]+Tabel1[[#This Row],[Fossils]]</f>
        <v>1413.79</v>
      </c>
    </row>
    <row r="4910" spans="1:19" x14ac:dyDescent="0.25">
      <c r="A4910" t="s">
        <v>212</v>
      </c>
      <c r="B4910" t="s">
        <v>6</v>
      </c>
      <c r="C4910">
        <v>3032.64</v>
      </c>
      <c r="D4910">
        <v>42.11</v>
      </c>
      <c r="E4910">
        <v>613.17999999999995</v>
      </c>
      <c r="F4910">
        <v>1636.88</v>
      </c>
      <c r="G4910">
        <v>9.39</v>
      </c>
      <c r="H4910">
        <v>1.1000000000000001</v>
      </c>
      <c r="I4910">
        <v>3.61</v>
      </c>
      <c r="J4910">
        <v>0</v>
      </c>
      <c r="K4910">
        <v>102.79</v>
      </c>
      <c r="L4910">
        <v>525.77</v>
      </c>
      <c r="M4910">
        <v>200.02</v>
      </c>
      <c r="N4910">
        <v>60</v>
      </c>
      <c r="O4910">
        <v>-590</v>
      </c>
      <c r="P4910">
        <v>470</v>
      </c>
      <c r="Q4910">
        <f>Tabel1[[#This Row],[Biomass]]+Tabel1[[#This Row],[Hydro Power]]+Tabel1[[#This Row],[Other Renewable]]+Tabel1[[#This Row],[Solar Power]]+Tabel1[[#This Row],[Onshore Wind Power]]+Tabel1[[#This Row],[Offshore Wind Power]]</f>
        <v>772.61</v>
      </c>
      <c r="R4910">
        <f>Tabel1[[#This Row],[Fossil Gas]]+Tabel1[[#This Row],[Fossil Hard Coal]]+Tabel1[[#This Row],[Fossil Oil]]</f>
        <v>2259.4499999999998</v>
      </c>
      <c r="S4910">
        <f>Tabel1[[#This Row],[Renewables]]+Tabel1[[#This Row],[Fossils]]</f>
        <v>3032.06</v>
      </c>
    </row>
    <row r="4911" spans="1:19" x14ac:dyDescent="0.25">
      <c r="A4911" t="s">
        <v>212</v>
      </c>
      <c r="B4911" t="s">
        <v>5</v>
      </c>
      <c r="C4911">
        <v>2123.89</v>
      </c>
      <c r="D4911">
        <v>25.91</v>
      </c>
      <c r="E4911">
        <v>428.97</v>
      </c>
      <c r="F4911">
        <v>887.36</v>
      </c>
      <c r="G4911">
        <v>25.94</v>
      </c>
      <c r="J4911">
        <v>0</v>
      </c>
      <c r="K4911">
        <v>31.65</v>
      </c>
      <c r="L4911">
        <v>70.260000000000005</v>
      </c>
      <c r="M4911">
        <v>17.25</v>
      </c>
      <c r="N4911">
        <v>600</v>
      </c>
      <c r="O4911">
        <v>590</v>
      </c>
      <c r="P4911">
        <v>-542</v>
      </c>
      <c r="Q4911">
        <f>Tabel1[[#This Row],[Biomass]]+Tabel1[[#This Row],[Hydro Power]]+Tabel1[[#This Row],[Other Renewable]]+Tabel1[[#This Row],[Solar Power]]+Tabel1[[#This Row],[Onshore Wind Power]]+Tabel1[[#This Row],[Offshore Wind Power]]</f>
        <v>113.42</v>
      </c>
      <c r="R4911">
        <f>Tabel1[[#This Row],[Fossil Gas]]+Tabel1[[#This Row],[Fossil Hard Coal]]+Tabel1[[#This Row],[Fossil Oil]]</f>
        <v>1342.27</v>
      </c>
      <c r="S4911">
        <f>Tabel1[[#This Row],[Renewables]]+Tabel1[[#This Row],[Fossils]]</f>
        <v>1455.69</v>
      </c>
    </row>
    <row r="4912" spans="1:19" x14ac:dyDescent="0.25">
      <c r="A4912" t="s">
        <v>211</v>
      </c>
      <c r="B4912" t="s">
        <v>6</v>
      </c>
      <c r="C4912">
        <v>3252.3</v>
      </c>
      <c r="D4912">
        <v>45.61</v>
      </c>
      <c r="E4912">
        <v>591.13</v>
      </c>
      <c r="F4912">
        <v>1560.16</v>
      </c>
      <c r="G4912">
        <v>12.3</v>
      </c>
      <c r="H4912">
        <v>1.1000000000000001</v>
      </c>
      <c r="I4912">
        <v>4.07</v>
      </c>
      <c r="J4912">
        <v>32.94</v>
      </c>
      <c r="K4912">
        <v>103.62</v>
      </c>
      <c r="L4912">
        <v>765.34</v>
      </c>
      <c r="M4912">
        <v>252.38</v>
      </c>
      <c r="N4912">
        <v>388</v>
      </c>
      <c r="O4912">
        <v>-590</v>
      </c>
      <c r="P4912">
        <v>157</v>
      </c>
      <c r="Q4912">
        <f>Tabel1[[#This Row],[Biomass]]+Tabel1[[#This Row],[Hydro Power]]+Tabel1[[#This Row],[Other Renewable]]+Tabel1[[#This Row],[Solar Power]]+Tabel1[[#This Row],[Onshore Wind Power]]+Tabel1[[#This Row],[Offshore Wind Power]]</f>
        <v>1101.44</v>
      </c>
      <c r="R4912">
        <f>Tabel1[[#This Row],[Fossil Gas]]+Tabel1[[#This Row],[Fossil Hard Coal]]+Tabel1[[#This Row],[Fossil Oil]]</f>
        <v>2163.59</v>
      </c>
      <c r="S4912">
        <f>Tabel1[[#This Row],[Renewables]]+Tabel1[[#This Row],[Fossils]]</f>
        <v>3265.03</v>
      </c>
    </row>
    <row r="4913" spans="1:19" x14ac:dyDescent="0.25">
      <c r="A4913" t="s">
        <v>211</v>
      </c>
      <c r="B4913" t="s">
        <v>5</v>
      </c>
      <c r="C4913">
        <v>2239.88</v>
      </c>
      <c r="D4913">
        <v>30.93</v>
      </c>
      <c r="E4913">
        <v>453.03</v>
      </c>
      <c r="F4913">
        <v>964.26</v>
      </c>
      <c r="G4913">
        <v>35.93</v>
      </c>
      <c r="J4913">
        <v>15.25</v>
      </c>
      <c r="K4913">
        <v>36.06</v>
      </c>
      <c r="L4913">
        <v>83.93</v>
      </c>
      <c r="M4913">
        <v>35.5</v>
      </c>
      <c r="N4913">
        <v>600</v>
      </c>
      <c r="O4913">
        <v>590</v>
      </c>
      <c r="P4913">
        <v>-576</v>
      </c>
      <c r="Q4913">
        <f>Tabel1[[#This Row],[Biomass]]+Tabel1[[#This Row],[Hydro Power]]+Tabel1[[#This Row],[Other Renewable]]+Tabel1[[#This Row],[Solar Power]]+Tabel1[[#This Row],[Onshore Wind Power]]+Tabel1[[#This Row],[Offshore Wind Power]]</f>
        <v>165.61</v>
      </c>
      <c r="R4913">
        <f>Tabel1[[#This Row],[Fossil Gas]]+Tabel1[[#This Row],[Fossil Hard Coal]]+Tabel1[[#This Row],[Fossil Oil]]</f>
        <v>1453.22</v>
      </c>
      <c r="S4913">
        <f>Tabel1[[#This Row],[Renewables]]+Tabel1[[#This Row],[Fossils]]</f>
        <v>1618.83</v>
      </c>
    </row>
    <row r="4914" spans="1:19" x14ac:dyDescent="0.25">
      <c r="A4914" t="s">
        <v>210</v>
      </c>
      <c r="B4914" t="s">
        <v>6</v>
      </c>
      <c r="C4914">
        <v>3062.56</v>
      </c>
      <c r="D4914">
        <v>48.74</v>
      </c>
      <c r="E4914">
        <v>593.77</v>
      </c>
      <c r="F4914">
        <v>1564.74</v>
      </c>
      <c r="G4914">
        <v>18.399999999999999</v>
      </c>
      <c r="H4914">
        <v>1.1000000000000001</v>
      </c>
      <c r="I4914">
        <v>4.88</v>
      </c>
      <c r="J4914">
        <v>61.72</v>
      </c>
      <c r="K4914">
        <v>105.21</v>
      </c>
      <c r="L4914">
        <v>575.52</v>
      </c>
      <c r="M4914">
        <v>235.28</v>
      </c>
      <c r="N4914">
        <v>178</v>
      </c>
      <c r="O4914">
        <v>-545</v>
      </c>
      <c r="P4914">
        <v>322</v>
      </c>
      <c r="Q4914">
        <f>Tabel1[[#This Row],[Biomass]]+Tabel1[[#This Row],[Hydro Power]]+Tabel1[[#This Row],[Other Renewable]]+Tabel1[[#This Row],[Solar Power]]+Tabel1[[#This Row],[Onshore Wind Power]]+Tabel1[[#This Row],[Offshore Wind Power]]</f>
        <v>927.24</v>
      </c>
      <c r="R4914">
        <f>Tabel1[[#This Row],[Fossil Gas]]+Tabel1[[#This Row],[Fossil Hard Coal]]+Tabel1[[#This Row],[Fossil Oil]]</f>
        <v>2176.9100000000003</v>
      </c>
      <c r="S4914">
        <f>Tabel1[[#This Row],[Renewables]]+Tabel1[[#This Row],[Fossils]]</f>
        <v>3104.1500000000005</v>
      </c>
    </row>
    <row r="4915" spans="1:19" x14ac:dyDescent="0.25">
      <c r="A4915" t="s">
        <v>210</v>
      </c>
      <c r="B4915" t="s">
        <v>5</v>
      </c>
      <c r="C4915">
        <v>2131.59</v>
      </c>
      <c r="D4915">
        <v>29.9</v>
      </c>
      <c r="E4915">
        <v>414.43</v>
      </c>
      <c r="F4915">
        <v>905.85</v>
      </c>
      <c r="G4915">
        <v>26.23</v>
      </c>
      <c r="J4915">
        <v>28.39</v>
      </c>
      <c r="K4915">
        <v>33.32</v>
      </c>
      <c r="L4915">
        <v>88.83</v>
      </c>
      <c r="M4915">
        <v>38.65</v>
      </c>
      <c r="N4915">
        <v>600</v>
      </c>
      <c r="O4915">
        <v>545</v>
      </c>
      <c r="P4915">
        <v>-536</v>
      </c>
      <c r="Q4915">
        <f>Tabel1[[#This Row],[Biomass]]+Tabel1[[#This Row],[Hydro Power]]+Tabel1[[#This Row],[Other Renewable]]+Tabel1[[#This Row],[Solar Power]]+Tabel1[[#This Row],[Onshore Wind Power]]+Tabel1[[#This Row],[Offshore Wind Power]]</f>
        <v>185.77</v>
      </c>
      <c r="R4915">
        <f>Tabel1[[#This Row],[Fossil Gas]]+Tabel1[[#This Row],[Fossil Hard Coal]]+Tabel1[[#This Row],[Fossil Oil]]</f>
        <v>1346.51</v>
      </c>
      <c r="S4915">
        <f>Tabel1[[#This Row],[Renewables]]+Tabel1[[#This Row],[Fossils]]</f>
        <v>1532.28</v>
      </c>
    </row>
    <row r="4916" spans="1:19" x14ac:dyDescent="0.25">
      <c r="A4916" t="s">
        <v>209</v>
      </c>
      <c r="B4916" t="s">
        <v>6</v>
      </c>
      <c r="C4916">
        <v>2979.61</v>
      </c>
      <c r="D4916">
        <v>49.23</v>
      </c>
      <c r="E4916">
        <v>613.9</v>
      </c>
      <c r="F4916">
        <v>1686.01</v>
      </c>
      <c r="G4916">
        <v>19.38</v>
      </c>
      <c r="H4916">
        <v>1.1000000000000001</v>
      </c>
      <c r="I4916">
        <v>4.9800000000000004</v>
      </c>
      <c r="J4916">
        <v>67.98</v>
      </c>
      <c r="K4916">
        <v>106.5</v>
      </c>
      <c r="L4916">
        <v>604.35</v>
      </c>
      <c r="M4916">
        <v>246.92</v>
      </c>
      <c r="N4916">
        <v>-213</v>
      </c>
      <c r="O4916">
        <v>-575</v>
      </c>
      <c r="P4916">
        <v>477</v>
      </c>
      <c r="Q4916">
        <f>Tabel1[[#This Row],[Biomass]]+Tabel1[[#This Row],[Hydro Power]]+Tabel1[[#This Row],[Other Renewable]]+Tabel1[[#This Row],[Solar Power]]+Tabel1[[#This Row],[Onshore Wind Power]]+Tabel1[[#This Row],[Offshore Wind Power]]</f>
        <v>974.56</v>
      </c>
      <c r="R4916">
        <f>Tabel1[[#This Row],[Fossil Gas]]+Tabel1[[#This Row],[Fossil Hard Coal]]+Tabel1[[#This Row],[Fossil Oil]]</f>
        <v>2319.29</v>
      </c>
      <c r="S4916">
        <f>Tabel1[[#This Row],[Renewables]]+Tabel1[[#This Row],[Fossils]]</f>
        <v>3293.85</v>
      </c>
    </row>
    <row r="4917" spans="1:19" x14ac:dyDescent="0.25">
      <c r="A4917" t="s">
        <v>209</v>
      </c>
      <c r="B4917" t="s">
        <v>5</v>
      </c>
      <c r="C4917">
        <v>2116.61</v>
      </c>
      <c r="D4917">
        <v>30.33</v>
      </c>
      <c r="E4917">
        <v>413.99</v>
      </c>
      <c r="F4917">
        <v>895.87</v>
      </c>
      <c r="G4917">
        <v>26.79</v>
      </c>
      <c r="J4917">
        <v>28.6</v>
      </c>
      <c r="K4917">
        <v>33.57</v>
      </c>
      <c r="L4917">
        <v>93.85</v>
      </c>
      <c r="M4917">
        <v>25.71</v>
      </c>
      <c r="N4917">
        <v>600</v>
      </c>
      <c r="O4917">
        <v>575</v>
      </c>
      <c r="P4917">
        <v>-563</v>
      </c>
      <c r="Q4917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917">
        <f>Tabel1[[#This Row],[Fossil Gas]]+Tabel1[[#This Row],[Fossil Hard Coal]]+Tabel1[[#This Row],[Fossil Oil]]</f>
        <v>1336.65</v>
      </c>
      <c r="S4917">
        <f>Tabel1[[#This Row],[Renewables]]+Tabel1[[#This Row],[Fossils]]</f>
        <v>1515.14</v>
      </c>
    </row>
    <row r="4918" spans="1:19" x14ac:dyDescent="0.25">
      <c r="A4918" t="s">
        <v>208</v>
      </c>
      <c r="B4918" t="s">
        <v>6</v>
      </c>
      <c r="C4918">
        <v>3001.06</v>
      </c>
      <c r="D4918">
        <v>48.29</v>
      </c>
      <c r="E4918">
        <v>607.51</v>
      </c>
      <c r="F4918">
        <v>1651.42</v>
      </c>
      <c r="G4918">
        <v>16.59</v>
      </c>
      <c r="H4918">
        <v>1.1000000000000001</v>
      </c>
      <c r="I4918">
        <v>4.38</v>
      </c>
      <c r="J4918">
        <v>65.11</v>
      </c>
      <c r="K4918">
        <v>115.18</v>
      </c>
      <c r="L4918">
        <v>609.91999999999996</v>
      </c>
      <c r="M4918">
        <v>262.25</v>
      </c>
      <c r="N4918">
        <v>-218</v>
      </c>
      <c r="O4918">
        <v>-539</v>
      </c>
      <c r="P4918">
        <v>481</v>
      </c>
      <c r="Q4918">
        <f>Tabel1[[#This Row],[Biomass]]+Tabel1[[#This Row],[Hydro Power]]+Tabel1[[#This Row],[Other Renewable]]+Tabel1[[#This Row],[Solar Power]]+Tabel1[[#This Row],[Onshore Wind Power]]+Tabel1[[#This Row],[Offshore Wind Power]]</f>
        <v>991.05</v>
      </c>
      <c r="R4918">
        <f>Tabel1[[#This Row],[Fossil Gas]]+Tabel1[[#This Row],[Fossil Hard Coal]]+Tabel1[[#This Row],[Fossil Oil]]</f>
        <v>2275.5200000000004</v>
      </c>
      <c r="S4918">
        <f>Tabel1[[#This Row],[Renewables]]+Tabel1[[#This Row],[Fossils]]</f>
        <v>3266.5700000000006</v>
      </c>
    </row>
    <row r="4919" spans="1:19" x14ac:dyDescent="0.25">
      <c r="A4919" t="s">
        <v>208</v>
      </c>
      <c r="B4919" t="s">
        <v>5</v>
      </c>
      <c r="C4919">
        <v>2110.69</v>
      </c>
      <c r="D4919">
        <v>30.58</v>
      </c>
      <c r="E4919">
        <v>409.28</v>
      </c>
      <c r="F4919">
        <v>899.73</v>
      </c>
      <c r="G4919">
        <v>25.75</v>
      </c>
      <c r="J4919">
        <v>26.63</v>
      </c>
      <c r="K4919">
        <v>33.15</v>
      </c>
      <c r="L4919">
        <v>105.43</v>
      </c>
      <c r="M4919">
        <v>30.95</v>
      </c>
      <c r="N4919">
        <v>600</v>
      </c>
      <c r="O4919">
        <v>539</v>
      </c>
      <c r="P4919">
        <v>-548</v>
      </c>
      <c r="Q4919">
        <f>Tabel1[[#This Row],[Biomass]]+Tabel1[[#This Row],[Hydro Power]]+Tabel1[[#This Row],[Other Renewable]]+Tabel1[[#This Row],[Solar Power]]+Tabel1[[#This Row],[Onshore Wind Power]]+Tabel1[[#This Row],[Offshore Wind Power]]</f>
        <v>193.58999999999997</v>
      </c>
      <c r="R4919">
        <f>Tabel1[[#This Row],[Fossil Gas]]+Tabel1[[#This Row],[Fossil Hard Coal]]+Tabel1[[#This Row],[Fossil Oil]]</f>
        <v>1334.76</v>
      </c>
      <c r="S4919">
        <f>Tabel1[[#This Row],[Renewables]]+Tabel1[[#This Row],[Fossils]]</f>
        <v>1528.35</v>
      </c>
    </row>
    <row r="4920" spans="1:19" x14ac:dyDescent="0.25">
      <c r="A4920" t="s">
        <v>207</v>
      </c>
      <c r="B4920" t="s">
        <v>6</v>
      </c>
      <c r="C4920">
        <v>2956.07</v>
      </c>
      <c r="D4920">
        <v>49.31</v>
      </c>
      <c r="E4920">
        <v>605.17999999999995</v>
      </c>
      <c r="F4920">
        <v>1657.94</v>
      </c>
      <c r="G4920">
        <v>21.08</v>
      </c>
      <c r="H4920">
        <v>1.1000000000000001</v>
      </c>
      <c r="I4920">
        <v>4.78</v>
      </c>
      <c r="J4920">
        <v>58.93</v>
      </c>
      <c r="K4920">
        <v>119.62</v>
      </c>
      <c r="L4920">
        <v>597.66999999999996</v>
      </c>
      <c r="M4920">
        <v>256.14999999999998</v>
      </c>
      <c r="N4920">
        <v>-299</v>
      </c>
      <c r="O4920">
        <v>-503</v>
      </c>
      <c r="P4920">
        <v>483</v>
      </c>
      <c r="Q4920">
        <f>Tabel1[[#This Row],[Biomass]]+Tabel1[[#This Row],[Hydro Power]]+Tabel1[[#This Row],[Other Renewable]]+Tabel1[[#This Row],[Solar Power]]+Tabel1[[#This Row],[Onshore Wind Power]]+Tabel1[[#This Row],[Offshore Wind Power]]</f>
        <v>967.93999999999994</v>
      </c>
      <c r="R4920">
        <f>Tabel1[[#This Row],[Fossil Gas]]+Tabel1[[#This Row],[Fossil Hard Coal]]+Tabel1[[#This Row],[Fossil Oil]]</f>
        <v>2284.1999999999998</v>
      </c>
      <c r="S4920">
        <f>Tabel1[[#This Row],[Renewables]]+Tabel1[[#This Row],[Fossils]]</f>
        <v>3252.14</v>
      </c>
    </row>
    <row r="4921" spans="1:19" x14ac:dyDescent="0.25">
      <c r="A4921" t="s">
        <v>207</v>
      </c>
      <c r="B4921" t="s">
        <v>5</v>
      </c>
      <c r="C4921">
        <v>2092.92</v>
      </c>
      <c r="D4921">
        <v>31.3</v>
      </c>
      <c r="E4921">
        <v>406.86</v>
      </c>
      <c r="F4921">
        <v>878.18</v>
      </c>
      <c r="G4921">
        <v>25.07</v>
      </c>
      <c r="J4921">
        <v>20.3</v>
      </c>
      <c r="K4921">
        <v>33.68</v>
      </c>
      <c r="L4921">
        <v>116.99</v>
      </c>
      <c r="M4921">
        <v>46.1</v>
      </c>
      <c r="N4921">
        <v>575</v>
      </c>
      <c r="O4921">
        <v>503</v>
      </c>
      <c r="P4921">
        <v>-506</v>
      </c>
      <c r="Q4921">
        <f>Tabel1[[#This Row],[Biomass]]+Tabel1[[#This Row],[Hydro Power]]+Tabel1[[#This Row],[Other Renewable]]+Tabel1[[#This Row],[Solar Power]]+Tabel1[[#This Row],[Onshore Wind Power]]+Tabel1[[#This Row],[Offshore Wind Power]]</f>
        <v>214.69</v>
      </c>
      <c r="R4921">
        <f>Tabel1[[#This Row],[Fossil Gas]]+Tabel1[[#This Row],[Fossil Hard Coal]]+Tabel1[[#This Row],[Fossil Oil]]</f>
        <v>1310.1099999999999</v>
      </c>
      <c r="S4921">
        <f>Tabel1[[#This Row],[Renewables]]+Tabel1[[#This Row],[Fossils]]</f>
        <v>1524.8</v>
      </c>
    </row>
    <row r="4922" spans="1:19" x14ac:dyDescent="0.25">
      <c r="A4922" t="s">
        <v>206</v>
      </c>
      <c r="B4922" t="s">
        <v>6</v>
      </c>
      <c r="C4922">
        <v>2873.54</v>
      </c>
      <c r="D4922">
        <v>49.08</v>
      </c>
      <c r="E4922">
        <v>591.15</v>
      </c>
      <c r="F4922">
        <v>1763.31</v>
      </c>
      <c r="G4922">
        <v>19.399999999999999</v>
      </c>
      <c r="H4922">
        <v>1.1000000000000001</v>
      </c>
      <c r="I4922">
        <v>4.6100000000000003</v>
      </c>
      <c r="J4922">
        <v>49.21</v>
      </c>
      <c r="K4922">
        <v>118.58</v>
      </c>
      <c r="L4922">
        <v>577.35</v>
      </c>
      <c r="M4922">
        <v>238.69</v>
      </c>
      <c r="N4922">
        <v>-498</v>
      </c>
      <c r="O4922">
        <v>-530</v>
      </c>
      <c r="P4922">
        <v>573</v>
      </c>
      <c r="Q4922">
        <f>Tabel1[[#This Row],[Biomass]]+Tabel1[[#This Row],[Hydro Power]]+Tabel1[[#This Row],[Other Renewable]]+Tabel1[[#This Row],[Solar Power]]+Tabel1[[#This Row],[Onshore Wind Power]]+Tabel1[[#This Row],[Offshore Wind Power]]</f>
        <v>920.04</v>
      </c>
      <c r="R4922">
        <f>Tabel1[[#This Row],[Fossil Gas]]+Tabel1[[#This Row],[Fossil Hard Coal]]+Tabel1[[#This Row],[Fossil Oil]]</f>
        <v>2373.86</v>
      </c>
      <c r="S4922">
        <f>Tabel1[[#This Row],[Renewables]]+Tabel1[[#This Row],[Fossils]]</f>
        <v>3293.9</v>
      </c>
    </row>
    <row r="4923" spans="1:19" x14ac:dyDescent="0.25">
      <c r="A4923" t="s">
        <v>206</v>
      </c>
      <c r="B4923" t="s">
        <v>5</v>
      </c>
      <c r="C4923">
        <v>2032.31</v>
      </c>
      <c r="D4923">
        <v>32.61</v>
      </c>
      <c r="E4923">
        <v>406.18</v>
      </c>
      <c r="F4923">
        <v>848.17</v>
      </c>
      <c r="G4923">
        <v>24.71</v>
      </c>
      <c r="J4923">
        <v>12.83</v>
      </c>
      <c r="K4923">
        <v>40.81</v>
      </c>
      <c r="L4923">
        <v>133.91</v>
      </c>
      <c r="M4923">
        <v>85.93</v>
      </c>
      <c r="N4923">
        <v>65</v>
      </c>
      <c r="O4923">
        <v>530</v>
      </c>
      <c r="P4923">
        <v>-118</v>
      </c>
      <c r="Q4923">
        <f>Tabel1[[#This Row],[Biomass]]+Tabel1[[#This Row],[Hydro Power]]+Tabel1[[#This Row],[Other Renewable]]+Tabel1[[#This Row],[Solar Power]]+Tabel1[[#This Row],[Onshore Wind Power]]+Tabel1[[#This Row],[Offshore Wind Power]]</f>
        <v>265.27999999999997</v>
      </c>
      <c r="R4923">
        <f>Tabel1[[#This Row],[Fossil Gas]]+Tabel1[[#This Row],[Fossil Hard Coal]]+Tabel1[[#This Row],[Fossil Oil]]</f>
        <v>1279.06</v>
      </c>
      <c r="S4923">
        <f>Tabel1[[#This Row],[Renewables]]+Tabel1[[#This Row],[Fossils]]</f>
        <v>1544.34</v>
      </c>
    </row>
    <row r="4924" spans="1:19" x14ac:dyDescent="0.25">
      <c r="A4924" t="s">
        <v>205</v>
      </c>
      <c r="B4924" t="s">
        <v>6</v>
      </c>
      <c r="C4924">
        <v>2846.94</v>
      </c>
      <c r="D4924">
        <v>48.41</v>
      </c>
      <c r="E4924">
        <v>562.24</v>
      </c>
      <c r="F4924">
        <v>1757.99</v>
      </c>
      <c r="G4924">
        <v>15.04</v>
      </c>
      <c r="H4924">
        <v>1.1000000000000001</v>
      </c>
      <c r="I4924">
        <v>4.25</v>
      </c>
      <c r="J4924">
        <v>30.8</v>
      </c>
      <c r="K4924">
        <v>118.15</v>
      </c>
      <c r="L4924">
        <v>551.34</v>
      </c>
      <c r="M4924">
        <v>241.65</v>
      </c>
      <c r="N4924">
        <v>-189</v>
      </c>
      <c r="O4924">
        <v>-544</v>
      </c>
      <c r="P4924">
        <v>314</v>
      </c>
      <c r="Q4924">
        <f>Tabel1[[#This Row],[Biomass]]+Tabel1[[#This Row],[Hydro Power]]+Tabel1[[#This Row],[Other Renewable]]+Tabel1[[#This Row],[Solar Power]]+Tabel1[[#This Row],[Onshore Wind Power]]+Tabel1[[#This Row],[Offshore Wind Power]]</f>
        <v>877.55000000000007</v>
      </c>
      <c r="R4924">
        <f>Tabel1[[#This Row],[Fossil Gas]]+Tabel1[[#This Row],[Fossil Hard Coal]]+Tabel1[[#This Row],[Fossil Oil]]</f>
        <v>2335.27</v>
      </c>
      <c r="S4924">
        <f>Tabel1[[#This Row],[Renewables]]+Tabel1[[#This Row],[Fossils]]</f>
        <v>3212.82</v>
      </c>
    </row>
    <row r="4925" spans="1:19" x14ac:dyDescent="0.25">
      <c r="A4925" t="s">
        <v>205</v>
      </c>
      <c r="B4925" t="s">
        <v>5</v>
      </c>
      <c r="C4925">
        <v>2031.89</v>
      </c>
      <c r="D4925">
        <v>32.770000000000003</v>
      </c>
      <c r="E4925">
        <v>403.09</v>
      </c>
      <c r="F4925">
        <v>807.26</v>
      </c>
      <c r="G4925">
        <v>23.6</v>
      </c>
      <c r="J4925">
        <v>6.83</v>
      </c>
      <c r="K4925">
        <v>40.08</v>
      </c>
      <c r="L4925">
        <v>134.52000000000001</v>
      </c>
      <c r="M4925">
        <v>111.39</v>
      </c>
      <c r="N4925">
        <v>9</v>
      </c>
      <c r="O4925">
        <v>544</v>
      </c>
      <c r="P4925">
        <v>-57</v>
      </c>
      <c r="Q4925">
        <f>Tabel1[[#This Row],[Biomass]]+Tabel1[[#This Row],[Hydro Power]]+Tabel1[[#This Row],[Other Renewable]]+Tabel1[[#This Row],[Solar Power]]+Tabel1[[#This Row],[Onshore Wind Power]]+Tabel1[[#This Row],[Offshore Wind Power]]</f>
        <v>285.51</v>
      </c>
      <c r="R4925">
        <f>Tabel1[[#This Row],[Fossil Gas]]+Tabel1[[#This Row],[Fossil Hard Coal]]+Tabel1[[#This Row],[Fossil Oil]]</f>
        <v>1233.9499999999998</v>
      </c>
      <c r="S4925">
        <f>Tabel1[[#This Row],[Renewables]]+Tabel1[[#This Row],[Fossils]]</f>
        <v>1519.4599999999998</v>
      </c>
    </row>
    <row r="4926" spans="1:19" x14ac:dyDescent="0.25">
      <c r="A4926" t="s">
        <v>204</v>
      </c>
      <c r="B4926" t="s">
        <v>6</v>
      </c>
      <c r="C4926">
        <v>3014.43</v>
      </c>
      <c r="D4926">
        <v>47.38</v>
      </c>
      <c r="E4926">
        <v>565.15</v>
      </c>
      <c r="F4926">
        <v>1747.32</v>
      </c>
      <c r="G4926">
        <v>10.42</v>
      </c>
      <c r="H4926">
        <v>1.1000000000000001</v>
      </c>
      <c r="I4926">
        <v>4.09</v>
      </c>
      <c r="J4926">
        <v>11.2</v>
      </c>
      <c r="K4926">
        <v>115.82</v>
      </c>
      <c r="L4926">
        <v>468.4</v>
      </c>
      <c r="M4926">
        <v>288.39999999999998</v>
      </c>
      <c r="N4926">
        <v>-638</v>
      </c>
      <c r="O4926">
        <v>-390</v>
      </c>
      <c r="P4926">
        <v>833</v>
      </c>
      <c r="Q4926">
        <f>Tabel1[[#This Row],[Biomass]]+Tabel1[[#This Row],[Hydro Power]]+Tabel1[[#This Row],[Other Renewable]]+Tabel1[[#This Row],[Solar Power]]+Tabel1[[#This Row],[Onshore Wind Power]]+Tabel1[[#This Row],[Offshore Wind Power]]</f>
        <v>820.56999999999994</v>
      </c>
      <c r="R4926">
        <f>Tabel1[[#This Row],[Fossil Gas]]+Tabel1[[#This Row],[Fossil Hard Coal]]+Tabel1[[#This Row],[Fossil Oil]]</f>
        <v>2322.89</v>
      </c>
      <c r="S4926">
        <f>Tabel1[[#This Row],[Renewables]]+Tabel1[[#This Row],[Fossils]]</f>
        <v>3143.46</v>
      </c>
    </row>
    <row r="4927" spans="1:19" x14ac:dyDescent="0.25">
      <c r="A4927" t="s">
        <v>204</v>
      </c>
      <c r="B4927" t="s">
        <v>5</v>
      </c>
      <c r="C4927">
        <v>2170.4499999999998</v>
      </c>
      <c r="D4927">
        <v>33.340000000000003</v>
      </c>
      <c r="E4927">
        <v>421.12</v>
      </c>
      <c r="F4927">
        <v>861.19</v>
      </c>
      <c r="G4927">
        <v>24.54</v>
      </c>
      <c r="J4927">
        <v>1.52</v>
      </c>
      <c r="K4927">
        <v>41.47</v>
      </c>
      <c r="L4927">
        <v>123.09</v>
      </c>
      <c r="M4927">
        <v>79.989999999999995</v>
      </c>
      <c r="N4927">
        <v>165</v>
      </c>
      <c r="O4927">
        <v>390</v>
      </c>
      <c r="P4927">
        <v>46</v>
      </c>
      <c r="Q4927">
        <f>Tabel1[[#This Row],[Biomass]]+Tabel1[[#This Row],[Hydro Power]]+Tabel1[[#This Row],[Other Renewable]]+Tabel1[[#This Row],[Solar Power]]+Tabel1[[#This Row],[Onshore Wind Power]]+Tabel1[[#This Row],[Offshore Wind Power]]</f>
        <v>237.94</v>
      </c>
      <c r="R4927">
        <f>Tabel1[[#This Row],[Fossil Gas]]+Tabel1[[#This Row],[Fossil Hard Coal]]+Tabel1[[#This Row],[Fossil Oil]]</f>
        <v>1306.8499999999999</v>
      </c>
      <c r="S4927">
        <f>Tabel1[[#This Row],[Renewables]]+Tabel1[[#This Row],[Fossils]]</f>
        <v>1544.79</v>
      </c>
    </row>
    <row r="4928" spans="1:19" x14ac:dyDescent="0.25">
      <c r="A4928" t="s">
        <v>203</v>
      </c>
      <c r="B4928" t="s">
        <v>6</v>
      </c>
      <c r="C4928">
        <v>3007.21</v>
      </c>
      <c r="D4928">
        <v>47.46</v>
      </c>
      <c r="E4928">
        <v>574.99</v>
      </c>
      <c r="F4928">
        <v>1726.24</v>
      </c>
      <c r="G4928">
        <v>10.97</v>
      </c>
      <c r="H4928">
        <v>1.1000000000000001</v>
      </c>
      <c r="I4928">
        <v>4.1500000000000004</v>
      </c>
      <c r="J4928">
        <v>0.65</v>
      </c>
      <c r="K4928">
        <v>115.97</v>
      </c>
      <c r="L4928">
        <v>396.74</v>
      </c>
      <c r="M4928">
        <v>289</v>
      </c>
      <c r="N4928">
        <v>-724</v>
      </c>
      <c r="O4928">
        <v>-545</v>
      </c>
      <c r="P4928">
        <v>1138</v>
      </c>
      <c r="Q4928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4928">
        <f>Tabel1[[#This Row],[Fossil Gas]]+Tabel1[[#This Row],[Fossil Hard Coal]]+Tabel1[[#This Row],[Fossil Oil]]</f>
        <v>2312.1999999999998</v>
      </c>
      <c r="S4928">
        <f>Tabel1[[#This Row],[Renewables]]+Tabel1[[#This Row],[Fossils]]</f>
        <v>3051.2999999999997</v>
      </c>
    </row>
    <row r="4929" spans="1:19" x14ac:dyDescent="0.25">
      <c r="A4929" t="s">
        <v>203</v>
      </c>
      <c r="B4929" t="s">
        <v>5</v>
      </c>
      <c r="C4929">
        <v>2195.17</v>
      </c>
      <c r="D4929">
        <v>32.67</v>
      </c>
      <c r="E4929">
        <v>421.03</v>
      </c>
      <c r="F4929">
        <v>891.23</v>
      </c>
      <c r="G4929">
        <v>24.48</v>
      </c>
      <c r="J4929">
        <v>0.05</v>
      </c>
      <c r="K4929">
        <v>41.31</v>
      </c>
      <c r="L4929">
        <v>115.69</v>
      </c>
      <c r="M4929">
        <v>56.57</v>
      </c>
      <c r="N4929">
        <v>-351</v>
      </c>
      <c r="O4929">
        <v>545</v>
      </c>
      <c r="P4929">
        <v>435</v>
      </c>
      <c r="Q4929">
        <f>Tabel1[[#This Row],[Biomass]]+Tabel1[[#This Row],[Hydro Power]]+Tabel1[[#This Row],[Other Renewable]]+Tabel1[[#This Row],[Solar Power]]+Tabel1[[#This Row],[Onshore Wind Power]]+Tabel1[[#This Row],[Offshore Wind Power]]</f>
        <v>204.98</v>
      </c>
      <c r="R4929">
        <f>Tabel1[[#This Row],[Fossil Gas]]+Tabel1[[#This Row],[Fossil Hard Coal]]+Tabel1[[#This Row],[Fossil Oil]]</f>
        <v>1336.74</v>
      </c>
      <c r="S4929">
        <f>Tabel1[[#This Row],[Renewables]]+Tabel1[[#This Row],[Fossils]]</f>
        <v>1541.72</v>
      </c>
    </row>
    <row r="4930" spans="1:19" x14ac:dyDescent="0.25">
      <c r="A4930" t="s">
        <v>202</v>
      </c>
      <c r="B4930" t="s">
        <v>6</v>
      </c>
      <c r="C4930">
        <v>2907.6</v>
      </c>
      <c r="D4930">
        <v>48.17</v>
      </c>
      <c r="E4930">
        <v>547.63</v>
      </c>
      <c r="F4930">
        <v>1776.34</v>
      </c>
      <c r="G4930">
        <v>14.88</v>
      </c>
      <c r="H4930">
        <v>1.1000000000000001</v>
      </c>
      <c r="I4930">
        <v>4.53</v>
      </c>
      <c r="J4930">
        <v>0.01</v>
      </c>
      <c r="K4930">
        <v>114.68</v>
      </c>
      <c r="L4930">
        <v>311.94</v>
      </c>
      <c r="M4930">
        <v>267.56</v>
      </c>
      <c r="N4930">
        <v>-1085</v>
      </c>
      <c r="O4930">
        <v>-528</v>
      </c>
      <c r="P4930">
        <v>1459</v>
      </c>
      <c r="Q4930">
        <f>Tabel1[[#This Row],[Biomass]]+Tabel1[[#This Row],[Hydro Power]]+Tabel1[[#This Row],[Other Renewable]]+Tabel1[[#This Row],[Solar Power]]+Tabel1[[#This Row],[Onshore Wind Power]]+Tabel1[[#This Row],[Offshore Wind Power]]</f>
        <v>633.30999999999995</v>
      </c>
      <c r="R4930">
        <f>Tabel1[[#This Row],[Fossil Gas]]+Tabel1[[#This Row],[Fossil Hard Coal]]+Tabel1[[#This Row],[Fossil Oil]]</f>
        <v>2338.85</v>
      </c>
      <c r="S4930">
        <f>Tabel1[[#This Row],[Renewables]]+Tabel1[[#This Row],[Fossils]]</f>
        <v>2972.16</v>
      </c>
    </row>
    <row r="4931" spans="1:19" x14ac:dyDescent="0.25">
      <c r="A4931" t="s">
        <v>202</v>
      </c>
      <c r="B4931" t="s">
        <v>5</v>
      </c>
      <c r="C4931">
        <v>2094.1999999999998</v>
      </c>
      <c r="D4931">
        <v>29.03</v>
      </c>
      <c r="E4931">
        <v>421.15</v>
      </c>
      <c r="F4931">
        <v>893.55</v>
      </c>
      <c r="G4931">
        <v>24.98</v>
      </c>
      <c r="J4931">
        <v>0</v>
      </c>
      <c r="K4931">
        <v>40.47</v>
      </c>
      <c r="L4931">
        <v>107.88</v>
      </c>
      <c r="M4931">
        <v>61.63</v>
      </c>
      <c r="N4931">
        <v>-579</v>
      </c>
      <c r="O4931">
        <v>528</v>
      </c>
      <c r="P4931">
        <v>583</v>
      </c>
      <c r="Q4931">
        <f>Tabel1[[#This Row],[Biomass]]+Tabel1[[#This Row],[Hydro Power]]+Tabel1[[#This Row],[Other Renewable]]+Tabel1[[#This Row],[Solar Power]]+Tabel1[[#This Row],[Onshore Wind Power]]+Tabel1[[#This Row],[Offshore Wind Power]]</f>
        <v>198.54</v>
      </c>
      <c r="R4931">
        <f>Tabel1[[#This Row],[Fossil Gas]]+Tabel1[[#This Row],[Fossil Hard Coal]]+Tabel1[[#This Row],[Fossil Oil]]</f>
        <v>1339.6799999999998</v>
      </c>
      <c r="S4931">
        <f>Tabel1[[#This Row],[Renewables]]+Tabel1[[#This Row],[Fossils]]</f>
        <v>1538.2199999999998</v>
      </c>
    </row>
    <row r="4932" spans="1:19" x14ac:dyDescent="0.25">
      <c r="A4932" t="s">
        <v>201</v>
      </c>
      <c r="B4932" t="s">
        <v>6</v>
      </c>
      <c r="C4932">
        <v>2720.7</v>
      </c>
      <c r="D4932">
        <v>47.08</v>
      </c>
      <c r="E4932">
        <v>483.93</v>
      </c>
      <c r="F4932">
        <v>1757.41</v>
      </c>
      <c r="G4932">
        <v>8.4600000000000009</v>
      </c>
      <c r="H4932">
        <v>1.1000000000000001</v>
      </c>
      <c r="I4932">
        <v>3.51</v>
      </c>
      <c r="J4932">
        <v>0</v>
      </c>
      <c r="K4932">
        <v>101.53</v>
      </c>
      <c r="L4932">
        <v>274.45999999999998</v>
      </c>
      <c r="M4932">
        <v>267.83</v>
      </c>
      <c r="N4932">
        <v>-1145</v>
      </c>
      <c r="O4932">
        <v>-409</v>
      </c>
      <c r="P4932">
        <v>1385</v>
      </c>
      <c r="Q4932">
        <f>Tabel1[[#This Row],[Biomass]]+Tabel1[[#This Row],[Hydro Power]]+Tabel1[[#This Row],[Other Renewable]]+Tabel1[[#This Row],[Solar Power]]+Tabel1[[#This Row],[Onshore Wind Power]]+Tabel1[[#This Row],[Offshore Wind Power]]</f>
        <v>593.98</v>
      </c>
      <c r="R4932">
        <f>Tabel1[[#This Row],[Fossil Gas]]+Tabel1[[#This Row],[Fossil Hard Coal]]+Tabel1[[#This Row],[Fossil Oil]]</f>
        <v>2249.8000000000002</v>
      </c>
      <c r="S4932">
        <f>Tabel1[[#This Row],[Renewables]]+Tabel1[[#This Row],[Fossils]]</f>
        <v>2843.78</v>
      </c>
    </row>
    <row r="4933" spans="1:19" x14ac:dyDescent="0.25">
      <c r="A4933" t="s">
        <v>201</v>
      </c>
      <c r="B4933" t="s">
        <v>5</v>
      </c>
      <c r="C4933">
        <v>1916.56</v>
      </c>
      <c r="D4933">
        <v>27.88</v>
      </c>
      <c r="E4933">
        <v>405.91</v>
      </c>
      <c r="F4933">
        <v>874.07</v>
      </c>
      <c r="G4933">
        <v>24.52</v>
      </c>
      <c r="J4933">
        <v>0</v>
      </c>
      <c r="K4933">
        <v>39.06</v>
      </c>
      <c r="L4933">
        <v>104.84</v>
      </c>
      <c r="M4933">
        <v>63.53</v>
      </c>
      <c r="N4933">
        <v>-579</v>
      </c>
      <c r="O4933">
        <v>409</v>
      </c>
      <c r="P4933">
        <v>562</v>
      </c>
      <c r="Q4933">
        <f>Tabel1[[#This Row],[Biomass]]+Tabel1[[#This Row],[Hydro Power]]+Tabel1[[#This Row],[Other Renewable]]+Tabel1[[#This Row],[Solar Power]]+Tabel1[[#This Row],[Onshore Wind Power]]+Tabel1[[#This Row],[Offshore Wind Power]]</f>
        <v>196.25</v>
      </c>
      <c r="R4933">
        <f>Tabel1[[#This Row],[Fossil Gas]]+Tabel1[[#This Row],[Fossil Hard Coal]]+Tabel1[[#This Row],[Fossil Oil]]</f>
        <v>1304.5</v>
      </c>
      <c r="S4933">
        <f>Tabel1[[#This Row],[Renewables]]+Tabel1[[#This Row],[Fossils]]</f>
        <v>1500.75</v>
      </c>
    </row>
    <row r="4934" spans="1:19" x14ac:dyDescent="0.25">
      <c r="A4934" t="s">
        <v>200</v>
      </c>
      <c r="B4934" t="s">
        <v>6</v>
      </c>
      <c r="C4934">
        <v>2562.94</v>
      </c>
      <c r="D4934">
        <v>46.48</v>
      </c>
      <c r="E4934">
        <v>431.28</v>
      </c>
      <c r="F4934">
        <v>1673.6</v>
      </c>
      <c r="G4934">
        <v>8.6199999999999992</v>
      </c>
      <c r="H4934">
        <v>1.1000000000000001</v>
      </c>
      <c r="I4934">
        <v>3.03</v>
      </c>
      <c r="J4934">
        <v>0</v>
      </c>
      <c r="K4934">
        <v>101.41</v>
      </c>
      <c r="L4934">
        <v>263.68</v>
      </c>
      <c r="M4934">
        <v>256.86</v>
      </c>
      <c r="N4934">
        <v>-1084</v>
      </c>
      <c r="O4934">
        <v>-452</v>
      </c>
      <c r="P4934">
        <v>1348</v>
      </c>
      <c r="Q4934">
        <f>Tabel1[[#This Row],[Biomass]]+Tabel1[[#This Row],[Hydro Power]]+Tabel1[[#This Row],[Other Renewable]]+Tabel1[[#This Row],[Solar Power]]+Tabel1[[#This Row],[Onshore Wind Power]]+Tabel1[[#This Row],[Offshore Wind Power]]</f>
        <v>571.15000000000009</v>
      </c>
      <c r="R4934">
        <f>Tabel1[[#This Row],[Fossil Gas]]+Tabel1[[#This Row],[Fossil Hard Coal]]+Tabel1[[#This Row],[Fossil Oil]]</f>
        <v>2113.5</v>
      </c>
      <c r="S4934">
        <f>Tabel1[[#This Row],[Renewables]]+Tabel1[[#This Row],[Fossils]]</f>
        <v>2684.65</v>
      </c>
    </row>
    <row r="4935" spans="1:19" x14ac:dyDescent="0.25">
      <c r="A4935" t="s">
        <v>200</v>
      </c>
      <c r="B4935" t="s">
        <v>5</v>
      </c>
      <c r="C4935">
        <v>1779.36</v>
      </c>
      <c r="D4935">
        <v>27.29</v>
      </c>
      <c r="E4935">
        <v>365.16</v>
      </c>
      <c r="F4935">
        <v>842.26</v>
      </c>
      <c r="G4935">
        <v>22.02</v>
      </c>
      <c r="J4935">
        <v>0</v>
      </c>
      <c r="K4935">
        <v>36.42</v>
      </c>
      <c r="L4935">
        <v>97.82</v>
      </c>
      <c r="M4935">
        <v>55.96</v>
      </c>
      <c r="N4935">
        <v>-349</v>
      </c>
      <c r="O4935">
        <v>452</v>
      </c>
      <c r="P4935">
        <v>244</v>
      </c>
      <c r="Q4935">
        <f>Tabel1[[#This Row],[Biomass]]+Tabel1[[#This Row],[Hydro Power]]+Tabel1[[#This Row],[Other Renewable]]+Tabel1[[#This Row],[Solar Power]]+Tabel1[[#This Row],[Onshore Wind Power]]+Tabel1[[#This Row],[Offshore Wind Power]]</f>
        <v>181.07</v>
      </c>
      <c r="R4935">
        <f>Tabel1[[#This Row],[Fossil Gas]]+Tabel1[[#This Row],[Fossil Hard Coal]]+Tabel1[[#This Row],[Fossil Oil]]</f>
        <v>1229.44</v>
      </c>
      <c r="S4935">
        <f>Tabel1[[#This Row],[Renewables]]+Tabel1[[#This Row],[Fossils]]</f>
        <v>1410.51</v>
      </c>
    </row>
    <row r="4936" spans="1:19" x14ac:dyDescent="0.25">
      <c r="A4936" t="s">
        <v>199</v>
      </c>
      <c r="B4936" t="s">
        <v>6</v>
      </c>
      <c r="C4936">
        <v>2356.16</v>
      </c>
      <c r="D4936">
        <v>46.7</v>
      </c>
      <c r="E4936">
        <v>414.74</v>
      </c>
      <c r="F4936">
        <v>1502.73</v>
      </c>
      <c r="G4936">
        <v>6.93</v>
      </c>
      <c r="H4936">
        <v>1.1000000000000001</v>
      </c>
      <c r="I4936">
        <v>2.65</v>
      </c>
      <c r="J4936">
        <v>0</v>
      </c>
      <c r="K4936">
        <v>101.2</v>
      </c>
      <c r="L4936">
        <v>245.25</v>
      </c>
      <c r="M4936">
        <v>255.82</v>
      </c>
      <c r="N4936">
        <v>-813</v>
      </c>
      <c r="O4936">
        <v>66</v>
      </c>
      <c r="P4936">
        <v>576</v>
      </c>
      <c r="Q4936">
        <f>Tabel1[[#This Row],[Biomass]]+Tabel1[[#This Row],[Hydro Power]]+Tabel1[[#This Row],[Other Renewable]]+Tabel1[[#This Row],[Solar Power]]+Tabel1[[#This Row],[Onshore Wind Power]]+Tabel1[[#This Row],[Offshore Wind Power]]</f>
        <v>551.52</v>
      </c>
      <c r="R4936">
        <f>Tabel1[[#This Row],[Fossil Gas]]+Tabel1[[#This Row],[Fossil Hard Coal]]+Tabel1[[#This Row],[Fossil Oil]]</f>
        <v>1924.4</v>
      </c>
      <c r="S4936">
        <f>Tabel1[[#This Row],[Renewables]]+Tabel1[[#This Row],[Fossils]]</f>
        <v>2475.92</v>
      </c>
    </row>
    <row r="4937" spans="1:19" x14ac:dyDescent="0.25">
      <c r="A4937" t="s">
        <v>199</v>
      </c>
      <c r="B4937" t="s">
        <v>5</v>
      </c>
      <c r="C4937">
        <v>1612.63</v>
      </c>
      <c r="D4937">
        <v>28.79</v>
      </c>
      <c r="E4937">
        <v>339.64</v>
      </c>
      <c r="F4937">
        <v>771.94</v>
      </c>
      <c r="G4937">
        <v>21.31</v>
      </c>
      <c r="J4937">
        <v>0</v>
      </c>
      <c r="K4937">
        <v>36.69</v>
      </c>
      <c r="L4937">
        <v>93.83</v>
      </c>
      <c r="M4937">
        <v>58.89</v>
      </c>
      <c r="N4937">
        <v>-120</v>
      </c>
      <c r="O4937">
        <v>-66</v>
      </c>
      <c r="P4937">
        <v>460</v>
      </c>
      <c r="Q4937">
        <f>Tabel1[[#This Row],[Biomass]]+Tabel1[[#This Row],[Hydro Power]]+Tabel1[[#This Row],[Other Renewable]]+Tabel1[[#This Row],[Solar Power]]+Tabel1[[#This Row],[Onshore Wind Power]]+Tabel1[[#This Row],[Offshore Wind Power]]</f>
        <v>181.51</v>
      </c>
      <c r="R4937">
        <f>Tabel1[[#This Row],[Fossil Gas]]+Tabel1[[#This Row],[Fossil Hard Coal]]+Tabel1[[#This Row],[Fossil Oil]]</f>
        <v>1132.8899999999999</v>
      </c>
      <c r="S4937">
        <f>Tabel1[[#This Row],[Renewables]]+Tabel1[[#This Row],[Fossils]]</f>
        <v>1314.3999999999999</v>
      </c>
    </row>
    <row r="4938" spans="1:19" x14ac:dyDescent="0.25">
      <c r="A4938" t="s">
        <v>198</v>
      </c>
      <c r="B4938" t="s">
        <v>6</v>
      </c>
      <c r="C4938">
        <v>2170.0100000000002</v>
      </c>
      <c r="D4938">
        <v>47.29</v>
      </c>
      <c r="E4938">
        <v>412.98</v>
      </c>
      <c r="F4938">
        <v>1211.83</v>
      </c>
      <c r="G4938">
        <v>7.56</v>
      </c>
      <c r="H4938">
        <v>1.1000000000000001</v>
      </c>
      <c r="I4938">
        <v>2.57</v>
      </c>
      <c r="J4938">
        <v>0</v>
      </c>
      <c r="K4938">
        <v>101.54</v>
      </c>
      <c r="L4938">
        <v>233.65</v>
      </c>
      <c r="M4938">
        <v>204.95</v>
      </c>
      <c r="N4938">
        <v>492</v>
      </c>
      <c r="O4938">
        <v>-421</v>
      </c>
      <c r="P4938">
        <v>-69</v>
      </c>
      <c r="Q4938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938">
        <f>Tabel1[[#This Row],[Fossil Gas]]+Tabel1[[#This Row],[Fossil Hard Coal]]+Tabel1[[#This Row],[Fossil Oil]]</f>
        <v>1632.37</v>
      </c>
      <c r="S4938">
        <f>Tabel1[[#This Row],[Renewables]]+Tabel1[[#This Row],[Fossils]]</f>
        <v>2121.9299999999998</v>
      </c>
    </row>
    <row r="4939" spans="1:19" x14ac:dyDescent="0.25">
      <c r="A4939" t="s">
        <v>198</v>
      </c>
      <c r="B4939" t="s">
        <v>5</v>
      </c>
      <c r="C4939">
        <v>1489.36</v>
      </c>
      <c r="D4939">
        <v>29.69</v>
      </c>
      <c r="E4939">
        <v>339.3</v>
      </c>
      <c r="F4939">
        <v>731.1</v>
      </c>
      <c r="G4939">
        <v>21.18</v>
      </c>
      <c r="J4939">
        <v>0</v>
      </c>
      <c r="K4939">
        <v>36.56</v>
      </c>
      <c r="L4939">
        <v>95.74</v>
      </c>
      <c r="M4939">
        <v>72.430000000000007</v>
      </c>
      <c r="N4939">
        <v>429</v>
      </c>
      <c r="O4939">
        <v>421</v>
      </c>
      <c r="P4939">
        <v>-673</v>
      </c>
      <c r="Q4939">
        <f>Tabel1[[#This Row],[Biomass]]+Tabel1[[#This Row],[Hydro Power]]+Tabel1[[#This Row],[Other Renewable]]+Tabel1[[#This Row],[Solar Power]]+Tabel1[[#This Row],[Onshore Wind Power]]+Tabel1[[#This Row],[Offshore Wind Power]]</f>
        <v>197.86</v>
      </c>
      <c r="R4939">
        <f>Tabel1[[#This Row],[Fossil Gas]]+Tabel1[[#This Row],[Fossil Hard Coal]]+Tabel1[[#This Row],[Fossil Oil]]</f>
        <v>1091.5800000000002</v>
      </c>
      <c r="S4939">
        <f>Tabel1[[#This Row],[Renewables]]+Tabel1[[#This Row],[Fossils]]</f>
        <v>1289.44</v>
      </c>
    </row>
    <row r="4940" spans="1:19" x14ac:dyDescent="0.25">
      <c r="A4940" t="s">
        <v>197</v>
      </c>
      <c r="B4940" t="s">
        <v>6</v>
      </c>
      <c r="C4940">
        <v>2105.62</v>
      </c>
      <c r="D4940">
        <v>47.09</v>
      </c>
      <c r="E4940">
        <v>284.36</v>
      </c>
      <c r="F4940">
        <v>1233.73</v>
      </c>
      <c r="G4940">
        <v>5.66</v>
      </c>
      <c r="H4940">
        <v>1.1000000000000001</v>
      </c>
      <c r="I4940">
        <v>2.59</v>
      </c>
      <c r="J4940">
        <v>0</v>
      </c>
      <c r="K4940">
        <v>90.37</v>
      </c>
      <c r="L4940">
        <v>229.12</v>
      </c>
      <c r="M4940">
        <v>182.5</v>
      </c>
      <c r="N4940">
        <v>1200</v>
      </c>
      <c r="O4940">
        <v>-573</v>
      </c>
      <c r="P4940">
        <v>-538</v>
      </c>
      <c r="Q4940">
        <f>Tabel1[[#This Row],[Biomass]]+Tabel1[[#This Row],[Hydro Power]]+Tabel1[[#This Row],[Other Renewable]]+Tabel1[[#This Row],[Solar Power]]+Tabel1[[#This Row],[Onshore Wind Power]]+Tabel1[[#This Row],[Offshore Wind Power]]</f>
        <v>462.4</v>
      </c>
      <c r="R4940">
        <f>Tabel1[[#This Row],[Fossil Gas]]+Tabel1[[#This Row],[Fossil Hard Coal]]+Tabel1[[#This Row],[Fossil Oil]]</f>
        <v>1523.7500000000002</v>
      </c>
      <c r="S4940">
        <f>Tabel1[[#This Row],[Renewables]]+Tabel1[[#This Row],[Fossils]]</f>
        <v>1986.15</v>
      </c>
    </row>
    <row r="4941" spans="1:19" x14ac:dyDescent="0.25">
      <c r="A4941" t="s">
        <v>197</v>
      </c>
      <c r="B4941" t="s">
        <v>5</v>
      </c>
      <c r="C4941">
        <v>1396.05</v>
      </c>
      <c r="D4941">
        <v>29.5</v>
      </c>
      <c r="E4941">
        <v>315.02999999999997</v>
      </c>
      <c r="F4941">
        <v>680.84</v>
      </c>
      <c r="G4941">
        <v>21.44</v>
      </c>
      <c r="J4941">
        <v>0</v>
      </c>
      <c r="K4941">
        <v>28.59</v>
      </c>
      <c r="L4941">
        <v>100.03</v>
      </c>
      <c r="M4941">
        <v>69.459999999999994</v>
      </c>
      <c r="N4941">
        <v>596</v>
      </c>
      <c r="O4941">
        <v>573</v>
      </c>
      <c r="P4941">
        <v>-1005</v>
      </c>
      <c r="Q4941">
        <f>Tabel1[[#This Row],[Biomass]]+Tabel1[[#This Row],[Hydro Power]]+Tabel1[[#This Row],[Other Renewable]]+Tabel1[[#This Row],[Solar Power]]+Tabel1[[#This Row],[Onshore Wind Power]]+Tabel1[[#This Row],[Offshore Wind Power]]</f>
        <v>198.99</v>
      </c>
      <c r="R4941">
        <f>Tabel1[[#This Row],[Fossil Gas]]+Tabel1[[#This Row],[Fossil Hard Coal]]+Tabel1[[#This Row],[Fossil Oil]]</f>
        <v>1017.3100000000001</v>
      </c>
      <c r="S4941">
        <f>Tabel1[[#This Row],[Renewables]]+Tabel1[[#This Row],[Fossils]]</f>
        <v>1216.3000000000002</v>
      </c>
    </row>
    <row r="4942" spans="1:19" x14ac:dyDescent="0.25">
      <c r="A4942" t="s">
        <v>196</v>
      </c>
      <c r="B4942" t="s">
        <v>6</v>
      </c>
      <c r="C4942">
        <v>2060.67</v>
      </c>
      <c r="D4942">
        <v>47.15</v>
      </c>
      <c r="E4942">
        <v>268.33999999999997</v>
      </c>
      <c r="F4942">
        <v>1255.58</v>
      </c>
      <c r="G4942">
        <v>8.5399999999999991</v>
      </c>
      <c r="H4942">
        <v>1.1000000000000001</v>
      </c>
      <c r="I4942">
        <v>2.88</v>
      </c>
      <c r="J4942">
        <v>0</v>
      </c>
      <c r="K4942">
        <v>87.65</v>
      </c>
      <c r="L4942">
        <v>212.39</v>
      </c>
      <c r="M4942">
        <v>140.13</v>
      </c>
      <c r="N4942">
        <v>1535</v>
      </c>
      <c r="O4942">
        <v>-472</v>
      </c>
      <c r="P4942">
        <v>-985</v>
      </c>
      <c r="Q4942">
        <f>Tabel1[[#This Row],[Biomass]]+Tabel1[[#This Row],[Hydro Power]]+Tabel1[[#This Row],[Other Renewable]]+Tabel1[[#This Row],[Solar Power]]+Tabel1[[#This Row],[Onshore Wind Power]]+Tabel1[[#This Row],[Offshore Wind Power]]</f>
        <v>403.65</v>
      </c>
      <c r="R4942">
        <f>Tabel1[[#This Row],[Fossil Gas]]+Tabel1[[#This Row],[Fossil Hard Coal]]+Tabel1[[#This Row],[Fossil Oil]]</f>
        <v>1532.4599999999998</v>
      </c>
      <c r="S4942">
        <f>Tabel1[[#This Row],[Renewables]]+Tabel1[[#This Row],[Fossils]]</f>
        <v>1936.1099999999997</v>
      </c>
    </row>
    <row r="4943" spans="1:19" x14ac:dyDescent="0.25">
      <c r="A4943" t="s">
        <v>196</v>
      </c>
      <c r="B4943" t="s">
        <v>5</v>
      </c>
      <c r="C4943">
        <v>1329.77</v>
      </c>
      <c r="D4943">
        <v>29.04</v>
      </c>
      <c r="E4943">
        <v>327.74</v>
      </c>
      <c r="F4943">
        <v>613.57000000000005</v>
      </c>
      <c r="G4943">
        <v>21.61</v>
      </c>
      <c r="J4943">
        <v>0</v>
      </c>
      <c r="K4943">
        <v>28.65</v>
      </c>
      <c r="L4943">
        <v>103.05</v>
      </c>
      <c r="M4943">
        <v>70.44</v>
      </c>
      <c r="N4943">
        <v>599</v>
      </c>
      <c r="O4943">
        <v>472</v>
      </c>
      <c r="P4943">
        <v>-923</v>
      </c>
      <c r="Q4943">
        <f>Tabel1[[#This Row],[Biomass]]+Tabel1[[#This Row],[Hydro Power]]+Tabel1[[#This Row],[Other Renewable]]+Tabel1[[#This Row],[Solar Power]]+Tabel1[[#This Row],[Onshore Wind Power]]+Tabel1[[#This Row],[Offshore Wind Power]]</f>
        <v>202.53</v>
      </c>
      <c r="R4943">
        <f>Tabel1[[#This Row],[Fossil Gas]]+Tabel1[[#This Row],[Fossil Hard Coal]]+Tabel1[[#This Row],[Fossil Oil]]</f>
        <v>962.92000000000007</v>
      </c>
      <c r="S4943">
        <f>Tabel1[[#This Row],[Renewables]]+Tabel1[[#This Row],[Fossils]]</f>
        <v>1165.45</v>
      </c>
    </row>
    <row r="4944" spans="1:19" x14ac:dyDescent="0.25">
      <c r="A4944" t="s">
        <v>195</v>
      </c>
      <c r="B4944" t="s">
        <v>6</v>
      </c>
      <c r="C4944">
        <v>2054.5500000000002</v>
      </c>
      <c r="D4944">
        <v>46.85</v>
      </c>
      <c r="E4944">
        <v>264.13</v>
      </c>
      <c r="F4944">
        <v>1281.92</v>
      </c>
      <c r="G4944">
        <v>7.57</v>
      </c>
      <c r="H4944">
        <v>1.1000000000000001</v>
      </c>
      <c r="I4944">
        <v>2.73</v>
      </c>
      <c r="J4944">
        <v>0</v>
      </c>
      <c r="K4944">
        <v>87.46</v>
      </c>
      <c r="L4944">
        <v>176.91</v>
      </c>
      <c r="M4944">
        <v>126.49</v>
      </c>
      <c r="N4944">
        <v>1490</v>
      </c>
      <c r="O4944">
        <v>-405</v>
      </c>
      <c r="P4944">
        <v>-988</v>
      </c>
      <c r="Q4944">
        <f>Tabel1[[#This Row],[Biomass]]+Tabel1[[#This Row],[Hydro Power]]+Tabel1[[#This Row],[Other Renewable]]+Tabel1[[#This Row],[Solar Power]]+Tabel1[[#This Row],[Onshore Wind Power]]+Tabel1[[#This Row],[Offshore Wind Power]]</f>
        <v>354.08</v>
      </c>
      <c r="R4944">
        <f>Tabel1[[#This Row],[Fossil Gas]]+Tabel1[[#This Row],[Fossil Hard Coal]]+Tabel1[[#This Row],[Fossil Oil]]</f>
        <v>1553.6200000000001</v>
      </c>
      <c r="S4944">
        <f>Tabel1[[#This Row],[Renewables]]+Tabel1[[#This Row],[Fossils]]</f>
        <v>1907.7</v>
      </c>
    </row>
    <row r="4945" spans="1:19" x14ac:dyDescent="0.25">
      <c r="A4945" t="s">
        <v>195</v>
      </c>
      <c r="B4945" t="s">
        <v>5</v>
      </c>
      <c r="C4945">
        <v>1321.86</v>
      </c>
      <c r="D4945">
        <v>29.65</v>
      </c>
      <c r="E4945">
        <v>327.06</v>
      </c>
      <c r="F4945">
        <v>634.96</v>
      </c>
      <c r="G4945">
        <v>21.73</v>
      </c>
      <c r="J4945">
        <v>0</v>
      </c>
      <c r="K4945">
        <v>29.06</v>
      </c>
      <c r="L4945">
        <v>91.72</v>
      </c>
      <c r="M4945">
        <v>78.430000000000007</v>
      </c>
      <c r="N4945">
        <v>566</v>
      </c>
      <c r="O4945">
        <v>405</v>
      </c>
      <c r="P4945">
        <v>-850</v>
      </c>
      <c r="Q4945">
        <f>Tabel1[[#This Row],[Biomass]]+Tabel1[[#This Row],[Hydro Power]]+Tabel1[[#This Row],[Other Renewable]]+Tabel1[[#This Row],[Solar Power]]+Tabel1[[#This Row],[Onshore Wind Power]]+Tabel1[[#This Row],[Offshore Wind Power]]</f>
        <v>199.8</v>
      </c>
      <c r="R4945">
        <f>Tabel1[[#This Row],[Fossil Gas]]+Tabel1[[#This Row],[Fossil Hard Coal]]+Tabel1[[#This Row],[Fossil Oil]]</f>
        <v>983.75</v>
      </c>
      <c r="S4945">
        <f>Tabel1[[#This Row],[Renewables]]+Tabel1[[#This Row],[Fossils]]</f>
        <v>1183.55</v>
      </c>
    </row>
    <row r="4946" spans="1:19" x14ac:dyDescent="0.25">
      <c r="A4946" t="s">
        <v>194</v>
      </c>
      <c r="B4946" t="s">
        <v>6</v>
      </c>
      <c r="C4946">
        <v>2076.16</v>
      </c>
      <c r="D4946">
        <v>46.11</v>
      </c>
      <c r="E4946">
        <v>262.01</v>
      </c>
      <c r="F4946">
        <v>1225.8399999999999</v>
      </c>
      <c r="G4946">
        <v>6.48</v>
      </c>
      <c r="H4946">
        <v>1.1000000000000001</v>
      </c>
      <c r="I4946">
        <v>2.29</v>
      </c>
      <c r="J4946">
        <v>0</v>
      </c>
      <c r="K4946">
        <v>90.81</v>
      </c>
      <c r="L4946">
        <v>156.81</v>
      </c>
      <c r="M4946">
        <v>161.41999999999999</v>
      </c>
      <c r="N4946">
        <v>1541</v>
      </c>
      <c r="O4946">
        <v>-373</v>
      </c>
      <c r="P4946">
        <v>-1006</v>
      </c>
      <c r="Q4946">
        <f>Tabel1[[#This Row],[Biomass]]+Tabel1[[#This Row],[Hydro Power]]+Tabel1[[#This Row],[Other Renewable]]+Tabel1[[#This Row],[Solar Power]]+Tabel1[[#This Row],[Onshore Wind Power]]+Tabel1[[#This Row],[Offshore Wind Power]]</f>
        <v>367.73</v>
      </c>
      <c r="R4946">
        <f>Tabel1[[#This Row],[Fossil Gas]]+Tabel1[[#This Row],[Fossil Hard Coal]]+Tabel1[[#This Row],[Fossil Oil]]</f>
        <v>1494.33</v>
      </c>
      <c r="S4946">
        <f>Tabel1[[#This Row],[Renewables]]+Tabel1[[#This Row],[Fossils]]</f>
        <v>1862.06</v>
      </c>
    </row>
    <row r="4947" spans="1:19" x14ac:dyDescent="0.25">
      <c r="A4947" t="s">
        <v>194</v>
      </c>
      <c r="B4947" t="s">
        <v>5</v>
      </c>
      <c r="C4947">
        <v>1330.54</v>
      </c>
      <c r="D4947">
        <v>29.05</v>
      </c>
      <c r="E4947">
        <v>326.05</v>
      </c>
      <c r="F4947">
        <v>639.62</v>
      </c>
      <c r="G4947">
        <v>21.5</v>
      </c>
      <c r="J4947">
        <v>0</v>
      </c>
      <c r="K4947">
        <v>30.8</v>
      </c>
      <c r="L4947">
        <v>82.64</v>
      </c>
      <c r="M4947">
        <v>74.84</v>
      </c>
      <c r="N4947">
        <v>599</v>
      </c>
      <c r="O4947">
        <v>373</v>
      </c>
      <c r="P4947">
        <v>-834</v>
      </c>
      <c r="Q4947">
        <f>Tabel1[[#This Row],[Biomass]]+Tabel1[[#This Row],[Hydro Power]]+Tabel1[[#This Row],[Other Renewable]]+Tabel1[[#This Row],[Solar Power]]+Tabel1[[#This Row],[Onshore Wind Power]]+Tabel1[[#This Row],[Offshore Wind Power]]</f>
        <v>186.53</v>
      </c>
      <c r="R4947">
        <f>Tabel1[[#This Row],[Fossil Gas]]+Tabel1[[#This Row],[Fossil Hard Coal]]+Tabel1[[#This Row],[Fossil Oil]]</f>
        <v>987.17000000000007</v>
      </c>
      <c r="S4947">
        <f>Tabel1[[#This Row],[Renewables]]+Tabel1[[#This Row],[Fossils]]</f>
        <v>1173.7</v>
      </c>
    </row>
    <row r="4948" spans="1:19" x14ac:dyDescent="0.25">
      <c r="A4948" t="s">
        <v>193</v>
      </c>
      <c r="B4948" t="s">
        <v>6</v>
      </c>
      <c r="C4948">
        <v>2111.79</v>
      </c>
      <c r="D4948">
        <v>29.53</v>
      </c>
      <c r="E4948">
        <v>264.60000000000002</v>
      </c>
      <c r="F4948">
        <v>1223.08</v>
      </c>
      <c r="G4948">
        <v>5.05</v>
      </c>
      <c r="H4948">
        <v>1.1000000000000001</v>
      </c>
      <c r="I4948">
        <v>2.15</v>
      </c>
      <c r="J4948">
        <v>0</v>
      </c>
      <c r="K4948">
        <v>90.24</v>
      </c>
      <c r="L4948">
        <v>162.27000000000001</v>
      </c>
      <c r="M4948">
        <v>123.82</v>
      </c>
      <c r="N4948">
        <v>1484</v>
      </c>
      <c r="O4948">
        <v>-562</v>
      </c>
      <c r="P4948">
        <v>-676</v>
      </c>
      <c r="Q4948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948">
        <f>Tabel1[[#This Row],[Fossil Gas]]+Tabel1[[#This Row],[Fossil Hard Coal]]+Tabel1[[#This Row],[Fossil Oil]]</f>
        <v>1492.7299999999998</v>
      </c>
      <c r="S4948">
        <f>Tabel1[[#This Row],[Renewables]]+Tabel1[[#This Row],[Fossils]]</f>
        <v>1811.6</v>
      </c>
    </row>
    <row r="4949" spans="1:19" x14ac:dyDescent="0.25">
      <c r="A4949" t="s">
        <v>193</v>
      </c>
      <c r="B4949" t="s">
        <v>5</v>
      </c>
      <c r="C4949">
        <v>1362.77</v>
      </c>
      <c r="D4949">
        <v>27.6</v>
      </c>
      <c r="E4949">
        <v>327.95</v>
      </c>
      <c r="F4949">
        <v>646.16</v>
      </c>
      <c r="G4949">
        <v>21.92</v>
      </c>
      <c r="J4949">
        <v>0</v>
      </c>
      <c r="K4949">
        <v>31.95</v>
      </c>
      <c r="L4949">
        <v>77.760000000000005</v>
      </c>
      <c r="M4949">
        <v>75.48</v>
      </c>
      <c r="N4949">
        <v>599</v>
      </c>
      <c r="O4949">
        <v>562</v>
      </c>
      <c r="P4949">
        <v>-996</v>
      </c>
      <c r="Q4949">
        <f>Tabel1[[#This Row],[Biomass]]+Tabel1[[#This Row],[Hydro Power]]+Tabel1[[#This Row],[Other Renewable]]+Tabel1[[#This Row],[Solar Power]]+Tabel1[[#This Row],[Onshore Wind Power]]+Tabel1[[#This Row],[Offshore Wind Power]]</f>
        <v>180.84000000000003</v>
      </c>
      <c r="R4949">
        <f>Tabel1[[#This Row],[Fossil Gas]]+Tabel1[[#This Row],[Fossil Hard Coal]]+Tabel1[[#This Row],[Fossil Oil]]</f>
        <v>996.02999999999986</v>
      </c>
      <c r="S4949">
        <f>Tabel1[[#This Row],[Renewables]]+Tabel1[[#This Row],[Fossils]]</f>
        <v>1176.8699999999999</v>
      </c>
    </row>
    <row r="4950" spans="1:19" x14ac:dyDescent="0.25">
      <c r="A4950" t="s">
        <v>192</v>
      </c>
      <c r="B4950" t="s">
        <v>6</v>
      </c>
      <c r="C4950">
        <v>2261.3200000000002</v>
      </c>
      <c r="D4950">
        <v>42.47</v>
      </c>
      <c r="E4950">
        <v>277.08999999999997</v>
      </c>
      <c r="F4950">
        <v>1277.5899999999999</v>
      </c>
      <c r="G4950">
        <v>4.93</v>
      </c>
      <c r="H4950">
        <v>1.1000000000000001</v>
      </c>
      <c r="I4950">
        <v>2.2599999999999998</v>
      </c>
      <c r="J4950">
        <v>0</v>
      </c>
      <c r="K4950">
        <v>90.35</v>
      </c>
      <c r="L4950">
        <v>149.88999999999999</v>
      </c>
      <c r="M4950">
        <v>116.11</v>
      </c>
      <c r="N4950">
        <v>974</v>
      </c>
      <c r="O4950">
        <v>-497</v>
      </c>
      <c r="P4950">
        <v>-134</v>
      </c>
      <c r="Q4950">
        <f>Tabel1[[#This Row],[Biomass]]+Tabel1[[#This Row],[Hydro Power]]+Tabel1[[#This Row],[Other Renewable]]+Tabel1[[#This Row],[Solar Power]]+Tabel1[[#This Row],[Onshore Wind Power]]+Tabel1[[#This Row],[Offshore Wind Power]]</f>
        <v>311.83</v>
      </c>
      <c r="R4950">
        <f>Tabel1[[#This Row],[Fossil Gas]]+Tabel1[[#This Row],[Fossil Hard Coal]]+Tabel1[[#This Row],[Fossil Oil]]</f>
        <v>1559.61</v>
      </c>
      <c r="S4950">
        <f>Tabel1[[#This Row],[Renewables]]+Tabel1[[#This Row],[Fossils]]</f>
        <v>1871.4399999999998</v>
      </c>
    </row>
    <row r="4951" spans="1:19" x14ac:dyDescent="0.25">
      <c r="A4951" t="s">
        <v>192</v>
      </c>
      <c r="B4951" t="s">
        <v>5</v>
      </c>
      <c r="C4951">
        <v>1473.57</v>
      </c>
      <c r="D4951">
        <v>28.77</v>
      </c>
      <c r="E4951">
        <v>327.7</v>
      </c>
      <c r="F4951">
        <v>741.91</v>
      </c>
      <c r="G4951">
        <v>22.03</v>
      </c>
      <c r="J4951">
        <v>0</v>
      </c>
      <c r="K4951">
        <v>31.6</v>
      </c>
      <c r="L4951">
        <v>74.84</v>
      </c>
      <c r="M4951">
        <v>74</v>
      </c>
      <c r="N4951">
        <v>514</v>
      </c>
      <c r="O4951">
        <v>497</v>
      </c>
      <c r="P4951">
        <v>-828</v>
      </c>
      <c r="Q4951">
        <f>Tabel1[[#This Row],[Biomass]]+Tabel1[[#This Row],[Hydro Power]]+Tabel1[[#This Row],[Other Renewable]]+Tabel1[[#This Row],[Solar Power]]+Tabel1[[#This Row],[Onshore Wind Power]]+Tabel1[[#This Row],[Offshore Wind Power]]</f>
        <v>177.61</v>
      </c>
      <c r="R4951">
        <f>Tabel1[[#This Row],[Fossil Gas]]+Tabel1[[#This Row],[Fossil Hard Coal]]+Tabel1[[#This Row],[Fossil Oil]]</f>
        <v>1091.6399999999999</v>
      </c>
      <c r="S4951">
        <f>Tabel1[[#This Row],[Renewables]]+Tabel1[[#This Row],[Fossils]]</f>
        <v>1269.25</v>
      </c>
    </row>
    <row r="4952" spans="1:19" x14ac:dyDescent="0.25">
      <c r="A4952" t="s">
        <v>191</v>
      </c>
      <c r="B4952" t="s">
        <v>6</v>
      </c>
      <c r="C4952">
        <v>2627.27</v>
      </c>
      <c r="D4952">
        <v>36.020000000000003</v>
      </c>
      <c r="E4952">
        <v>402.98</v>
      </c>
      <c r="F4952">
        <v>1739.68</v>
      </c>
      <c r="G4952">
        <v>7.88</v>
      </c>
      <c r="H4952">
        <v>1.1000000000000001</v>
      </c>
      <c r="I4952">
        <v>2.81</v>
      </c>
      <c r="J4952">
        <v>0.23</v>
      </c>
      <c r="K4952">
        <v>94.03</v>
      </c>
      <c r="L4952">
        <v>100.19</v>
      </c>
      <c r="M4952">
        <v>109.7</v>
      </c>
      <c r="N4952">
        <v>-261</v>
      </c>
      <c r="O4952">
        <v>32</v>
      </c>
      <c r="P4952">
        <v>396</v>
      </c>
      <c r="Q4952">
        <f>Tabel1[[#This Row],[Biomass]]+Tabel1[[#This Row],[Hydro Power]]+Tabel1[[#This Row],[Other Renewable]]+Tabel1[[#This Row],[Solar Power]]+Tabel1[[#This Row],[Onshore Wind Power]]+Tabel1[[#This Row],[Offshore Wind Power]]</f>
        <v>250.05</v>
      </c>
      <c r="R4952">
        <f>Tabel1[[#This Row],[Fossil Gas]]+Tabel1[[#This Row],[Fossil Hard Coal]]+Tabel1[[#This Row],[Fossil Oil]]</f>
        <v>2150.54</v>
      </c>
      <c r="S4952">
        <f>Tabel1[[#This Row],[Renewables]]+Tabel1[[#This Row],[Fossils]]</f>
        <v>2400.59</v>
      </c>
    </row>
    <row r="4953" spans="1:19" x14ac:dyDescent="0.25">
      <c r="A4953" t="s">
        <v>191</v>
      </c>
      <c r="B4953" t="s">
        <v>5</v>
      </c>
      <c r="C4953">
        <v>1700.27</v>
      </c>
      <c r="D4953">
        <v>32.130000000000003</v>
      </c>
      <c r="E4953">
        <v>335.56</v>
      </c>
      <c r="F4953">
        <v>822.78</v>
      </c>
      <c r="G4953">
        <v>23.47</v>
      </c>
      <c r="J4953">
        <v>0.13</v>
      </c>
      <c r="K4953">
        <v>40.08</v>
      </c>
      <c r="L4953">
        <v>63.73</v>
      </c>
      <c r="M4953">
        <v>58.05</v>
      </c>
      <c r="N4953">
        <v>-50</v>
      </c>
      <c r="O4953">
        <v>-32</v>
      </c>
      <c r="P4953">
        <v>418</v>
      </c>
      <c r="Q4953">
        <f>Tabel1[[#This Row],[Biomass]]+Tabel1[[#This Row],[Hydro Power]]+Tabel1[[#This Row],[Other Renewable]]+Tabel1[[#This Row],[Solar Power]]+Tabel1[[#This Row],[Onshore Wind Power]]+Tabel1[[#This Row],[Offshore Wind Power]]</f>
        <v>154.04000000000002</v>
      </c>
      <c r="R4953">
        <f>Tabel1[[#This Row],[Fossil Gas]]+Tabel1[[#This Row],[Fossil Hard Coal]]+Tabel1[[#This Row],[Fossil Oil]]</f>
        <v>1181.81</v>
      </c>
      <c r="S4953">
        <f>Tabel1[[#This Row],[Renewables]]+Tabel1[[#This Row],[Fossils]]</f>
        <v>1335.85</v>
      </c>
    </row>
    <row r="4954" spans="1:19" x14ac:dyDescent="0.25">
      <c r="A4954" t="s">
        <v>190</v>
      </c>
      <c r="B4954" t="s">
        <v>6</v>
      </c>
      <c r="C4954">
        <v>2941.07</v>
      </c>
      <c r="D4954">
        <v>37.06</v>
      </c>
      <c r="E4954">
        <v>614.46</v>
      </c>
      <c r="F4954">
        <v>1833.29</v>
      </c>
      <c r="G4954">
        <v>19.09</v>
      </c>
      <c r="H4954">
        <v>1.1100000000000001</v>
      </c>
      <c r="I4954">
        <v>3.93</v>
      </c>
      <c r="J4954">
        <v>15.57</v>
      </c>
      <c r="K4954">
        <v>118.8</v>
      </c>
      <c r="L4954">
        <v>70.72</v>
      </c>
      <c r="M4954">
        <v>82.07</v>
      </c>
      <c r="N4954">
        <v>-933</v>
      </c>
      <c r="O4954">
        <v>154</v>
      </c>
      <c r="P4954">
        <v>955</v>
      </c>
      <c r="Q4954">
        <f>Tabel1[[#This Row],[Biomass]]+Tabel1[[#This Row],[Hydro Power]]+Tabel1[[#This Row],[Other Renewable]]+Tabel1[[#This Row],[Solar Power]]+Tabel1[[#This Row],[Onshore Wind Power]]+Tabel1[[#This Row],[Offshore Wind Power]]</f>
        <v>210.45999999999998</v>
      </c>
      <c r="R4954">
        <f>Tabel1[[#This Row],[Fossil Gas]]+Tabel1[[#This Row],[Fossil Hard Coal]]+Tabel1[[#This Row],[Fossil Oil]]</f>
        <v>2466.84</v>
      </c>
      <c r="S4954">
        <f>Tabel1[[#This Row],[Renewables]]+Tabel1[[#This Row],[Fossils]]</f>
        <v>2677.3</v>
      </c>
    </row>
    <row r="4955" spans="1:19" x14ac:dyDescent="0.25">
      <c r="A4955" t="s">
        <v>190</v>
      </c>
      <c r="B4955" t="s">
        <v>5</v>
      </c>
      <c r="C4955">
        <v>1942.33</v>
      </c>
      <c r="D4955">
        <v>32.39</v>
      </c>
      <c r="E4955">
        <v>413.09</v>
      </c>
      <c r="F4955">
        <v>914.97</v>
      </c>
      <c r="G4955">
        <v>29.37</v>
      </c>
      <c r="J4955">
        <v>5.16</v>
      </c>
      <c r="K4955">
        <v>42.7</v>
      </c>
      <c r="L4955">
        <v>52.13</v>
      </c>
      <c r="M4955">
        <v>50.91</v>
      </c>
      <c r="N4955">
        <v>-561</v>
      </c>
      <c r="O4955">
        <v>-154</v>
      </c>
      <c r="P4955">
        <v>1132</v>
      </c>
      <c r="Q4955">
        <f>Tabel1[[#This Row],[Biomass]]+Tabel1[[#This Row],[Hydro Power]]+Tabel1[[#This Row],[Other Renewable]]+Tabel1[[#This Row],[Solar Power]]+Tabel1[[#This Row],[Onshore Wind Power]]+Tabel1[[#This Row],[Offshore Wind Power]]</f>
        <v>140.59</v>
      </c>
      <c r="R4955">
        <f>Tabel1[[#This Row],[Fossil Gas]]+Tabel1[[#This Row],[Fossil Hard Coal]]+Tabel1[[#This Row],[Fossil Oil]]</f>
        <v>1357.4299999999998</v>
      </c>
      <c r="S4955">
        <f>Tabel1[[#This Row],[Renewables]]+Tabel1[[#This Row],[Fossils]]</f>
        <v>1498.0199999999998</v>
      </c>
    </row>
    <row r="4956" spans="1:19" x14ac:dyDescent="0.25">
      <c r="A4956" t="s">
        <v>189</v>
      </c>
      <c r="B4956" t="s">
        <v>6</v>
      </c>
      <c r="C4956">
        <v>3062.69</v>
      </c>
      <c r="D4956">
        <v>47</v>
      </c>
      <c r="E4956">
        <v>630.83000000000004</v>
      </c>
      <c r="F4956">
        <v>1864.92</v>
      </c>
      <c r="G4956">
        <v>17.059999999999999</v>
      </c>
      <c r="H4956">
        <v>1.2</v>
      </c>
      <c r="I4956">
        <v>3.75</v>
      </c>
      <c r="J4956">
        <v>63.55</v>
      </c>
      <c r="K4956">
        <v>116.38</v>
      </c>
      <c r="L4956">
        <v>75.42</v>
      </c>
      <c r="M4956">
        <v>85.45</v>
      </c>
      <c r="N4956">
        <v>-173</v>
      </c>
      <c r="O4956">
        <v>-402</v>
      </c>
      <c r="P4956">
        <v>826</v>
      </c>
      <c r="Q4956">
        <f>Tabel1[[#This Row],[Biomass]]+Tabel1[[#This Row],[Hydro Power]]+Tabel1[[#This Row],[Other Renewable]]+Tabel1[[#This Row],[Solar Power]]+Tabel1[[#This Row],[Onshore Wind Power]]+Tabel1[[#This Row],[Offshore Wind Power]]</f>
        <v>276.37</v>
      </c>
      <c r="R4956">
        <f>Tabel1[[#This Row],[Fossil Gas]]+Tabel1[[#This Row],[Fossil Hard Coal]]+Tabel1[[#This Row],[Fossil Oil]]</f>
        <v>2512.81</v>
      </c>
      <c r="S4956">
        <f>Tabel1[[#This Row],[Renewables]]+Tabel1[[#This Row],[Fossils]]</f>
        <v>2789.18</v>
      </c>
    </row>
    <row r="4957" spans="1:19" x14ac:dyDescent="0.25">
      <c r="A4957" t="s">
        <v>189</v>
      </c>
      <c r="B4957" t="s">
        <v>5</v>
      </c>
      <c r="C4957">
        <v>2038.89</v>
      </c>
      <c r="D4957">
        <v>33.04</v>
      </c>
      <c r="E4957">
        <v>455.7</v>
      </c>
      <c r="F4957">
        <v>930.63</v>
      </c>
      <c r="G4957">
        <v>31.9</v>
      </c>
      <c r="J4957">
        <v>19.03</v>
      </c>
      <c r="K4957">
        <v>43.47</v>
      </c>
      <c r="L4957">
        <v>48.81</v>
      </c>
      <c r="M4957">
        <v>43.57</v>
      </c>
      <c r="N4957">
        <v>-541</v>
      </c>
      <c r="O4957">
        <v>402</v>
      </c>
      <c r="P4957">
        <v>600</v>
      </c>
      <c r="Q4957">
        <f>Tabel1[[#This Row],[Biomass]]+Tabel1[[#This Row],[Hydro Power]]+Tabel1[[#This Row],[Other Renewable]]+Tabel1[[#This Row],[Solar Power]]+Tabel1[[#This Row],[Onshore Wind Power]]+Tabel1[[#This Row],[Offshore Wind Power]]</f>
        <v>144.44999999999999</v>
      </c>
      <c r="R4957">
        <f>Tabel1[[#This Row],[Fossil Gas]]+Tabel1[[#This Row],[Fossil Hard Coal]]+Tabel1[[#This Row],[Fossil Oil]]</f>
        <v>1418.23</v>
      </c>
      <c r="S4957">
        <f>Tabel1[[#This Row],[Renewables]]+Tabel1[[#This Row],[Fossils]]</f>
        <v>1562.68</v>
      </c>
    </row>
    <row r="4958" spans="1:19" x14ac:dyDescent="0.25">
      <c r="A4958" t="s">
        <v>188</v>
      </c>
      <c r="B4958" t="s">
        <v>6</v>
      </c>
      <c r="C4958">
        <v>3043.7</v>
      </c>
      <c r="D4958">
        <v>49.02</v>
      </c>
      <c r="E4958">
        <v>634.25</v>
      </c>
      <c r="F4958">
        <v>1877.99</v>
      </c>
      <c r="G4958">
        <v>26.32</v>
      </c>
      <c r="H4958">
        <v>1.2</v>
      </c>
      <c r="I4958">
        <v>4.5999999999999996</v>
      </c>
      <c r="J4958">
        <v>141.13999999999999</v>
      </c>
      <c r="K4958">
        <v>124.79</v>
      </c>
      <c r="L4958">
        <v>67.290000000000006</v>
      </c>
      <c r="M4958">
        <v>92.19</v>
      </c>
      <c r="N4958">
        <v>-142</v>
      </c>
      <c r="O4958">
        <v>-477</v>
      </c>
      <c r="P4958">
        <v>814</v>
      </c>
      <c r="Q4958">
        <f>Tabel1[[#This Row],[Biomass]]+Tabel1[[#This Row],[Hydro Power]]+Tabel1[[#This Row],[Other Renewable]]+Tabel1[[#This Row],[Solar Power]]+Tabel1[[#This Row],[Onshore Wind Power]]+Tabel1[[#This Row],[Offshore Wind Power]]</f>
        <v>355.44</v>
      </c>
      <c r="R4958">
        <f>Tabel1[[#This Row],[Fossil Gas]]+Tabel1[[#This Row],[Fossil Hard Coal]]+Tabel1[[#This Row],[Fossil Oil]]</f>
        <v>2538.56</v>
      </c>
      <c r="S4958">
        <f>Tabel1[[#This Row],[Renewables]]+Tabel1[[#This Row],[Fossils]]</f>
        <v>2894</v>
      </c>
    </row>
    <row r="4959" spans="1:19" x14ac:dyDescent="0.25">
      <c r="A4959" t="s">
        <v>188</v>
      </c>
      <c r="B4959" t="s">
        <v>5</v>
      </c>
      <c r="C4959">
        <v>2062.37</v>
      </c>
      <c r="D4959">
        <v>33.76</v>
      </c>
      <c r="E4959">
        <v>487.24</v>
      </c>
      <c r="F4959">
        <v>938.06</v>
      </c>
      <c r="G4959">
        <v>34.090000000000003</v>
      </c>
      <c r="J4959">
        <v>36.049999999999997</v>
      </c>
      <c r="K4959">
        <v>44.52</v>
      </c>
      <c r="L4959">
        <v>47.93</v>
      </c>
      <c r="M4959">
        <v>35.54</v>
      </c>
      <c r="N4959">
        <v>-275</v>
      </c>
      <c r="O4959">
        <v>477</v>
      </c>
      <c r="P4959">
        <v>250</v>
      </c>
      <c r="Q4959">
        <f>Tabel1[[#This Row],[Biomass]]+Tabel1[[#This Row],[Hydro Power]]+Tabel1[[#This Row],[Other Renewable]]+Tabel1[[#This Row],[Solar Power]]+Tabel1[[#This Row],[Onshore Wind Power]]+Tabel1[[#This Row],[Offshore Wind Power]]</f>
        <v>153.28</v>
      </c>
      <c r="R4959">
        <f>Tabel1[[#This Row],[Fossil Gas]]+Tabel1[[#This Row],[Fossil Hard Coal]]+Tabel1[[#This Row],[Fossil Oil]]</f>
        <v>1459.3899999999999</v>
      </c>
      <c r="S4959">
        <f>Tabel1[[#This Row],[Renewables]]+Tabel1[[#This Row],[Fossils]]</f>
        <v>1612.6699999999998</v>
      </c>
    </row>
    <row r="4960" spans="1:19" x14ac:dyDescent="0.25">
      <c r="A4960" t="s">
        <v>187</v>
      </c>
      <c r="B4960" t="s">
        <v>6</v>
      </c>
      <c r="C4960">
        <v>3073.5</v>
      </c>
      <c r="D4960">
        <v>50.71</v>
      </c>
      <c r="E4960">
        <v>636.62</v>
      </c>
      <c r="F4960">
        <v>1916.66</v>
      </c>
      <c r="G4960">
        <v>34.43</v>
      </c>
      <c r="H4960">
        <v>1.2</v>
      </c>
      <c r="I4960">
        <v>5.24</v>
      </c>
      <c r="J4960">
        <v>209.3</v>
      </c>
      <c r="K4960">
        <v>124.21</v>
      </c>
      <c r="L4960">
        <v>65.34</v>
      </c>
      <c r="M4960">
        <v>81.97</v>
      </c>
      <c r="N4960">
        <v>-618</v>
      </c>
      <c r="O4960">
        <v>-117</v>
      </c>
      <c r="P4960">
        <v>910</v>
      </c>
      <c r="Q4960">
        <f>Tabel1[[#This Row],[Biomass]]+Tabel1[[#This Row],[Hydro Power]]+Tabel1[[#This Row],[Other Renewable]]+Tabel1[[#This Row],[Solar Power]]+Tabel1[[#This Row],[Onshore Wind Power]]+Tabel1[[#This Row],[Offshore Wind Power]]</f>
        <v>413.7600000000001</v>
      </c>
      <c r="R4960">
        <f>Tabel1[[#This Row],[Fossil Gas]]+Tabel1[[#This Row],[Fossil Hard Coal]]+Tabel1[[#This Row],[Fossil Oil]]</f>
        <v>2587.71</v>
      </c>
      <c r="S4960">
        <f>Tabel1[[#This Row],[Renewables]]+Tabel1[[#This Row],[Fossils]]</f>
        <v>3001.4700000000003</v>
      </c>
    </row>
    <row r="4961" spans="1:19" x14ac:dyDescent="0.25">
      <c r="A4961" t="s">
        <v>187</v>
      </c>
      <c r="B4961" t="s">
        <v>5</v>
      </c>
      <c r="C4961">
        <v>2095.54</v>
      </c>
      <c r="D4961">
        <v>34.090000000000003</v>
      </c>
      <c r="E4961">
        <v>480.31</v>
      </c>
      <c r="F4961">
        <v>937.46</v>
      </c>
      <c r="G4961">
        <v>35.29</v>
      </c>
      <c r="J4961">
        <v>55.16</v>
      </c>
      <c r="K4961">
        <v>45.05</v>
      </c>
      <c r="L4961">
        <v>42.55</v>
      </c>
      <c r="M4961">
        <v>21.6</v>
      </c>
      <c r="N4961">
        <v>-114</v>
      </c>
      <c r="O4961">
        <v>117</v>
      </c>
      <c r="P4961">
        <v>507</v>
      </c>
      <c r="Q4961">
        <f>Tabel1[[#This Row],[Biomass]]+Tabel1[[#This Row],[Hydro Power]]+Tabel1[[#This Row],[Other Renewable]]+Tabel1[[#This Row],[Solar Power]]+Tabel1[[#This Row],[Onshore Wind Power]]+Tabel1[[#This Row],[Offshore Wind Power]]</f>
        <v>153.4</v>
      </c>
      <c r="R4961">
        <f>Tabel1[[#This Row],[Fossil Gas]]+Tabel1[[#This Row],[Fossil Hard Coal]]+Tabel1[[#This Row],[Fossil Oil]]</f>
        <v>1453.06</v>
      </c>
      <c r="S4961">
        <f>Tabel1[[#This Row],[Renewables]]+Tabel1[[#This Row],[Fossils]]</f>
        <v>1606.46</v>
      </c>
    </row>
    <row r="4962" spans="1:19" x14ac:dyDescent="0.25">
      <c r="A4962" t="s">
        <v>186</v>
      </c>
      <c r="B4962" t="s">
        <v>6</v>
      </c>
      <c r="C4962">
        <v>3043.87</v>
      </c>
      <c r="D4962">
        <v>52.25</v>
      </c>
      <c r="E4962">
        <v>636.48</v>
      </c>
      <c r="F4962">
        <v>1887.02</v>
      </c>
      <c r="G4962">
        <v>33.9</v>
      </c>
      <c r="H4962">
        <v>1.2</v>
      </c>
      <c r="I4962">
        <v>5.44</v>
      </c>
      <c r="J4962">
        <v>192.22</v>
      </c>
      <c r="K4962">
        <v>110.8</v>
      </c>
      <c r="L4962">
        <v>50.78</v>
      </c>
      <c r="M4962">
        <v>64.64</v>
      </c>
      <c r="N4962">
        <v>-439</v>
      </c>
      <c r="O4962">
        <v>-192</v>
      </c>
      <c r="P4962">
        <v>849</v>
      </c>
      <c r="Q4962">
        <f>Tabel1[[#This Row],[Biomass]]+Tabel1[[#This Row],[Hydro Power]]+Tabel1[[#This Row],[Other Renewable]]+Tabel1[[#This Row],[Solar Power]]+Tabel1[[#This Row],[Onshore Wind Power]]+Tabel1[[#This Row],[Offshore Wind Power]]</f>
        <v>366.53</v>
      </c>
      <c r="R4962">
        <f>Tabel1[[#This Row],[Fossil Gas]]+Tabel1[[#This Row],[Fossil Hard Coal]]+Tabel1[[#This Row],[Fossil Oil]]</f>
        <v>2557.4</v>
      </c>
      <c r="S4962">
        <f>Tabel1[[#This Row],[Renewables]]+Tabel1[[#This Row],[Fossils]]</f>
        <v>2923.9300000000003</v>
      </c>
    </row>
    <row r="4963" spans="1:19" x14ac:dyDescent="0.25">
      <c r="A4963" t="s">
        <v>186</v>
      </c>
      <c r="B4963" t="s">
        <v>5</v>
      </c>
      <c r="C4963">
        <v>2093.7800000000002</v>
      </c>
      <c r="D4963">
        <v>34.270000000000003</v>
      </c>
      <c r="E4963">
        <v>461.12</v>
      </c>
      <c r="F4963">
        <v>919</v>
      </c>
      <c r="G4963">
        <v>35.799999999999997</v>
      </c>
      <c r="J4963">
        <v>59.91</v>
      </c>
      <c r="K4963">
        <v>38.97</v>
      </c>
      <c r="L4963">
        <v>42.84</v>
      </c>
      <c r="M4963">
        <v>7.63</v>
      </c>
      <c r="N4963">
        <v>-149</v>
      </c>
      <c r="O4963">
        <v>192</v>
      </c>
      <c r="P4963">
        <v>522</v>
      </c>
      <c r="Q4963">
        <f>Tabel1[[#This Row],[Biomass]]+Tabel1[[#This Row],[Hydro Power]]+Tabel1[[#This Row],[Other Renewable]]+Tabel1[[#This Row],[Solar Power]]+Tabel1[[#This Row],[Onshore Wind Power]]+Tabel1[[#This Row],[Offshore Wind Power]]</f>
        <v>144.65</v>
      </c>
      <c r="R4963">
        <f>Tabel1[[#This Row],[Fossil Gas]]+Tabel1[[#This Row],[Fossil Hard Coal]]+Tabel1[[#This Row],[Fossil Oil]]</f>
        <v>1415.9199999999998</v>
      </c>
      <c r="S4963">
        <f>Tabel1[[#This Row],[Renewables]]+Tabel1[[#This Row],[Fossils]]</f>
        <v>1560.57</v>
      </c>
    </row>
    <row r="4964" spans="1:19" x14ac:dyDescent="0.25">
      <c r="A4964" t="s">
        <v>185</v>
      </c>
      <c r="B4964" t="s">
        <v>6</v>
      </c>
      <c r="C4964">
        <v>2959.74</v>
      </c>
      <c r="D4964">
        <v>50.39</v>
      </c>
      <c r="E4964">
        <v>586.69000000000005</v>
      </c>
      <c r="F4964">
        <v>1772.26</v>
      </c>
      <c r="G4964">
        <v>24.86</v>
      </c>
      <c r="H4964">
        <v>1.2</v>
      </c>
      <c r="I4964">
        <v>4.3099999999999996</v>
      </c>
      <c r="J4964">
        <v>141.85</v>
      </c>
      <c r="K4964">
        <v>106.48</v>
      </c>
      <c r="L4964">
        <v>32.42</v>
      </c>
      <c r="M4964">
        <v>30.76</v>
      </c>
      <c r="N4964">
        <v>-258</v>
      </c>
      <c r="O4964">
        <v>-132</v>
      </c>
      <c r="P4964">
        <v>758</v>
      </c>
      <c r="Q4964">
        <f>Tabel1[[#This Row],[Biomass]]+Tabel1[[#This Row],[Hydro Power]]+Tabel1[[#This Row],[Other Renewable]]+Tabel1[[#This Row],[Solar Power]]+Tabel1[[#This Row],[Onshore Wind Power]]+Tabel1[[#This Row],[Offshore Wind Power]]</f>
        <v>260.93</v>
      </c>
      <c r="R4964">
        <f>Tabel1[[#This Row],[Fossil Gas]]+Tabel1[[#This Row],[Fossil Hard Coal]]+Tabel1[[#This Row],[Fossil Oil]]</f>
        <v>2383.81</v>
      </c>
      <c r="S4964">
        <f>Tabel1[[#This Row],[Renewables]]+Tabel1[[#This Row],[Fossils]]</f>
        <v>2644.74</v>
      </c>
    </row>
    <row r="4965" spans="1:19" x14ac:dyDescent="0.25">
      <c r="A4965" t="s">
        <v>185</v>
      </c>
      <c r="B4965" t="s">
        <v>5</v>
      </c>
      <c r="C4965">
        <v>2090.9499999999998</v>
      </c>
      <c r="D4965">
        <v>33.28</v>
      </c>
      <c r="E4965">
        <v>410.62</v>
      </c>
      <c r="F4965">
        <v>906.12</v>
      </c>
      <c r="G4965">
        <v>34.07</v>
      </c>
      <c r="J4965">
        <v>58.98</v>
      </c>
      <c r="K4965">
        <v>38.770000000000003</v>
      </c>
      <c r="L4965">
        <v>34.770000000000003</v>
      </c>
      <c r="M4965">
        <v>1.2</v>
      </c>
      <c r="N4965">
        <v>68</v>
      </c>
      <c r="O4965">
        <v>132</v>
      </c>
      <c r="P4965">
        <v>440</v>
      </c>
      <c r="Q4965">
        <f>Tabel1[[#This Row],[Biomass]]+Tabel1[[#This Row],[Hydro Power]]+Tabel1[[#This Row],[Other Renewable]]+Tabel1[[#This Row],[Solar Power]]+Tabel1[[#This Row],[Onshore Wind Power]]+Tabel1[[#This Row],[Offshore Wind Power]]</f>
        <v>128.22999999999999</v>
      </c>
      <c r="R4965">
        <f>Tabel1[[#This Row],[Fossil Gas]]+Tabel1[[#This Row],[Fossil Hard Coal]]+Tabel1[[#This Row],[Fossil Oil]]</f>
        <v>1350.81</v>
      </c>
      <c r="S4965">
        <f>Tabel1[[#This Row],[Renewables]]+Tabel1[[#This Row],[Fossils]]</f>
        <v>1479.04</v>
      </c>
    </row>
    <row r="4966" spans="1:19" x14ac:dyDescent="0.25">
      <c r="A4966" t="s">
        <v>184</v>
      </c>
      <c r="B4966" t="s">
        <v>6</v>
      </c>
      <c r="C4966">
        <v>2984.51</v>
      </c>
      <c r="D4966">
        <v>50.22</v>
      </c>
      <c r="E4966">
        <v>571.89</v>
      </c>
      <c r="F4966">
        <v>1692.24</v>
      </c>
      <c r="G4966">
        <v>24.53</v>
      </c>
      <c r="H4966">
        <v>1.3</v>
      </c>
      <c r="I4966">
        <v>4.49</v>
      </c>
      <c r="J4966">
        <v>117.18</v>
      </c>
      <c r="K4966">
        <v>107.62</v>
      </c>
      <c r="L4966">
        <v>28.93</v>
      </c>
      <c r="M4966">
        <v>21.5</v>
      </c>
      <c r="N4966">
        <v>-436</v>
      </c>
      <c r="O4966">
        <v>-62</v>
      </c>
      <c r="P4966">
        <v>996</v>
      </c>
      <c r="Q4966">
        <f>Tabel1[[#This Row],[Biomass]]+Tabel1[[#This Row],[Hydro Power]]+Tabel1[[#This Row],[Other Renewable]]+Tabel1[[#This Row],[Solar Power]]+Tabel1[[#This Row],[Onshore Wind Power]]+Tabel1[[#This Row],[Offshore Wind Power]]</f>
        <v>223.62</v>
      </c>
      <c r="R4966">
        <f>Tabel1[[#This Row],[Fossil Gas]]+Tabel1[[#This Row],[Fossil Hard Coal]]+Tabel1[[#This Row],[Fossil Oil]]</f>
        <v>2288.6600000000003</v>
      </c>
      <c r="S4966">
        <f>Tabel1[[#This Row],[Renewables]]+Tabel1[[#This Row],[Fossils]]</f>
        <v>2512.2800000000002</v>
      </c>
    </row>
    <row r="4967" spans="1:19" x14ac:dyDescent="0.25">
      <c r="A4967" t="s">
        <v>184</v>
      </c>
      <c r="B4967" t="s">
        <v>5</v>
      </c>
      <c r="C4967">
        <v>2087.5300000000002</v>
      </c>
      <c r="D4967">
        <v>32.159999999999997</v>
      </c>
      <c r="E4967">
        <v>393.16</v>
      </c>
      <c r="F4967">
        <v>900.67</v>
      </c>
      <c r="G4967">
        <v>31.32</v>
      </c>
      <c r="J4967">
        <v>45.94</v>
      </c>
      <c r="K4967">
        <v>39.92</v>
      </c>
      <c r="L4967">
        <v>30.84</v>
      </c>
      <c r="M4967">
        <v>0.08</v>
      </c>
      <c r="N4967">
        <v>-152</v>
      </c>
      <c r="O4967">
        <v>62</v>
      </c>
      <c r="P4967">
        <v>759</v>
      </c>
      <c r="Q4967">
        <f>Tabel1[[#This Row],[Biomass]]+Tabel1[[#This Row],[Hydro Power]]+Tabel1[[#This Row],[Other Renewable]]+Tabel1[[#This Row],[Solar Power]]+Tabel1[[#This Row],[Onshore Wind Power]]+Tabel1[[#This Row],[Offshore Wind Power]]</f>
        <v>109.02</v>
      </c>
      <c r="R4967">
        <f>Tabel1[[#This Row],[Fossil Gas]]+Tabel1[[#This Row],[Fossil Hard Coal]]+Tabel1[[#This Row],[Fossil Oil]]</f>
        <v>1325.1499999999999</v>
      </c>
      <c r="S4967">
        <f>Tabel1[[#This Row],[Renewables]]+Tabel1[[#This Row],[Fossils]]</f>
        <v>1434.1699999999998</v>
      </c>
    </row>
    <row r="4968" spans="1:19" x14ac:dyDescent="0.25">
      <c r="A4968" t="s">
        <v>183</v>
      </c>
      <c r="B4968" t="s">
        <v>6</v>
      </c>
      <c r="C4968">
        <v>2944.63</v>
      </c>
      <c r="D4968">
        <v>49.11</v>
      </c>
      <c r="E4968">
        <v>543.16</v>
      </c>
      <c r="F4968">
        <v>1597.77</v>
      </c>
      <c r="G4968">
        <v>20.36</v>
      </c>
      <c r="H4968">
        <v>1.3</v>
      </c>
      <c r="I4968">
        <v>4.09</v>
      </c>
      <c r="J4968">
        <v>87.09</v>
      </c>
      <c r="K4968">
        <v>104.87</v>
      </c>
      <c r="L4968">
        <v>24.86</v>
      </c>
      <c r="M4968">
        <v>15.25</v>
      </c>
      <c r="N4968">
        <v>-397</v>
      </c>
      <c r="O4968">
        <v>-281</v>
      </c>
      <c r="P4968">
        <v>1275</v>
      </c>
      <c r="Q4968">
        <f>Tabel1[[#This Row],[Biomass]]+Tabel1[[#This Row],[Hydro Power]]+Tabel1[[#This Row],[Other Renewable]]+Tabel1[[#This Row],[Solar Power]]+Tabel1[[#This Row],[Onshore Wind Power]]+Tabel1[[#This Row],[Offshore Wind Power]]</f>
        <v>181.7</v>
      </c>
      <c r="R4968">
        <f>Tabel1[[#This Row],[Fossil Gas]]+Tabel1[[#This Row],[Fossil Hard Coal]]+Tabel1[[#This Row],[Fossil Oil]]</f>
        <v>2161.29</v>
      </c>
      <c r="S4968">
        <f>Tabel1[[#This Row],[Renewables]]+Tabel1[[#This Row],[Fossils]]</f>
        <v>2342.9899999999998</v>
      </c>
    </row>
    <row r="4969" spans="1:19" x14ac:dyDescent="0.25">
      <c r="A4969" t="s">
        <v>183</v>
      </c>
      <c r="B4969" t="s">
        <v>5</v>
      </c>
      <c r="C4969">
        <v>2065.46</v>
      </c>
      <c r="D4969">
        <v>32.31</v>
      </c>
      <c r="E4969">
        <v>383.67</v>
      </c>
      <c r="F4969">
        <v>877.63</v>
      </c>
      <c r="G4969">
        <v>28.51</v>
      </c>
      <c r="J4969">
        <v>33.4</v>
      </c>
      <c r="K4969">
        <v>39.14</v>
      </c>
      <c r="L4969">
        <v>28.55</v>
      </c>
      <c r="M4969">
        <v>0.23</v>
      </c>
      <c r="N4969">
        <v>-44</v>
      </c>
      <c r="O4969">
        <v>281</v>
      </c>
      <c r="P4969">
        <v>450</v>
      </c>
      <c r="Q4969">
        <f>Tabel1[[#This Row],[Biomass]]+Tabel1[[#This Row],[Hydro Power]]+Tabel1[[#This Row],[Other Renewable]]+Tabel1[[#This Row],[Solar Power]]+Tabel1[[#This Row],[Onshore Wind Power]]+Tabel1[[#This Row],[Offshore Wind Power]]</f>
        <v>94.490000000000009</v>
      </c>
      <c r="R4969">
        <f>Tabel1[[#This Row],[Fossil Gas]]+Tabel1[[#This Row],[Fossil Hard Coal]]+Tabel1[[#This Row],[Fossil Oil]]</f>
        <v>1289.81</v>
      </c>
      <c r="S4969">
        <f>Tabel1[[#This Row],[Renewables]]+Tabel1[[#This Row],[Fossils]]</f>
        <v>1384.3</v>
      </c>
    </row>
    <row r="4970" spans="1:19" x14ac:dyDescent="0.25">
      <c r="A4970" t="s">
        <v>182</v>
      </c>
      <c r="B4970" t="s">
        <v>6</v>
      </c>
      <c r="C4970">
        <v>2865.18</v>
      </c>
      <c r="D4970">
        <v>48.99</v>
      </c>
      <c r="E4970">
        <v>540.91</v>
      </c>
      <c r="F4970">
        <v>1762.29</v>
      </c>
      <c r="G4970">
        <v>19.12</v>
      </c>
      <c r="H4970">
        <v>1.3</v>
      </c>
      <c r="I4970">
        <v>3.74</v>
      </c>
      <c r="J4970">
        <v>62.72</v>
      </c>
      <c r="K4970">
        <v>104.18</v>
      </c>
      <c r="L4970">
        <v>38.56</v>
      </c>
      <c r="M4970">
        <v>3.19</v>
      </c>
      <c r="N4970">
        <v>-1041</v>
      </c>
      <c r="O4970">
        <v>-119</v>
      </c>
      <c r="P4970">
        <v>1522</v>
      </c>
      <c r="Q4970">
        <f>Tabel1[[#This Row],[Biomass]]+Tabel1[[#This Row],[Hydro Power]]+Tabel1[[#This Row],[Other Renewable]]+Tabel1[[#This Row],[Solar Power]]+Tabel1[[#This Row],[Onshore Wind Power]]+Tabel1[[#This Row],[Offshore Wind Power]]</f>
        <v>158.5</v>
      </c>
      <c r="R4970">
        <f>Tabel1[[#This Row],[Fossil Gas]]+Tabel1[[#This Row],[Fossil Hard Coal]]+Tabel1[[#This Row],[Fossil Oil]]</f>
        <v>2322.3199999999997</v>
      </c>
      <c r="S4970">
        <f>Tabel1[[#This Row],[Renewables]]+Tabel1[[#This Row],[Fossils]]</f>
        <v>2480.8199999999997</v>
      </c>
    </row>
    <row r="4971" spans="1:19" x14ac:dyDescent="0.25">
      <c r="A4971" t="s">
        <v>182</v>
      </c>
      <c r="B4971" t="s">
        <v>5</v>
      </c>
      <c r="C4971">
        <v>2041.1</v>
      </c>
      <c r="D4971">
        <v>30.35</v>
      </c>
      <c r="E4971">
        <v>376.33</v>
      </c>
      <c r="F4971">
        <v>878.18</v>
      </c>
      <c r="G4971">
        <v>26.31</v>
      </c>
      <c r="J4971">
        <v>17.55</v>
      </c>
      <c r="K4971">
        <v>36.89</v>
      </c>
      <c r="L4971">
        <v>33.17</v>
      </c>
      <c r="M4971">
        <v>0.85</v>
      </c>
      <c r="N4971">
        <v>166</v>
      </c>
      <c r="O4971">
        <v>119</v>
      </c>
      <c r="P4971">
        <v>386</v>
      </c>
      <c r="Q4971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4971">
        <f>Tabel1[[#This Row],[Fossil Gas]]+Tabel1[[#This Row],[Fossil Hard Coal]]+Tabel1[[#This Row],[Fossil Oil]]</f>
        <v>1280.82</v>
      </c>
      <c r="S4971">
        <f>Tabel1[[#This Row],[Renewables]]+Tabel1[[#This Row],[Fossils]]</f>
        <v>1362.74</v>
      </c>
    </row>
    <row r="4972" spans="1:19" x14ac:dyDescent="0.25">
      <c r="A4972" t="s">
        <v>181</v>
      </c>
      <c r="B4972" t="s">
        <v>6</v>
      </c>
      <c r="C4972">
        <v>2850.27</v>
      </c>
      <c r="D4972">
        <v>47.66</v>
      </c>
      <c r="E4972">
        <v>518.91</v>
      </c>
      <c r="F4972">
        <v>1728.38</v>
      </c>
      <c r="G4972">
        <v>12.21</v>
      </c>
      <c r="H4972">
        <v>1.3</v>
      </c>
      <c r="I4972">
        <v>2.89</v>
      </c>
      <c r="J4972">
        <v>35.880000000000003</v>
      </c>
      <c r="K4972">
        <v>103.02</v>
      </c>
      <c r="L4972">
        <v>93.21</v>
      </c>
      <c r="M4972">
        <v>9.6199999999999992</v>
      </c>
      <c r="N4972">
        <v>-1008</v>
      </c>
      <c r="O4972">
        <v>-165</v>
      </c>
      <c r="P4972">
        <v>1530</v>
      </c>
      <c r="Q4972">
        <f>Tabel1[[#This Row],[Biomass]]+Tabel1[[#This Row],[Hydro Power]]+Tabel1[[#This Row],[Other Renewable]]+Tabel1[[#This Row],[Solar Power]]+Tabel1[[#This Row],[Onshore Wind Power]]+Tabel1[[#This Row],[Offshore Wind Power]]</f>
        <v>190.56</v>
      </c>
      <c r="R4972">
        <f>Tabel1[[#This Row],[Fossil Gas]]+Tabel1[[#This Row],[Fossil Hard Coal]]+Tabel1[[#This Row],[Fossil Oil]]</f>
        <v>2259.5</v>
      </c>
      <c r="S4972">
        <f>Tabel1[[#This Row],[Renewables]]+Tabel1[[#This Row],[Fossils]]</f>
        <v>2450.06</v>
      </c>
    </row>
    <row r="4973" spans="1:19" x14ac:dyDescent="0.25">
      <c r="A4973" t="s">
        <v>181</v>
      </c>
      <c r="B4973" t="s">
        <v>5</v>
      </c>
      <c r="C4973">
        <v>2064.3000000000002</v>
      </c>
      <c r="D4973">
        <v>28.19</v>
      </c>
      <c r="E4973">
        <v>381.06</v>
      </c>
      <c r="F4973">
        <v>875.8</v>
      </c>
      <c r="G4973">
        <v>24.98</v>
      </c>
      <c r="J4973">
        <v>7.87</v>
      </c>
      <c r="K4973">
        <v>32.47</v>
      </c>
      <c r="L4973">
        <v>46.22</v>
      </c>
      <c r="M4973">
        <v>1.78</v>
      </c>
      <c r="N4973">
        <v>-222</v>
      </c>
      <c r="O4973">
        <v>165</v>
      </c>
      <c r="P4973">
        <v>746</v>
      </c>
      <c r="Q4973">
        <f>Tabel1[[#This Row],[Biomass]]+Tabel1[[#This Row],[Hydro Power]]+Tabel1[[#This Row],[Other Renewable]]+Tabel1[[#This Row],[Solar Power]]+Tabel1[[#This Row],[Onshore Wind Power]]+Tabel1[[#This Row],[Offshore Wind Power]]</f>
        <v>84.06</v>
      </c>
      <c r="R4973">
        <f>Tabel1[[#This Row],[Fossil Gas]]+Tabel1[[#This Row],[Fossil Hard Coal]]+Tabel1[[#This Row],[Fossil Oil]]</f>
        <v>1281.8399999999999</v>
      </c>
      <c r="S4973">
        <f>Tabel1[[#This Row],[Renewables]]+Tabel1[[#This Row],[Fossils]]</f>
        <v>1365.8999999999999</v>
      </c>
    </row>
    <row r="4974" spans="1:19" x14ac:dyDescent="0.25">
      <c r="A4974" t="s">
        <v>180</v>
      </c>
      <c r="B4974" t="s">
        <v>6</v>
      </c>
      <c r="C4974">
        <v>3015.15</v>
      </c>
      <c r="D4974">
        <v>47.01</v>
      </c>
      <c r="E4974">
        <v>541.97</v>
      </c>
      <c r="F4974">
        <v>1725.79</v>
      </c>
      <c r="G4974">
        <v>10.27</v>
      </c>
      <c r="H4974">
        <v>1.32</v>
      </c>
      <c r="I4974">
        <v>2.7</v>
      </c>
      <c r="J4974">
        <v>12.62</v>
      </c>
      <c r="K4974">
        <v>104.11</v>
      </c>
      <c r="L4974">
        <v>273.58</v>
      </c>
      <c r="M4974">
        <v>45.27</v>
      </c>
      <c r="N4974">
        <v>-1226</v>
      </c>
      <c r="O4974">
        <v>36</v>
      </c>
      <c r="P4974">
        <v>1506</v>
      </c>
      <c r="Q4974">
        <f>Tabel1[[#This Row],[Biomass]]+Tabel1[[#This Row],[Hydro Power]]+Tabel1[[#This Row],[Other Renewable]]+Tabel1[[#This Row],[Solar Power]]+Tabel1[[#This Row],[Onshore Wind Power]]+Tabel1[[#This Row],[Offshore Wind Power]]</f>
        <v>382.49999999999994</v>
      </c>
      <c r="R4974">
        <f>Tabel1[[#This Row],[Fossil Gas]]+Tabel1[[#This Row],[Fossil Hard Coal]]+Tabel1[[#This Row],[Fossil Oil]]</f>
        <v>2278.0300000000002</v>
      </c>
      <c r="S4974">
        <f>Tabel1[[#This Row],[Renewables]]+Tabel1[[#This Row],[Fossils]]</f>
        <v>2660.53</v>
      </c>
    </row>
    <row r="4975" spans="1:19" x14ac:dyDescent="0.25">
      <c r="A4975" t="s">
        <v>180</v>
      </c>
      <c r="B4975" t="s">
        <v>5</v>
      </c>
      <c r="C4975">
        <v>2182.77</v>
      </c>
      <c r="D4975">
        <v>29.33</v>
      </c>
      <c r="E4975">
        <v>390.2</v>
      </c>
      <c r="F4975">
        <v>869.12</v>
      </c>
      <c r="G4975">
        <v>25.27</v>
      </c>
      <c r="J4975">
        <v>1.66</v>
      </c>
      <c r="K4975">
        <v>41.94</v>
      </c>
      <c r="L4975">
        <v>52.75</v>
      </c>
      <c r="M4975">
        <v>3.27</v>
      </c>
      <c r="N4975">
        <v>147</v>
      </c>
      <c r="O4975">
        <v>-36</v>
      </c>
      <c r="P4975">
        <v>676</v>
      </c>
      <c r="Q4975">
        <f>Tabel1[[#This Row],[Biomass]]+Tabel1[[#This Row],[Hydro Power]]+Tabel1[[#This Row],[Other Renewable]]+Tabel1[[#This Row],[Solar Power]]+Tabel1[[#This Row],[Onshore Wind Power]]+Tabel1[[#This Row],[Offshore Wind Power]]</f>
        <v>87.009999999999991</v>
      </c>
      <c r="R4975">
        <f>Tabel1[[#This Row],[Fossil Gas]]+Tabel1[[#This Row],[Fossil Hard Coal]]+Tabel1[[#This Row],[Fossil Oil]]</f>
        <v>1284.5899999999999</v>
      </c>
      <c r="S4975">
        <f>Tabel1[[#This Row],[Renewables]]+Tabel1[[#This Row],[Fossils]]</f>
        <v>1371.6</v>
      </c>
    </row>
    <row r="4976" spans="1:19" x14ac:dyDescent="0.25">
      <c r="A4976" t="s">
        <v>179</v>
      </c>
      <c r="B4976" t="s">
        <v>6</v>
      </c>
      <c r="C4976">
        <v>3010.46</v>
      </c>
      <c r="D4976">
        <v>40.53</v>
      </c>
      <c r="E4976">
        <v>559.4</v>
      </c>
      <c r="F4976">
        <v>1727.34</v>
      </c>
      <c r="G4976">
        <v>9.64</v>
      </c>
      <c r="H4976">
        <v>1.38</v>
      </c>
      <c r="I4976">
        <v>2.72</v>
      </c>
      <c r="J4976">
        <v>0.67</v>
      </c>
      <c r="K4976">
        <v>114.28</v>
      </c>
      <c r="L4976">
        <v>450.51</v>
      </c>
      <c r="M4976">
        <v>128.13</v>
      </c>
      <c r="N4976">
        <v>-484</v>
      </c>
      <c r="O4976">
        <v>-400</v>
      </c>
      <c r="P4976">
        <v>940</v>
      </c>
      <c r="Q4976">
        <f>Tabel1[[#This Row],[Biomass]]+Tabel1[[#This Row],[Hydro Power]]+Tabel1[[#This Row],[Other Renewable]]+Tabel1[[#This Row],[Solar Power]]+Tabel1[[#This Row],[Onshore Wind Power]]+Tabel1[[#This Row],[Offshore Wind Power]]</f>
        <v>623.94000000000005</v>
      </c>
      <c r="R4976">
        <f>Tabel1[[#This Row],[Fossil Gas]]+Tabel1[[#This Row],[Fossil Hard Coal]]+Tabel1[[#This Row],[Fossil Oil]]</f>
        <v>2296.3799999999997</v>
      </c>
      <c r="S4976">
        <f>Tabel1[[#This Row],[Renewables]]+Tabel1[[#This Row],[Fossils]]</f>
        <v>2920.3199999999997</v>
      </c>
    </row>
    <row r="4977" spans="1:19" x14ac:dyDescent="0.25">
      <c r="A4977" t="s">
        <v>179</v>
      </c>
      <c r="B4977" t="s">
        <v>5</v>
      </c>
      <c r="C4977">
        <v>2225.6799999999998</v>
      </c>
      <c r="D4977">
        <v>31.44</v>
      </c>
      <c r="E4977">
        <v>390.92</v>
      </c>
      <c r="F4977">
        <v>865.49</v>
      </c>
      <c r="G4977">
        <v>25.5</v>
      </c>
      <c r="J4977">
        <v>0.05</v>
      </c>
      <c r="K4977">
        <v>43.49</v>
      </c>
      <c r="L4977">
        <v>65.55</v>
      </c>
      <c r="M4977">
        <v>19.98</v>
      </c>
      <c r="N4977">
        <v>367</v>
      </c>
      <c r="O4977">
        <v>400</v>
      </c>
      <c r="P4977">
        <v>31</v>
      </c>
      <c r="Q4977">
        <f>Tabel1[[#This Row],[Biomass]]+Tabel1[[#This Row],[Hydro Power]]+Tabel1[[#This Row],[Other Renewable]]+Tabel1[[#This Row],[Solar Power]]+Tabel1[[#This Row],[Onshore Wind Power]]+Tabel1[[#This Row],[Offshore Wind Power]]</f>
        <v>117.02</v>
      </c>
      <c r="R4977">
        <f>Tabel1[[#This Row],[Fossil Gas]]+Tabel1[[#This Row],[Fossil Hard Coal]]+Tabel1[[#This Row],[Fossil Oil]]</f>
        <v>1281.9100000000001</v>
      </c>
      <c r="S4977">
        <f>Tabel1[[#This Row],[Renewables]]+Tabel1[[#This Row],[Fossils]]</f>
        <v>1398.93</v>
      </c>
    </row>
    <row r="4978" spans="1:19" x14ac:dyDescent="0.25">
      <c r="A4978" t="s">
        <v>178</v>
      </c>
      <c r="B4978" t="s">
        <v>6</v>
      </c>
      <c r="C4978">
        <v>2906.58</v>
      </c>
      <c r="D4978">
        <v>44.64</v>
      </c>
      <c r="E4978">
        <v>564.61</v>
      </c>
      <c r="F4978">
        <v>1755.52</v>
      </c>
      <c r="G4978">
        <v>9.7799999999999994</v>
      </c>
      <c r="H4978">
        <v>1.29</v>
      </c>
      <c r="I4978">
        <v>3.03</v>
      </c>
      <c r="J4978">
        <v>0.01</v>
      </c>
      <c r="K4978">
        <v>113.91</v>
      </c>
      <c r="L4978">
        <v>494.53</v>
      </c>
      <c r="M4978">
        <v>197.7</v>
      </c>
      <c r="N4978">
        <v>-846</v>
      </c>
      <c r="O4978">
        <v>-241</v>
      </c>
      <c r="P4978">
        <v>901</v>
      </c>
      <c r="Q4978">
        <f>Tabel1[[#This Row],[Biomass]]+Tabel1[[#This Row],[Hydro Power]]+Tabel1[[#This Row],[Other Renewable]]+Tabel1[[#This Row],[Solar Power]]+Tabel1[[#This Row],[Onshore Wind Power]]+Tabel1[[#This Row],[Offshore Wind Power]]</f>
        <v>741.2</v>
      </c>
      <c r="R4978">
        <f>Tabel1[[#This Row],[Fossil Gas]]+Tabel1[[#This Row],[Fossil Hard Coal]]+Tabel1[[#This Row],[Fossil Oil]]</f>
        <v>2329.9100000000003</v>
      </c>
      <c r="S4978">
        <f>Tabel1[[#This Row],[Renewables]]+Tabel1[[#This Row],[Fossils]]</f>
        <v>3071.1100000000006</v>
      </c>
    </row>
    <row r="4979" spans="1:19" x14ac:dyDescent="0.25">
      <c r="A4979" t="s">
        <v>178</v>
      </c>
      <c r="B4979" t="s">
        <v>5</v>
      </c>
      <c r="C4979">
        <v>2111.36</v>
      </c>
      <c r="D4979">
        <v>32.08</v>
      </c>
      <c r="E4979">
        <v>387.99</v>
      </c>
      <c r="F4979">
        <v>861.47</v>
      </c>
      <c r="G4979">
        <v>24.97</v>
      </c>
      <c r="J4979">
        <v>0</v>
      </c>
      <c r="K4979">
        <v>42.49</v>
      </c>
      <c r="L4979">
        <v>93.42</v>
      </c>
      <c r="M4979">
        <v>51.93</v>
      </c>
      <c r="N4979">
        <v>-33</v>
      </c>
      <c r="O4979">
        <v>241</v>
      </c>
      <c r="P4979">
        <v>422</v>
      </c>
      <c r="Q4979">
        <f>Tabel1[[#This Row],[Biomass]]+Tabel1[[#This Row],[Hydro Power]]+Tabel1[[#This Row],[Other Renewable]]+Tabel1[[#This Row],[Solar Power]]+Tabel1[[#This Row],[Onshore Wind Power]]+Tabel1[[#This Row],[Offshore Wind Power]]</f>
        <v>177.43</v>
      </c>
      <c r="R4979">
        <f>Tabel1[[#This Row],[Fossil Gas]]+Tabel1[[#This Row],[Fossil Hard Coal]]+Tabel1[[#This Row],[Fossil Oil]]</f>
        <v>1274.43</v>
      </c>
      <c r="S4979">
        <f>Tabel1[[#This Row],[Renewables]]+Tabel1[[#This Row],[Fossils]]</f>
        <v>1451.8600000000001</v>
      </c>
    </row>
    <row r="4980" spans="1:19" x14ac:dyDescent="0.25">
      <c r="A4980" t="s">
        <v>177</v>
      </c>
      <c r="B4980" t="s">
        <v>6</v>
      </c>
      <c r="C4980">
        <v>2723.63</v>
      </c>
      <c r="D4980">
        <v>47.96</v>
      </c>
      <c r="E4980">
        <v>515.74</v>
      </c>
      <c r="F4980">
        <v>1701.55</v>
      </c>
      <c r="G4980">
        <v>13.97</v>
      </c>
      <c r="H4980">
        <v>1.29</v>
      </c>
      <c r="I4980">
        <v>3.46</v>
      </c>
      <c r="J4980">
        <v>0.01</v>
      </c>
      <c r="K4980">
        <v>105.27</v>
      </c>
      <c r="L4980">
        <v>359.7</v>
      </c>
      <c r="M4980">
        <v>184.03</v>
      </c>
      <c r="N4980">
        <v>-597</v>
      </c>
      <c r="O4980">
        <v>83</v>
      </c>
      <c r="P4980">
        <v>354</v>
      </c>
      <c r="Q4980">
        <f>Tabel1[[#This Row],[Biomass]]+Tabel1[[#This Row],[Hydro Power]]+Tabel1[[#This Row],[Other Renewable]]+Tabel1[[#This Row],[Solar Power]]+Tabel1[[#This Row],[Onshore Wind Power]]+Tabel1[[#This Row],[Offshore Wind Power]]</f>
        <v>596.44999999999993</v>
      </c>
      <c r="R4980">
        <f>Tabel1[[#This Row],[Fossil Gas]]+Tabel1[[#This Row],[Fossil Hard Coal]]+Tabel1[[#This Row],[Fossil Oil]]</f>
        <v>2231.2599999999998</v>
      </c>
      <c r="S4980">
        <f>Tabel1[[#This Row],[Renewables]]+Tabel1[[#This Row],[Fossils]]</f>
        <v>2827.7099999999996</v>
      </c>
    </row>
    <row r="4981" spans="1:19" x14ac:dyDescent="0.25">
      <c r="A4981" t="s">
        <v>177</v>
      </c>
      <c r="B4981" t="s">
        <v>5</v>
      </c>
      <c r="C4981">
        <v>1932.61</v>
      </c>
      <c r="D4981">
        <v>31</v>
      </c>
      <c r="E4981">
        <v>326.27</v>
      </c>
      <c r="F4981">
        <v>822.26</v>
      </c>
      <c r="G4981">
        <v>23.68</v>
      </c>
      <c r="J4981">
        <v>0</v>
      </c>
      <c r="K4981">
        <v>41.6</v>
      </c>
      <c r="L4981">
        <v>118.34</v>
      </c>
      <c r="M4981">
        <v>128.16999999999999</v>
      </c>
      <c r="N4981">
        <v>63</v>
      </c>
      <c r="O4981">
        <v>-83</v>
      </c>
      <c r="P4981">
        <v>479</v>
      </c>
      <c r="Q4981">
        <f>Tabel1[[#This Row],[Biomass]]+Tabel1[[#This Row],[Hydro Power]]+Tabel1[[#This Row],[Other Renewable]]+Tabel1[[#This Row],[Solar Power]]+Tabel1[[#This Row],[Onshore Wind Power]]+Tabel1[[#This Row],[Offshore Wind Power]]</f>
        <v>277.51</v>
      </c>
      <c r="R4981">
        <f>Tabel1[[#This Row],[Fossil Gas]]+Tabel1[[#This Row],[Fossil Hard Coal]]+Tabel1[[#This Row],[Fossil Oil]]</f>
        <v>1172.21</v>
      </c>
      <c r="S4981">
        <f>Tabel1[[#This Row],[Renewables]]+Tabel1[[#This Row],[Fossils]]</f>
        <v>1449.72</v>
      </c>
    </row>
    <row r="4982" spans="1:19" x14ac:dyDescent="0.25">
      <c r="A4982" t="s">
        <v>176</v>
      </c>
      <c r="B4982" t="s">
        <v>6</v>
      </c>
      <c r="C4982">
        <v>2538.31</v>
      </c>
      <c r="D4982">
        <v>47.19</v>
      </c>
      <c r="E4982">
        <v>369.8</v>
      </c>
      <c r="F4982">
        <v>1162.21</v>
      </c>
      <c r="G4982">
        <v>6.87</v>
      </c>
      <c r="H4982">
        <v>1.2</v>
      </c>
      <c r="I4982">
        <v>2.72</v>
      </c>
      <c r="J4982">
        <v>0</v>
      </c>
      <c r="K4982">
        <v>101.36</v>
      </c>
      <c r="L4982">
        <v>267</v>
      </c>
      <c r="M4982">
        <v>227.39</v>
      </c>
      <c r="N4982">
        <v>832</v>
      </c>
      <c r="O4982">
        <v>-320</v>
      </c>
      <c r="P4982">
        <v>-104</v>
      </c>
      <c r="Q4982">
        <f>Tabel1[[#This Row],[Biomass]]+Tabel1[[#This Row],[Hydro Power]]+Tabel1[[#This Row],[Other Renewable]]+Tabel1[[#This Row],[Solar Power]]+Tabel1[[#This Row],[Onshore Wind Power]]+Tabel1[[#This Row],[Offshore Wind Power]]</f>
        <v>545.5</v>
      </c>
      <c r="R4982">
        <f>Tabel1[[#This Row],[Fossil Gas]]+Tabel1[[#This Row],[Fossil Hard Coal]]+Tabel1[[#This Row],[Fossil Oil]]</f>
        <v>1538.8799999999999</v>
      </c>
      <c r="S4982">
        <f>Tabel1[[#This Row],[Renewables]]+Tabel1[[#This Row],[Fossils]]</f>
        <v>2084.38</v>
      </c>
    </row>
    <row r="4983" spans="1:19" x14ac:dyDescent="0.25">
      <c r="A4983" t="s">
        <v>176</v>
      </c>
      <c r="B4983" t="s">
        <v>5</v>
      </c>
      <c r="C4983">
        <v>1774.43</v>
      </c>
      <c r="D4983">
        <v>29.91</v>
      </c>
      <c r="E4983">
        <v>314.23</v>
      </c>
      <c r="F4983">
        <v>725.8</v>
      </c>
      <c r="G4983">
        <v>22.55</v>
      </c>
      <c r="J4983">
        <v>0</v>
      </c>
      <c r="K4983">
        <v>35.43</v>
      </c>
      <c r="L4983">
        <v>137.30000000000001</v>
      </c>
      <c r="M4983">
        <v>182.49</v>
      </c>
      <c r="N4983">
        <v>244</v>
      </c>
      <c r="O4983">
        <v>320</v>
      </c>
      <c r="P4983">
        <v>-219</v>
      </c>
      <c r="Q4983">
        <f>Tabel1[[#This Row],[Biomass]]+Tabel1[[#This Row],[Hydro Power]]+Tabel1[[#This Row],[Other Renewable]]+Tabel1[[#This Row],[Solar Power]]+Tabel1[[#This Row],[Onshore Wind Power]]+Tabel1[[#This Row],[Offshore Wind Power]]</f>
        <v>349.70000000000005</v>
      </c>
      <c r="R4983">
        <f>Tabel1[[#This Row],[Fossil Gas]]+Tabel1[[#This Row],[Fossil Hard Coal]]+Tabel1[[#This Row],[Fossil Oil]]</f>
        <v>1062.58</v>
      </c>
      <c r="S4983">
        <f>Tabel1[[#This Row],[Renewables]]+Tabel1[[#This Row],[Fossils]]</f>
        <v>1412.28</v>
      </c>
    </row>
    <row r="4984" spans="1:19" x14ac:dyDescent="0.25">
      <c r="A4984" t="s">
        <v>175</v>
      </c>
      <c r="B4984" t="s">
        <v>6</v>
      </c>
      <c r="C4984">
        <v>2362.38</v>
      </c>
      <c r="D4984">
        <v>46.96</v>
      </c>
      <c r="E4984">
        <v>321.68</v>
      </c>
      <c r="F4984">
        <v>1162.33</v>
      </c>
      <c r="G4984">
        <v>5.73</v>
      </c>
      <c r="H4984">
        <v>1.18</v>
      </c>
      <c r="I4984">
        <v>2.2400000000000002</v>
      </c>
      <c r="J4984">
        <v>0</v>
      </c>
      <c r="K4984">
        <v>101.18</v>
      </c>
      <c r="L4984">
        <v>269.06</v>
      </c>
      <c r="M4984">
        <v>265.43</v>
      </c>
      <c r="N4984">
        <v>1468</v>
      </c>
      <c r="O4984">
        <v>-573</v>
      </c>
      <c r="P4984">
        <v>-640</v>
      </c>
      <c r="Q4984">
        <f>Tabel1[[#This Row],[Biomass]]+Tabel1[[#This Row],[Hydro Power]]+Tabel1[[#This Row],[Other Renewable]]+Tabel1[[#This Row],[Solar Power]]+Tabel1[[#This Row],[Onshore Wind Power]]+Tabel1[[#This Row],[Offshore Wind Power]]</f>
        <v>584.87</v>
      </c>
      <c r="R4984">
        <f>Tabel1[[#This Row],[Fossil Gas]]+Tabel1[[#This Row],[Fossil Hard Coal]]+Tabel1[[#This Row],[Fossil Oil]]</f>
        <v>1489.74</v>
      </c>
      <c r="S4984">
        <f>Tabel1[[#This Row],[Renewables]]+Tabel1[[#This Row],[Fossils]]</f>
        <v>2074.61</v>
      </c>
    </row>
    <row r="4985" spans="1:19" x14ac:dyDescent="0.25">
      <c r="A4985" t="s">
        <v>175</v>
      </c>
      <c r="B4985" t="s">
        <v>5</v>
      </c>
      <c r="C4985">
        <v>1630.25</v>
      </c>
      <c r="D4985">
        <v>31.48</v>
      </c>
      <c r="E4985">
        <v>326.06</v>
      </c>
      <c r="F4985">
        <v>709.54</v>
      </c>
      <c r="G4985">
        <v>21.23</v>
      </c>
      <c r="J4985">
        <v>0</v>
      </c>
      <c r="K4985">
        <v>30.24</v>
      </c>
      <c r="L4985">
        <v>149.72999999999999</v>
      </c>
      <c r="M4985">
        <v>183.67</v>
      </c>
      <c r="N4985">
        <v>558</v>
      </c>
      <c r="O4985">
        <v>573</v>
      </c>
      <c r="P4985">
        <v>-934</v>
      </c>
      <c r="Q4985">
        <f>Tabel1[[#This Row],[Biomass]]+Tabel1[[#This Row],[Hydro Power]]+Tabel1[[#This Row],[Other Renewable]]+Tabel1[[#This Row],[Solar Power]]+Tabel1[[#This Row],[Onshore Wind Power]]+Tabel1[[#This Row],[Offshore Wind Power]]</f>
        <v>364.88</v>
      </c>
      <c r="R4985">
        <f>Tabel1[[#This Row],[Fossil Gas]]+Tabel1[[#This Row],[Fossil Hard Coal]]+Tabel1[[#This Row],[Fossil Oil]]</f>
        <v>1056.83</v>
      </c>
      <c r="S4985">
        <f>Tabel1[[#This Row],[Renewables]]+Tabel1[[#This Row],[Fossils]]</f>
        <v>1421.71</v>
      </c>
    </row>
    <row r="4986" spans="1:19" x14ac:dyDescent="0.25">
      <c r="A4986" t="s">
        <v>174</v>
      </c>
      <c r="B4986" t="s">
        <v>6</v>
      </c>
      <c r="C4986">
        <v>2205.75</v>
      </c>
      <c r="D4986">
        <v>46.79</v>
      </c>
      <c r="E4986">
        <v>268.83999999999997</v>
      </c>
      <c r="F4986">
        <v>1232.05</v>
      </c>
      <c r="G4986">
        <v>4.9400000000000004</v>
      </c>
      <c r="H4986">
        <v>1.1499999999999999</v>
      </c>
      <c r="I4986">
        <v>3.11</v>
      </c>
      <c r="J4986">
        <v>0</v>
      </c>
      <c r="K4986">
        <v>96.85</v>
      </c>
      <c r="L4986">
        <v>320.66000000000003</v>
      </c>
      <c r="M4986">
        <v>337.7</v>
      </c>
      <c r="N4986">
        <v>1476</v>
      </c>
      <c r="O4986">
        <v>-584</v>
      </c>
      <c r="P4986">
        <v>-869</v>
      </c>
      <c r="Q4986">
        <f>Tabel1[[#This Row],[Biomass]]+Tabel1[[#This Row],[Hydro Power]]+Tabel1[[#This Row],[Other Renewable]]+Tabel1[[#This Row],[Solar Power]]+Tabel1[[#This Row],[Onshore Wind Power]]+Tabel1[[#This Row],[Offshore Wind Power]]</f>
        <v>709.41000000000008</v>
      </c>
      <c r="R4986">
        <f>Tabel1[[#This Row],[Fossil Gas]]+Tabel1[[#This Row],[Fossil Hard Coal]]+Tabel1[[#This Row],[Fossil Oil]]</f>
        <v>1505.83</v>
      </c>
      <c r="S4986">
        <f>Tabel1[[#This Row],[Renewables]]+Tabel1[[#This Row],[Fossils]]</f>
        <v>2215.2399999999998</v>
      </c>
    </row>
    <row r="4987" spans="1:19" x14ac:dyDescent="0.25">
      <c r="A4987" t="s">
        <v>174</v>
      </c>
      <c r="B4987" t="s">
        <v>5</v>
      </c>
      <c r="C4987">
        <v>1506.03</v>
      </c>
      <c r="D4987">
        <v>30.09</v>
      </c>
      <c r="E4987">
        <v>331.26</v>
      </c>
      <c r="F4987">
        <v>703.79</v>
      </c>
      <c r="G4987">
        <v>21.1</v>
      </c>
      <c r="J4987">
        <v>0</v>
      </c>
      <c r="K4987">
        <v>30.15</v>
      </c>
      <c r="L4987">
        <v>157.1</v>
      </c>
      <c r="M4987">
        <v>146.93</v>
      </c>
      <c r="N4987">
        <v>599</v>
      </c>
      <c r="O4987">
        <v>584</v>
      </c>
      <c r="P4987">
        <v>-1080</v>
      </c>
      <c r="Q4987">
        <f>Tabel1[[#This Row],[Biomass]]+Tabel1[[#This Row],[Hydro Power]]+Tabel1[[#This Row],[Other Renewable]]+Tabel1[[#This Row],[Solar Power]]+Tabel1[[#This Row],[Onshore Wind Power]]+Tabel1[[#This Row],[Offshore Wind Power]]</f>
        <v>334.12</v>
      </c>
      <c r="R4987">
        <f>Tabel1[[#This Row],[Fossil Gas]]+Tabel1[[#This Row],[Fossil Hard Coal]]+Tabel1[[#This Row],[Fossil Oil]]</f>
        <v>1056.1499999999999</v>
      </c>
      <c r="S4987">
        <f>Tabel1[[#This Row],[Renewables]]+Tabel1[[#This Row],[Fossils]]</f>
        <v>1390.27</v>
      </c>
    </row>
    <row r="4988" spans="1:19" x14ac:dyDescent="0.25">
      <c r="A4988" t="s">
        <v>173</v>
      </c>
      <c r="B4988" t="s">
        <v>6</v>
      </c>
      <c r="C4988">
        <v>2081.9699999999998</v>
      </c>
      <c r="D4988">
        <v>47.91</v>
      </c>
      <c r="E4988">
        <v>234.31</v>
      </c>
      <c r="F4988">
        <v>1157.48</v>
      </c>
      <c r="G4988">
        <v>7.68</v>
      </c>
      <c r="H4988">
        <v>1.1499999999999999</v>
      </c>
      <c r="I4988">
        <v>3.81</v>
      </c>
      <c r="J4988">
        <v>0</v>
      </c>
      <c r="K4988">
        <v>84.23</v>
      </c>
      <c r="L4988">
        <v>459.74</v>
      </c>
      <c r="M4988">
        <v>329.34</v>
      </c>
      <c r="N4988">
        <v>1540</v>
      </c>
      <c r="O4988">
        <v>-588</v>
      </c>
      <c r="P4988">
        <v>-1115</v>
      </c>
      <c r="Q4988">
        <f>Tabel1[[#This Row],[Biomass]]+Tabel1[[#This Row],[Hydro Power]]+Tabel1[[#This Row],[Other Renewable]]+Tabel1[[#This Row],[Solar Power]]+Tabel1[[#This Row],[Onshore Wind Power]]+Tabel1[[#This Row],[Offshore Wind Power]]</f>
        <v>841.95</v>
      </c>
      <c r="R4988">
        <f>Tabel1[[#This Row],[Fossil Gas]]+Tabel1[[#This Row],[Fossil Hard Coal]]+Tabel1[[#This Row],[Fossil Oil]]</f>
        <v>1399.47</v>
      </c>
      <c r="S4988">
        <f>Tabel1[[#This Row],[Renewables]]+Tabel1[[#This Row],[Fossils]]</f>
        <v>2241.42</v>
      </c>
    </row>
    <row r="4989" spans="1:19" x14ac:dyDescent="0.25">
      <c r="A4989" t="s">
        <v>173</v>
      </c>
      <c r="B4989" t="s">
        <v>5</v>
      </c>
      <c r="C4989">
        <v>1410.74</v>
      </c>
      <c r="D4989">
        <v>23.67</v>
      </c>
      <c r="E4989">
        <v>326.07</v>
      </c>
      <c r="F4989">
        <v>717.88</v>
      </c>
      <c r="G4989">
        <v>19.25</v>
      </c>
      <c r="J4989">
        <v>0</v>
      </c>
      <c r="K4989">
        <v>32.090000000000003</v>
      </c>
      <c r="L4989">
        <v>159.11000000000001</v>
      </c>
      <c r="M4989">
        <v>120.31</v>
      </c>
      <c r="N4989">
        <v>600</v>
      </c>
      <c r="O4989">
        <v>588</v>
      </c>
      <c r="P4989">
        <v>-1156</v>
      </c>
      <c r="Q4989">
        <f>Tabel1[[#This Row],[Biomass]]+Tabel1[[#This Row],[Hydro Power]]+Tabel1[[#This Row],[Other Renewable]]+Tabel1[[#This Row],[Solar Power]]+Tabel1[[#This Row],[Onshore Wind Power]]+Tabel1[[#This Row],[Offshore Wind Power]]</f>
        <v>303.09000000000003</v>
      </c>
      <c r="R4989">
        <f>Tabel1[[#This Row],[Fossil Gas]]+Tabel1[[#This Row],[Fossil Hard Coal]]+Tabel1[[#This Row],[Fossil Oil]]</f>
        <v>1063.2</v>
      </c>
      <c r="S4989">
        <f>Tabel1[[#This Row],[Renewables]]+Tabel1[[#This Row],[Fossils]]</f>
        <v>1366.29</v>
      </c>
    </row>
    <row r="4990" spans="1:19" x14ac:dyDescent="0.25">
      <c r="A4990" t="s">
        <v>172</v>
      </c>
      <c r="B4990" t="s">
        <v>6</v>
      </c>
      <c r="C4990">
        <v>2046.68</v>
      </c>
      <c r="D4990">
        <v>47.8</v>
      </c>
      <c r="E4990">
        <v>231.31</v>
      </c>
      <c r="F4990">
        <v>1033.47</v>
      </c>
      <c r="G4990">
        <v>9.16</v>
      </c>
      <c r="H4990">
        <v>1.1499999999999999</v>
      </c>
      <c r="I4990">
        <v>3.97</v>
      </c>
      <c r="J4990">
        <v>0</v>
      </c>
      <c r="K4990">
        <v>84.12</v>
      </c>
      <c r="L4990">
        <v>670.71</v>
      </c>
      <c r="M4990">
        <v>346.81</v>
      </c>
      <c r="N4990">
        <v>1554</v>
      </c>
      <c r="O4990">
        <v>-588</v>
      </c>
      <c r="P4990">
        <v>-1248</v>
      </c>
      <c r="Q4990">
        <f>Tabel1[[#This Row],[Biomass]]+Tabel1[[#This Row],[Hydro Power]]+Tabel1[[#This Row],[Other Renewable]]+Tabel1[[#This Row],[Solar Power]]+Tabel1[[#This Row],[Onshore Wind Power]]+Tabel1[[#This Row],[Offshore Wind Power]]</f>
        <v>1070.44</v>
      </c>
      <c r="R4990">
        <f>Tabel1[[#This Row],[Fossil Gas]]+Tabel1[[#This Row],[Fossil Hard Coal]]+Tabel1[[#This Row],[Fossil Oil]]</f>
        <v>1273.94</v>
      </c>
      <c r="S4990">
        <f>Tabel1[[#This Row],[Renewables]]+Tabel1[[#This Row],[Fossils]]</f>
        <v>2344.38</v>
      </c>
    </row>
    <row r="4991" spans="1:19" x14ac:dyDescent="0.25">
      <c r="A4991" t="s">
        <v>172</v>
      </c>
      <c r="B4991" t="s">
        <v>5</v>
      </c>
      <c r="C4991">
        <v>1371.93</v>
      </c>
      <c r="D4991">
        <v>25.73</v>
      </c>
      <c r="E4991">
        <v>324.95999999999998</v>
      </c>
      <c r="F4991">
        <v>720.51</v>
      </c>
      <c r="G4991">
        <v>18.57</v>
      </c>
      <c r="J4991">
        <v>0</v>
      </c>
      <c r="K4991">
        <v>29.86</v>
      </c>
      <c r="L4991">
        <v>184.29</v>
      </c>
      <c r="M4991">
        <v>158.5</v>
      </c>
      <c r="N4991">
        <v>600</v>
      </c>
      <c r="O4991">
        <v>588</v>
      </c>
      <c r="P4991">
        <v>-1260</v>
      </c>
      <c r="Q4991">
        <f>Tabel1[[#This Row],[Biomass]]+Tabel1[[#This Row],[Hydro Power]]+Tabel1[[#This Row],[Other Renewable]]+Tabel1[[#This Row],[Solar Power]]+Tabel1[[#This Row],[Onshore Wind Power]]+Tabel1[[#This Row],[Offshore Wind Power]]</f>
        <v>368.52</v>
      </c>
      <c r="R4991">
        <f>Tabel1[[#This Row],[Fossil Gas]]+Tabel1[[#This Row],[Fossil Hard Coal]]+Tabel1[[#This Row],[Fossil Oil]]</f>
        <v>1064.04</v>
      </c>
      <c r="S4991">
        <f>Tabel1[[#This Row],[Renewables]]+Tabel1[[#This Row],[Fossils]]</f>
        <v>1432.56</v>
      </c>
    </row>
    <row r="4992" spans="1:19" x14ac:dyDescent="0.25">
      <c r="A4992" t="s">
        <v>171</v>
      </c>
      <c r="B4992" t="s">
        <v>6</v>
      </c>
      <c r="C4992">
        <v>2018.38</v>
      </c>
      <c r="D4992">
        <v>47.14</v>
      </c>
      <c r="E4992">
        <v>214.82</v>
      </c>
      <c r="F4992">
        <v>806.93</v>
      </c>
      <c r="G4992">
        <v>4.26</v>
      </c>
      <c r="H4992">
        <v>1.1499999999999999</v>
      </c>
      <c r="I4992">
        <v>3.44</v>
      </c>
      <c r="J4992">
        <v>0</v>
      </c>
      <c r="K4992">
        <v>82.14</v>
      </c>
      <c r="L4992">
        <v>864.96</v>
      </c>
      <c r="M4992">
        <v>519.58000000000004</v>
      </c>
      <c r="N4992">
        <v>1487</v>
      </c>
      <c r="O4992">
        <v>-588</v>
      </c>
      <c r="P4992">
        <v>-1240</v>
      </c>
      <c r="Q4992">
        <f>Tabel1[[#This Row],[Biomass]]+Tabel1[[#This Row],[Hydro Power]]+Tabel1[[#This Row],[Other Renewable]]+Tabel1[[#This Row],[Solar Power]]+Tabel1[[#This Row],[Onshore Wind Power]]+Tabel1[[#This Row],[Offshore Wind Power]]</f>
        <v>1436.27</v>
      </c>
      <c r="R4992">
        <f>Tabel1[[#This Row],[Fossil Gas]]+Tabel1[[#This Row],[Fossil Hard Coal]]+Tabel1[[#This Row],[Fossil Oil]]</f>
        <v>1026.01</v>
      </c>
      <c r="S4992">
        <f>Tabel1[[#This Row],[Renewables]]+Tabel1[[#This Row],[Fossils]]</f>
        <v>2462.2799999999997</v>
      </c>
    </row>
    <row r="4993" spans="1:19" x14ac:dyDescent="0.25">
      <c r="A4993" t="s">
        <v>171</v>
      </c>
      <c r="B4993" t="s">
        <v>5</v>
      </c>
      <c r="C4993">
        <v>1356.16</v>
      </c>
      <c r="D4993">
        <v>24.36</v>
      </c>
      <c r="E4993">
        <v>322.69</v>
      </c>
      <c r="F4993">
        <v>719.41</v>
      </c>
      <c r="G4993">
        <v>18.559999999999999</v>
      </c>
      <c r="J4993">
        <v>0</v>
      </c>
      <c r="K4993">
        <v>31.82</v>
      </c>
      <c r="L4993">
        <v>214.74</v>
      </c>
      <c r="M4993">
        <v>184.07</v>
      </c>
      <c r="N4993">
        <v>600</v>
      </c>
      <c r="O4993">
        <v>588</v>
      </c>
      <c r="P4993">
        <v>-1329</v>
      </c>
      <c r="Q4993">
        <f>Tabel1[[#This Row],[Biomass]]+Tabel1[[#This Row],[Hydro Power]]+Tabel1[[#This Row],[Other Renewable]]+Tabel1[[#This Row],[Solar Power]]+Tabel1[[#This Row],[Onshore Wind Power]]+Tabel1[[#This Row],[Offshore Wind Power]]</f>
        <v>423.17</v>
      </c>
      <c r="R4993">
        <f>Tabel1[[#This Row],[Fossil Gas]]+Tabel1[[#This Row],[Fossil Hard Coal]]+Tabel1[[#This Row],[Fossil Oil]]</f>
        <v>1060.6599999999999</v>
      </c>
      <c r="S4993">
        <f>Tabel1[[#This Row],[Renewables]]+Tabel1[[#This Row],[Fossils]]</f>
        <v>1483.83</v>
      </c>
    </row>
    <row r="4994" spans="1:19" x14ac:dyDescent="0.25">
      <c r="A4994" t="s">
        <v>170</v>
      </c>
      <c r="B4994" t="s">
        <v>6</v>
      </c>
      <c r="C4994">
        <v>2004.14</v>
      </c>
      <c r="D4994">
        <v>47.57</v>
      </c>
      <c r="E4994">
        <v>210.47</v>
      </c>
      <c r="F4994">
        <v>652.86</v>
      </c>
      <c r="G4994">
        <v>4.4800000000000004</v>
      </c>
      <c r="H4994">
        <v>1.1499999999999999</v>
      </c>
      <c r="I4994">
        <v>3.12</v>
      </c>
      <c r="J4994">
        <v>0</v>
      </c>
      <c r="K4994">
        <v>81.260000000000005</v>
      </c>
      <c r="L4994">
        <v>1119</v>
      </c>
      <c r="M4994">
        <v>558.66</v>
      </c>
      <c r="N4994">
        <v>1361</v>
      </c>
      <c r="O4994">
        <v>-588</v>
      </c>
      <c r="P4994">
        <v>-1303</v>
      </c>
      <c r="Q4994">
        <f>Tabel1[[#This Row],[Biomass]]+Tabel1[[#This Row],[Hydro Power]]+Tabel1[[#This Row],[Other Renewable]]+Tabel1[[#This Row],[Solar Power]]+Tabel1[[#This Row],[Onshore Wind Power]]+Tabel1[[#This Row],[Offshore Wind Power]]</f>
        <v>1729.5</v>
      </c>
      <c r="R4994">
        <f>Tabel1[[#This Row],[Fossil Gas]]+Tabel1[[#This Row],[Fossil Hard Coal]]+Tabel1[[#This Row],[Fossil Oil]]</f>
        <v>867.81000000000006</v>
      </c>
      <c r="S4994">
        <f>Tabel1[[#This Row],[Renewables]]+Tabel1[[#This Row],[Fossils]]</f>
        <v>2597.31</v>
      </c>
    </row>
    <row r="4995" spans="1:19" x14ac:dyDescent="0.25">
      <c r="A4995" t="s">
        <v>170</v>
      </c>
      <c r="B4995" t="s">
        <v>5</v>
      </c>
      <c r="C4995">
        <v>1351.4</v>
      </c>
      <c r="D4995">
        <v>23.66</v>
      </c>
      <c r="E4995">
        <v>323.19</v>
      </c>
      <c r="F4995">
        <v>676.68</v>
      </c>
      <c r="G4995">
        <v>18.489999999999998</v>
      </c>
      <c r="J4995">
        <v>0</v>
      </c>
      <c r="K4995">
        <v>29.99</v>
      </c>
      <c r="L4995">
        <v>267.3</v>
      </c>
      <c r="M4995">
        <v>246.32</v>
      </c>
      <c r="N4995">
        <v>600</v>
      </c>
      <c r="O4995">
        <v>588</v>
      </c>
      <c r="P4995">
        <v>-1403</v>
      </c>
      <c r="Q4995">
        <f>Tabel1[[#This Row],[Biomass]]+Tabel1[[#This Row],[Hydro Power]]+Tabel1[[#This Row],[Other Renewable]]+Tabel1[[#This Row],[Solar Power]]+Tabel1[[#This Row],[Onshore Wind Power]]+Tabel1[[#This Row],[Offshore Wind Power]]</f>
        <v>537.28</v>
      </c>
      <c r="R4995">
        <f>Tabel1[[#This Row],[Fossil Gas]]+Tabel1[[#This Row],[Fossil Hard Coal]]+Tabel1[[#This Row],[Fossil Oil]]</f>
        <v>1018.3599999999999</v>
      </c>
      <c r="S4995">
        <f>Tabel1[[#This Row],[Renewables]]+Tabel1[[#This Row],[Fossils]]</f>
        <v>1555.6399999999999</v>
      </c>
    </row>
    <row r="4996" spans="1:19" x14ac:dyDescent="0.25">
      <c r="A4996" t="s">
        <v>169</v>
      </c>
      <c r="B4996" t="s">
        <v>6</v>
      </c>
      <c r="C4996">
        <v>2055.94</v>
      </c>
      <c r="D4996">
        <v>47.27</v>
      </c>
      <c r="E4996">
        <v>212.82</v>
      </c>
      <c r="F4996">
        <v>698.16</v>
      </c>
      <c r="G4996">
        <v>4.17</v>
      </c>
      <c r="H4996">
        <v>1.1499999999999999</v>
      </c>
      <c r="I4996">
        <v>3.46</v>
      </c>
      <c r="J4996">
        <v>0</v>
      </c>
      <c r="K4996">
        <v>81.3</v>
      </c>
      <c r="L4996">
        <v>1488.82</v>
      </c>
      <c r="M4996">
        <v>621.79</v>
      </c>
      <c r="N4996">
        <v>1247</v>
      </c>
      <c r="O4996">
        <v>-577</v>
      </c>
      <c r="P4996">
        <v>-1587</v>
      </c>
      <c r="Q4996">
        <f>Tabel1[[#This Row],[Biomass]]+Tabel1[[#This Row],[Hydro Power]]+Tabel1[[#This Row],[Other Renewable]]+Tabel1[[#This Row],[Solar Power]]+Tabel1[[#This Row],[Onshore Wind Power]]+Tabel1[[#This Row],[Offshore Wind Power]]</f>
        <v>2162.4899999999998</v>
      </c>
      <c r="R4996">
        <f>Tabel1[[#This Row],[Fossil Gas]]+Tabel1[[#This Row],[Fossil Hard Coal]]+Tabel1[[#This Row],[Fossil Oil]]</f>
        <v>915.15</v>
      </c>
      <c r="S4996">
        <f>Tabel1[[#This Row],[Renewables]]+Tabel1[[#This Row],[Fossils]]</f>
        <v>3077.64</v>
      </c>
    </row>
    <row r="4997" spans="1:19" x14ac:dyDescent="0.25">
      <c r="A4997" t="s">
        <v>169</v>
      </c>
      <c r="B4997" t="s">
        <v>5</v>
      </c>
      <c r="C4997">
        <v>1389</v>
      </c>
      <c r="D4997">
        <v>22.87</v>
      </c>
      <c r="E4997">
        <v>322.01</v>
      </c>
      <c r="F4997">
        <v>668.84</v>
      </c>
      <c r="G4997">
        <v>18.52</v>
      </c>
      <c r="J4997">
        <v>0</v>
      </c>
      <c r="K4997">
        <v>29.56</v>
      </c>
      <c r="L4997">
        <v>334.7</v>
      </c>
      <c r="M4997">
        <v>306.45</v>
      </c>
      <c r="N4997">
        <v>600</v>
      </c>
      <c r="O4997">
        <v>577</v>
      </c>
      <c r="P4997">
        <v>-1475</v>
      </c>
      <c r="Q4997">
        <f>Tabel1[[#This Row],[Biomass]]+Tabel1[[#This Row],[Hydro Power]]+Tabel1[[#This Row],[Other Renewable]]+Tabel1[[#This Row],[Solar Power]]+Tabel1[[#This Row],[Onshore Wind Power]]+Tabel1[[#This Row],[Offshore Wind Power]]</f>
        <v>664.02</v>
      </c>
      <c r="R4997">
        <f>Tabel1[[#This Row],[Fossil Gas]]+Tabel1[[#This Row],[Fossil Hard Coal]]+Tabel1[[#This Row],[Fossil Oil]]</f>
        <v>1009.37</v>
      </c>
      <c r="S4997">
        <f>Tabel1[[#This Row],[Renewables]]+Tabel1[[#This Row],[Fossils]]</f>
        <v>1673.3899999999999</v>
      </c>
    </row>
    <row r="4998" spans="1:19" x14ac:dyDescent="0.25">
      <c r="A4998" t="s">
        <v>168</v>
      </c>
      <c r="B4998" t="s">
        <v>6</v>
      </c>
      <c r="C4998">
        <v>2261.61</v>
      </c>
      <c r="D4998">
        <v>41.38</v>
      </c>
      <c r="E4998">
        <v>215.44</v>
      </c>
      <c r="F4998">
        <v>717.56</v>
      </c>
      <c r="G4998">
        <v>4.1399999999999997</v>
      </c>
      <c r="H4998">
        <v>1.1399999999999999</v>
      </c>
      <c r="I4998">
        <v>3.26</v>
      </c>
      <c r="J4998">
        <v>0</v>
      </c>
      <c r="K4998">
        <v>81.349999999999994</v>
      </c>
      <c r="L4998">
        <v>1733.32</v>
      </c>
      <c r="M4998">
        <v>764.82</v>
      </c>
      <c r="N4998">
        <v>1107</v>
      </c>
      <c r="O4998">
        <v>-582</v>
      </c>
      <c r="P4998">
        <v>-1592</v>
      </c>
      <c r="Q4998">
        <f>Tabel1[[#This Row],[Biomass]]+Tabel1[[#This Row],[Hydro Power]]+Tabel1[[#This Row],[Other Renewable]]+Tabel1[[#This Row],[Solar Power]]+Tabel1[[#This Row],[Onshore Wind Power]]+Tabel1[[#This Row],[Offshore Wind Power]]</f>
        <v>2543.92</v>
      </c>
      <c r="R4998">
        <f>Tabel1[[#This Row],[Fossil Gas]]+Tabel1[[#This Row],[Fossil Hard Coal]]+Tabel1[[#This Row],[Fossil Oil]]</f>
        <v>937.14</v>
      </c>
      <c r="S4998">
        <f>Tabel1[[#This Row],[Renewables]]+Tabel1[[#This Row],[Fossils]]</f>
        <v>3481.06</v>
      </c>
    </row>
    <row r="4999" spans="1:19" x14ac:dyDescent="0.25">
      <c r="A4999" t="s">
        <v>168</v>
      </c>
      <c r="B4999" t="s">
        <v>5</v>
      </c>
      <c r="C4999">
        <v>1519.97</v>
      </c>
      <c r="D4999">
        <v>23.44</v>
      </c>
      <c r="E4999">
        <v>322.47000000000003</v>
      </c>
      <c r="F4999">
        <v>746.38</v>
      </c>
      <c r="G4999">
        <v>18.57</v>
      </c>
      <c r="J4999">
        <v>0</v>
      </c>
      <c r="K4999">
        <v>29.05</v>
      </c>
      <c r="L4999">
        <v>395.76</v>
      </c>
      <c r="M4999">
        <v>326.41000000000003</v>
      </c>
      <c r="N4999">
        <v>600</v>
      </c>
      <c r="O4999">
        <v>582</v>
      </c>
      <c r="P4999">
        <v>-1507</v>
      </c>
      <c r="Q4999">
        <f>Tabel1[[#This Row],[Biomass]]+Tabel1[[#This Row],[Hydro Power]]+Tabel1[[#This Row],[Other Renewable]]+Tabel1[[#This Row],[Solar Power]]+Tabel1[[#This Row],[Onshore Wind Power]]+Tabel1[[#This Row],[Offshore Wind Power]]</f>
        <v>745.61</v>
      </c>
      <c r="R4999">
        <f>Tabel1[[#This Row],[Fossil Gas]]+Tabel1[[#This Row],[Fossil Hard Coal]]+Tabel1[[#This Row],[Fossil Oil]]</f>
        <v>1087.4199999999998</v>
      </c>
      <c r="S4999">
        <f>Tabel1[[#This Row],[Renewables]]+Tabel1[[#This Row],[Fossils]]</f>
        <v>1833.0299999999997</v>
      </c>
    </row>
    <row r="5000" spans="1:19" x14ac:dyDescent="0.25">
      <c r="A5000" t="s">
        <v>167</v>
      </c>
      <c r="B5000" t="s">
        <v>6</v>
      </c>
      <c r="C5000">
        <v>2650.33</v>
      </c>
      <c r="D5000">
        <v>46.58</v>
      </c>
      <c r="E5000">
        <v>259.32</v>
      </c>
      <c r="F5000">
        <v>906.36</v>
      </c>
      <c r="G5000">
        <v>9.8800000000000008</v>
      </c>
      <c r="H5000">
        <v>1.06</v>
      </c>
      <c r="I5000">
        <v>4.04</v>
      </c>
      <c r="J5000">
        <v>0.21</v>
      </c>
      <c r="K5000">
        <v>87.57</v>
      </c>
      <c r="L5000">
        <v>1775.34</v>
      </c>
      <c r="M5000">
        <v>793.13</v>
      </c>
      <c r="N5000">
        <v>1156</v>
      </c>
      <c r="O5000">
        <v>-589</v>
      </c>
      <c r="P5000">
        <v>-1606</v>
      </c>
      <c r="Q5000">
        <f>Tabel1[[#This Row],[Biomass]]+Tabel1[[#This Row],[Hydro Power]]+Tabel1[[#This Row],[Other Renewable]]+Tabel1[[#This Row],[Solar Power]]+Tabel1[[#This Row],[Onshore Wind Power]]+Tabel1[[#This Row],[Offshore Wind Power]]</f>
        <v>2620.36</v>
      </c>
      <c r="R5000">
        <f>Tabel1[[#This Row],[Fossil Gas]]+Tabel1[[#This Row],[Fossil Hard Coal]]+Tabel1[[#This Row],[Fossil Oil]]</f>
        <v>1175.5600000000002</v>
      </c>
      <c r="S5000">
        <f>Tabel1[[#This Row],[Renewables]]+Tabel1[[#This Row],[Fossils]]</f>
        <v>3795.92</v>
      </c>
    </row>
    <row r="5001" spans="1:19" x14ac:dyDescent="0.25">
      <c r="A5001" t="s">
        <v>167</v>
      </c>
      <c r="B5001" t="s">
        <v>5</v>
      </c>
      <c r="C5001">
        <v>1767.49</v>
      </c>
      <c r="D5001">
        <v>24.73</v>
      </c>
      <c r="E5001">
        <v>328.01</v>
      </c>
      <c r="F5001">
        <v>769.86</v>
      </c>
      <c r="G5001">
        <v>19.64</v>
      </c>
      <c r="J5001">
        <v>0.25</v>
      </c>
      <c r="K5001">
        <v>28.83</v>
      </c>
      <c r="L5001">
        <v>436.53</v>
      </c>
      <c r="M5001">
        <v>324.64999999999998</v>
      </c>
      <c r="N5001">
        <v>600</v>
      </c>
      <c r="O5001">
        <v>589</v>
      </c>
      <c r="P5001">
        <v>-1335</v>
      </c>
      <c r="Q5001">
        <f>Tabel1[[#This Row],[Biomass]]+Tabel1[[#This Row],[Hydro Power]]+Tabel1[[#This Row],[Other Renewable]]+Tabel1[[#This Row],[Solar Power]]+Tabel1[[#This Row],[Onshore Wind Power]]+Tabel1[[#This Row],[Offshore Wind Power]]</f>
        <v>786.16</v>
      </c>
      <c r="R5001">
        <f>Tabel1[[#This Row],[Fossil Gas]]+Tabel1[[#This Row],[Fossil Hard Coal]]+Tabel1[[#This Row],[Fossil Oil]]</f>
        <v>1117.51</v>
      </c>
      <c r="S5001">
        <f>Tabel1[[#This Row],[Renewables]]+Tabel1[[#This Row],[Fossils]]</f>
        <v>1903.67</v>
      </c>
    </row>
    <row r="5002" spans="1:19" x14ac:dyDescent="0.25">
      <c r="A5002" t="s">
        <v>166</v>
      </c>
      <c r="B5002" t="s">
        <v>6</v>
      </c>
      <c r="C5002">
        <v>2990.19</v>
      </c>
      <c r="D5002">
        <v>46.28</v>
      </c>
      <c r="E5002">
        <v>267.73</v>
      </c>
      <c r="F5002">
        <v>1269.43</v>
      </c>
      <c r="G5002">
        <v>6.96</v>
      </c>
      <c r="H5002">
        <v>1.0900000000000001</v>
      </c>
      <c r="I5002">
        <v>3.56</v>
      </c>
      <c r="J5002">
        <v>9.6199999999999992</v>
      </c>
      <c r="K5002">
        <v>86.15</v>
      </c>
      <c r="L5002">
        <v>1796.85</v>
      </c>
      <c r="M5002">
        <v>791.02</v>
      </c>
      <c r="N5002">
        <v>1078</v>
      </c>
      <c r="O5002">
        <v>-583</v>
      </c>
      <c r="P5002">
        <v>-1579</v>
      </c>
      <c r="Q5002">
        <f>Tabel1[[#This Row],[Biomass]]+Tabel1[[#This Row],[Hydro Power]]+Tabel1[[#This Row],[Other Renewable]]+Tabel1[[#This Row],[Solar Power]]+Tabel1[[#This Row],[Onshore Wind Power]]+Tabel1[[#This Row],[Offshore Wind Power]]</f>
        <v>2648.42</v>
      </c>
      <c r="R5002">
        <f>Tabel1[[#This Row],[Fossil Gas]]+Tabel1[[#This Row],[Fossil Hard Coal]]+Tabel1[[#This Row],[Fossil Oil]]</f>
        <v>1544.1200000000001</v>
      </c>
      <c r="S5002">
        <f>Tabel1[[#This Row],[Renewables]]+Tabel1[[#This Row],[Fossils]]</f>
        <v>4192.54</v>
      </c>
    </row>
    <row r="5003" spans="1:19" x14ac:dyDescent="0.25">
      <c r="A5003" t="s">
        <v>166</v>
      </c>
      <c r="B5003" t="s">
        <v>5</v>
      </c>
      <c r="C5003">
        <v>1970.29</v>
      </c>
      <c r="D5003">
        <v>27.05</v>
      </c>
      <c r="E5003">
        <v>351.6</v>
      </c>
      <c r="F5003">
        <v>868.39</v>
      </c>
      <c r="G5003">
        <v>23.07</v>
      </c>
      <c r="J5003">
        <v>6.31</v>
      </c>
      <c r="K5003">
        <v>29.18</v>
      </c>
      <c r="L5003">
        <v>436.43</v>
      </c>
      <c r="M5003">
        <v>327.85</v>
      </c>
      <c r="N5003">
        <v>600</v>
      </c>
      <c r="O5003">
        <v>583</v>
      </c>
      <c r="P5003">
        <v>-1257</v>
      </c>
      <c r="Q5003">
        <f>Tabel1[[#This Row],[Biomass]]+Tabel1[[#This Row],[Hydro Power]]+Tabel1[[#This Row],[Other Renewable]]+Tabel1[[#This Row],[Solar Power]]+Tabel1[[#This Row],[Onshore Wind Power]]+Tabel1[[#This Row],[Offshore Wind Power]]</f>
        <v>797.6400000000001</v>
      </c>
      <c r="R5003">
        <f>Tabel1[[#This Row],[Fossil Gas]]+Tabel1[[#This Row],[Fossil Hard Coal]]+Tabel1[[#This Row],[Fossil Oil]]</f>
        <v>1243.06</v>
      </c>
      <c r="S5003">
        <f>Tabel1[[#This Row],[Renewables]]+Tabel1[[#This Row],[Fossils]]</f>
        <v>2040.7</v>
      </c>
    </row>
    <row r="5004" spans="1:19" x14ac:dyDescent="0.25">
      <c r="A5004" t="s">
        <v>165</v>
      </c>
      <c r="B5004" t="s">
        <v>6</v>
      </c>
      <c r="C5004">
        <v>3128.67</v>
      </c>
      <c r="D5004">
        <v>46.9</v>
      </c>
      <c r="E5004">
        <v>287.25</v>
      </c>
      <c r="F5004">
        <v>1019.26</v>
      </c>
      <c r="G5004">
        <v>8.4700000000000006</v>
      </c>
      <c r="H5004">
        <v>1.29</v>
      </c>
      <c r="I5004">
        <v>3.83</v>
      </c>
      <c r="J5004">
        <v>30.6</v>
      </c>
      <c r="K5004">
        <v>86.67</v>
      </c>
      <c r="L5004">
        <v>1866.5</v>
      </c>
      <c r="M5004">
        <v>789.12</v>
      </c>
      <c r="N5004">
        <v>1096</v>
      </c>
      <c r="O5004">
        <v>-590</v>
      </c>
      <c r="P5004">
        <v>-1296</v>
      </c>
      <c r="Q5004">
        <f>Tabel1[[#This Row],[Biomass]]+Tabel1[[#This Row],[Hydro Power]]+Tabel1[[#This Row],[Other Renewable]]+Tabel1[[#This Row],[Solar Power]]+Tabel1[[#This Row],[Onshore Wind Power]]+Tabel1[[#This Row],[Offshore Wind Power]]</f>
        <v>2738.24</v>
      </c>
      <c r="R5004">
        <f>Tabel1[[#This Row],[Fossil Gas]]+Tabel1[[#This Row],[Fossil Hard Coal]]+Tabel1[[#This Row],[Fossil Oil]]</f>
        <v>1314.98</v>
      </c>
      <c r="S5004">
        <f>Tabel1[[#This Row],[Renewables]]+Tabel1[[#This Row],[Fossils]]</f>
        <v>4053.22</v>
      </c>
    </row>
    <row r="5005" spans="1:19" x14ac:dyDescent="0.25">
      <c r="A5005" t="s">
        <v>165</v>
      </c>
      <c r="B5005" t="s">
        <v>5</v>
      </c>
      <c r="C5005">
        <v>2081.73</v>
      </c>
      <c r="D5005">
        <v>28.86</v>
      </c>
      <c r="E5005">
        <v>388.05</v>
      </c>
      <c r="F5005">
        <v>913.26</v>
      </c>
      <c r="G5005">
        <v>24.93</v>
      </c>
      <c r="J5005">
        <v>17.27</v>
      </c>
      <c r="K5005">
        <v>29.79</v>
      </c>
      <c r="L5005">
        <v>445.42</v>
      </c>
      <c r="M5005">
        <v>347.64</v>
      </c>
      <c r="N5005">
        <v>600</v>
      </c>
      <c r="O5005">
        <v>590</v>
      </c>
      <c r="P5005">
        <v>-1266</v>
      </c>
      <c r="Q5005">
        <f>Tabel1[[#This Row],[Biomass]]+Tabel1[[#This Row],[Hydro Power]]+Tabel1[[#This Row],[Other Renewable]]+Tabel1[[#This Row],[Solar Power]]+Tabel1[[#This Row],[Onshore Wind Power]]+Tabel1[[#This Row],[Offshore Wind Power]]</f>
        <v>839.19</v>
      </c>
      <c r="R5005">
        <f>Tabel1[[#This Row],[Fossil Gas]]+Tabel1[[#This Row],[Fossil Hard Coal]]+Tabel1[[#This Row],[Fossil Oil]]</f>
        <v>1326.24</v>
      </c>
      <c r="S5005">
        <f>Tabel1[[#This Row],[Renewables]]+Tabel1[[#This Row],[Fossils]]</f>
        <v>2165.4300000000003</v>
      </c>
    </row>
    <row r="5006" spans="1:19" x14ac:dyDescent="0.25">
      <c r="A5006" t="s">
        <v>164</v>
      </c>
      <c r="B5006" t="s">
        <v>6</v>
      </c>
      <c r="C5006">
        <v>3088.4</v>
      </c>
      <c r="D5006">
        <v>47.5</v>
      </c>
      <c r="E5006">
        <v>277.39</v>
      </c>
      <c r="F5006">
        <v>1120.6400000000001</v>
      </c>
      <c r="G5006">
        <v>9.8699999999999992</v>
      </c>
      <c r="H5006">
        <v>1.29</v>
      </c>
      <c r="I5006">
        <v>4.05</v>
      </c>
      <c r="J5006">
        <v>51.47</v>
      </c>
      <c r="K5006">
        <v>82.93</v>
      </c>
      <c r="L5006">
        <v>2063.54</v>
      </c>
      <c r="M5006">
        <v>788.93</v>
      </c>
      <c r="N5006">
        <v>1005</v>
      </c>
      <c r="O5006">
        <v>-590</v>
      </c>
      <c r="P5006">
        <v>-1580</v>
      </c>
      <c r="Q5006">
        <f>Tabel1[[#This Row],[Biomass]]+Tabel1[[#This Row],[Hydro Power]]+Tabel1[[#This Row],[Other Renewable]]+Tabel1[[#This Row],[Solar Power]]+Tabel1[[#This Row],[Onshore Wind Power]]+Tabel1[[#This Row],[Offshore Wind Power]]</f>
        <v>2956.7799999999997</v>
      </c>
      <c r="R5006">
        <f>Tabel1[[#This Row],[Fossil Gas]]+Tabel1[[#This Row],[Fossil Hard Coal]]+Tabel1[[#This Row],[Fossil Oil]]</f>
        <v>1407.9</v>
      </c>
      <c r="S5006">
        <f>Tabel1[[#This Row],[Renewables]]+Tabel1[[#This Row],[Fossils]]</f>
        <v>4364.68</v>
      </c>
    </row>
    <row r="5007" spans="1:19" x14ac:dyDescent="0.25">
      <c r="A5007" t="s">
        <v>164</v>
      </c>
      <c r="B5007" t="s">
        <v>5</v>
      </c>
      <c r="C5007">
        <v>2106.7800000000002</v>
      </c>
      <c r="D5007">
        <v>29.53</v>
      </c>
      <c r="E5007">
        <v>390.9</v>
      </c>
      <c r="F5007">
        <v>909.41</v>
      </c>
      <c r="G5007">
        <v>25.55</v>
      </c>
      <c r="J5007">
        <v>27.05</v>
      </c>
      <c r="K5007">
        <v>33.25</v>
      </c>
      <c r="L5007">
        <v>482.71</v>
      </c>
      <c r="M5007">
        <v>347.9</v>
      </c>
      <c r="N5007">
        <v>600</v>
      </c>
      <c r="O5007">
        <v>590</v>
      </c>
      <c r="P5007">
        <v>-1275</v>
      </c>
      <c r="Q5007">
        <f>Tabel1[[#This Row],[Biomass]]+Tabel1[[#This Row],[Hydro Power]]+Tabel1[[#This Row],[Other Renewable]]+Tabel1[[#This Row],[Solar Power]]+Tabel1[[#This Row],[Onshore Wind Power]]+Tabel1[[#This Row],[Offshore Wind Power]]</f>
        <v>887.18999999999994</v>
      </c>
      <c r="R5007">
        <f>Tabel1[[#This Row],[Fossil Gas]]+Tabel1[[#This Row],[Fossil Hard Coal]]+Tabel1[[#This Row],[Fossil Oil]]</f>
        <v>1325.86</v>
      </c>
      <c r="S5007">
        <f>Tabel1[[#This Row],[Renewables]]+Tabel1[[#This Row],[Fossils]]</f>
        <v>2213.0499999999997</v>
      </c>
    </row>
    <row r="5008" spans="1:19" x14ac:dyDescent="0.25">
      <c r="A5008" t="s">
        <v>163</v>
      </c>
      <c r="B5008" t="s">
        <v>6</v>
      </c>
      <c r="C5008">
        <v>3155.1</v>
      </c>
      <c r="D5008">
        <v>47.26</v>
      </c>
      <c r="E5008">
        <v>264.89999999999998</v>
      </c>
      <c r="F5008">
        <v>803.55</v>
      </c>
      <c r="G5008">
        <v>12.69</v>
      </c>
      <c r="H5008">
        <v>1.29</v>
      </c>
      <c r="I5008">
        <v>3.97</v>
      </c>
      <c r="J5008">
        <v>86.24</v>
      </c>
      <c r="K5008">
        <v>82.82</v>
      </c>
      <c r="L5008">
        <v>2377.15</v>
      </c>
      <c r="M5008">
        <v>793.34</v>
      </c>
      <c r="N5008">
        <v>1160</v>
      </c>
      <c r="O5008">
        <v>-590</v>
      </c>
      <c r="P5008">
        <v>-1596</v>
      </c>
      <c r="Q5008">
        <f>Tabel1[[#This Row],[Biomass]]+Tabel1[[#This Row],[Hydro Power]]+Tabel1[[#This Row],[Other Renewable]]+Tabel1[[#This Row],[Solar Power]]+Tabel1[[#This Row],[Onshore Wind Power]]+Tabel1[[#This Row],[Offshore Wind Power]]</f>
        <v>3309.25</v>
      </c>
      <c r="R5008">
        <f>Tabel1[[#This Row],[Fossil Gas]]+Tabel1[[#This Row],[Fossil Hard Coal]]+Tabel1[[#This Row],[Fossil Oil]]</f>
        <v>1081.1399999999999</v>
      </c>
      <c r="S5008">
        <f>Tabel1[[#This Row],[Renewables]]+Tabel1[[#This Row],[Fossils]]</f>
        <v>4390.3899999999994</v>
      </c>
    </row>
    <row r="5009" spans="1:19" x14ac:dyDescent="0.25">
      <c r="A5009" t="s">
        <v>163</v>
      </c>
      <c r="B5009" t="s">
        <v>5</v>
      </c>
      <c r="C5009">
        <v>2153.5100000000002</v>
      </c>
      <c r="D5009">
        <v>30.28</v>
      </c>
      <c r="E5009">
        <v>395.41</v>
      </c>
      <c r="F5009">
        <v>901.56</v>
      </c>
      <c r="G5009">
        <v>26.81</v>
      </c>
      <c r="J5009">
        <v>34.85</v>
      </c>
      <c r="K5009">
        <v>35.380000000000003</v>
      </c>
      <c r="L5009">
        <v>505.22</v>
      </c>
      <c r="M5009">
        <v>349.7</v>
      </c>
      <c r="N5009">
        <v>600</v>
      </c>
      <c r="O5009">
        <v>590</v>
      </c>
      <c r="P5009">
        <v>-1259</v>
      </c>
      <c r="Q5009">
        <f>Tabel1[[#This Row],[Biomass]]+Tabel1[[#This Row],[Hydro Power]]+Tabel1[[#This Row],[Other Renewable]]+Tabel1[[#This Row],[Solar Power]]+Tabel1[[#This Row],[Onshore Wind Power]]+Tabel1[[#This Row],[Offshore Wind Power]]</f>
        <v>920.05</v>
      </c>
      <c r="R5009">
        <f>Tabel1[[#This Row],[Fossil Gas]]+Tabel1[[#This Row],[Fossil Hard Coal]]+Tabel1[[#This Row],[Fossil Oil]]</f>
        <v>1323.78</v>
      </c>
      <c r="S5009">
        <f>Tabel1[[#This Row],[Renewables]]+Tabel1[[#This Row],[Fossils]]</f>
        <v>2243.83</v>
      </c>
    </row>
    <row r="5010" spans="1:19" x14ac:dyDescent="0.25">
      <c r="A5010" t="s">
        <v>162</v>
      </c>
      <c r="B5010" t="s">
        <v>6</v>
      </c>
      <c r="C5010">
        <v>3146.62</v>
      </c>
      <c r="D5010">
        <v>48.48</v>
      </c>
      <c r="E5010">
        <v>268.73</v>
      </c>
      <c r="F5010">
        <v>622.26</v>
      </c>
      <c r="G5010">
        <v>16.47</v>
      </c>
      <c r="H5010">
        <v>1.29</v>
      </c>
      <c r="I5010">
        <v>4.33</v>
      </c>
      <c r="J5010">
        <v>125.79</v>
      </c>
      <c r="K5010">
        <v>85.29</v>
      </c>
      <c r="L5010">
        <v>2584.5100000000002</v>
      </c>
      <c r="M5010">
        <v>795.53</v>
      </c>
      <c r="N5010">
        <v>1159</v>
      </c>
      <c r="O5010">
        <v>-590</v>
      </c>
      <c r="P5010">
        <v>-1596</v>
      </c>
      <c r="Q5010">
        <f>Tabel1[[#This Row],[Biomass]]+Tabel1[[#This Row],[Hydro Power]]+Tabel1[[#This Row],[Other Renewable]]+Tabel1[[#This Row],[Solar Power]]+Tabel1[[#This Row],[Onshore Wind Power]]+Tabel1[[#This Row],[Offshore Wind Power]]</f>
        <v>3559.9300000000003</v>
      </c>
      <c r="R5010">
        <f>Tabel1[[#This Row],[Fossil Gas]]+Tabel1[[#This Row],[Fossil Hard Coal]]+Tabel1[[#This Row],[Fossil Oil]]</f>
        <v>907.46</v>
      </c>
      <c r="S5010">
        <f>Tabel1[[#This Row],[Renewables]]+Tabel1[[#This Row],[Fossils]]</f>
        <v>4467.3900000000003</v>
      </c>
    </row>
    <row r="5011" spans="1:19" x14ac:dyDescent="0.25">
      <c r="A5011" t="s">
        <v>162</v>
      </c>
      <c r="B5011" t="s">
        <v>5</v>
      </c>
      <c r="C5011">
        <v>2165.0700000000002</v>
      </c>
      <c r="D5011">
        <v>29.87</v>
      </c>
      <c r="E5011">
        <v>394.89</v>
      </c>
      <c r="F5011">
        <v>899.89</v>
      </c>
      <c r="G5011">
        <v>27.93</v>
      </c>
      <c r="J5011">
        <v>41.35</v>
      </c>
      <c r="K5011">
        <v>35.75</v>
      </c>
      <c r="L5011">
        <v>526.83000000000004</v>
      </c>
      <c r="M5011">
        <v>356.04</v>
      </c>
      <c r="N5011">
        <v>600</v>
      </c>
      <c r="O5011">
        <v>590</v>
      </c>
      <c r="P5011">
        <v>-1274</v>
      </c>
      <c r="Q5011">
        <f>Tabel1[[#This Row],[Biomass]]+Tabel1[[#This Row],[Hydro Power]]+Tabel1[[#This Row],[Other Renewable]]+Tabel1[[#This Row],[Solar Power]]+Tabel1[[#This Row],[Onshore Wind Power]]+Tabel1[[#This Row],[Offshore Wind Power]]</f>
        <v>954.09000000000015</v>
      </c>
      <c r="R5011">
        <f>Tabel1[[#This Row],[Fossil Gas]]+Tabel1[[#This Row],[Fossil Hard Coal]]+Tabel1[[#This Row],[Fossil Oil]]</f>
        <v>1322.71</v>
      </c>
      <c r="S5011">
        <f>Tabel1[[#This Row],[Renewables]]+Tabel1[[#This Row],[Fossils]]</f>
        <v>2276.8000000000002</v>
      </c>
    </row>
    <row r="5012" spans="1:19" x14ac:dyDescent="0.25">
      <c r="A5012" t="s">
        <v>161</v>
      </c>
      <c r="B5012" t="s">
        <v>6</v>
      </c>
      <c r="C5012">
        <v>3127.08</v>
      </c>
      <c r="D5012">
        <v>49.25</v>
      </c>
      <c r="E5012">
        <v>254.1</v>
      </c>
      <c r="F5012">
        <v>597.95000000000005</v>
      </c>
      <c r="G5012">
        <v>17.010000000000002</v>
      </c>
      <c r="H5012">
        <v>1.29</v>
      </c>
      <c r="I5012">
        <v>4.38</v>
      </c>
      <c r="J5012">
        <v>140</v>
      </c>
      <c r="K5012">
        <v>75.19</v>
      </c>
      <c r="L5012">
        <v>2566.48</v>
      </c>
      <c r="M5012">
        <v>744.89</v>
      </c>
      <c r="N5012">
        <v>1352</v>
      </c>
      <c r="O5012">
        <v>-590</v>
      </c>
      <c r="P5012">
        <v>-1596</v>
      </c>
      <c r="Q5012">
        <f>Tabel1[[#This Row],[Biomass]]+Tabel1[[#This Row],[Hydro Power]]+Tabel1[[#This Row],[Other Renewable]]+Tabel1[[#This Row],[Solar Power]]+Tabel1[[#This Row],[Onshore Wind Power]]+Tabel1[[#This Row],[Offshore Wind Power]]</f>
        <v>3506.29</v>
      </c>
      <c r="R5012">
        <f>Tabel1[[#This Row],[Fossil Gas]]+Tabel1[[#This Row],[Fossil Hard Coal]]+Tabel1[[#This Row],[Fossil Oil]]</f>
        <v>869.06000000000006</v>
      </c>
      <c r="S5012">
        <f>Tabel1[[#This Row],[Renewables]]+Tabel1[[#This Row],[Fossils]]</f>
        <v>4375.3500000000004</v>
      </c>
    </row>
    <row r="5013" spans="1:19" x14ac:dyDescent="0.25">
      <c r="A5013" t="s">
        <v>161</v>
      </c>
      <c r="B5013" t="s">
        <v>5</v>
      </c>
      <c r="C5013">
        <v>2124.71</v>
      </c>
      <c r="D5013">
        <v>26.95</v>
      </c>
      <c r="E5013">
        <v>450.38</v>
      </c>
      <c r="F5013">
        <v>872.29</v>
      </c>
      <c r="G5013">
        <v>27.01</v>
      </c>
      <c r="J5013">
        <v>48.99</v>
      </c>
      <c r="K5013">
        <v>35.770000000000003</v>
      </c>
      <c r="L5013">
        <v>546.66999999999996</v>
      </c>
      <c r="M5013">
        <v>360.89</v>
      </c>
      <c r="N5013">
        <v>600</v>
      </c>
      <c r="O5013">
        <v>590</v>
      </c>
      <c r="P5013">
        <v>-1357</v>
      </c>
      <c r="Q5013">
        <f>Tabel1[[#This Row],[Biomass]]+Tabel1[[#This Row],[Hydro Power]]+Tabel1[[#This Row],[Other Renewable]]+Tabel1[[#This Row],[Solar Power]]+Tabel1[[#This Row],[Onshore Wind Power]]+Tabel1[[#This Row],[Offshore Wind Power]]</f>
        <v>983.49999999999989</v>
      </c>
      <c r="R5013">
        <f>Tabel1[[#This Row],[Fossil Gas]]+Tabel1[[#This Row],[Fossil Hard Coal]]+Tabel1[[#This Row],[Fossil Oil]]</f>
        <v>1349.68</v>
      </c>
      <c r="S5013">
        <f>Tabel1[[#This Row],[Renewables]]+Tabel1[[#This Row],[Fossils]]</f>
        <v>2333.1799999999998</v>
      </c>
    </row>
    <row r="5014" spans="1:19" x14ac:dyDescent="0.25">
      <c r="A5014" t="s">
        <v>160</v>
      </c>
      <c r="B5014" t="s">
        <v>6</v>
      </c>
      <c r="C5014">
        <v>3140.11</v>
      </c>
      <c r="D5014">
        <v>48.41</v>
      </c>
      <c r="E5014">
        <v>258.45</v>
      </c>
      <c r="F5014">
        <v>569.16</v>
      </c>
      <c r="G5014">
        <v>17.41</v>
      </c>
      <c r="H5014">
        <v>1.29</v>
      </c>
      <c r="I5014">
        <v>4.75</v>
      </c>
      <c r="J5014">
        <v>117.39</v>
      </c>
      <c r="K5014">
        <v>73.36</v>
      </c>
      <c r="L5014">
        <v>2576.13</v>
      </c>
      <c r="M5014">
        <v>707.21</v>
      </c>
      <c r="N5014">
        <v>1375</v>
      </c>
      <c r="O5014">
        <v>-590</v>
      </c>
      <c r="P5014">
        <v>-1595</v>
      </c>
      <c r="Q5014">
        <f>Tabel1[[#This Row],[Biomass]]+Tabel1[[#This Row],[Hydro Power]]+Tabel1[[#This Row],[Other Renewable]]+Tabel1[[#This Row],[Solar Power]]+Tabel1[[#This Row],[Onshore Wind Power]]+Tabel1[[#This Row],[Offshore Wind Power]]</f>
        <v>3455.1800000000003</v>
      </c>
      <c r="R5014">
        <f>Tabel1[[#This Row],[Fossil Gas]]+Tabel1[[#This Row],[Fossil Hard Coal]]+Tabel1[[#This Row],[Fossil Oil]]</f>
        <v>845.01999999999987</v>
      </c>
      <c r="S5014">
        <f>Tabel1[[#This Row],[Renewables]]+Tabel1[[#This Row],[Fossils]]</f>
        <v>4300.2</v>
      </c>
    </row>
    <row r="5015" spans="1:19" x14ac:dyDescent="0.25">
      <c r="A5015" t="s">
        <v>160</v>
      </c>
      <c r="B5015" t="s">
        <v>5</v>
      </c>
      <c r="C5015">
        <v>2102.65</v>
      </c>
      <c r="D5015">
        <v>28.05</v>
      </c>
      <c r="E5015">
        <v>446.45</v>
      </c>
      <c r="F5015">
        <v>840.48</v>
      </c>
      <c r="G5015">
        <v>26.95</v>
      </c>
      <c r="J5015">
        <v>57.46</v>
      </c>
      <c r="K5015">
        <v>35.85</v>
      </c>
      <c r="L5015">
        <v>578.59</v>
      </c>
      <c r="M5015">
        <v>365.27</v>
      </c>
      <c r="N5015">
        <v>600</v>
      </c>
      <c r="O5015">
        <v>590</v>
      </c>
      <c r="P5015">
        <v>-1380</v>
      </c>
      <c r="Q5015">
        <f>Tabel1[[#This Row],[Biomass]]+Tabel1[[#This Row],[Hydro Power]]+Tabel1[[#This Row],[Other Renewable]]+Tabel1[[#This Row],[Solar Power]]+Tabel1[[#This Row],[Onshore Wind Power]]+Tabel1[[#This Row],[Offshore Wind Power]]</f>
        <v>1029.3699999999999</v>
      </c>
      <c r="R5015">
        <f>Tabel1[[#This Row],[Fossil Gas]]+Tabel1[[#This Row],[Fossil Hard Coal]]+Tabel1[[#This Row],[Fossil Oil]]</f>
        <v>1313.88</v>
      </c>
      <c r="S5015">
        <f>Tabel1[[#This Row],[Renewables]]+Tabel1[[#This Row],[Fossils]]</f>
        <v>2343.25</v>
      </c>
    </row>
    <row r="5016" spans="1:19" x14ac:dyDescent="0.25">
      <c r="A5016" t="s">
        <v>159</v>
      </c>
      <c r="B5016" t="s">
        <v>6</v>
      </c>
      <c r="C5016">
        <v>3091.09</v>
      </c>
      <c r="D5016">
        <v>48.39</v>
      </c>
      <c r="E5016">
        <v>251.07</v>
      </c>
      <c r="F5016">
        <v>532.53</v>
      </c>
      <c r="G5016">
        <v>14.89</v>
      </c>
      <c r="H5016">
        <v>1.29</v>
      </c>
      <c r="I5016">
        <v>4.55</v>
      </c>
      <c r="J5016">
        <v>82.18</v>
      </c>
      <c r="K5016">
        <v>71.95</v>
      </c>
      <c r="L5016">
        <v>2620.1799999999998</v>
      </c>
      <c r="M5016">
        <v>674.02</v>
      </c>
      <c r="N5016">
        <v>1350</v>
      </c>
      <c r="O5016">
        <v>-590</v>
      </c>
      <c r="P5016">
        <v>-1560</v>
      </c>
      <c r="Q5016">
        <f>Tabel1[[#This Row],[Biomass]]+Tabel1[[#This Row],[Hydro Power]]+Tabel1[[#This Row],[Other Renewable]]+Tabel1[[#This Row],[Solar Power]]+Tabel1[[#This Row],[Onshore Wind Power]]+Tabel1[[#This Row],[Offshore Wind Power]]</f>
        <v>3430.6099999999997</v>
      </c>
      <c r="R5016">
        <f>Tabel1[[#This Row],[Fossil Gas]]+Tabel1[[#This Row],[Fossil Hard Coal]]+Tabel1[[#This Row],[Fossil Oil]]</f>
        <v>798.4899999999999</v>
      </c>
      <c r="S5016">
        <f>Tabel1[[#This Row],[Renewables]]+Tabel1[[#This Row],[Fossils]]</f>
        <v>4229.0999999999995</v>
      </c>
    </row>
    <row r="5017" spans="1:19" x14ac:dyDescent="0.25">
      <c r="A5017" t="s">
        <v>159</v>
      </c>
      <c r="B5017" t="s">
        <v>5</v>
      </c>
      <c r="C5017">
        <v>2074.9299999999998</v>
      </c>
      <c r="D5017">
        <v>28.82</v>
      </c>
      <c r="E5017">
        <v>444.2</v>
      </c>
      <c r="F5017">
        <v>789.54</v>
      </c>
      <c r="G5017">
        <v>25.73</v>
      </c>
      <c r="J5017">
        <v>53.09</v>
      </c>
      <c r="K5017">
        <v>34.97</v>
      </c>
      <c r="L5017">
        <v>607.92999999999995</v>
      </c>
      <c r="M5017">
        <v>366.92</v>
      </c>
      <c r="N5017">
        <v>600</v>
      </c>
      <c r="O5017">
        <v>590</v>
      </c>
      <c r="P5017">
        <v>-1381</v>
      </c>
      <c r="Q5017">
        <f>Tabel1[[#This Row],[Biomass]]+Tabel1[[#This Row],[Hydro Power]]+Tabel1[[#This Row],[Other Renewable]]+Tabel1[[#This Row],[Solar Power]]+Tabel1[[#This Row],[Onshore Wind Power]]+Tabel1[[#This Row],[Offshore Wind Power]]</f>
        <v>1056.76</v>
      </c>
      <c r="R5017">
        <f>Tabel1[[#This Row],[Fossil Gas]]+Tabel1[[#This Row],[Fossil Hard Coal]]+Tabel1[[#This Row],[Fossil Oil]]</f>
        <v>1259.47</v>
      </c>
      <c r="S5017">
        <f>Tabel1[[#This Row],[Renewables]]+Tabel1[[#This Row],[Fossils]]</f>
        <v>2316.23</v>
      </c>
    </row>
    <row r="5018" spans="1:19" x14ac:dyDescent="0.25">
      <c r="A5018" t="s">
        <v>158</v>
      </c>
      <c r="B5018" t="s">
        <v>6</v>
      </c>
      <c r="C5018">
        <v>2952.26</v>
      </c>
      <c r="D5018">
        <v>47.68</v>
      </c>
      <c r="E5018">
        <v>237.33</v>
      </c>
      <c r="F5018">
        <v>532.86</v>
      </c>
      <c r="G5018">
        <v>9.57</v>
      </c>
      <c r="H5018">
        <v>1.29</v>
      </c>
      <c r="I5018">
        <v>3.88</v>
      </c>
      <c r="J5018">
        <v>63.75</v>
      </c>
      <c r="K5018">
        <v>68.64</v>
      </c>
      <c r="L5018">
        <v>2615.4299999999998</v>
      </c>
      <c r="M5018">
        <v>782.15</v>
      </c>
      <c r="N5018">
        <v>1095</v>
      </c>
      <c r="O5018">
        <v>-590</v>
      </c>
      <c r="P5018">
        <v>-1526</v>
      </c>
      <c r="Q5018">
        <f>Tabel1[[#This Row],[Biomass]]+Tabel1[[#This Row],[Hydro Power]]+Tabel1[[#This Row],[Other Renewable]]+Tabel1[[#This Row],[Solar Power]]+Tabel1[[#This Row],[Onshore Wind Power]]+Tabel1[[#This Row],[Offshore Wind Power]]</f>
        <v>3514.18</v>
      </c>
      <c r="R5018">
        <f>Tabel1[[#This Row],[Fossil Gas]]+Tabel1[[#This Row],[Fossil Hard Coal]]+Tabel1[[#This Row],[Fossil Oil]]</f>
        <v>779.7600000000001</v>
      </c>
      <c r="S5018">
        <f>Tabel1[[#This Row],[Renewables]]+Tabel1[[#This Row],[Fossils]]</f>
        <v>4293.9399999999996</v>
      </c>
    </row>
    <row r="5019" spans="1:19" x14ac:dyDescent="0.25">
      <c r="A5019" t="s">
        <v>158</v>
      </c>
      <c r="B5019" t="s">
        <v>5</v>
      </c>
      <c r="C5019">
        <v>2048.66</v>
      </c>
      <c r="D5019">
        <v>29.43</v>
      </c>
      <c r="E5019">
        <v>437.96</v>
      </c>
      <c r="F5019">
        <v>768.81</v>
      </c>
      <c r="G5019">
        <v>23.96</v>
      </c>
      <c r="J5019">
        <v>37.49</v>
      </c>
      <c r="K5019">
        <v>33.82</v>
      </c>
      <c r="L5019">
        <v>626.89</v>
      </c>
      <c r="M5019">
        <v>366.81</v>
      </c>
      <c r="N5019">
        <v>600</v>
      </c>
      <c r="O5019">
        <v>590</v>
      </c>
      <c r="P5019">
        <v>-1398</v>
      </c>
      <c r="Q5019">
        <f>Tabel1[[#This Row],[Biomass]]+Tabel1[[#This Row],[Hydro Power]]+Tabel1[[#This Row],[Other Renewable]]+Tabel1[[#This Row],[Solar Power]]+Tabel1[[#This Row],[Onshore Wind Power]]+Tabel1[[#This Row],[Offshore Wind Power]]</f>
        <v>1060.6199999999999</v>
      </c>
      <c r="R5019">
        <f>Tabel1[[#This Row],[Fossil Gas]]+Tabel1[[#This Row],[Fossil Hard Coal]]+Tabel1[[#This Row],[Fossil Oil]]</f>
        <v>1230.73</v>
      </c>
      <c r="S5019">
        <f>Tabel1[[#This Row],[Renewables]]+Tabel1[[#This Row],[Fossils]]</f>
        <v>2291.35</v>
      </c>
    </row>
    <row r="5020" spans="1:19" x14ac:dyDescent="0.25">
      <c r="A5020" t="s">
        <v>157</v>
      </c>
      <c r="B5020" t="s">
        <v>6</v>
      </c>
      <c r="C5020">
        <v>2968.61</v>
      </c>
      <c r="D5020">
        <v>46.48</v>
      </c>
      <c r="E5020">
        <v>236.66</v>
      </c>
      <c r="F5020">
        <v>644.4</v>
      </c>
      <c r="G5020">
        <v>7.16</v>
      </c>
      <c r="H5020">
        <v>1.29</v>
      </c>
      <c r="I5020">
        <v>2.5299999999999998</v>
      </c>
      <c r="J5020">
        <v>41.04</v>
      </c>
      <c r="K5020">
        <v>68.87</v>
      </c>
      <c r="L5020">
        <v>2656.78</v>
      </c>
      <c r="M5020">
        <v>684.62</v>
      </c>
      <c r="N5020">
        <v>1104</v>
      </c>
      <c r="O5020">
        <v>-590</v>
      </c>
      <c r="P5020">
        <v>-1525</v>
      </c>
      <c r="Q5020">
        <f>Tabel1[[#This Row],[Biomass]]+Tabel1[[#This Row],[Hydro Power]]+Tabel1[[#This Row],[Other Renewable]]+Tabel1[[#This Row],[Solar Power]]+Tabel1[[#This Row],[Onshore Wind Power]]+Tabel1[[#This Row],[Offshore Wind Power]]</f>
        <v>3432.7400000000002</v>
      </c>
      <c r="R5020">
        <f>Tabel1[[#This Row],[Fossil Gas]]+Tabel1[[#This Row],[Fossil Hard Coal]]+Tabel1[[#This Row],[Fossil Oil]]</f>
        <v>888.21999999999991</v>
      </c>
      <c r="S5020">
        <f>Tabel1[[#This Row],[Renewables]]+Tabel1[[#This Row],[Fossils]]</f>
        <v>4320.96</v>
      </c>
    </row>
    <row r="5021" spans="1:19" x14ac:dyDescent="0.25">
      <c r="A5021" t="s">
        <v>157</v>
      </c>
      <c r="B5021" t="s">
        <v>5</v>
      </c>
      <c r="C5021">
        <v>2072.48</v>
      </c>
      <c r="D5021">
        <v>29.08</v>
      </c>
      <c r="E5021">
        <v>433.58</v>
      </c>
      <c r="F5021">
        <v>715.04</v>
      </c>
      <c r="G5021">
        <v>21.82</v>
      </c>
      <c r="J5021">
        <v>19.73</v>
      </c>
      <c r="K5021">
        <v>32.450000000000003</v>
      </c>
      <c r="L5021">
        <v>645.88</v>
      </c>
      <c r="M5021">
        <v>365.92</v>
      </c>
      <c r="N5021">
        <v>599</v>
      </c>
      <c r="O5021">
        <v>590</v>
      </c>
      <c r="P5021">
        <v>-1330</v>
      </c>
      <c r="Q5021">
        <f>Tabel1[[#This Row],[Biomass]]+Tabel1[[#This Row],[Hydro Power]]+Tabel1[[#This Row],[Other Renewable]]+Tabel1[[#This Row],[Solar Power]]+Tabel1[[#This Row],[Onshore Wind Power]]+Tabel1[[#This Row],[Offshore Wind Power]]</f>
        <v>1060.6100000000001</v>
      </c>
      <c r="R5021">
        <f>Tabel1[[#This Row],[Fossil Gas]]+Tabel1[[#This Row],[Fossil Hard Coal]]+Tabel1[[#This Row],[Fossil Oil]]</f>
        <v>1170.4399999999998</v>
      </c>
      <c r="S5021">
        <f>Tabel1[[#This Row],[Renewables]]+Tabel1[[#This Row],[Fossils]]</f>
        <v>2231.0500000000002</v>
      </c>
    </row>
    <row r="5022" spans="1:19" x14ac:dyDescent="0.25">
      <c r="A5022" t="s">
        <v>156</v>
      </c>
      <c r="B5022" t="s">
        <v>6</v>
      </c>
      <c r="C5022">
        <v>3125.42</v>
      </c>
      <c r="D5022">
        <v>39.99</v>
      </c>
      <c r="E5022">
        <v>248.13</v>
      </c>
      <c r="F5022">
        <v>709.93</v>
      </c>
      <c r="G5022">
        <v>4.84</v>
      </c>
      <c r="H5022">
        <v>1.29</v>
      </c>
      <c r="I5022">
        <v>2.4300000000000002</v>
      </c>
      <c r="J5022">
        <v>13.33</v>
      </c>
      <c r="K5022">
        <v>67.55</v>
      </c>
      <c r="L5022">
        <v>2712.94</v>
      </c>
      <c r="M5022">
        <v>682.43</v>
      </c>
      <c r="N5022">
        <v>1147</v>
      </c>
      <c r="O5022">
        <v>-582</v>
      </c>
      <c r="P5022">
        <v>-1526</v>
      </c>
      <c r="Q5022">
        <f>Tabel1[[#This Row],[Biomass]]+Tabel1[[#This Row],[Hydro Power]]+Tabel1[[#This Row],[Other Renewable]]+Tabel1[[#This Row],[Solar Power]]+Tabel1[[#This Row],[Onshore Wind Power]]+Tabel1[[#This Row],[Offshore Wind Power]]</f>
        <v>3452.41</v>
      </c>
      <c r="R5022">
        <f>Tabel1[[#This Row],[Fossil Gas]]+Tabel1[[#This Row],[Fossil Hard Coal]]+Tabel1[[#This Row],[Fossil Oil]]</f>
        <v>962.9</v>
      </c>
      <c r="S5022">
        <f>Tabel1[[#This Row],[Renewables]]+Tabel1[[#This Row],[Fossils]]</f>
        <v>4415.3099999999995</v>
      </c>
    </row>
    <row r="5023" spans="1:19" x14ac:dyDescent="0.25">
      <c r="A5023" t="s">
        <v>156</v>
      </c>
      <c r="B5023" t="s">
        <v>5</v>
      </c>
      <c r="C5023">
        <v>2186.65</v>
      </c>
      <c r="D5023">
        <v>28.6</v>
      </c>
      <c r="E5023">
        <v>439.67</v>
      </c>
      <c r="F5023">
        <v>714.42</v>
      </c>
      <c r="G5023">
        <v>22.16</v>
      </c>
      <c r="J5023">
        <v>5.45</v>
      </c>
      <c r="K5023">
        <v>32.68</v>
      </c>
      <c r="L5023">
        <v>663.23</v>
      </c>
      <c r="M5023">
        <v>364.53</v>
      </c>
      <c r="N5023">
        <v>555</v>
      </c>
      <c r="O5023">
        <v>582</v>
      </c>
      <c r="P5023">
        <v>-1184</v>
      </c>
      <c r="Q5023">
        <f>Tabel1[[#This Row],[Biomass]]+Tabel1[[#This Row],[Hydro Power]]+Tabel1[[#This Row],[Other Renewable]]+Tabel1[[#This Row],[Solar Power]]+Tabel1[[#This Row],[Onshore Wind Power]]+Tabel1[[#This Row],[Offshore Wind Power]]</f>
        <v>1061.81</v>
      </c>
      <c r="R5023">
        <f>Tabel1[[#This Row],[Fossil Gas]]+Tabel1[[#This Row],[Fossil Hard Coal]]+Tabel1[[#This Row],[Fossil Oil]]</f>
        <v>1176.25</v>
      </c>
      <c r="S5023">
        <f>Tabel1[[#This Row],[Renewables]]+Tabel1[[#This Row],[Fossils]]</f>
        <v>2238.06</v>
      </c>
    </row>
    <row r="5024" spans="1:19" x14ac:dyDescent="0.25">
      <c r="A5024" t="s">
        <v>155</v>
      </c>
      <c r="B5024" t="s">
        <v>6</v>
      </c>
      <c r="C5024">
        <v>3124.83</v>
      </c>
      <c r="D5024">
        <v>20.82</v>
      </c>
      <c r="E5024">
        <v>247.56</v>
      </c>
      <c r="F5024">
        <v>675.41</v>
      </c>
      <c r="G5024">
        <v>4.33</v>
      </c>
      <c r="H5024">
        <v>1.29</v>
      </c>
      <c r="I5024">
        <v>2.4900000000000002</v>
      </c>
      <c r="J5024">
        <v>0.57999999999999996</v>
      </c>
      <c r="K5024">
        <v>67.959999999999994</v>
      </c>
      <c r="L5024">
        <v>2774.06</v>
      </c>
      <c r="M5024">
        <v>701.85</v>
      </c>
      <c r="N5024">
        <v>1121</v>
      </c>
      <c r="O5024">
        <v>-588</v>
      </c>
      <c r="P5024">
        <v>-1566</v>
      </c>
      <c r="Q5024">
        <f>Tabel1[[#This Row],[Biomass]]+Tabel1[[#This Row],[Hydro Power]]+Tabel1[[#This Row],[Other Renewable]]+Tabel1[[#This Row],[Solar Power]]+Tabel1[[#This Row],[Onshore Wind Power]]+Tabel1[[#This Row],[Offshore Wind Power]]</f>
        <v>3501.0899999999997</v>
      </c>
      <c r="R5024">
        <f>Tabel1[[#This Row],[Fossil Gas]]+Tabel1[[#This Row],[Fossil Hard Coal]]+Tabel1[[#This Row],[Fossil Oil]]</f>
        <v>927.30000000000007</v>
      </c>
      <c r="S5024">
        <f>Tabel1[[#This Row],[Renewables]]+Tabel1[[#This Row],[Fossils]]</f>
        <v>4428.3899999999994</v>
      </c>
    </row>
    <row r="5025" spans="1:19" x14ac:dyDescent="0.25">
      <c r="A5025" t="s">
        <v>155</v>
      </c>
      <c r="B5025" t="s">
        <v>5</v>
      </c>
      <c r="C5025">
        <v>2242.63</v>
      </c>
      <c r="D5025">
        <v>28.37</v>
      </c>
      <c r="E5025">
        <v>473.95</v>
      </c>
      <c r="F5025">
        <v>723.69</v>
      </c>
      <c r="G5025">
        <v>25.09</v>
      </c>
      <c r="J5025">
        <v>0.15</v>
      </c>
      <c r="K5025">
        <v>32.79</v>
      </c>
      <c r="L5025">
        <v>669.9</v>
      </c>
      <c r="M5025">
        <v>365.88</v>
      </c>
      <c r="N5025">
        <v>502</v>
      </c>
      <c r="O5025">
        <v>588</v>
      </c>
      <c r="P5025">
        <v>-1136</v>
      </c>
      <c r="Q5025">
        <f>Tabel1[[#This Row],[Biomass]]+Tabel1[[#This Row],[Hydro Power]]+Tabel1[[#This Row],[Other Renewable]]+Tabel1[[#This Row],[Solar Power]]+Tabel1[[#This Row],[Onshore Wind Power]]+Tabel1[[#This Row],[Offshore Wind Power]]</f>
        <v>1064.3</v>
      </c>
      <c r="R5025">
        <f>Tabel1[[#This Row],[Fossil Gas]]+Tabel1[[#This Row],[Fossil Hard Coal]]+Tabel1[[#This Row],[Fossil Oil]]</f>
        <v>1222.73</v>
      </c>
      <c r="S5025">
        <f>Tabel1[[#This Row],[Renewables]]+Tabel1[[#This Row],[Fossils]]</f>
        <v>2287.0299999999997</v>
      </c>
    </row>
    <row r="5026" spans="1:19" x14ac:dyDescent="0.25">
      <c r="A5026" t="s">
        <v>154</v>
      </c>
      <c r="B5026" t="s">
        <v>6</v>
      </c>
      <c r="C5026">
        <v>3030.44</v>
      </c>
      <c r="D5026">
        <v>20.89</v>
      </c>
      <c r="E5026">
        <v>248.77</v>
      </c>
      <c r="F5026">
        <v>729.01</v>
      </c>
      <c r="G5026">
        <v>4.04</v>
      </c>
      <c r="H5026">
        <v>1.29</v>
      </c>
      <c r="I5026">
        <v>2.4700000000000002</v>
      </c>
      <c r="J5026">
        <v>0</v>
      </c>
      <c r="K5026">
        <v>66.05</v>
      </c>
      <c r="L5026">
        <v>2651.14</v>
      </c>
      <c r="M5026">
        <v>672.5</v>
      </c>
      <c r="N5026">
        <v>1101</v>
      </c>
      <c r="O5026">
        <v>-584</v>
      </c>
      <c r="P5026">
        <v>-1544</v>
      </c>
      <c r="Q5026">
        <f>Tabel1[[#This Row],[Biomass]]+Tabel1[[#This Row],[Hydro Power]]+Tabel1[[#This Row],[Other Renewable]]+Tabel1[[#This Row],[Solar Power]]+Tabel1[[#This Row],[Onshore Wind Power]]+Tabel1[[#This Row],[Offshore Wind Power]]</f>
        <v>3348.29</v>
      </c>
      <c r="R5026">
        <f>Tabel1[[#This Row],[Fossil Gas]]+Tabel1[[#This Row],[Fossil Hard Coal]]+Tabel1[[#This Row],[Fossil Oil]]</f>
        <v>981.81999999999994</v>
      </c>
      <c r="S5026">
        <f>Tabel1[[#This Row],[Renewables]]+Tabel1[[#This Row],[Fossils]]</f>
        <v>4330.1099999999997</v>
      </c>
    </row>
    <row r="5027" spans="1:19" x14ac:dyDescent="0.25">
      <c r="A5027" t="s">
        <v>154</v>
      </c>
      <c r="B5027" t="s">
        <v>5</v>
      </c>
      <c r="C5027">
        <v>2174.15</v>
      </c>
      <c r="D5027">
        <v>28.61</v>
      </c>
      <c r="E5027">
        <v>482.03</v>
      </c>
      <c r="F5027">
        <v>717.64</v>
      </c>
      <c r="G5027">
        <v>25.37</v>
      </c>
      <c r="J5027">
        <v>0</v>
      </c>
      <c r="K5027">
        <v>32.75</v>
      </c>
      <c r="L5027">
        <v>678.11</v>
      </c>
      <c r="M5027">
        <v>367.81</v>
      </c>
      <c r="N5027">
        <v>594</v>
      </c>
      <c r="O5027">
        <v>584</v>
      </c>
      <c r="P5027">
        <v>-1303</v>
      </c>
      <c r="Q5027">
        <f>Tabel1[[#This Row],[Biomass]]+Tabel1[[#This Row],[Hydro Power]]+Tabel1[[#This Row],[Other Renewable]]+Tabel1[[#This Row],[Solar Power]]+Tabel1[[#This Row],[Onshore Wind Power]]+Tabel1[[#This Row],[Offshore Wind Power]]</f>
        <v>1074.53</v>
      </c>
      <c r="R5027">
        <f>Tabel1[[#This Row],[Fossil Gas]]+Tabel1[[#This Row],[Fossil Hard Coal]]+Tabel1[[#This Row],[Fossil Oil]]</f>
        <v>1225.04</v>
      </c>
      <c r="S5027">
        <f>Tabel1[[#This Row],[Renewables]]+Tabel1[[#This Row],[Fossils]]</f>
        <v>2299.5699999999997</v>
      </c>
    </row>
    <row r="5028" spans="1:19" x14ac:dyDescent="0.25">
      <c r="A5028" t="s">
        <v>153</v>
      </c>
      <c r="B5028" t="s">
        <v>6</v>
      </c>
      <c r="C5028">
        <v>2853</v>
      </c>
      <c r="D5028">
        <v>20.38</v>
      </c>
      <c r="E5028">
        <v>232.05</v>
      </c>
      <c r="F5028">
        <v>801.91</v>
      </c>
      <c r="G5028">
        <v>3.63</v>
      </c>
      <c r="H5028">
        <v>1.29</v>
      </c>
      <c r="I5028">
        <v>2.41</v>
      </c>
      <c r="J5028">
        <v>0.01</v>
      </c>
      <c r="K5028">
        <v>51.27</v>
      </c>
      <c r="L5028">
        <v>2494.9</v>
      </c>
      <c r="M5028">
        <v>616.32000000000005</v>
      </c>
      <c r="N5028">
        <v>1091</v>
      </c>
      <c r="O5028">
        <v>-590</v>
      </c>
      <c r="P5028">
        <v>-1514</v>
      </c>
      <c r="Q5028">
        <f>Tabel1[[#This Row],[Biomass]]+Tabel1[[#This Row],[Hydro Power]]+Tabel1[[#This Row],[Other Renewable]]+Tabel1[[#This Row],[Solar Power]]+Tabel1[[#This Row],[Onshore Wind Power]]+Tabel1[[#This Row],[Offshore Wind Power]]</f>
        <v>3135.3100000000004</v>
      </c>
      <c r="R5028">
        <f>Tabel1[[#This Row],[Fossil Gas]]+Tabel1[[#This Row],[Fossil Hard Coal]]+Tabel1[[#This Row],[Fossil Oil]]</f>
        <v>1037.5900000000001</v>
      </c>
      <c r="S5028">
        <f>Tabel1[[#This Row],[Renewables]]+Tabel1[[#This Row],[Fossils]]</f>
        <v>4172.9000000000005</v>
      </c>
    </row>
    <row r="5029" spans="1:19" x14ac:dyDescent="0.25">
      <c r="A5029" t="s">
        <v>153</v>
      </c>
      <c r="B5029" t="s">
        <v>5</v>
      </c>
      <c r="C5029">
        <v>2029.73</v>
      </c>
      <c r="D5029">
        <v>27.21</v>
      </c>
      <c r="E5029">
        <v>426.34</v>
      </c>
      <c r="F5029">
        <v>718.11</v>
      </c>
      <c r="G5029">
        <v>25.15</v>
      </c>
      <c r="J5029">
        <v>0</v>
      </c>
      <c r="K5029">
        <v>30.44</v>
      </c>
      <c r="L5029">
        <v>673.8</v>
      </c>
      <c r="M5029">
        <v>365.83</v>
      </c>
      <c r="N5029">
        <v>453</v>
      </c>
      <c r="O5029">
        <v>590</v>
      </c>
      <c r="P5029">
        <v>-1248</v>
      </c>
      <c r="Q5029">
        <f>Tabel1[[#This Row],[Biomass]]+Tabel1[[#This Row],[Hydro Power]]+Tabel1[[#This Row],[Other Renewable]]+Tabel1[[#This Row],[Solar Power]]+Tabel1[[#This Row],[Onshore Wind Power]]+Tabel1[[#This Row],[Offshore Wind Power]]</f>
        <v>1066.8399999999999</v>
      </c>
      <c r="R5029">
        <f>Tabel1[[#This Row],[Fossil Gas]]+Tabel1[[#This Row],[Fossil Hard Coal]]+Tabel1[[#This Row],[Fossil Oil]]</f>
        <v>1169.6000000000001</v>
      </c>
      <c r="S5029">
        <f>Tabel1[[#This Row],[Renewables]]+Tabel1[[#This Row],[Fossils]]</f>
        <v>2236.44</v>
      </c>
    </row>
    <row r="5030" spans="1:19" x14ac:dyDescent="0.25">
      <c r="A5030" t="s">
        <v>152</v>
      </c>
      <c r="B5030" t="s">
        <v>6</v>
      </c>
      <c r="C5030">
        <v>2684.08</v>
      </c>
      <c r="D5030">
        <v>20.84</v>
      </c>
      <c r="E5030">
        <v>216.5</v>
      </c>
      <c r="F5030">
        <v>917.64</v>
      </c>
      <c r="G5030">
        <v>3.09</v>
      </c>
      <c r="H5030">
        <v>1.3</v>
      </c>
      <c r="I5030">
        <v>2.37</v>
      </c>
      <c r="J5030">
        <v>0</v>
      </c>
      <c r="K5030">
        <v>50.14</v>
      </c>
      <c r="L5030">
        <v>2585.96</v>
      </c>
      <c r="M5030">
        <v>425.75</v>
      </c>
      <c r="N5030">
        <v>1039</v>
      </c>
      <c r="O5030">
        <v>-590</v>
      </c>
      <c r="P5030">
        <v>-1554</v>
      </c>
      <c r="Q5030">
        <f>Tabel1[[#This Row],[Biomass]]+Tabel1[[#This Row],[Hydro Power]]+Tabel1[[#This Row],[Other Renewable]]+Tabel1[[#This Row],[Solar Power]]+Tabel1[[#This Row],[Onshore Wind Power]]+Tabel1[[#This Row],[Offshore Wind Power]]</f>
        <v>3036.2200000000003</v>
      </c>
      <c r="R5030">
        <f>Tabel1[[#This Row],[Fossil Gas]]+Tabel1[[#This Row],[Fossil Hard Coal]]+Tabel1[[#This Row],[Fossil Oil]]</f>
        <v>1137.2299999999998</v>
      </c>
      <c r="S5030">
        <f>Tabel1[[#This Row],[Renewables]]+Tabel1[[#This Row],[Fossils]]</f>
        <v>4173.45</v>
      </c>
    </row>
    <row r="5031" spans="1:19" x14ac:dyDescent="0.25">
      <c r="A5031" t="s">
        <v>152</v>
      </c>
      <c r="B5031" t="s">
        <v>5</v>
      </c>
      <c r="C5031">
        <v>1895.43</v>
      </c>
      <c r="D5031">
        <v>26.11</v>
      </c>
      <c r="E5031">
        <v>367.38</v>
      </c>
      <c r="F5031">
        <v>718.77</v>
      </c>
      <c r="G5031">
        <v>24.33</v>
      </c>
      <c r="J5031">
        <v>0</v>
      </c>
      <c r="K5031">
        <v>30.79</v>
      </c>
      <c r="L5031">
        <v>685.56</v>
      </c>
      <c r="M5031">
        <v>364.63</v>
      </c>
      <c r="N5031">
        <v>263</v>
      </c>
      <c r="O5031">
        <v>590</v>
      </c>
      <c r="P5031">
        <v>-1144</v>
      </c>
      <c r="Q5031">
        <f>Tabel1[[#This Row],[Biomass]]+Tabel1[[#This Row],[Hydro Power]]+Tabel1[[#This Row],[Other Renewable]]+Tabel1[[#This Row],[Solar Power]]+Tabel1[[#This Row],[Onshore Wind Power]]+Tabel1[[#This Row],[Offshore Wind Power]]</f>
        <v>1076.3</v>
      </c>
      <c r="R5031">
        <f>Tabel1[[#This Row],[Fossil Gas]]+Tabel1[[#This Row],[Fossil Hard Coal]]+Tabel1[[#This Row],[Fossil Oil]]</f>
        <v>1110.48</v>
      </c>
      <c r="S5031">
        <f>Tabel1[[#This Row],[Renewables]]+Tabel1[[#This Row],[Fossils]]</f>
        <v>2186.7799999999997</v>
      </c>
    </row>
    <row r="5032" spans="1:19" x14ac:dyDescent="0.25">
      <c r="A5032" t="s">
        <v>151</v>
      </c>
      <c r="B5032" t="s">
        <v>6</v>
      </c>
      <c r="C5032">
        <v>2492.7600000000002</v>
      </c>
      <c r="D5032">
        <v>21.43</v>
      </c>
      <c r="E5032">
        <v>218.11</v>
      </c>
      <c r="F5032">
        <v>822.7</v>
      </c>
      <c r="G5032">
        <v>3.19</v>
      </c>
      <c r="H5032">
        <v>1.28</v>
      </c>
      <c r="I5032">
        <v>2.37</v>
      </c>
      <c r="J5032">
        <v>0</v>
      </c>
      <c r="K5032">
        <v>49.98</v>
      </c>
      <c r="L5032">
        <v>2600.85</v>
      </c>
      <c r="M5032">
        <v>469.83</v>
      </c>
      <c r="N5032">
        <v>811</v>
      </c>
      <c r="O5032">
        <v>-590</v>
      </c>
      <c r="P5032">
        <v>-1491</v>
      </c>
      <c r="Q5032">
        <f>Tabel1[[#This Row],[Biomass]]+Tabel1[[#This Row],[Hydro Power]]+Tabel1[[#This Row],[Other Renewable]]+Tabel1[[#This Row],[Solar Power]]+Tabel1[[#This Row],[Onshore Wind Power]]+Tabel1[[#This Row],[Offshore Wind Power]]</f>
        <v>3095.7599999999998</v>
      </c>
      <c r="R5032">
        <f>Tabel1[[#This Row],[Fossil Gas]]+Tabel1[[#This Row],[Fossil Hard Coal]]+Tabel1[[#This Row],[Fossil Oil]]</f>
        <v>1044</v>
      </c>
      <c r="S5032">
        <f>Tabel1[[#This Row],[Renewables]]+Tabel1[[#This Row],[Fossils]]</f>
        <v>4139.76</v>
      </c>
    </row>
    <row r="5033" spans="1:19" x14ac:dyDescent="0.25">
      <c r="A5033" t="s">
        <v>151</v>
      </c>
      <c r="B5033" t="s">
        <v>5</v>
      </c>
      <c r="C5033">
        <v>1737.63</v>
      </c>
      <c r="D5033">
        <v>26.36</v>
      </c>
      <c r="E5033">
        <v>359.08</v>
      </c>
      <c r="F5033">
        <v>718.15</v>
      </c>
      <c r="G5033">
        <v>24.41</v>
      </c>
      <c r="J5033">
        <v>0</v>
      </c>
      <c r="K5033">
        <v>31.32</v>
      </c>
      <c r="L5033">
        <v>686.91</v>
      </c>
      <c r="M5033">
        <v>363.06</v>
      </c>
      <c r="N5033">
        <v>-218</v>
      </c>
      <c r="O5033">
        <v>590</v>
      </c>
      <c r="P5033">
        <v>-810</v>
      </c>
      <c r="Q5033">
        <f>Tabel1[[#This Row],[Biomass]]+Tabel1[[#This Row],[Hydro Power]]+Tabel1[[#This Row],[Other Renewable]]+Tabel1[[#This Row],[Solar Power]]+Tabel1[[#This Row],[Onshore Wind Power]]+Tabel1[[#This Row],[Offshore Wind Power]]</f>
        <v>1076.33</v>
      </c>
      <c r="R5033">
        <f>Tabel1[[#This Row],[Fossil Gas]]+Tabel1[[#This Row],[Fossil Hard Coal]]+Tabel1[[#This Row],[Fossil Oil]]</f>
        <v>1101.6400000000001</v>
      </c>
      <c r="S5033">
        <f>Tabel1[[#This Row],[Renewables]]+Tabel1[[#This Row],[Fossils]]</f>
        <v>2177.9700000000003</v>
      </c>
    </row>
    <row r="5034" spans="1:19" x14ac:dyDescent="0.25">
      <c r="A5034" t="s">
        <v>150</v>
      </c>
      <c r="B5034" t="s">
        <v>6</v>
      </c>
      <c r="C5034">
        <v>2292.9499999999998</v>
      </c>
      <c r="D5034">
        <v>39.46</v>
      </c>
      <c r="E5034">
        <v>228.78</v>
      </c>
      <c r="F5034">
        <v>614.89</v>
      </c>
      <c r="G5034">
        <v>6.86</v>
      </c>
      <c r="H5034">
        <v>1.1000000000000001</v>
      </c>
      <c r="I5034">
        <v>2.74</v>
      </c>
      <c r="J5034">
        <v>0</v>
      </c>
      <c r="K5034">
        <v>51.75</v>
      </c>
      <c r="L5034">
        <v>2639.91</v>
      </c>
      <c r="M5034">
        <v>650.65</v>
      </c>
      <c r="N5034">
        <v>431</v>
      </c>
      <c r="O5034">
        <v>-590</v>
      </c>
      <c r="P5034">
        <v>-1452</v>
      </c>
      <c r="Q5034">
        <f>Tabel1[[#This Row],[Biomass]]+Tabel1[[#This Row],[Hydro Power]]+Tabel1[[#This Row],[Other Renewable]]+Tabel1[[#This Row],[Solar Power]]+Tabel1[[#This Row],[Onshore Wind Power]]+Tabel1[[#This Row],[Offshore Wind Power]]</f>
        <v>3333.86</v>
      </c>
      <c r="R5034">
        <f>Tabel1[[#This Row],[Fossil Gas]]+Tabel1[[#This Row],[Fossil Hard Coal]]+Tabel1[[#This Row],[Fossil Oil]]</f>
        <v>850.53</v>
      </c>
      <c r="S5034">
        <f>Tabel1[[#This Row],[Renewables]]+Tabel1[[#This Row],[Fossils]]</f>
        <v>4184.3900000000003</v>
      </c>
    </row>
    <row r="5035" spans="1:19" x14ac:dyDescent="0.25">
      <c r="A5035" t="s">
        <v>150</v>
      </c>
      <c r="B5035" t="s">
        <v>5</v>
      </c>
      <c r="C5035">
        <v>1606.52</v>
      </c>
      <c r="D5035">
        <v>25.43</v>
      </c>
      <c r="E5035">
        <v>307.95</v>
      </c>
      <c r="F5035">
        <v>724.71</v>
      </c>
      <c r="G5035">
        <v>24.42</v>
      </c>
      <c r="J5035">
        <v>0</v>
      </c>
      <c r="K5035">
        <v>32.33</v>
      </c>
      <c r="L5035">
        <v>682.25</v>
      </c>
      <c r="M5035">
        <v>360.93</v>
      </c>
      <c r="N5035">
        <v>-163</v>
      </c>
      <c r="O5035">
        <v>590</v>
      </c>
      <c r="P5035">
        <v>-947</v>
      </c>
      <c r="Q5035">
        <f>Tabel1[[#This Row],[Biomass]]+Tabel1[[#This Row],[Hydro Power]]+Tabel1[[#This Row],[Other Renewable]]+Tabel1[[#This Row],[Solar Power]]+Tabel1[[#This Row],[Onshore Wind Power]]+Tabel1[[#This Row],[Offshore Wind Power]]</f>
        <v>1068.6099999999999</v>
      </c>
      <c r="R5035">
        <f>Tabel1[[#This Row],[Fossil Gas]]+Tabel1[[#This Row],[Fossil Hard Coal]]+Tabel1[[#This Row],[Fossil Oil]]</f>
        <v>1057.0800000000002</v>
      </c>
      <c r="S5035">
        <f>Tabel1[[#This Row],[Renewables]]+Tabel1[[#This Row],[Fossils]]</f>
        <v>2125.69</v>
      </c>
    </row>
    <row r="5036" spans="1:19" x14ac:dyDescent="0.25">
      <c r="A5036" t="s">
        <v>149</v>
      </c>
      <c r="B5036" t="s">
        <v>6</v>
      </c>
      <c r="C5036">
        <v>2196.7600000000002</v>
      </c>
      <c r="D5036">
        <v>43.24</v>
      </c>
      <c r="E5036">
        <v>191.41</v>
      </c>
      <c r="F5036">
        <v>549.48</v>
      </c>
      <c r="G5036">
        <v>4.5599999999999996</v>
      </c>
      <c r="H5036">
        <v>1.0900000000000001</v>
      </c>
      <c r="I5036">
        <v>2.52</v>
      </c>
      <c r="J5036">
        <v>0</v>
      </c>
      <c r="K5036">
        <v>54.45</v>
      </c>
      <c r="L5036">
        <v>2800.79</v>
      </c>
      <c r="M5036">
        <v>672.05</v>
      </c>
      <c r="N5036">
        <v>460</v>
      </c>
      <c r="O5036">
        <v>-590</v>
      </c>
      <c r="P5036">
        <v>-1578</v>
      </c>
      <c r="Q5036">
        <f>Tabel1[[#This Row],[Biomass]]+Tabel1[[#This Row],[Hydro Power]]+Tabel1[[#This Row],[Other Renewable]]+Tabel1[[#This Row],[Solar Power]]+Tabel1[[#This Row],[Onshore Wind Power]]+Tabel1[[#This Row],[Offshore Wind Power]]</f>
        <v>3519.6899999999996</v>
      </c>
      <c r="R5036">
        <f>Tabel1[[#This Row],[Fossil Gas]]+Tabel1[[#This Row],[Fossil Hard Coal]]+Tabel1[[#This Row],[Fossil Oil]]</f>
        <v>745.44999999999993</v>
      </c>
      <c r="S5036">
        <f>Tabel1[[#This Row],[Renewables]]+Tabel1[[#This Row],[Fossils]]</f>
        <v>4265.1399999999994</v>
      </c>
    </row>
    <row r="5037" spans="1:19" x14ac:dyDescent="0.25">
      <c r="A5037" t="s">
        <v>149</v>
      </c>
      <c r="B5037" t="s">
        <v>5</v>
      </c>
      <c r="C5037">
        <v>1521.85</v>
      </c>
      <c r="D5037">
        <v>23.26</v>
      </c>
      <c r="E5037">
        <v>297.45999999999998</v>
      </c>
      <c r="F5037">
        <v>703.24</v>
      </c>
      <c r="G5037">
        <v>23.88</v>
      </c>
      <c r="J5037">
        <v>0</v>
      </c>
      <c r="K5037">
        <v>32.46</v>
      </c>
      <c r="L5037">
        <v>686.89</v>
      </c>
      <c r="M5037">
        <v>359.47</v>
      </c>
      <c r="N5037">
        <v>296</v>
      </c>
      <c r="O5037">
        <v>590</v>
      </c>
      <c r="P5037">
        <v>-1453</v>
      </c>
      <c r="Q5037">
        <f>Tabel1[[#This Row],[Biomass]]+Tabel1[[#This Row],[Hydro Power]]+Tabel1[[#This Row],[Other Renewable]]+Tabel1[[#This Row],[Solar Power]]+Tabel1[[#This Row],[Onshore Wind Power]]+Tabel1[[#This Row],[Offshore Wind Power]]</f>
        <v>1069.6199999999999</v>
      </c>
      <c r="R5037">
        <f>Tabel1[[#This Row],[Fossil Gas]]+Tabel1[[#This Row],[Fossil Hard Coal]]+Tabel1[[#This Row],[Fossil Oil]]</f>
        <v>1024.5800000000002</v>
      </c>
      <c r="S5037">
        <f>Tabel1[[#This Row],[Renewables]]+Tabel1[[#This Row],[Fossils]]</f>
        <v>2094.1999999999998</v>
      </c>
    </row>
    <row r="5038" spans="1:19" x14ac:dyDescent="0.25">
      <c r="A5038" t="s">
        <v>148</v>
      </c>
      <c r="B5038" t="s">
        <v>6</v>
      </c>
      <c r="C5038">
        <v>2162.91</v>
      </c>
      <c r="D5038">
        <v>21.98</v>
      </c>
      <c r="E5038">
        <v>202.09</v>
      </c>
      <c r="F5038">
        <v>515.98</v>
      </c>
      <c r="G5038">
        <v>4.6100000000000003</v>
      </c>
      <c r="H5038">
        <v>1.1000000000000001</v>
      </c>
      <c r="I5038">
        <v>2.5099999999999998</v>
      </c>
      <c r="J5038">
        <v>0</v>
      </c>
      <c r="K5038">
        <v>41.38</v>
      </c>
      <c r="L5038">
        <v>2627.76</v>
      </c>
      <c r="M5038">
        <v>517.83000000000004</v>
      </c>
      <c r="N5038">
        <v>837</v>
      </c>
      <c r="O5038">
        <v>-590</v>
      </c>
      <c r="P5038">
        <v>-1592</v>
      </c>
      <c r="Q5038">
        <f>Tabel1[[#This Row],[Biomass]]+Tabel1[[#This Row],[Hydro Power]]+Tabel1[[#This Row],[Other Renewable]]+Tabel1[[#This Row],[Solar Power]]+Tabel1[[#This Row],[Onshore Wind Power]]+Tabel1[[#This Row],[Offshore Wind Power]]</f>
        <v>3171.1800000000003</v>
      </c>
      <c r="R5038">
        <f>Tabel1[[#This Row],[Fossil Gas]]+Tabel1[[#This Row],[Fossil Hard Coal]]+Tabel1[[#This Row],[Fossil Oil]]</f>
        <v>722.68000000000006</v>
      </c>
      <c r="S5038">
        <f>Tabel1[[#This Row],[Renewables]]+Tabel1[[#This Row],[Fossils]]</f>
        <v>3893.8600000000006</v>
      </c>
    </row>
    <row r="5039" spans="1:19" x14ac:dyDescent="0.25">
      <c r="A5039" t="s">
        <v>148</v>
      </c>
      <c r="B5039" t="s">
        <v>5</v>
      </c>
      <c r="C5039">
        <v>1477.33</v>
      </c>
      <c r="D5039">
        <v>23.78</v>
      </c>
      <c r="E5039">
        <v>294.42</v>
      </c>
      <c r="F5039">
        <v>692.34</v>
      </c>
      <c r="G5039">
        <v>23.89</v>
      </c>
      <c r="J5039">
        <v>0</v>
      </c>
      <c r="K5039">
        <v>32.24</v>
      </c>
      <c r="L5039">
        <v>686.79</v>
      </c>
      <c r="M5039">
        <v>357.9</v>
      </c>
      <c r="N5039">
        <v>246</v>
      </c>
      <c r="O5039">
        <v>590</v>
      </c>
      <c r="P5039">
        <v>-1434</v>
      </c>
      <c r="Q5039">
        <f>Tabel1[[#This Row],[Biomass]]+Tabel1[[#This Row],[Hydro Power]]+Tabel1[[#This Row],[Other Renewable]]+Tabel1[[#This Row],[Solar Power]]+Tabel1[[#This Row],[Onshore Wind Power]]+Tabel1[[#This Row],[Offshore Wind Power]]</f>
        <v>1068.4699999999998</v>
      </c>
      <c r="R5039">
        <f>Tabel1[[#This Row],[Fossil Gas]]+Tabel1[[#This Row],[Fossil Hard Coal]]+Tabel1[[#This Row],[Fossil Oil]]</f>
        <v>1010.65</v>
      </c>
      <c r="S5039">
        <f>Tabel1[[#This Row],[Renewables]]+Tabel1[[#This Row],[Fossils]]</f>
        <v>2079.12</v>
      </c>
    </row>
    <row r="5040" spans="1:19" x14ac:dyDescent="0.25">
      <c r="A5040" t="s">
        <v>147</v>
      </c>
      <c r="B5040" t="s">
        <v>6</v>
      </c>
      <c r="C5040">
        <v>2138.0300000000002</v>
      </c>
      <c r="D5040">
        <v>21.54</v>
      </c>
      <c r="E5040">
        <v>206.8</v>
      </c>
      <c r="F5040">
        <v>496.53</v>
      </c>
      <c r="G5040">
        <v>4.58</v>
      </c>
      <c r="H5040">
        <v>1.1000000000000001</v>
      </c>
      <c r="I5040">
        <v>2.52</v>
      </c>
      <c r="J5040">
        <v>0</v>
      </c>
      <c r="K5040">
        <v>41.04</v>
      </c>
      <c r="L5040">
        <v>2604.87</v>
      </c>
      <c r="M5040">
        <v>463.9</v>
      </c>
      <c r="N5040">
        <v>914</v>
      </c>
      <c r="O5040">
        <v>-590</v>
      </c>
      <c r="P5040">
        <v>-1595</v>
      </c>
      <c r="Q5040">
        <f>Tabel1[[#This Row],[Biomass]]+Tabel1[[#This Row],[Hydro Power]]+Tabel1[[#This Row],[Other Renewable]]+Tabel1[[#This Row],[Solar Power]]+Tabel1[[#This Row],[Onshore Wind Power]]+Tabel1[[#This Row],[Offshore Wind Power]]</f>
        <v>3093.93</v>
      </c>
      <c r="R5040">
        <f>Tabel1[[#This Row],[Fossil Gas]]+Tabel1[[#This Row],[Fossil Hard Coal]]+Tabel1[[#This Row],[Fossil Oil]]</f>
        <v>707.91</v>
      </c>
      <c r="S5040">
        <f>Tabel1[[#This Row],[Renewables]]+Tabel1[[#This Row],[Fossils]]</f>
        <v>3801.8399999999997</v>
      </c>
    </row>
    <row r="5041" spans="1:19" x14ac:dyDescent="0.25">
      <c r="A5041" t="s">
        <v>147</v>
      </c>
      <c r="B5041" t="s">
        <v>5</v>
      </c>
      <c r="C5041">
        <v>1461.44</v>
      </c>
      <c r="D5041">
        <v>24.29</v>
      </c>
      <c r="E5041">
        <v>298.05</v>
      </c>
      <c r="F5041">
        <v>716.88</v>
      </c>
      <c r="G5041">
        <v>23.93</v>
      </c>
      <c r="J5041">
        <v>0</v>
      </c>
      <c r="K5041">
        <v>32.22</v>
      </c>
      <c r="L5041">
        <v>678.12</v>
      </c>
      <c r="M5041">
        <v>357.73</v>
      </c>
      <c r="N5041">
        <v>271</v>
      </c>
      <c r="O5041">
        <v>590</v>
      </c>
      <c r="P5041">
        <v>-1496</v>
      </c>
      <c r="Q5041">
        <f>Tabel1[[#This Row],[Biomass]]+Tabel1[[#This Row],[Hydro Power]]+Tabel1[[#This Row],[Other Renewable]]+Tabel1[[#This Row],[Solar Power]]+Tabel1[[#This Row],[Onshore Wind Power]]+Tabel1[[#This Row],[Offshore Wind Power]]</f>
        <v>1060.1399999999999</v>
      </c>
      <c r="R5041">
        <f>Tabel1[[#This Row],[Fossil Gas]]+Tabel1[[#This Row],[Fossil Hard Coal]]+Tabel1[[#This Row],[Fossil Oil]]</f>
        <v>1038.8600000000001</v>
      </c>
      <c r="S5041">
        <f>Tabel1[[#This Row],[Renewables]]+Tabel1[[#This Row],[Fossils]]</f>
        <v>2099</v>
      </c>
    </row>
    <row r="5042" spans="1:19" x14ac:dyDescent="0.25">
      <c r="A5042" t="s">
        <v>146</v>
      </c>
      <c r="B5042" t="s">
        <v>6</v>
      </c>
      <c r="C5042">
        <v>2158.61</v>
      </c>
      <c r="D5042">
        <v>20.64</v>
      </c>
      <c r="E5042">
        <v>206.45</v>
      </c>
      <c r="F5042">
        <v>558.91999999999996</v>
      </c>
      <c r="G5042">
        <v>4.51</v>
      </c>
      <c r="H5042">
        <v>1.0900000000000001</v>
      </c>
      <c r="I5042">
        <v>2.5</v>
      </c>
      <c r="J5042">
        <v>0</v>
      </c>
      <c r="K5042">
        <v>40.79</v>
      </c>
      <c r="L5042">
        <v>2605.35</v>
      </c>
      <c r="M5042">
        <v>648.26</v>
      </c>
      <c r="N5042">
        <v>644</v>
      </c>
      <c r="O5042">
        <v>-590</v>
      </c>
      <c r="P5042">
        <v>-1595</v>
      </c>
      <c r="Q5042">
        <f>Tabel1[[#This Row],[Biomass]]+Tabel1[[#This Row],[Hydro Power]]+Tabel1[[#This Row],[Other Renewable]]+Tabel1[[#This Row],[Solar Power]]+Tabel1[[#This Row],[Onshore Wind Power]]+Tabel1[[#This Row],[Offshore Wind Power]]</f>
        <v>3277.84</v>
      </c>
      <c r="R5042">
        <f>Tabel1[[#This Row],[Fossil Gas]]+Tabel1[[#This Row],[Fossil Hard Coal]]+Tabel1[[#This Row],[Fossil Oil]]</f>
        <v>769.87999999999988</v>
      </c>
      <c r="S5042">
        <f>Tabel1[[#This Row],[Renewables]]+Tabel1[[#This Row],[Fossils]]</f>
        <v>4047.7200000000003</v>
      </c>
    </row>
    <row r="5043" spans="1:19" x14ac:dyDescent="0.25">
      <c r="A5043" t="s">
        <v>146</v>
      </c>
      <c r="B5043" t="s">
        <v>5</v>
      </c>
      <c r="C5043">
        <v>1477.69</v>
      </c>
      <c r="D5043">
        <v>23.15</v>
      </c>
      <c r="E5043">
        <v>294.45999999999998</v>
      </c>
      <c r="F5043">
        <v>757.51</v>
      </c>
      <c r="G5043">
        <v>23.88</v>
      </c>
      <c r="J5043">
        <v>0</v>
      </c>
      <c r="K5043">
        <v>31.31</v>
      </c>
      <c r="L5043">
        <v>669.91</v>
      </c>
      <c r="M5043">
        <v>356.82</v>
      </c>
      <c r="N5043">
        <v>312</v>
      </c>
      <c r="O5043">
        <v>590</v>
      </c>
      <c r="P5043">
        <v>-1547</v>
      </c>
      <c r="Q5043">
        <f>Tabel1[[#This Row],[Biomass]]+Tabel1[[#This Row],[Hydro Power]]+Tabel1[[#This Row],[Other Renewable]]+Tabel1[[#This Row],[Solar Power]]+Tabel1[[#This Row],[Onshore Wind Power]]+Tabel1[[#This Row],[Offshore Wind Power]]</f>
        <v>1049.8799999999999</v>
      </c>
      <c r="R5043">
        <f>Tabel1[[#This Row],[Fossil Gas]]+Tabel1[[#This Row],[Fossil Hard Coal]]+Tabel1[[#This Row],[Fossil Oil]]</f>
        <v>1075.8500000000001</v>
      </c>
      <c r="S5043">
        <f>Tabel1[[#This Row],[Renewables]]+Tabel1[[#This Row],[Fossils]]</f>
        <v>2125.73</v>
      </c>
    </row>
    <row r="5044" spans="1:19" x14ac:dyDescent="0.25">
      <c r="A5044" t="s">
        <v>145</v>
      </c>
      <c r="B5044" t="s">
        <v>6</v>
      </c>
      <c r="C5044">
        <v>2192.4699999999998</v>
      </c>
      <c r="D5044">
        <v>23.05</v>
      </c>
      <c r="E5044">
        <v>238.33</v>
      </c>
      <c r="F5044">
        <v>636.16999999999996</v>
      </c>
      <c r="G5044">
        <v>10.63</v>
      </c>
      <c r="H5044">
        <v>1.1000000000000001</v>
      </c>
      <c r="I5044">
        <v>3.11</v>
      </c>
      <c r="J5044">
        <v>0</v>
      </c>
      <c r="K5044">
        <v>52.85</v>
      </c>
      <c r="L5044">
        <v>2620.52</v>
      </c>
      <c r="M5044">
        <v>663.76</v>
      </c>
      <c r="N5044">
        <v>429</v>
      </c>
      <c r="O5044">
        <v>-588</v>
      </c>
      <c r="P5044">
        <v>-1595</v>
      </c>
      <c r="Q5044">
        <f>Tabel1[[#This Row],[Biomass]]+Tabel1[[#This Row],[Hydro Power]]+Tabel1[[#This Row],[Other Renewable]]+Tabel1[[#This Row],[Solar Power]]+Tabel1[[#This Row],[Onshore Wind Power]]+Tabel1[[#This Row],[Offshore Wind Power]]</f>
        <v>3311.54</v>
      </c>
      <c r="R5044">
        <f>Tabel1[[#This Row],[Fossil Gas]]+Tabel1[[#This Row],[Fossil Hard Coal]]+Tabel1[[#This Row],[Fossil Oil]]</f>
        <v>885.13</v>
      </c>
      <c r="S5044">
        <f>Tabel1[[#This Row],[Renewables]]+Tabel1[[#This Row],[Fossils]]</f>
        <v>4196.67</v>
      </c>
    </row>
    <row r="5045" spans="1:19" x14ac:dyDescent="0.25">
      <c r="A5045" t="s">
        <v>145</v>
      </c>
      <c r="B5045" t="s">
        <v>5</v>
      </c>
      <c r="C5045">
        <v>1513.54</v>
      </c>
      <c r="D5045">
        <v>23.39</v>
      </c>
      <c r="E5045">
        <v>303.38</v>
      </c>
      <c r="F5045">
        <v>747.96</v>
      </c>
      <c r="G5045">
        <v>23.86</v>
      </c>
      <c r="J5045">
        <v>0</v>
      </c>
      <c r="K5045">
        <v>20.6</v>
      </c>
      <c r="L5045">
        <v>664.94</v>
      </c>
      <c r="M5045">
        <v>350.73</v>
      </c>
      <c r="N5045">
        <v>382</v>
      </c>
      <c r="O5045">
        <v>588</v>
      </c>
      <c r="P5045">
        <v>-1561</v>
      </c>
      <c r="Q5045">
        <f>Tabel1[[#This Row],[Biomass]]+Tabel1[[#This Row],[Hydro Power]]+Tabel1[[#This Row],[Other Renewable]]+Tabel1[[#This Row],[Solar Power]]+Tabel1[[#This Row],[Onshore Wind Power]]+Tabel1[[#This Row],[Offshore Wind Power]]</f>
        <v>1039.06</v>
      </c>
      <c r="R5045">
        <f>Tabel1[[#This Row],[Fossil Gas]]+Tabel1[[#This Row],[Fossil Hard Coal]]+Tabel1[[#This Row],[Fossil Oil]]</f>
        <v>1075.2</v>
      </c>
      <c r="S5045">
        <f>Tabel1[[#This Row],[Renewables]]+Tabel1[[#This Row],[Fossils]]</f>
        <v>2114.2600000000002</v>
      </c>
    </row>
    <row r="5046" spans="1:19" x14ac:dyDescent="0.25">
      <c r="A5046" t="s">
        <v>144</v>
      </c>
      <c r="B5046" t="s">
        <v>6</v>
      </c>
      <c r="C5046">
        <v>2342.9699999999998</v>
      </c>
      <c r="D5046">
        <v>21.81</v>
      </c>
      <c r="E5046">
        <v>224.4</v>
      </c>
      <c r="F5046">
        <v>749.38</v>
      </c>
      <c r="G5046">
        <v>3.49</v>
      </c>
      <c r="H5046">
        <v>1.0900000000000001</v>
      </c>
      <c r="I5046">
        <v>2.06</v>
      </c>
      <c r="J5046">
        <v>0</v>
      </c>
      <c r="K5046">
        <v>66.61</v>
      </c>
      <c r="L5046">
        <v>2597.77</v>
      </c>
      <c r="M5046">
        <v>665.22</v>
      </c>
      <c r="N5046">
        <v>517</v>
      </c>
      <c r="O5046">
        <v>-592</v>
      </c>
      <c r="P5046">
        <v>-1595</v>
      </c>
      <c r="Q5046">
        <f>Tabel1[[#This Row],[Biomass]]+Tabel1[[#This Row],[Hydro Power]]+Tabel1[[#This Row],[Other Renewable]]+Tabel1[[#This Row],[Solar Power]]+Tabel1[[#This Row],[Onshore Wind Power]]+Tabel1[[#This Row],[Offshore Wind Power]]</f>
        <v>3287.95</v>
      </c>
      <c r="R5046">
        <f>Tabel1[[#This Row],[Fossil Gas]]+Tabel1[[#This Row],[Fossil Hard Coal]]+Tabel1[[#This Row],[Fossil Oil]]</f>
        <v>977.27</v>
      </c>
      <c r="S5046">
        <f>Tabel1[[#This Row],[Renewables]]+Tabel1[[#This Row],[Fossils]]</f>
        <v>4265.2199999999993</v>
      </c>
    </row>
    <row r="5047" spans="1:19" x14ac:dyDescent="0.25">
      <c r="A5047" t="s">
        <v>144</v>
      </c>
      <c r="B5047" t="s">
        <v>5</v>
      </c>
      <c r="C5047">
        <v>1618.79</v>
      </c>
      <c r="D5047">
        <v>24.16</v>
      </c>
      <c r="E5047">
        <v>388.1</v>
      </c>
      <c r="F5047">
        <v>703.3</v>
      </c>
      <c r="G5047">
        <v>23.92</v>
      </c>
      <c r="J5047">
        <v>0</v>
      </c>
      <c r="K5047">
        <v>20.61</v>
      </c>
      <c r="L5047">
        <v>650.70000000000005</v>
      </c>
      <c r="M5047">
        <v>348.49</v>
      </c>
      <c r="N5047">
        <v>411</v>
      </c>
      <c r="O5047">
        <v>592</v>
      </c>
      <c r="P5047">
        <v>-1514</v>
      </c>
      <c r="Q5047">
        <f>Tabel1[[#This Row],[Biomass]]+Tabel1[[#This Row],[Hydro Power]]+Tabel1[[#This Row],[Other Renewable]]+Tabel1[[#This Row],[Solar Power]]+Tabel1[[#This Row],[Onshore Wind Power]]+Tabel1[[#This Row],[Offshore Wind Power]]</f>
        <v>1023.35</v>
      </c>
      <c r="R5047">
        <f>Tabel1[[#This Row],[Fossil Gas]]+Tabel1[[#This Row],[Fossil Hard Coal]]+Tabel1[[#This Row],[Fossil Oil]]</f>
        <v>1115.3200000000002</v>
      </c>
      <c r="S5047">
        <f>Tabel1[[#This Row],[Renewables]]+Tabel1[[#This Row],[Fossils]]</f>
        <v>2138.67</v>
      </c>
    </row>
    <row r="5048" spans="1:19" x14ac:dyDescent="0.25">
      <c r="A5048" t="s">
        <v>143</v>
      </c>
      <c r="B5048" t="s">
        <v>6</v>
      </c>
      <c r="C5048">
        <v>2711.99</v>
      </c>
      <c r="D5048">
        <v>21.81</v>
      </c>
      <c r="E5048">
        <v>245.85</v>
      </c>
      <c r="F5048">
        <v>956.82</v>
      </c>
      <c r="G5048">
        <v>4.67</v>
      </c>
      <c r="H5048">
        <v>1.0900000000000001</v>
      </c>
      <c r="I5048">
        <v>2.27</v>
      </c>
      <c r="J5048">
        <v>0.59</v>
      </c>
      <c r="K5048">
        <v>55.48</v>
      </c>
      <c r="L5048">
        <v>2634.14</v>
      </c>
      <c r="M5048">
        <v>665.23</v>
      </c>
      <c r="N5048">
        <v>584</v>
      </c>
      <c r="O5048">
        <v>-589</v>
      </c>
      <c r="P5048">
        <v>-1595</v>
      </c>
      <c r="Q5048">
        <f>Tabel1[[#This Row],[Biomass]]+Tabel1[[#This Row],[Hydro Power]]+Tabel1[[#This Row],[Other Renewable]]+Tabel1[[#This Row],[Solar Power]]+Tabel1[[#This Row],[Onshore Wind Power]]+Tabel1[[#This Row],[Offshore Wind Power]]</f>
        <v>3325.13</v>
      </c>
      <c r="R5048">
        <f>Tabel1[[#This Row],[Fossil Gas]]+Tabel1[[#This Row],[Fossil Hard Coal]]+Tabel1[[#This Row],[Fossil Oil]]</f>
        <v>1207.3400000000001</v>
      </c>
      <c r="S5048">
        <f>Tabel1[[#This Row],[Renewables]]+Tabel1[[#This Row],[Fossils]]</f>
        <v>4532.47</v>
      </c>
    </row>
    <row r="5049" spans="1:19" x14ac:dyDescent="0.25">
      <c r="A5049" t="s">
        <v>143</v>
      </c>
      <c r="B5049" t="s">
        <v>5</v>
      </c>
      <c r="C5049">
        <v>1836.91</v>
      </c>
      <c r="D5049">
        <v>24.76</v>
      </c>
      <c r="E5049">
        <v>430.58</v>
      </c>
      <c r="F5049">
        <v>787.6</v>
      </c>
      <c r="G5049">
        <v>25.14</v>
      </c>
      <c r="J5049">
        <v>0.94</v>
      </c>
      <c r="K5049">
        <v>21.43</v>
      </c>
      <c r="L5049">
        <v>653.16</v>
      </c>
      <c r="M5049">
        <v>353.68</v>
      </c>
      <c r="N5049">
        <v>-93</v>
      </c>
      <c r="O5049">
        <v>589</v>
      </c>
      <c r="P5049">
        <v>-925</v>
      </c>
      <c r="Q5049">
        <f>Tabel1[[#This Row],[Biomass]]+Tabel1[[#This Row],[Hydro Power]]+Tabel1[[#This Row],[Other Renewable]]+Tabel1[[#This Row],[Solar Power]]+Tabel1[[#This Row],[Onshore Wind Power]]+Tabel1[[#This Row],[Offshore Wind Power]]</f>
        <v>1032.54</v>
      </c>
      <c r="R5049">
        <f>Tabel1[[#This Row],[Fossil Gas]]+Tabel1[[#This Row],[Fossil Hard Coal]]+Tabel1[[#This Row],[Fossil Oil]]</f>
        <v>1243.3200000000002</v>
      </c>
      <c r="S5049">
        <f>Tabel1[[#This Row],[Renewables]]+Tabel1[[#This Row],[Fossils]]</f>
        <v>2275.86</v>
      </c>
    </row>
    <row r="5050" spans="1:19" x14ac:dyDescent="0.25">
      <c r="A5050" t="s">
        <v>142</v>
      </c>
      <c r="B5050" t="s">
        <v>6</v>
      </c>
      <c r="C5050">
        <v>3019.15</v>
      </c>
      <c r="D5050">
        <v>22.27</v>
      </c>
      <c r="E5050">
        <v>300.61</v>
      </c>
      <c r="F5050">
        <v>998.34</v>
      </c>
      <c r="G5050">
        <v>9.6199999999999992</v>
      </c>
      <c r="H5050">
        <v>1.1000000000000001</v>
      </c>
      <c r="I5050">
        <v>3.01</v>
      </c>
      <c r="J5050">
        <v>16.47</v>
      </c>
      <c r="K5050">
        <v>54.12</v>
      </c>
      <c r="L5050">
        <v>2634.4</v>
      </c>
      <c r="M5050">
        <v>669.75</v>
      </c>
      <c r="N5050">
        <v>810</v>
      </c>
      <c r="O5050">
        <v>-590</v>
      </c>
      <c r="P5050">
        <v>-1591</v>
      </c>
      <c r="Q5050">
        <f>Tabel1[[#This Row],[Biomass]]+Tabel1[[#This Row],[Hydro Power]]+Tabel1[[#This Row],[Other Renewable]]+Tabel1[[#This Row],[Solar Power]]+Tabel1[[#This Row],[Onshore Wind Power]]+Tabel1[[#This Row],[Offshore Wind Power]]</f>
        <v>3347</v>
      </c>
      <c r="R5050">
        <f>Tabel1[[#This Row],[Fossil Gas]]+Tabel1[[#This Row],[Fossil Hard Coal]]+Tabel1[[#This Row],[Fossil Oil]]</f>
        <v>1308.57</v>
      </c>
      <c r="S5050">
        <f>Tabel1[[#This Row],[Renewables]]+Tabel1[[#This Row],[Fossils]]</f>
        <v>4655.57</v>
      </c>
    </row>
    <row r="5051" spans="1:19" x14ac:dyDescent="0.25">
      <c r="A5051" t="s">
        <v>142</v>
      </c>
      <c r="B5051" t="s">
        <v>5</v>
      </c>
      <c r="C5051">
        <v>2023.85</v>
      </c>
      <c r="D5051">
        <v>28.75</v>
      </c>
      <c r="E5051">
        <v>478.38</v>
      </c>
      <c r="F5051">
        <v>817.79</v>
      </c>
      <c r="G5051">
        <v>26.31</v>
      </c>
      <c r="J5051">
        <v>13.46</v>
      </c>
      <c r="K5051">
        <v>21.84</v>
      </c>
      <c r="L5051">
        <v>656.22</v>
      </c>
      <c r="M5051">
        <v>356.83</v>
      </c>
      <c r="N5051">
        <v>-136</v>
      </c>
      <c r="O5051">
        <v>590</v>
      </c>
      <c r="P5051">
        <v>-785</v>
      </c>
      <c r="Q5051">
        <f>Tabel1[[#This Row],[Biomass]]+Tabel1[[#This Row],[Hydro Power]]+Tabel1[[#This Row],[Other Renewable]]+Tabel1[[#This Row],[Solar Power]]+Tabel1[[#This Row],[Onshore Wind Power]]+Tabel1[[#This Row],[Offshore Wind Power]]</f>
        <v>1055.26</v>
      </c>
      <c r="R5051">
        <f>Tabel1[[#This Row],[Fossil Gas]]+Tabel1[[#This Row],[Fossil Hard Coal]]+Tabel1[[#This Row],[Fossil Oil]]</f>
        <v>1322.48</v>
      </c>
      <c r="S5051">
        <f>Tabel1[[#This Row],[Renewables]]+Tabel1[[#This Row],[Fossils]]</f>
        <v>2377.7399999999998</v>
      </c>
    </row>
    <row r="5052" spans="1:19" x14ac:dyDescent="0.25">
      <c r="A5052" t="s">
        <v>141</v>
      </c>
      <c r="B5052" t="s">
        <v>6</v>
      </c>
      <c r="C5052">
        <v>3184.38</v>
      </c>
      <c r="D5052">
        <v>22.55</v>
      </c>
      <c r="E5052">
        <v>336.96</v>
      </c>
      <c r="F5052">
        <v>991.76</v>
      </c>
      <c r="G5052">
        <v>10.09</v>
      </c>
      <c r="H5052">
        <v>1.17</v>
      </c>
      <c r="I5052">
        <v>2.82</v>
      </c>
      <c r="J5052">
        <v>57.02</v>
      </c>
      <c r="K5052">
        <v>70.52</v>
      </c>
      <c r="L5052">
        <v>2745.74</v>
      </c>
      <c r="M5052">
        <v>672.23</v>
      </c>
      <c r="N5052">
        <v>796</v>
      </c>
      <c r="O5052">
        <v>-590</v>
      </c>
      <c r="P5052">
        <v>-1596</v>
      </c>
      <c r="Q5052">
        <f>Tabel1[[#This Row],[Biomass]]+Tabel1[[#This Row],[Hydro Power]]+Tabel1[[#This Row],[Other Renewable]]+Tabel1[[#This Row],[Solar Power]]+Tabel1[[#This Row],[Onshore Wind Power]]+Tabel1[[#This Row],[Offshore Wind Power]]</f>
        <v>3501.5299999999997</v>
      </c>
      <c r="R5052">
        <f>Tabel1[[#This Row],[Fossil Gas]]+Tabel1[[#This Row],[Fossil Hard Coal]]+Tabel1[[#This Row],[Fossil Oil]]</f>
        <v>1338.81</v>
      </c>
      <c r="S5052">
        <f>Tabel1[[#This Row],[Renewables]]+Tabel1[[#This Row],[Fossils]]</f>
        <v>4840.34</v>
      </c>
    </row>
    <row r="5053" spans="1:19" x14ac:dyDescent="0.25">
      <c r="A5053" t="s">
        <v>141</v>
      </c>
      <c r="B5053" t="s">
        <v>5</v>
      </c>
      <c r="C5053">
        <v>2118.67</v>
      </c>
      <c r="D5053">
        <v>28.41</v>
      </c>
      <c r="E5053">
        <v>549.9</v>
      </c>
      <c r="F5053">
        <v>830.71</v>
      </c>
      <c r="G5053">
        <v>29.87</v>
      </c>
      <c r="J5053">
        <v>42.49</v>
      </c>
      <c r="K5053">
        <v>23.48</v>
      </c>
      <c r="L5053">
        <v>662.82</v>
      </c>
      <c r="M5053">
        <v>355.01</v>
      </c>
      <c r="N5053">
        <v>-282</v>
      </c>
      <c r="O5053">
        <v>590</v>
      </c>
      <c r="P5053">
        <v>-639</v>
      </c>
      <c r="Q5053">
        <f>Tabel1[[#This Row],[Biomass]]+Tabel1[[#This Row],[Hydro Power]]+Tabel1[[#This Row],[Other Renewable]]+Tabel1[[#This Row],[Solar Power]]+Tabel1[[#This Row],[Onshore Wind Power]]+Tabel1[[#This Row],[Offshore Wind Power]]</f>
        <v>1088.73</v>
      </c>
      <c r="R5053">
        <f>Tabel1[[#This Row],[Fossil Gas]]+Tabel1[[#This Row],[Fossil Hard Coal]]+Tabel1[[#This Row],[Fossil Oil]]</f>
        <v>1410.48</v>
      </c>
      <c r="S5053">
        <f>Tabel1[[#This Row],[Renewables]]+Tabel1[[#This Row],[Fossils]]</f>
        <v>2499.21</v>
      </c>
    </row>
    <row r="5054" spans="1:19" x14ac:dyDescent="0.25">
      <c r="A5054" t="s">
        <v>140</v>
      </c>
      <c r="B5054" t="s">
        <v>6</v>
      </c>
      <c r="C5054">
        <v>3173.42</v>
      </c>
      <c r="D5054">
        <v>23.43</v>
      </c>
      <c r="E5054">
        <v>352.85</v>
      </c>
      <c r="F5054">
        <v>1006.97</v>
      </c>
      <c r="G5054">
        <v>16.46</v>
      </c>
      <c r="H5054">
        <v>1.2</v>
      </c>
      <c r="I5054">
        <v>3.32</v>
      </c>
      <c r="J5054">
        <v>108.31</v>
      </c>
      <c r="K5054">
        <v>75.83</v>
      </c>
      <c r="L5054">
        <v>2678.09</v>
      </c>
      <c r="M5054">
        <v>672.29</v>
      </c>
      <c r="N5054">
        <v>820</v>
      </c>
      <c r="O5054">
        <v>-590</v>
      </c>
      <c r="P5054">
        <v>-1596</v>
      </c>
      <c r="Q5054">
        <f>Tabel1[[#This Row],[Biomass]]+Tabel1[[#This Row],[Hydro Power]]+Tabel1[[#This Row],[Other Renewable]]+Tabel1[[#This Row],[Solar Power]]+Tabel1[[#This Row],[Onshore Wind Power]]+Tabel1[[#This Row],[Offshore Wind Power]]</f>
        <v>3486.6400000000003</v>
      </c>
      <c r="R5054">
        <f>Tabel1[[#This Row],[Fossil Gas]]+Tabel1[[#This Row],[Fossil Hard Coal]]+Tabel1[[#This Row],[Fossil Oil]]</f>
        <v>1376.2800000000002</v>
      </c>
      <c r="S5054">
        <f>Tabel1[[#This Row],[Renewables]]+Tabel1[[#This Row],[Fossils]]</f>
        <v>4862.92</v>
      </c>
    </row>
    <row r="5055" spans="1:19" x14ac:dyDescent="0.25">
      <c r="A5055" t="s">
        <v>140</v>
      </c>
      <c r="B5055" t="s">
        <v>5</v>
      </c>
      <c r="C5055">
        <v>2151.34</v>
      </c>
      <c r="D5055">
        <v>29.14</v>
      </c>
      <c r="E5055">
        <v>568.23</v>
      </c>
      <c r="F5055">
        <v>841.92</v>
      </c>
      <c r="G5055">
        <v>34.17</v>
      </c>
      <c r="J5055">
        <v>69.83</v>
      </c>
      <c r="K5055">
        <v>24.31</v>
      </c>
      <c r="L5055">
        <v>669.68</v>
      </c>
      <c r="M5055">
        <v>355.34</v>
      </c>
      <c r="N5055">
        <v>-316</v>
      </c>
      <c r="O5055">
        <v>590</v>
      </c>
      <c r="P5055">
        <v>-614</v>
      </c>
      <c r="Q5055">
        <f>Tabel1[[#This Row],[Biomass]]+Tabel1[[#This Row],[Hydro Power]]+Tabel1[[#This Row],[Other Renewable]]+Tabel1[[#This Row],[Solar Power]]+Tabel1[[#This Row],[Onshore Wind Power]]+Tabel1[[#This Row],[Offshore Wind Power]]</f>
        <v>1123.99</v>
      </c>
      <c r="R5055">
        <f>Tabel1[[#This Row],[Fossil Gas]]+Tabel1[[#This Row],[Fossil Hard Coal]]+Tabel1[[#This Row],[Fossil Oil]]</f>
        <v>1444.3200000000002</v>
      </c>
      <c r="S5055">
        <f>Tabel1[[#This Row],[Renewables]]+Tabel1[[#This Row],[Fossils]]</f>
        <v>2568.3100000000004</v>
      </c>
    </row>
    <row r="5056" spans="1:19" x14ac:dyDescent="0.25">
      <c r="A5056" t="s">
        <v>139</v>
      </c>
      <c r="B5056" t="s">
        <v>6</v>
      </c>
      <c r="C5056">
        <v>3195.15</v>
      </c>
      <c r="D5056">
        <v>23.88</v>
      </c>
      <c r="E5056">
        <v>348.19</v>
      </c>
      <c r="F5056">
        <v>1010.79</v>
      </c>
      <c r="G5056">
        <v>19.09</v>
      </c>
      <c r="H5056">
        <v>1.2</v>
      </c>
      <c r="I5056">
        <v>3.58</v>
      </c>
      <c r="J5056">
        <v>148.87</v>
      </c>
      <c r="K5056">
        <v>60.09</v>
      </c>
      <c r="L5056">
        <v>2649.09</v>
      </c>
      <c r="M5056">
        <v>672.32</v>
      </c>
      <c r="N5056">
        <v>803</v>
      </c>
      <c r="O5056">
        <v>-590</v>
      </c>
      <c r="P5056">
        <v>-1596</v>
      </c>
      <c r="Q5056">
        <f>Tabel1[[#This Row],[Biomass]]+Tabel1[[#This Row],[Hydro Power]]+Tabel1[[#This Row],[Other Renewable]]+Tabel1[[#This Row],[Solar Power]]+Tabel1[[#This Row],[Onshore Wind Power]]+Tabel1[[#This Row],[Offshore Wind Power]]</f>
        <v>3498.9400000000005</v>
      </c>
      <c r="R5056">
        <f>Tabel1[[#This Row],[Fossil Gas]]+Tabel1[[#This Row],[Fossil Hard Coal]]+Tabel1[[#This Row],[Fossil Oil]]</f>
        <v>1378.07</v>
      </c>
      <c r="S5056">
        <f>Tabel1[[#This Row],[Renewables]]+Tabel1[[#This Row],[Fossils]]</f>
        <v>4877.01</v>
      </c>
    </row>
    <row r="5057" spans="1:19" x14ac:dyDescent="0.25">
      <c r="A5057" t="s">
        <v>139</v>
      </c>
      <c r="B5057" t="s">
        <v>5</v>
      </c>
      <c r="C5057">
        <v>2172.44</v>
      </c>
      <c r="D5057">
        <v>29.89</v>
      </c>
      <c r="E5057">
        <v>564.20000000000005</v>
      </c>
      <c r="F5057">
        <v>832.66</v>
      </c>
      <c r="G5057">
        <v>36.96</v>
      </c>
      <c r="J5057">
        <v>86.72</v>
      </c>
      <c r="K5057">
        <v>24.85</v>
      </c>
      <c r="L5057">
        <v>675.07</v>
      </c>
      <c r="M5057">
        <v>355.37</v>
      </c>
      <c r="N5057">
        <v>-378</v>
      </c>
      <c r="O5057">
        <v>590</v>
      </c>
      <c r="P5057">
        <v>-526</v>
      </c>
      <c r="Q5057">
        <f>Tabel1[[#This Row],[Biomass]]+Tabel1[[#This Row],[Hydro Power]]+Tabel1[[#This Row],[Other Renewable]]+Tabel1[[#This Row],[Solar Power]]+Tabel1[[#This Row],[Onshore Wind Power]]+Tabel1[[#This Row],[Offshore Wind Power]]</f>
        <v>1147.0500000000002</v>
      </c>
      <c r="R5057">
        <f>Tabel1[[#This Row],[Fossil Gas]]+Tabel1[[#This Row],[Fossil Hard Coal]]+Tabel1[[#This Row],[Fossil Oil]]</f>
        <v>1433.8200000000002</v>
      </c>
      <c r="S5057">
        <f>Tabel1[[#This Row],[Renewables]]+Tabel1[[#This Row],[Fossils]]</f>
        <v>2580.8700000000003</v>
      </c>
    </row>
    <row r="5058" spans="1:19" x14ac:dyDescent="0.25">
      <c r="A5058" t="s">
        <v>138</v>
      </c>
      <c r="B5058" t="s">
        <v>6</v>
      </c>
      <c r="C5058">
        <v>3099.03</v>
      </c>
      <c r="D5058">
        <v>24.2</v>
      </c>
      <c r="E5058">
        <v>329.14</v>
      </c>
      <c r="F5058">
        <v>1009.77</v>
      </c>
      <c r="G5058">
        <v>21.1</v>
      </c>
      <c r="H5058">
        <v>1.2</v>
      </c>
      <c r="I5058">
        <v>3.86</v>
      </c>
      <c r="J5058">
        <v>178.66</v>
      </c>
      <c r="K5058">
        <v>62.37</v>
      </c>
      <c r="L5058">
        <v>2621.99</v>
      </c>
      <c r="M5058">
        <v>672.48</v>
      </c>
      <c r="N5058">
        <v>766</v>
      </c>
      <c r="O5058">
        <v>-590</v>
      </c>
      <c r="P5058">
        <v>-1596</v>
      </c>
      <c r="Q5058">
        <f>Tabel1[[#This Row],[Biomass]]+Tabel1[[#This Row],[Hydro Power]]+Tabel1[[#This Row],[Other Renewable]]+Tabel1[[#This Row],[Solar Power]]+Tabel1[[#This Row],[Onshore Wind Power]]+Tabel1[[#This Row],[Offshore Wind Power]]</f>
        <v>3502.39</v>
      </c>
      <c r="R5058">
        <f>Tabel1[[#This Row],[Fossil Gas]]+Tabel1[[#This Row],[Fossil Hard Coal]]+Tabel1[[#This Row],[Fossil Oil]]</f>
        <v>1360.0099999999998</v>
      </c>
      <c r="S5058">
        <f>Tabel1[[#This Row],[Renewables]]+Tabel1[[#This Row],[Fossils]]</f>
        <v>4862.3999999999996</v>
      </c>
    </row>
    <row r="5059" spans="1:19" x14ac:dyDescent="0.25">
      <c r="A5059" t="s">
        <v>138</v>
      </c>
      <c r="B5059" t="s">
        <v>5</v>
      </c>
      <c r="C5059">
        <v>2152.84</v>
      </c>
      <c r="D5059">
        <v>30.71</v>
      </c>
      <c r="E5059">
        <v>534.44000000000005</v>
      </c>
      <c r="F5059">
        <v>855.96</v>
      </c>
      <c r="G5059">
        <v>37.39</v>
      </c>
      <c r="J5059">
        <v>88.32</v>
      </c>
      <c r="K5059">
        <v>26.91</v>
      </c>
      <c r="L5059">
        <v>670.88</v>
      </c>
      <c r="M5059">
        <v>355.17</v>
      </c>
      <c r="N5059">
        <v>-580</v>
      </c>
      <c r="O5059">
        <v>590</v>
      </c>
      <c r="P5059">
        <v>-338</v>
      </c>
      <c r="Q5059">
        <f>Tabel1[[#This Row],[Biomass]]+Tabel1[[#This Row],[Hydro Power]]+Tabel1[[#This Row],[Other Renewable]]+Tabel1[[#This Row],[Solar Power]]+Tabel1[[#This Row],[Onshore Wind Power]]+Tabel1[[#This Row],[Offshore Wind Power]]</f>
        <v>1145.08</v>
      </c>
      <c r="R5059">
        <f>Tabel1[[#This Row],[Fossil Gas]]+Tabel1[[#This Row],[Fossil Hard Coal]]+Tabel1[[#This Row],[Fossil Oil]]</f>
        <v>1427.7900000000002</v>
      </c>
      <c r="S5059">
        <f>Tabel1[[#This Row],[Renewables]]+Tabel1[[#This Row],[Fossils]]</f>
        <v>2572.87</v>
      </c>
    </row>
    <row r="5060" spans="1:19" x14ac:dyDescent="0.25">
      <c r="A5060" t="s">
        <v>137</v>
      </c>
      <c r="B5060" t="s">
        <v>6</v>
      </c>
      <c r="C5060">
        <v>2980.81</v>
      </c>
      <c r="D5060">
        <v>24.22</v>
      </c>
      <c r="E5060">
        <v>320.74</v>
      </c>
      <c r="F5060">
        <v>1027.1099999999999</v>
      </c>
      <c r="G5060">
        <v>22.08</v>
      </c>
      <c r="H5060">
        <v>1.2</v>
      </c>
      <c r="I5060">
        <v>4.29</v>
      </c>
      <c r="J5060">
        <v>180.21</v>
      </c>
      <c r="K5060">
        <v>58.05</v>
      </c>
      <c r="L5060">
        <v>2512.7600000000002</v>
      </c>
      <c r="M5060">
        <v>627.47</v>
      </c>
      <c r="N5060">
        <v>813</v>
      </c>
      <c r="O5060">
        <v>-590</v>
      </c>
      <c r="P5060">
        <v>-1596</v>
      </c>
      <c r="Q5060">
        <f>Tabel1[[#This Row],[Biomass]]+Tabel1[[#This Row],[Hydro Power]]+Tabel1[[#This Row],[Other Renewable]]+Tabel1[[#This Row],[Solar Power]]+Tabel1[[#This Row],[Onshore Wind Power]]+Tabel1[[#This Row],[Offshore Wind Power]]</f>
        <v>3350.1500000000005</v>
      </c>
      <c r="R5060">
        <f>Tabel1[[#This Row],[Fossil Gas]]+Tabel1[[#This Row],[Fossil Hard Coal]]+Tabel1[[#This Row],[Fossil Oil]]</f>
        <v>1369.9299999999998</v>
      </c>
      <c r="S5060">
        <f>Tabel1[[#This Row],[Renewables]]+Tabel1[[#This Row],[Fossils]]</f>
        <v>4720.08</v>
      </c>
    </row>
    <row r="5061" spans="1:19" x14ac:dyDescent="0.25">
      <c r="A5061" t="s">
        <v>137</v>
      </c>
      <c r="B5061" t="s">
        <v>5</v>
      </c>
      <c r="C5061">
        <v>2124.11</v>
      </c>
      <c r="D5061">
        <v>29.17</v>
      </c>
      <c r="E5061">
        <v>515.4</v>
      </c>
      <c r="F5061">
        <v>843.2</v>
      </c>
      <c r="G5061">
        <v>34.76</v>
      </c>
      <c r="J5061">
        <v>75.64</v>
      </c>
      <c r="K5061">
        <v>37.19</v>
      </c>
      <c r="L5061">
        <v>673.41</v>
      </c>
      <c r="M5061">
        <v>353.43</v>
      </c>
      <c r="N5061">
        <v>-585</v>
      </c>
      <c r="O5061">
        <v>590</v>
      </c>
      <c r="P5061">
        <v>-335</v>
      </c>
      <c r="Q5061">
        <f>Tabel1[[#This Row],[Biomass]]+Tabel1[[#This Row],[Hydro Power]]+Tabel1[[#This Row],[Other Renewable]]+Tabel1[[#This Row],[Solar Power]]+Tabel1[[#This Row],[Onshore Wind Power]]+Tabel1[[#This Row],[Offshore Wind Power]]</f>
        <v>1131.6500000000001</v>
      </c>
      <c r="R5061">
        <f>Tabel1[[#This Row],[Fossil Gas]]+Tabel1[[#This Row],[Fossil Hard Coal]]+Tabel1[[#This Row],[Fossil Oil]]</f>
        <v>1393.36</v>
      </c>
      <c r="S5061">
        <f>Tabel1[[#This Row],[Renewables]]+Tabel1[[#This Row],[Fossils]]</f>
        <v>2525.0100000000002</v>
      </c>
    </row>
    <row r="5062" spans="1:19" x14ac:dyDescent="0.25">
      <c r="A5062" t="s">
        <v>136</v>
      </c>
      <c r="B5062" t="s">
        <v>6</v>
      </c>
      <c r="C5062">
        <v>2901.2</v>
      </c>
      <c r="D5062">
        <v>25.52</v>
      </c>
      <c r="E5062">
        <v>326.94</v>
      </c>
      <c r="F5062">
        <v>1045.08</v>
      </c>
      <c r="G5062">
        <v>29.55</v>
      </c>
      <c r="H5062">
        <v>1.2</v>
      </c>
      <c r="I5062">
        <v>5.0599999999999996</v>
      </c>
      <c r="J5062">
        <v>181.39</v>
      </c>
      <c r="K5062">
        <v>62.35</v>
      </c>
      <c r="L5062">
        <v>2500.13</v>
      </c>
      <c r="M5062">
        <v>472.05</v>
      </c>
      <c r="N5062">
        <v>873</v>
      </c>
      <c r="O5062">
        <v>-590</v>
      </c>
      <c r="P5062">
        <v>-1596</v>
      </c>
      <c r="Q5062">
        <f>Tabel1[[#This Row],[Biomass]]+Tabel1[[#This Row],[Hydro Power]]+Tabel1[[#This Row],[Other Renewable]]+Tabel1[[#This Row],[Solar Power]]+Tabel1[[#This Row],[Onshore Wind Power]]+Tabel1[[#This Row],[Offshore Wind Power]]</f>
        <v>3185.3500000000004</v>
      </c>
      <c r="R5062">
        <f>Tabel1[[#This Row],[Fossil Gas]]+Tabel1[[#This Row],[Fossil Hard Coal]]+Tabel1[[#This Row],[Fossil Oil]]</f>
        <v>1401.57</v>
      </c>
      <c r="S5062">
        <f>Tabel1[[#This Row],[Renewables]]+Tabel1[[#This Row],[Fossils]]</f>
        <v>4586.92</v>
      </c>
    </row>
    <row r="5063" spans="1:19" x14ac:dyDescent="0.25">
      <c r="A5063" t="s">
        <v>136</v>
      </c>
      <c r="B5063" t="s">
        <v>5</v>
      </c>
      <c r="C5063">
        <v>2073.19</v>
      </c>
      <c r="D5063">
        <v>28.41</v>
      </c>
      <c r="E5063">
        <v>519.69000000000005</v>
      </c>
      <c r="F5063">
        <v>854.8</v>
      </c>
      <c r="G5063">
        <v>33.909999999999997</v>
      </c>
      <c r="J5063">
        <v>92.45</v>
      </c>
      <c r="K5063">
        <v>38.229999999999997</v>
      </c>
      <c r="L5063">
        <v>662.39</v>
      </c>
      <c r="M5063">
        <v>350.9</v>
      </c>
      <c r="N5063">
        <v>-585</v>
      </c>
      <c r="O5063">
        <v>590</v>
      </c>
      <c r="P5063">
        <v>-390</v>
      </c>
      <c r="Q5063">
        <f>Tabel1[[#This Row],[Biomass]]+Tabel1[[#This Row],[Hydro Power]]+Tabel1[[#This Row],[Other Renewable]]+Tabel1[[#This Row],[Solar Power]]+Tabel1[[#This Row],[Onshore Wind Power]]+Tabel1[[#This Row],[Offshore Wind Power]]</f>
        <v>1134.1500000000001</v>
      </c>
      <c r="R5063">
        <f>Tabel1[[#This Row],[Fossil Gas]]+Tabel1[[#This Row],[Fossil Hard Coal]]+Tabel1[[#This Row],[Fossil Oil]]</f>
        <v>1408.4</v>
      </c>
      <c r="S5063">
        <f>Tabel1[[#This Row],[Renewables]]+Tabel1[[#This Row],[Fossils]]</f>
        <v>2542.5500000000002</v>
      </c>
    </row>
    <row r="5064" spans="1:19" x14ac:dyDescent="0.25">
      <c r="A5064" t="s">
        <v>135</v>
      </c>
      <c r="B5064" t="s">
        <v>6</v>
      </c>
      <c r="C5064">
        <v>2811.84</v>
      </c>
      <c r="D5064">
        <v>24.52</v>
      </c>
      <c r="E5064">
        <v>306.60000000000002</v>
      </c>
      <c r="F5064">
        <v>901.65</v>
      </c>
      <c r="G5064">
        <v>24.93</v>
      </c>
      <c r="H5064">
        <v>1.2</v>
      </c>
      <c r="I5064">
        <v>4.63</v>
      </c>
      <c r="J5064">
        <v>156.58000000000001</v>
      </c>
      <c r="K5064">
        <v>59.51</v>
      </c>
      <c r="L5064">
        <v>2699.29</v>
      </c>
      <c r="M5064">
        <v>602.85</v>
      </c>
      <c r="N5064">
        <v>698</v>
      </c>
      <c r="O5064">
        <v>-590</v>
      </c>
      <c r="P5064">
        <v>-1596</v>
      </c>
      <c r="Q5064">
        <f>Tabel1[[#This Row],[Biomass]]+Tabel1[[#This Row],[Hydro Power]]+Tabel1[[#This Row],[Other Renewable]]+Tabel1[[#This Row],[Solar Power]]+Tabel1[[#This Row],[Onshore Wind Power]]+Tabel1[[#This Row],[Offshore Wind Power]]</f>
        <v>3489.0699999999997</v>
      </c>
      <c r="R5064">
        <f>Tabel1[[#This Row],[Fossil Gas]]+Tabel1[[#This Row],[Fossil Hard Coal]]+Tabel1[[#This Row],[Fossil Oil]]</f>
        <v>1233.18</v>
      </c>
      <c r="S5064">
        <f>Tabel1[[#This Row],[Renewables]]+Tabel1[[#This Row],[Fossils]]</f>
        <v>4722.25</v>
      </c>
    </row>
    <row r="5065" spans="1:19" x14ac:dyDescent="0.25">
      <c r="A5065" t="s">
        <v>135</v>
      </c>
      <c r="B5065" t="s">
        <v>5</v>
      </c>
      <c r="C5065">
        <v>2011.29</v>
      </c>
      <c r="D5065">
        <v>29.63</v>
      </c>
      <c r="E5065">
        <v>523.23</v>
      </c>
      <c r="F5065">
        <v>863.97</v>
      </c>
      <c r="G5065">
        <v>34.82</v>
      </c>
      <c r="J5065">
        <v>96.16</v>
      </c>
      <c r="K5065">
        <v>36.89</v>
      </c>
      <c r="L5065">
        <v>643.21</v>
      </c>
      <c r="M5065">
        <v>347.95</v>
      </c>
      <c r="N5065">
        <v>-583</v>
      </c>
      <c r="O5065">
        <v>590</v>
      </c>
      <c r="P5065">
        <v>-445</v>
      </c>
      <c r="Q5065">
        <f>Tabel1[[#This Row],[Biomass]]+Tabel1[[#This Row],[Hydro Power]]+Tabel1[[#This Row],[Other Renewable]]+Tabel1[[#This Row],[Solar Power]]+Tabel1[[#This Row],[Onshore Wind Power]]+Tabel1[[#This Row],[Offshore Wind Power]]</f>
        <v>1116.95</v>
      </c>
      <c r="R5065">
        <f>Tabel1[[#This Row],[Fossil Gas]]+Tabel1[[#This Row],[Fossil Hard Coal]]+Tabel1[[#This Row],[Fossil Oil]]</f>
        <v>1422.02</v>
      </c>
      <c r="S5065">
        <f>Tabel1[[#This Row],[Renewables]]+Tabel1[[#This Row],[Fossils]]</f>
        <v>2538.9700000000003</v>
      </c>
    </row>
    <row r="5066" spans="1:19" x14ac:dyDescent="0.25">
      <c r="A5066" t="s">
        <v>134</v>
      </c>
      <c r="B5066" t="s">
        <v>6</v>
      </c>
      <c r="C5066">
        <v>2739.84</v>
      </c>
      <c r="D5066">
        <v>24.66</v>
      </c>
      <c r="E5066">
        <v>314.8</v>
      </c>
      <c r="F5066">
        <v>904.4</v>
      </c>
      <c r="G5066">
        <v>24.68</v>
      </c>
      <c r="H5066">
        <v>1.2</v>
      </c>
      <c r="I5066">
        <v>4.6100000000000003</v>
      </c>
      <c r="J5066">
        <v>120.18</v>
      </c>
      <c r="K5066">
        <v>58.39</v>
      </c>
      <c r="L5066">
        <v>2670.59</v>
      </c>
      <c r="M5066">
        <v>646.04999999999995</v>
      </c>
      <c r="N5066">
        <v>608</v>
      </c>
      <c r="O5066">
        <v>-590</v>
      </c>
      <c r="P5066">
        <v>-1596</v>
      </c>
      <c r="Q5066">
        <f>Tabel1[[#This Row],[Biomass]]+Tabel1[[#This Row],[Hydro Power]]+Tabel1[[#This Row],[Other Renewable]]+Tabel1[[#This Row],[Solar Power]]+Tabel1[[#This Row],[Onshore Wind Power]]+Tabel1[[#This Row],[Offshore Wind Power]]</f>
        <v>3467.29</v>
      </c>
      <c r="R5066">
        <f>Tabel1[[#This Row],[Fossil Gas]]+Tabel1[[#This Row],[Fossil Hard Coal]]+Tabel1[[#This Row],[Fossil Oil]]</f>
        <v>1243.8800000000001</v>
      </c>
      <c r="S5066">
        <f>Tabel1[[#This Row],[Renewables]]+Tabel1[[#This Row],[Fossils]]</f>
        <v>4711.17</v>
      </c>
    </row>
    <row r="5067" spans="1:19" x14ac:dyDescent="0.25">
      <c r="A5067" t="s">
        <v>134</v>
      </c>
      <c r="B5067" t="s">
        <v>5</v>
      </c>
      <c r="C5067">
        <v>1975.86</v>
      </c>
      <c r="D5067">
        <v>30.52</v>
      </c>
      <c r="E5067">
        <v>516.65</v>
      </c>
      <c r="F5067">
        <v>853.61</v>
      </c>
      <c r="G5067">
        <v>30.39</v>
      </c>
      <c r="J5067">
        <v>79.099999999999994</v>
      </c>
      <c r="K5067">
        <v>37.44</v>
      </c>
      <c r="L5067">
        <v>637.12</v>
      </c>
      <c r="M5067">
        <v>347.13</v>
      </c>
      <c r="N5067">
        <v>-488</v>
      </c>
      <c r="O5067">
        <v>590</v>
      </c>
      <c r="P5067">
        <v>-546</v>
      </c>
      <c r="Q5067">
        <f>Tabel1[[#This Row],[Biomass]]+Tabel1[[#This Row],[Hydro Power]]+Tabel1[[#This Row],[Other Renewable]]+Tabel1[[#This Row],[Solar Power]]+Tabel1[[#This Row],[Onshore Wind Power]]+Tabel1[[#This Row],[Offshore Wind Power]]</f>
        <v>1093.8699999999999</v>
      </c>
      <c r="R5067">
        <f>Tabel1[[#This Row],[Fossil Gas]]+Tabel1[[#This Row],[Fossil Hard Coal]]+Tabel1[[#This Row],[Fossil Oil]]</f>
        <v>1400.65</v>
      </c>
      <c r="S5067">
        <f>Tabel1[[#This Row],[Renewables]]+Tabel1[[#This Row],[Fossils]]</f>
        <v>2494.52</v>
      </c>
    </row>
    <row r="5068" spans="1:19" x14ac:dyDescent="0.25">
      <c r="A5068" t="s">
        <v>133</v>
      </c>
      <c r="B5068" t="s">
        <v>6</v>
      </c>
      <c r="C5068">
        <v>2762.2</v>
      </c>
      <c r="D5068">
        <v>22.54</v>
      </c>
      <c r="E5068">
        <v>285.33999999999997</v>
      </c>
      <c r="F5068">
        <v>866.18</v>
      </c>
      <c r="G5068">
        <v>13.97</v>
      </c>
      <c r="H5068">
        <v>1.2</v>
      </c>
      <c r="I5068">
        <v>3.54</v>
      </c>
      <c r="J5068">
        <v>82.49</v>
      </c>
      <c r="K5068">
        <v>69.430000000000007</v>
      </c>
      <c r="L5068">
        <v>2732.78</v>
      </c>
      <c r="M5068">
        <v>694.22</v>
      </c>
      <c r="N5068">
        <v>584</v>
      </c>
      <c r="O5068">
        <v>-590</v>
      </c>
      <c r="P5068">
        <v>-1596</v>
      </c>
      <c r="Q5068">
        <f>Tabel1[[#This Row],[Biomass]]+Tabel1[[#This Row],[Hydro Power]]+Tabel1[[#This Row],[Other Renewable]]+Tabel1[[#This Row],[Solar Power]]+Tabel1[[#This Row],[Onshore Wind Power]]+Tabel1[[#This Row],[Offshore Wind Power]]</f>
        <v>3536.7700000000004</v>
      </c>
      <c r="R5068">
        <f>Tabel1[[#This Row],[Fossil Gas]]+Tabel1[[#This Row],[Fossil Hard Coal]]+Tabel1[[#This Row],[Fossil Oil]]</f>
        <v>1165.49</v>
      </c>
      <c r="S5068">
        <f>Tabel1[[#This Row],[Renewables]]+Tabel1[[#This Row],[Fossils]]</f>
        <v>4702.26</v>
      </c>
    </row>
    <row r="5069" spans="1:19" x14ac:dyDescent="0.25">
      <c r="A5069" t="s">
        <v>133</v>
      </c>
      <c r="B5069" t="s">
        <v>5</v>
      </c>
      <c r="C5069">
        <v>2005.84</v>
      </c>
      <c r="D5069">
        <v>29.89</v>
      </c>
      <c r="E5069">
        <v>511.35</v>
      </c>
      <c r="F5069">
        <v>847.23</v>
      </c>
      <c r="G5069">
        <v>28.65</v>
      </c>
      <c r="J5069">
        <v>45.15</v>
      </c>
      <c r="K5069">
        <v>37.049999999999997</v>
      </c>
      <c r="L5069">
        <v>636.89</v>
      </c>
      <c r="M5069">
        <v>348.27</v>
      </c>
      <c r="N5069">
        <v>-252</v>
      </c>
      <c r="O5069">
        <v>590</v>
      </c>
      <c r="P5069">
        <v>-740</v>
      </c>
      <c r="Q5069">
        <f>Tabel1[[#This Row],[Biomass]]+Tabel1[[#This Row],[Hydro Power]]+Tabel1[[#This Row],[Other Renewable]]+Tabel1[[#This Row],[Solar Power]]+Tabel1[[#This Row],[Onshore Wind Power]]+Tabel1[[#This Row],[Offshore Wind Power]]</f>
        <v>1060.1999999999998</v>
      </c>
      <c r="R5069">
        <f>Tabel1[[#This Row],[Fossil Gas]]+Tabel1[[#This Row],[Fossil Hard Coal]]+Tabel1[[#This Row],[Fossil Oil]]</f>
        <v>1387.23</v>
      </c>
      <c r="S5069">
        <f>Tabel1[[#This Row],[Renewables]]+Tabel1[[#This Row],[Fossils]]</f>
        <v>2447.4299999999998</v>
      </c>
    </row>
    <row r="5070" spans="1:19" x14ac:dyDescent="0.25">
      <c r="A5070" t="s">
        <v>132</v>
      </c>
      <c r="B5070" t="s">
        <v>6</v>
      </c>
      <c r="C5070">
        <v>2928.02</v>
      </c>
      <c r="D5070">
        <v>21.74</v>
      </c>
      <c r="E5070">
        <v>281.12</v>
      </c>
      <c r="F5070">
        <v>1014.2</v>
      </c>
      <c r="G5070">
        <v>9.99</v>
      </c>
      <c r="H5070">
        <v>1.2</v>
      </c>
      <c r="I5070">
        <v>3.14</v>
      </c>
      <c r="J5070">
        <v>29.62</v>
      </c>
      <c r="K5070">
        <v>57</v>
      </c>
      <c r="L5070">
        <v>2690.41</v>
      </c>
      <c r="M5070">
        <v>694.65</v>
      </c>
      <c r="N5070">
        <v>628</v>
      </c>
      <c r="O5070">
        <v>-591</v>
      </c>
      <c r="P5070">
        <v>-1596</v>
      </c>
      <c r="Q5070">
        <f>Tabel1[[#This Row],[Biomass]]+Tabel1[[#This Row],[Hydro Power]]+Tabel1[[#This Row],[Other Renewable]]+Tabel1[[#This Row],[Solar Power]]+Tabel1[[#This Row],[Onshore Wind Power]]+Tabel1[[#This Row],[Offshore Wind Power]]</f>
        <v>3440.7599999999998</v>
      </c>
      <c r="R5070">
        <f>Tabel1[[#This Row],[Fossil Gas]]+Tabel1[[#This Row],[Fossil Hard Coal]]+Tabel1[[#This Row],[Fossil Oil]]</f>
        <v>1305.3100000000002</v>
      </c>
      <c r="S5070">
        <f>Tabel1[[#This Row],[Renewables]]+Tabel1[[#This Row],[Fossils]]</f>
        <v>4746.07</v>
      </c>
    </row>
    <row r="5071" spans="1:19" x14ac:dyDescent="0.25">
      <c r="A5071" t="s">
        <v>132</v>
      </c>
      <c r="B5071" t="s">
        <v>5</v>
      </c>
      <c r="C5071">
        <v>2125.3200000000002</v>
      </c>
      <c r="D5071">
        <v>27.35</v>
      </c>
      <c r="E5071">
        <v>500.24</v>
      </c>
      <c r="F5071">
        <v>818.83</v>
      </c>
      <c r="G5071">
        <v>27.47</v>
      </c>
      <c r="J5071">
        <v>13.55</v>
      </c>
      <c r="K5071">
        <v>35.35</v>
      </c>
      <c r="L5071">
        <v>641.83000000000004</v>
      </c>
      <c r="M5071">
        <v>348.84</v>
      </c>
      <c r="N5071">
        <v>-574</v>
      </c>
      <c r="O5071">
        <v>591</v>
      </c>
      <c r="P5071">
        <v>-261</v>
      </c>
      <c r="Q5071">
        <f>Tabel1[[#This Row],[Biomass]]+Tabel1[[#This Row],[Hydro Power]]+Tabel1[[#This Row],[Other Renewable]]+Tabel1[[#This Row],[Solar Power]]+Tabel1[[#This Row],[Onshore Wind Power]]+Tabel1[[#This Row],[Offshore Wind Power]]</f>
        <v>1031.57</v>
      </c>
      <c r="R5071">
        <f>Tabel1[[#This Row],[Fossil Gas]]+Tabel1[[#This Row],[Fossil Hard Coal]]+Tabel1[[#This Row],[Fossil Oil]]</f>
        <v>1346.5400000000002</v>
      </c>
      <c r="S5071">
        <f>Tabel1[[#This Row],[Renewables]]+Tabel1[[#This Row],[Fossils]]</f>
        <v>2378.11</v>
      </c>
    </row>
    <row r="5072" spans="1:19" x14ac:dyDescent="0.25">
      <c r="A5072" t="s">
        <v>131</v>
      </c>
      <c r="B5072" t="s">
        <v>6</v>
      </c>
      <c r="C5072">
        <v>2965.62</v>
      </c>
      <c r="D5072">
        <v>21.95</v>
      </c>
      <c r="E5072">
        <v>296.67</v>
      </c>
      <c r="F5072">
        <v>1076.77</v>
      </c>
      <c r="G5072">
        <v>12.17</v>
      </c>
      <c r="H5072">
        <v>1.2</v>
      </c>
      <c r="I5072">
        <v>3.34</v>
      </c>
      <c r="J5072">
        <v>2</v>
      </c>
      <c r="K5072">
        <v>57.4</v>
      </c>
      <c r="L5072">
        <v>2609.25</v>
      </c>
      <c r="M5072">
        <v>695.23</v>
      </c>
      <c r="N5072">
        <v>635</v>
      </c>
      <c r="O5072">
        <v>-589</v>
      </c>
      <c r="P5072">
        <v>-1593</v>
      </c>
      <c r="Q5072">
        <f>Tabel1[[#This Row],[Biomass]]+Tabel1[[#This Row],[Hydro Power]]+Tabel1[[#This Row],[Other Renewable]]+Tabel1[[#This Row],[Solar Power]]+Tabel1[[#This Row],[Onshore Wind Power]]+Tabel1[[#This Row],[Offshore Wind Power]]</f>
        <v>3332.97</v>
      </c>
      <c r="R5072">
        <f>Tabel1[[#This Row],[Fossil Gas]]+Tabel1[[#This Row],[Fossil Hard Coal]]+Tabel1[[#This Row],[Fossil Oil]]</f>
        <v>1385.6100000000001</v>
      </c>
      <c r="S5072">
        <f>Tabel1[[#This Row],[Renewables]]+Tabel1[[#This Row],[Fossils]]</f>
        <v>4718.58</v>
      </c>
    </row>
    <row r="5073" spans="1:19" x14ac:dyDescent="0.25">
      <c r="A5073" t="s">
        <v>131</v>
      </c>
      <c r="B5073" t="s">
        <v>5</v>
      </c>
      <c r="C5073">
        <v>2210.52</v>
      </c>
      <c r="D5073">
        <v>28.9</v>
      </c>
      <c r="E5073">
        <v>496.69</v>
      </c>
      <c r="F5073">
        <v>826.79</v>
      </c>
      <c r="G5073">
        <v>27.89</v>
      </c>
      <c r="J5073">
        <v>0.59</v>
      </c>
      <c r="K5073">
        <v>35.49</v>
      </c>
      <c r="L5073">
        <v>634.79</v>
      </c>
      <c r="M5073">
        <v>348.74</v>
      </c>
      <c r="N5073">
        <v>-585</v>
      </c>
      <c r="O5073">
        <v>589</v>
      </c>
      <c r="P5073">
        <v>-162</v>
      </c>
      <c r="Q5073">
        <f>Tabel1[[#This Row],[Biomass]]+Tabel1[[#This Row],[Hydro Power]]+Tabel1[[#This Row],[Other Renewable]]+Tabel1[[#This Row],[Solar Power]]+Tabel1[[#This Row],[Onshore Wind Power]]+Tabel1[[#This Row],[Offshore Wind Power]]</f>
        <v>1013.02</v>
      </c>
      <c r="R5073">
        <f>Tabel1[[#This Row],[Fossil Gas]]+Tabel1[[#This Row],[Fossil Hard Coal]]+Tabel1[[#This Row],[Fossil Oil]]</f>
        <v>1351.3700000000001</v>
      </c>
      <c r="S5073">
        <f>Tabel1[[#This Row],[Renewables]]+Tabel1[[#This Row],[Fossils]]</f>
        <v>2364.3900000000003</v>
      </c>
    </row>
    <row r="5074" spans="1:19" x14ac:dyDescent="0.25">
      <c r="A5074" t="s">
        <v>130</v>
      </c>
      <c r="B5074" t="s">
        <v>6</v>
      </c>
      <c r="C5074">
        <v>2849.83</v>
      </c>
      <c r="D5074">
        <v>21.4</v>
      </c>
      <c r="E5074">
        <v>274.74</v>
      </c>
      <c r="F5074">
        <v>1069.08</v>
      </c>
      <c r="G5074">
        <v>7.27</v>
      </c>
      <c r="H5074">
        <v>1.2</v>
      </c>
      <c r="I5074">
        <v>2.83</v>
      </c>
      <c r="J5074">
        <v>0.01</v>
      </c>
      <c r="K5074">
        <v>71.84</v>
      </c>
      <c r="L5074">
        <v>2553.08</v>
      </c>
      <c r="M5074">
        <v>694.8</v>
      </c>
      <c r="N5074">
        <v>581</v>
      </c>
      <c r="O5074">
        <v>-585</v>
      </c>
      <c r="P5074">
        <v>-1596</v>
      </c>
      <c r="Q5074">
        <f>Tabel1[[#This Row],[Biomass]]+Tabel1[[#This Row],[Hydro Power]]+Tabel1[[#This Row],[Other Renewable]]+Tabel1[[#This Row],[Solar Power]]+Tabel1[[#This Row],[Onshore Wind Power]]+Tabel1[[#This Row],[Offshore Wind Power]]</f>
        <v>3273.3199999999997</v>
      </c>
      <c r="R5074">
        <f>Tabel1[[#This Row],[Fossil Gas]]+Tabel1[[#This Row],[Fossil Hard Coal]]+Tabel1[[#This Row],[Fossil Oil]]</f>
        <v>1351.09</v>
      </c>
      <c r="S5074">
        <f>Tabel1[[#This Row],[Renewables]]+Tabel1[[#This Row],[Fossils]]</f>
        <v>4624.41</v>
      </c>
    </row>
    <row r="5075" spans="1:19" x14ac:dyDescent="0.25">
      <c r="A5075" t="s">
        <v>130</v>
      </c>
      <c r="B5075" t="s">
        <v>5</v>
      </c>
      <c r="C5075">
        <v>2165.8000000000002</v>
      </c>
      <c r="D5075">
        <v>28.88</v>
      </c>
      <c r="E5075">
        <v>521.57000000000005</v>
      </c>
      <c r="F5075">
        <v>819.23</v>
      </c>
      <c r="G5075">
        <v>27.87</v>
      </c>
      <c r="J5075">
        <v>0</v>
      </c>
      <c r="K5075">
        <v>35.46</v>
      </c>
      <c r="L5075">
        <v>623.35</v>
      </c>
      <c r="M5075">
        <v>348.48</v>
      </c>
      <c r="N5075">
        <v>-571</v>
      </c>
      <c r="O5075">
        <v>585</v>
      </c>
      <c r="P5075">
        <v>-220</v>
      </c>
      <c r="Q5075">
        <f>Tabel1[[#This Row],[Biomass]]+Tabel1[[#This Row],[Hydro Power]]+Tabel1[[#This Row],[Other Renewable]]+Tabel1[[#This Row],[Solar Power]]+Tabel1[[#This Row],[Onshore Wind Power]]+Tabel1[[#This Row],[Offshore Wind Power]]</f>
        <v>1000.71</v>
      </c>
      <c r="R5075">
        <f>Tabel1[[#This Row],[Fossil Gas]]+Tabel1[[#This Row],[Fossil Hard Coal]]+Tabel1[[#This Row],[Fossil Oil]]</f>
        <v>1368.67</v>
      </c>
      <c r="S5075">
        <f>Tabel1[[#This Row],[Renewables]]+Tabel1[[#This Row],[Fossils]]</f>
        <v>2369.38</v>
      </c>
    </row>
    <row r="5076" spans="1:19" x14ac:dyDescent="0.25">
      <c r="A5076" t="s">
        <v>129</v>
      </c>
      <c r="B5076" t="s">
        <v>6</v>
      </c>
      <c r="C5076">
        <v>2710</v>
      </c>
      <c r="D5076">
        <v>20.77</v>
      </c>
      <c r="E5076">
        <v>223.44</v>
      </c>
      <c r="F5076">
        <v>981.67</v>
      </c>
      <c r="G5076">
        <v>4</v>
      </c>
      <c r="H5076">
        <v>1.2</v>
      </c>
      <c r="I5076">
        <v>2.4700000000000002</v>
      </c>
      <c r="J5076">
        <v>0.01</v>
      </c>
      <c r="K5076">
        <v>75.75</v>
      </c>
      <c r="L5076">
        <v>2623.98</v>
      </c>
      <c r="M5076">
        <v>698.17</v>
      </c>
      <c r="N5076">
        <v>558</v>
      </c>
      <c r="O5076">
        <v>-590</v>
      </c>
      <c r="P5076">
        <v>-1596</v>
      </c>
      <c r="Q5076">
        <f>Tabel1[[#This Row],[Biomass]]+Tabel1[[#This Row],[Hydro Power]]+Tabel1[[#This Row],[Other Renewable]]+Tabel1[[#This Row],[Solar Power]]+Tabel1[[#This Row],[Onshore Wind Power]]+Tabel1[[#This Row],[Offshore Wind Power]]</f>
        <v>3346.6</v>
      </c>
      <c r="R5076">
        <f>Tabel1[[#This Row],[Fossil Gas]]+Tabel1[[#This Row],[Fossil Hard Coal]]+Tabel1[[#This Row],[Fossil Oil]]</f>
        <v>1209.1099999999999</v>
      </c>
      <c r="S5076">
        <f>Tabel1[[#This Row],[Renewables]]+Tabel1[[#This Row],[Fossils]]</f>
        <v>4555.71</v>
      </c>
    </row>
    <row r="5077" spans="1:19" x14ac:dyDescent="0.25">
      <c r="A5077" t="s">
        <v>129</v>
      </c>
      <c r="B5077" t="s">
        <v>5</v>
      </c>
      <c r="C5077">
        <v>2016.38</v>
      </c>
      <c r="D5077">
        <v>27.8</v>
      </c>
      <c r="E5077">
        <v>394.26</v>
      </c>
      <c r="F5077">
        <v>805.32</v>
      </c>
      <c r="G5077">
        <v>27.32</v>
      </c>
      <c r="J5077">
        <v>0</v>
      </c>
      <c r="K5077">
        <v>34.47</v>
      </c>
      <c r="L5077">
        <v>638.54</v>
      </c>
      <c r="M5077">
        <v>349.1</v>
      </c>
      <c r="N5077">
        <v>-203</v>
      </c>
      <c r="O5077">
        <v>590</v>
      </c>
      <c r="P5077">
        <v>-613</v>
      </c>
      <c r="Q5077">
        <f>Tabel1[[#This Row],[Biomass]]+Tabel1[[#This Row],[Hydro Power]]+Tabel1[[#This Row],[Other Renewable]]+Tabel1[[#This Row],[Solar Power]]+Tabel1[[#This Row],[Onshore Wind Power]]+Tabel1[[#This Row],[Offshore Wind Power]]</f>
        <v>1015.4399999999999</v>
      </c>
      <c r="R5077">
        <f>Tabel1[[#This Row],[Fossil Gas]]+Tabel1[[#This Row],[Fossil Hard Coal]]+Tabel1[[#This Row],[Fossil Oil]]</f>
        <v>1226.8999999999999</v>
      </c>
      <c r="S5077">
        <f>Tabel1[[#This Row],[Renewables]]+Tabel1[[#This Row],[Fossils]]</f>
        <v>2242.3399999999997</v>
      </c>
    </row>
    <row r="5078" spans="1:19" x14ac:dyDescent="0.25">
      <c r="A5078" t="s">
        <v>128</v>
      </c>
      <c r="B5078" t="s">
        <v>6</v>
      </c>
      <c r="C5078">
        <v>2542.15</v>
      </c>
      <c r="D5078">
        <v>37.85</v>
      </c>
      <c r="E5078">
        <v>202.03</v>
      </c>
      <c r="F5078">
        <v>674.35</v>
      </c>
      <c r="G5078">
        <v>3.74</v>
      </c>
      <c r="H5078">
        <v>1.2</v>
      </c>
      <c r="I5078">
        <v>2.46</v>
      </c>
      <c r="J5078">
        <v>0</v>
      </c>
      <c r="K5078">
        <v>68.14</v>
      </c>
      <c r="L5078">
        <v>2616.77</v>
      </c>
      <c r="M5078">
        <v>792.57</v>
      </c>
      <c r="N5078">
        <v>622</v>
      </c>
      <c r="O5078">
        <v>-590</v>
      </c>
      <c r="P5078">
        <v>-1596</v>
      </c>
      <c r="Q5078">
        <f>Tabel1[[#This Row],[Biomass]]+Tabel1[[#This Row],[Hydro Power]]+Tabel1[[#This Row],[Other Renewable]]+Tabel1[[#This Row],[Solar Power]]+Tabel1[[#This Row],[Onshore Wind Power]]+Tabel1[[#This Row],[Offshore Wind Power]]</f>
        <v>3450.8500000000004</v>
      </c>
      <c r="R5078">
        <f>Tabel1[[#This Row],[Fossil Gas]]+Tabel1[[#This Row],[Fossil Hard Coal]]+Tabel1[[#This Row],[Fossil Oil]]</f>
        <v>880.12</v>
      </c>
      <c r="S5078">
        <f>Tabel1[[#This Row],[Renewables]]+Tabel1[[#This Row],[Fossils]]</f>
        <v>4330.97</v>
      </c>
    </row>
    <row r="5079" spans="1:19" x14ac:dyDescent="0.25">
      <c r="A5079" t="s">
        <v>128</v>
      </c>
      <c r="B5079" t="s">
        <v>5</v>
      </c>
      <c r="C5079">
        <v>1897.42</v>
      </c>
      <c r="D5079">
        <v>26.88</v>
      </c>
      <c r="E5079">
        <v>302.60000000000002</v>
      </c>
      <c r="F5079">
        <v>799.59</v>
      </c>
      <c r="G5079">
        <v>26.81</v>
      </c>
      <c r="J5079">
        <v>0</v>
      </c>
      <c r="K5079">
        <v>34.86</v>
      </c>
      <c r="L5079">
        <v>653.39</v>
      </c>
      <c r="M5079">
        <v>348.08</v>
      </c>
      <c r="N5079">
        <v>89</v>
      </c>
      <c r="O5079">
        <v>590</v>
      </c>
      <c r="P5079">
        <v>-940</v>
      </c>
      <c r="Q5079">
        <f>Tabel1[[#This Row],[Biomass]]+Tabel1[[#This Row],[Hydro Power]]+Tabel1[[#This Row],[Other Renewable]]+Tabel1[[#This Row],[Solar Power]]+Tabel1[[#This Row],[Onshore Wind Power]]+Tabel1[[#This Row],[Offshore Wind Power]]</f>
        <v>1028.3499999999999</v>
      </c>
      <c r="R5079">
        <f>Tabel1[[#This Row],[Fossil Gas]]+Tabel1[[#This Row],[Fossil Hard Coal]]+Tabel1[[#This Row],[Fossil Oil]]</f>
        <v>1129</v>
      </c>
      <c r="S5079">
        <f>Tabel1[[#This Row],[Renewables]]+Tabel1[[#This Row],[Fossils]]</f>
        <v>2157.35</v>
      </c>
    </row>
    <row r="5080" spans="1:19" x14ac:dyDescent="0.25">
      <c r="A5080" t="s">
        <v>127</v>
      </c>
      <c r="B5080" t="s">
        <v>6</v>
      </c>
      <c r="C5080">
        <v>2387.9699999999998</v>
      </c>
      <c r="D5080">
        <v>46.37</v>
      </c>
      <c r="E5080">
        <v>201.3</v>
      </c>
      <c r="F5080">
        <v>728.8</v>
      </c>
      <c r="G5080">
        <v>3.68</v>
      </c>
      <c r="H5080">
        <v>1.2</v>
      </c>
      <c r="I5080">
        <v>2.41</v>
      </c>
      <c r="J5080">
        <v>0</v>
      </c>
      <c r="K5080">
        <v>68.39</v>
      </c>
      <c r="L5080">
        <v>2630.44</v>
      </c>
      <c r="M5080">
        <v>699.29</v>
      </c>
      <c r="N5080">
        <v>551</v>
      </c>
      <c r="O5080">
        <v>-590</v>
      </c>
      <c r="P5080">
        <v>-1596</v>
      </c>
      <c r="Q5080">
        <f>Tabel1[[#This Row],[Biomass]]+Tabel1[[#This Row],[Hydro Power]]+Tabel1[[#This Row],[Other Renewable]]+Tabel1[[#This Row],[Solar Power]]+Tabel1[[#This Row],[Onshore Wind Power]]+Tabel1[[#This Row],[Offshore Wind Power]]</f>
        <v>3379.71</v>
      </c>
      <c r="R5080">
        <f>Tabel1[[#This Row],[Fossil Gas]]+Tabel1[[#This Row],[Fossil Hard Coal]]+Tabel1[[#This Row],[Fossil Oil]]</f>
        <v>933.77999999999986</v>
      </c>
      <c r="S5080">
        <f>Tabel1[[#This Row],[Renewables]]+Tabel1[[#This Row],[Fossils]]</f>
        <v>4313.49</v>
      </c>
    </row>
    <row r="5081" spans="1:19" x14ac:dyDescent="0.25">
      <c r="A5081" t="s">
        <v>127</v>
      </c>
      <c r="B5081" t="s">
        <v>5</v>
      </c>
      <c r="C5081">
        <v>1787.77</v>
      </c>
      <c r="D5081">
        <v>28.42</v>
      </c>
      <c r="E5081">
        <v>235.08</v>
      </c>
      <c r="F5081">
        <v>796.08</v>
      </c>
      <c r="G5081">
        <v>26.81</v>
      </c>
      <c r="J5081">
        <v>0</v>
      </c>
      <c r="K5081">
        <v>35.36</v>
      </c>
      <c r="L5081">
        <v>647.53</v>
      </c>
      <c r="M5081">
        <v>348.21</v>
      </c>
      <c r="N5081">
        <v>-94</v>
      </c>
      <c r="O5081">
        <v>590</v>
      </c>
      <c r="P5081">
        <v>-792</v>
      </c>
      <c r="Q5081">
        <f>Tabel1[[#This Row],[Biomass]]+Tabel1[[#This Row],[Hydro Power]]+Tabel1[[#This Row],[Other Renewable]]+Tabel1[[#This Row],[Solar Power]]+Tabel1[[#This Row],[Onshore Wind Power]]+Tabel1[[#This Row],[Offshore Wind Power]]</f>
        <v>1024.1599999999999</v>
      </c>
      <c r="R5081">
        <f>Tabel1[[#This Row],[Fossil Gas]]+Tabel1[[#This Row],[Fossil Hard Coal]]+Tabel1[[#This Row],[Fossil Oil]]</f>
        <v>1057.97</v>
      </c>
      <c r="S5081">
        <f>Tabel1[[#This Row],[Renewables]]+Tabel1[[#This Row],[Fossils]]</f>
        <v>2082.13</v>
      </c>
    </row>
    <row r="5082" spans="1:19" x14ac:dyDescent="0.25">
      <c r="A5082" t="s">
        <v>126</v>
      </c>
      <c r="B5082" t="s">
        <v>6</v>
      </c>
      <c r="C5082">
        <v>2261.04</v>
      </c>
      <c r="D5082">
        <v>46.71</v>
      </c>
      <c r="E5082">
        <v>199.54</v>
      </c>
      <c r="F5082">
        <v>696.36</v>
      </c>
      <c r="G5082">
        <v>3.1</v>
      </c>
      <c r="H5082">
        <v>1.1399999999999999</v>
      </c>
      <c r="I5082">
        <v>2.04</v>
      </c>
      <c r="J5082">
        <v>0</v>
      </c>
      <c r="K5082">
        <v>67.84</v>
      </c>
      <c r="L5082">
        <v>2621.0500000000002</v>
      </c>
      <c r="M5082">
        <v>695.27</v>
      </c>
      <c r="N5082">
        <v>500</v>
      </c>
      <c r="O5082">
        <v>-590</v>
      </c>
      <c r="P5082">
        <v>-1596</v>
      </c>
      <c r="Q5082">
        <f>Tabel1[[#This Row],[Biomass]]+Tabel1[[#This Row],[Hydro Power]]+Tabel1[[#This Row],[Other Renewable]]+Tabel1[[#This Row],[Solar Power]]+Tabel1[[#This Row],[Onshore Wind Power]]+Tabel1[[#This Row],[Offshore Wind Power]]</f>
        <v>3366.21</v>
      </c>
      <c r="R5082">
        <f>Tabel1[[#This Row],[Fossil Gas]]+Tabel1[[#This Row],[Fossil Hard Coal]]+Tabel1[[#This Row],[Fossil Oil]]</f>
        <v>899</v>
      </c>
      <c r="S5082">
        <f>Tabel1[[#This Row],[Renewables]]+Tabel1[[#This Row],[Fossils]]</f>
        <v>4265.21</v>
      </c>
    </row>
    <row r="5083" spans="1:19" x14ac:dyDescent="0.25">
      <c r="A5083" t="s">
        <v>126</v>
      </c>
      <c r="B5083" t="s">
        <v>5</v>
      </c>
      <c r="C5083">
        <v>1682.8</v>
      </c>
      <c r="D5083">
        <v>27.43</v>
      </c>
      <c r="E5083">
        <v>231.39</v>
      </c>
      <c r="F5083">
        <v>798.13</v>
      </c>
      <c r="G5083">
        <v>26.79</v>
      </c>
      <c r="J5083">
        <v>0</v>
      </c>
      <c r="K5083">
        <v>34.33</v>
      </c>
      <c r="L5083">
        <v>645.08000000000004</v>
      </c>
      <c r="M5083">
        <v>349.03</v>
      </c>
      <c r="N5083">
        <v>-47</v>
      </c>
      <c r="O5083">
        <v>590</v>
      </c>
      <c r="P5083">
        <v>-940</v>
      </c>
      <c r="Q5083">
        <f>Tabel1[[#This Row],[Biomass]]+Tabel1[[#This Row],[Hydro Power]]+Tabel1[[#This Row],[Other Renewable]]+Tabel1[[#This Row],[Solar Power]]+Tabel1[[#This Row],[Onshore Wind Power]]+Tabel1[[#This Row],[Offshore Wind Power]]</f>
        <v>1021.54</v>
      </c>
      <c r="R5083">
        <f>Tabel1[[#This Row],[Fossil Gas]]+Tabel1[[#This Row],[Fossil Hard Coal]]+Tabel1[[#This Row],[Fossil Oil]]</f>
        <v>1056.31</v>
      </c>
      <c r="S5083">
        <f>Tabel1[[#This Row],[Renewables]]+Tabel1[[#This Row],[Fossils]]</f>
        <v>2077.85</v>
      </c>
    </row>
    <row r="5084" spans="1:19" x14ac:dyDescent="0.25">
      <c r="A5084" t="s">
        <v>125</v>
      </c>
      <c r="B5084" t="s">
        <v>6</v>
      </c>
      <c r="C5084">
        <v>2208.7199999999998</v>
      </c>
      <c r="D5084">
        <v>22.24</v>
      </c>
      <c r="E5084">
        <v>181.69</v>
      </c>
      <c r="F5084">
        <v>785.17</v>
      </c>
      <c r="G5084">
        <v>3.72</v>
      </c>
      <c r="H5084">
        <v>1</v>
      </c>
      <c r="I5084">
        <v>2.46</v>
      </c>
      <c r="J5084">
        <v>0</v>
      </c>
      <c r="K5084">
        <v>46.08</v>
      </c>
      <c r="L5084">
        <v>2507.1999999999998</v>
      </c>
      <c r="M5084">
        <v>645.94000000000005</v>
      </c>
      <c r="N5084">
        <v>556</v>
      </c>
      <c r="O5084">
        <v>-590</v>
      </c>
      <c r="P5084">
        <v>-1596</v>
      </c>
      <c r="Q5084">
        <f>Tabel1[[#This Row],[Biomass]]+Tabel1[[#This Row],[Hydro Power]]+Tabel1[[#This Row],[Other Renewable]]+Tabel1[[#This Row],[Solar Power]]+Tabel1[[#This Row],[Onshore Wind Power]]+Tabel1[[#This Row],[Offshore Wind Power]]</f>
        <v>3178.8399999999997</v>
      </c>
      <c r="R5084">
        <f>Tabel1[[#This Row],[Fossil Gas]]+Tabel1[[#This Row],[Fossil Hard Coal]]+Tabel1[[#This Row],[Fossil Oil]]</f>
        <v>970.57999999999993</v>
      </c>
      <c r="S5084">
        <f>Tabel1[[#This Row],[Renewables]]+Tabel1[[#This Row],[Fossils]]</f>
        <v>4149.42</v>
      </c>
    </row>
    <row r="5085" spans="1:19" x14ac:dyDescent="0.25">
      <c r="A5085" t="s">
        <v>125</v>
      </c>
      <c r="B5085" t="s">
        <v>5</v>
      </c>
      <c r="C5085">
        <v>1609.27</v>
      </c>
      <c r="D5085">
        <v>15.27</v>
      </c>
      <c r="E5085">
        <v>91.93</v>
      </c>
      <c r="F5085">
        <v>724.62</v>
      </c>
      <c r="G5085">
        <v>25.17</v>
      </c>
      <c r="J5085">
        <v>0</v>
      </c>
      <c r="K5085">
        <v>27.65</v>
      </c>
      <c r="L5085">
        <v>627.59</v>
      </c>
      <c r="M5085">
        <v>348.99</v>
      </c>
      <c r="N5085">
        <v>299</v>
      </c>
      <c r="O5085">
        <v>590</v>
      </c>
      <c r="P5085">
        <v>-1110</v>
      </c>
      <c r="Q5085">
        <f>Tabel1[[#This Row],[Biomass]]+Tabel1[[#This Row],[Hydro Power]]+Tabel1[[#This Row],[Other Renewable]]+Tabel1[[#This Row],[Solar Power]]+Tabel1[[#This Row],[Onshore Wind Power]]+Tabel1[[#This Row],[Offshore Wind Power]]</f>
        <v>991.85</v>
      </c>
      <c r="R5085">
        <f>Tabel1[[#This Row],[Fossil Gas]]+Tabel1[[#This Row],[Fossil Hard Coal]]+Tabel1[[#This Row],[Fossil Oil]]</f>
        <v>841.71999999999991</v>
      </c>
      <c r="S5085">
        <f>Tabel1[[#This Row],[Renewables]]+Tabel1[[#This Row],[Fossils]]</f>
        <v>1833.57</v>
      </c>
    </row>
    <row r="5086" spans="1:19" x14ac:dyDescent="0.25">
      <c r="A5086" t="s">
        <v>124</v>
      </c>
      <c r="B5086" t="s">
        <v>6</v>
      </c>
      <c r="C5086">
        <v>2117.15</v>
      </c>
      <c r="D5086">
        <v>21.76</v>
      </c>
      <c r="E5086">
        <v>188.31</v>
      </c>
      <c r="F5086">
        <v>795.53</v>
      </c>
      <c r="G5086">
        <v>9.86</v>
      </c>
      <c r="H5086">
        <v>1</v>
      </c>
      <c r="I5086">
        <v>3.03</v>
      </c>
      <c r="J5086">
        <v>0</v>
      </c>
      <c r="K5086">
        <v>40.75</v>
      </c>
      <c r="L5086">
        <v>2405.62</v>
      </c>
      <c r="M5086">
        <v>487.73</v>
      </c>
      <c r="N5086">
        <v>668</v>
      </c>
      <c r="O5086">
        <v>-590</v>
      </c>
      <c r="P5086">
        <v>-1593</v>
      </c>
      <c r="Q5086">
        <f>Tabel1[[#This Row],[Biomass]]+Tabel1[[#This Row],[Hydro Power]]+Tabel1[[#This Row],[Other Renewable]]+Tabel1[[#This Row],[Solar Power]]+Tabel1[[#This Row],[Onshore Wind Power]]+Tabel1[[#This Row],[Offshore Wind Power]]</f>
        <v>2919.14</v>
      </c>
      <c r="R5086">
        <f>Tabel1[[#This Row],[Fossil Gas]]+Tabel1[[#This Row],[Fossil Hard Coal]]+Tabel1[[#This Row],[Fossil Oil]]</f>
        <v>993.69999999999993</v>
      </c>
      <c r="S5086">
        <f>Tabel1[[#This Row],[Renewables]]+Tabel1[[#This Row],[Fossils]]</f>
        <v>3912.8399999999997</v>
      </c>
    </row>
    <row r="5087" spans="1:19" x14ac:dyDescent="0.25">
      <c r="A5087" t="s">
        <v>124</v>
      </c>
      <c r="B5087" t="s">
        <v>5</v>
      </c>
      <c r="C5087">
        <v>1538.74</v>
      </c>
      <c r="D5087">
        <v>10.5</v>
      </c>
      <c r="E5087">
        <v>44.38</v>
      </c>
      <c r="F5087">
        <v>786.23</v>
      </c>
      <c r="G5087">
        <v>21.6</v>
      </c>
      <c r="J5087">
        <v>0</v>
      </c>
      <c r="K5087">
        <v>28.62</v>
      </c>
      <c r="L5087">
        <v>619.87</v>
      </c>
      <c r="M5087">
        <v>349.01</v>
      </c>
      <c r="N5087">
        <v>275</v>
      </c>
      <c r="O5087">
        <v>590</v>
      </c>
      <c r="P5087">
        <v>-1153</v>
      </c>
      <c r="Q5087">
        <f>Tabel1[[#This Row],[Biomass]]+Tabel1[[#This Row],[Hydro Power]]+Tabel1[[#This Row],[Other Renewable]]+Tabel1[[#This Row],[Solar Power]]+Tabel1[[#This Row],[Onshore Wind Power]]+Tabel1[[#This Row],[Offshore Wind Power]]</f>
        <v>979.38</v>
      </c>
      <c r="R5087">
        <f>Tabel1[[#This Row],[Fossil Gas]]+Tabel1[[#This Row],[Fossil Hard Coal]]+Tabel1[[#This Row],[Fossil Oil]]</f>
        <v>852.21</v>
      </c>
      <c r="S5087">
        <f>Tabel1[[#This Row],[Renewables]]+Tabel1[[#This Row],[Fossils]]</f>
        <v>1831.5900000000001</v>
      </c>
    </row>
    <row r="5088" spans="1:19" x14ac:dyDescent="0.25">
      <c r="A5088" t="s">
        <v>123</v>
      </c>
      <c r="B5088" t="s">
        <v>6</v>
      </c>
      <c r="C5088">
        <v>2095.3000000000002</v>
      </c>
      <c r="D5088">
        <v>20.8</v>
      </c>
      <c r="E5088">
        <v>169.41</v>
      </c>
      <c r="F5088">
        <v>779.8</v>
      </c>
      <c r="G5088">
        <v>4.2</v>
      </c>
      <c r="H5088">
        <v>1</v>
      </c>
      <c r="I5088">
        <v>2.46</v>
      </c>
      <c r="J5088">
        <v>0</v>
      </c>
      <c r="K5088">
        <v>39.42</v>
      </c>
      <c r="L5088">
        <v>2342.67</v>
      </c>
      <c r="M5088">
        <v>532.22</v>
      </c>
      <c r="N5088">
        <v>718</v>
      </c>
      <c r="O5088">
        <v>-590</v>
      </c>
      <c r="P5088">
        <v>-1589</v>
      </c>
      <c r="Q5088">
        <f>Tabel1[[#This Row],[Biomass]]+Tabel1[[#This Row],[Hydro Power]]+Tabel1[[#This Row],[Other Renewable]]+Tabel1[[#This Row],[Solar Power]]+Tabel1[[#This Row],[Onshore Wind Power]]+Tabel1[[#This Row],[Offshore Wind Power]]</f>
        <v>2899.1500000000005</v>
      </c>
      <c r="R5088">
        <f>Tabel1[[#This Row],[Fossil Gas]]+Tabel1[[#This Row],[Fossil Hard Coal]]+Tabel1[[#This Row],[Fossil Oil]]</f>
        <v>953.41</v>
      </c>
      <c r="S5088">
        <f>Tabel1[[#This Row],[Renewables]]+Tabel1[[#This Row],[Fossils]]</f>
        <v>3852.5600000000004</v>
      </c>
    </row>
    <row r="5089" spans="1:19" x14ac:dyDescent="0.25">
      <c r="A5089" t="s">
        <v>123</v>
      </c>
      <c r="B5089" t="s">
        <v>5</v>
      </c>
      <c r="C5089">
        <v>1517.43</v>
      </c>
      <c r="D5089">
        <v>12.69</v>
      </c>
      <c r="E5089">
        <v>45.52</v>
      </c>
      <c r="F5089">
        <v>728.41</v>
      </c>
      <c r="G5089">
        <v>9.1999999999999993</v>
      </c>
      <c r="J5089">
        <v>0</v>
      </c>
      <c r="K5089">
        <v>23.45</v>
      </c>
      <c r="L5089">
        <v>614.08000000000004</v>
      </c>
      <c r="M5089">
        <v>348.87</v>
      </c>
      <c r="N5089">
        <v>370</v>
      </c>
      <c r="O5089">
        <v>590</v>
      </c>
      <c r="P5089">
        <v>-1193</v>
      </c>
      <c r="Q5089">
        <f>Tabel1[[#This Row],[Biomass]]+Tabel1[[#This Row],[Hydro Power]]+Tabel1[[#This Row],[Other Renewable]]+Tabel1[[#This Row],[Solar Power]]+Tabel1[[#This Row],[Onshore Wind Power]]+Tabel1[[#This Row],[Offshore Wind Power]]</f>
        <v>975.6400000000001</v>
      </c>
      <c r="R5089">
        <f>Tabel1[[#This Row],[Fossil Gas]]+Tabel1[[#This Row],[Fossil Hard Coal]]+Tabel1[[#This Row],[Fossil Oil]]</f>
        <v>783.13</v>
      </c>
      <c r="S5089">
        <f>Tabel1[[#This Row],[Renewables]]+Tabel1[[#This Row],[Fossils]]</f>
        <v>1758.77</v>
      </c>
    </row>
    <row r="5090" spans="1:19" x14ac:dyDescent="0.25">
      <c r="A5090" t="s">
        <v>122</v>
      </c>
      <c r="B5090" t="s">
        <v>6</v>
      </c>
      <c r="C5090">
        <v>2090.15</v>
      </c>
      <c r="D5090">
        <v>21.09</v>
      </c>
      <c r="E5090">
        <v>169.8</v>
      </c>
      <c r="F5090">
        <v>774.51</v>
      </c>
      <c r="G5090">
        <v>4.12</v>
      </c>
      <c r="H5090">
        <v>1</v>
      </c>
      <c r="I5090">
        <v>2.2599999999999998</v>
      </c>
      <c r="J5090">
        <v>0</v>
      </c>
      <c r="K5090">
        <v>40.47</v>
      </c>
      <c r="L5090">
        <v>2371.65</v>
      </c>
      <c r="M5090">
        <v>693.36</v>
      </c>
      <c r="N5090">
        <v>575</v>
      </c>
      <c r="O5090">
        <v>-590</v>
      </c>
      <c r="P5090">
        <v>-1593</v>
      </c>
      <c r="Q5090">
        <f>Tabel1[[#This Row],[Biomass]]+Tabel1[[#This Row],[Hydro Power]]+Tabel1[[#This Row],[Other Renewable]]+Tabel1[[#This Row],[Solar Power]]+Tabel1[[#This Row],[Onshore Wind Power]]+Tabel1[[#This Row],[Offshore Wind Power]]</f>
        <v>3089.36</v>
      </c>
      <c r="R5090">
        <f>Tabel1[[#This Row],[Fossil Gas]]+Tabel1[[#This Row],[Fossil Hard Coal]]+Tabel1[[#This Row],[Fossil Oil]]</f>
        <v>948.43</v>
      </c>
      <c r="S5090">
        <f>Tabel1[[#This Row],[Renewables]]+Tabel1[[#This Row],[Fossils]]</f>
        <v>4037.79</v>
      </c>
    </row>
    <row r="5091" spans="1:19" x14ac:dyDescent="0.25">
      <c r="A5091" t="s">
        <v>122</v>
      </c>
      <c r="B5091" t="s">
        <v>5</v>
      </c>
      <c r="C5091">
        <v>1504.17</v>
      </c>
      <c r="D5091">
        <v>12.66</v>
      </c>
      <c r="E5091">
        <v>45.31</v>
      </c>
      <c r="F5091">
        <v>723.71</v>
      </c>
      <c r="G5091">
        <v>8.09</v>
      </c>
      <c r="J5091">
        <v>0</v>
      </c>
      <c r="K5091">
        <v>23.71</v>
      </c>
      <c r="L5091">
        <v>609.53</v>
      </c>
      <c r="M5091">
        <v>349.11</v>
      </c>
      <c r="N5091">
        <v>251</v>
      </c>
      <c r="O5091">
        <v>590</v>
      </c>
      <c r="P5091">
        <v>-1075</v>
      </c>
      <c r="Q5091">
        <f>Tabel1[[#This Row],[Biomass]]+Tabel1[[#This Row],[Hydro Power]]+Tabel1[[#This Row],[Other Renewable]]+Tabel1[[#This Row],[Solar Power]]+Tabel1[[#This Row],[Onshore Wind Power]]+Tabel1[[#This Row],[Offshore Wind Power]]</f>
        <v>971.3</v>
      </c>
      <c r="R5091">
        <f>Tabel1[[#This Row],[Fossil Gas]]+Tabel1[[#This Row],[Fossil Hard Coal]]+Tabel1[[#This Row],[Fossil Oil]]</f>
        <v>777.11</v>
      </c>
      <c r="S5091">
        <f>Tabel1[[#This Row],[Renewables]]+Tabel1[[#This Row],[Fossils]]</f>
        <v>1748.4099999999999</v>
      </c>
    </row>
    <row r="5092" spans="1:19" x14ac:dyDescent="0.25">
      <c r="A5092" t="s">
        <v>121</v>
      </c>
      <c r="B5092" t="s">
        <v>6</v>
      </c>
      <c r="C5092">
        <v>2123.9</v>
      </c>
      <c r="D5092">
        <v>41.89</v>
      </c>
      <c r="E5092">
        <v>190.36</v>
      </c>
      <c r="F5092">
        <v>804.54</v>
      </c>
      <c r="G5092">
        <v>10.66</v>
      </c>
      <c r="H5092">
        <v>1</v>
      </c>
      <c r="I5092">
        <v>3.58</v>
      </c>
      <c r="J5092">
        <v>0</v>
      </c>
      <c r="K5092">
        <v>49.14</v>
      </c>
      <c r="L5092">
        <v>2398.71</v>
      </c>
      <c r="M5092">
        <v>354.45</v>
      </c>
      <c r="N5092">
        <v>761</v>
      </c>
      <c r="O5092">
        <v>-590</v>
      </c>
      <c r="P5092">
        <v>-1595</v>
      </c>
      <c r="Q5092">
        <f>Tabel1[[#This Row],[Biomass]]+Tabel1[[#This Row],[Hydro Power]]+Tabel1[[#This Row],[Other Renewable]]+Tabel1[[#This Row],[Solar Power]]+Tabel1[[#This Row],[Onshore Wind Power]]+Tabel1[[#This Row],[Offshore Wind Power]]</f>
        <v>2799.6299999999997</v>
      </c>
      <c r="R5092">
        <f>Tabel1[[#This Row],[Fossil Gas]]+Tabel1[[#This Row],[Fossil Hard Coal]]+Tabel1[[#This Row],[Fossil Oil]]</f>
        <v>1005.56</v>
      </c>
      <c r="S5092">
        <f>Tabel1[[#This Row],[Renewables]]+Tabel1[[#This Row],[Fossils]]</f>
        <v>3805.1899999999996</v>
      </c>
    </row>
    <row r="5093" spans="1:19" x14ac:dyDescent="0.25">
      <c r="A5093" t="s">
        <v>121</v>
      </c>
      <c r="B5093" t="s">
        <v>5</v>
      </c>
      <c r="C5093">
        <v>1502.15</v>
      </c>
      <c r="D5093">
        <v>13.6</v>
      </c>
      <c r="E5093">
        <v>45.27</v>
      </c>
      <c r="F5093">
        <v>760.19</v>
      </c>
      <c r="G5093">
        <v>8.08</v>
      </c>
      <c r="J5093">
        <v>0</v>
      </c>
      <c r="K5093">
        <v>24.36</v>
      </c>
      <c r="L5093">
        <v>614.4</v>
      </c>
      <c r="M5093">
        <v>345.4</v>
      </c>
      <c r="N5093">
        <v>227</v>
      </c>
      <c r="O5093">
        <v>590</v>
      </c>
      <c r="P5093">
        <v>-1092</v>
      </c>
      <c r="Q5093">
        <f>Tabel1[[#This Row],[Biomass]]+Tabel1[[#This Row],[Hydro Power]]+Tabel1[[#This Row],[Other Renewable]]+Tabel1[[#This Row],[Solar Power]]+Tabel1[[#This Row],[Onshore Wind Power]]+Tabel1[[#This Row],[Offshore Wind Power]]</f>
        <v>973.4</v>
      </c>
      <c r="R5093">
        <f>Tabel1[[#This Row],[Fossil Gas]]+Tabel1[[#This Row],[Fossil Hard Coal]]+Tabel1[[#This Row],[Fossil Oil]]</f>
        <v>813.54000000000008</v>
      </c>
      <c r="S5093">
        <f>Tabel1[[#This Row],[Renewables]]+Tabel1[[#This Row],[Fossils]]</f>
        <v>1786.94</v>
      </c>
    </row>
    <row r="5094" spans="1:19" x14ac:dyDescent="0.25">
      <c r="A5094" t="s">
        <v>120</v>
      </c>
      <c r="B5094" t="s">
        <v>6</v>
      </c>
      <c r="C5094">
        <v>2162.77</v>
      </c>
      <c r="D5094">
        <v>46.75</v>
      </c>
      <c r="E5094">
        <v>165.15</v>
      </c>
      <c r="F5094">
        <v>802.12</v>
      </c>
      <c r="G5094">
        <v>4.09</v>
      </c>
      <c r="H5094">
        <v>1</v>
      </c>
      <c r="I5094">
        <v>3.17</v>
      </c>
      <c r="J5094">
        <v>0.01</v>
      </c>
      <c r="K5094">
        <v>46.16</v>
      </c>
      <c r="L5094">
        <v>2426.9699999999998</v>
      </c>
      <c r="M5094">
        <v>414.56</v>
      </c>
      <c r="N5094">
        <v>808</v>
      </c>
      <c r="O5094">
        <v>-590</v>
      </c>
      <c r="P5094">
        <v>-1595</v>
      </c>
      <c r="Q5094">
        <f>Tabel1[[#This Row],[Biomass]]+Tabel1[[#This Row],[Hydro Power]]+Tabel1[[#This Row],[Other Renewable]]+Tabel1[[#This Row],[Solar Power]]+Tabel1[[#This Row],[Onshore Wind Power]]+Tabel1[[#This Row],[Offshore Wind Power]]</f>
        <v>2892.4599999999996</v>
      </c>
      <c r="R5094">
        <f>Tabel1[[#This Row],[Fossil Gas]]+Tabel1[[#This Row],[Fossil Hard Coal]]+Tabel1[[#This Row],[Fossil Oil]]</f>
        <v>971.36</v>
      </c>
      <c r="S5094">
        <f>Tabel1[[#This Row],[Renewables]]+Tabel1[[#This Row],[Fossils]]</f>
        <v>3863.8199999999997</v>
      </c>
    </row>
    <row r="5095" spans="1:19" x14ac:dyDescent="0.25">
      <c r="A5095" t="s">
        <v>120</v>
      </c>
      <c r="B5095" t="s">
        <v>5</v>
      </c>
      <c r="C5095">
        <v>1534.16</v>
      </c>
      <c r="D5095">
        <v>13.57</v>
      </c>
      <c r="E5095">
        <v>45.4</v>
      </c>
      <c r="F5095">
        <v>790.76</v>
      </c>
      <c r="G5095">
        <v>8.11</v>
      </c>
      <c r="J5095">
        <v>0</v>
      </c>
      <c r="K5095">
        <v>25.03</v>
      </c>
      <c r="L5095">
        <v>614.47</v>
      </c>
      <c r="M5095">
        <v>344.11</v>
      </c>
      <c r="N5095">
        <v>500</v>
      </c>
      <c r="O5095">
        <v>590</v>
      </c>
      <c r="P5095">
        <v>-1365</v>
      </c>
      <c r="Q5095">
        <f>Tabel1[[#This Row],[Biomass]]+Tabel1[[#This Row],[Hydro Power]]+Tabel1[[#This Row],[Other Renewable]]+Tabel1[[#This Row],[Solar Power]]+Tabel1[[#This Row],[Onshore Wind Power]]+Tabel1[[#This Row],[Offshore Wind Power]]</f>
        <v>972.15000000000009</v>
      </c>
      <c r="R5095">
        <f>Tabel1[[#This Row],[Fossil Gas]]+Tabel1[[#This Row],[Fossil Hard Coal]]+Tabel1[[#This Row],[Fossil Oil]]</f>
        <v>844.27</v>
      </c>
      <c r="S5095">
        <f>Tabel1[[#This Row],[Renewables]]+Tabel1[[#This Row],[Fossils]]</f>
        <v>1816.42</v>
      </c>
    </row>
    <row r="5096" spans="1:19" x14ac:dyDescent="0.25">
      <c r="A5096" t="s">
        <v>119</v>
      </c>
      <c r="B5096" t="s">
        <v>6</v>
      </c>
      <c r="C5096">
        <v>2265.15</v>
      </c>
      <c r="D5096">
        <v>41.34</v>
      </c>
      <c r="E5096">
        <v>166.92</v>
      </c>
      <c r="F5096">
        <v>740.96</v>
      </c>
      <c r="G5096">
        <v>4.12</v>
      </c>
      <c r="H5096">
        <v>1</v>
      </c>
      <c r="I5096">
        <v>3.6</v>
      </c>
      <c r="J5096">
        <v>1.35</v>
      </c>
      <c r="K5096">
        <v>38.229999999999997</v>
      </c>
      <c r="L5096">
        <v>2511</v>
      </c>
      <c r="M5096">
        <v>312.02</v>
      </c>
      <c r="N5096">
        <v>1009</v>
      </c>
      <c r="O5096">
        <v>-590</v>
      </c>
      <c r="P5096">
        <v>-1597</v>
      </c>
      <c r="Q5096">
        <f>Tabel1[[#This Row],[Biomass]]+Tabel1[[#This Row],[Hydro Power]]+Tabel1[[#This Row],[Other Renewable]]+Tabel1[[#This Row],[Solar Power]]+Tabel1[[#This Row],[Onshore Wind Power]]+Tabel1[[#This Row],[Offshore Wind Power]]</f>
        <v>2870.31</v>
      </c>
      <c r="R5096">
        <f>Tabel1[[#This Row],[Fossil Gas]]+Tabel1[[#This Row],[Fossil Hard Coal]]+Tabel1[[#This Row],[Fossil Oil]]</f>
        <v>912</v>
      </c>
      <c r="S5096">
        <f>Tabel1[[#This Row],[Renewables]]+Tabel1[[#This Row],[Fossils]]</f>
        <v>3782.31</v>
      </c>
    </row>
    <row r="5097" spans="1:19" x14ac:dyDescent="0.25">
      <c r="A5097" t="s">
        <v>119</v>
      </c>
      <c r="B5097" t="s">
        <v>5</v>
      </c>
      <c r="C5097">
        <v>1590.25</v>
      </c>
      <c r="D5097">
        <v>13.2</v>
      </c>
      <c r="E5097">
        <v>45.94</v>
      </c>
      <c r="F5097">
        <v>799.69</v>
      </c>
      <c r="G5097">
        <v>8.2799999999999994</v>
      </c>
      <c r="J5097">
        <v>1.7</v>
      </c>
      <c r="K5097">
        <v>25.57</v>
      </c>
      <c r="L5097">
        <v>620.19000000000005</v>
      </c>
      <c r="M5097">
        <v>348.94</v>
      </c>
      <c r="N5097">
        <v>569</v>
      </c>
      <c r="O5097">
        <v>590</v>
      </c>
      <c r="P5097">
        <v>-1393</v>
      </c>
      <c r="Q5097">
        <f>Tabel1[[#This Row],[Biomass]]+Tabel1[[#This Row],[Hydro Power]]+Tabel1[[#This Row],[Other Renewable]]+Tabel1[[#This Row],[Solar Power]]+Tabel1[[#This Row],[Onshore Wind Power]]+Tabel1[[#This Row],[Offshore Wind Power]]</f>
        <v>984.03</v>
      </c>
      <c r="R5097">
        <f>Tabel1[[#This Row],[Fossil Gas]]+Tabel1[[#This Row],[Fossil Hard Coal]]+Tabel1[[#This Row],[Fossil Oil]]</f>
        <v>853.91000000000008</v>
      </c>
      <c r="S5097">
        <f>Tabel1[[#This Row],[Renewables]]+Tabel1[[#This Row],[Fossils]]</f>
        <v>1837.94</v>
      </c>
    </row>
    <row r="5098" spans="1:19" x14ac:dyDescent="0.25">
      <c r="A5098" t="s">
        <v>118</v>
      </c>
      <c r="B5098" t="s">
        <v>6</v>
      </c>
      <c r="C5098">
        <v>2422.83</v>
      </c>
      <c r="D5098">
        <v>20.88</v>
      </c>
      <c r="E5098">
        <v>181.2</v>
      </c>
      <c r="F5098">
        <v>759.43</v>
      </c>
      <c r="G5098">
        <v>7.34</v>
      </c>
      <c r="H5098">
        <v>1</v>
      </c>
      <c r="I5098">
        <v>3.93</v>
      </c>
      <c r="J5098">
        <v>33.700000000000003</v>
      </c>
      <c r="K5098">
        <v>36.17</v>
      </c>
      <c r="L5098">
        <v>2451.5500000000002</v>
      </c>
      <c r="M5098">
        <v>535.85</v>
      </c>
      <c r="N5098">
        <v>990</v>
      </c>
      <c r="O5098">
        <v>-590</v>
      </c>
      <c r="P5098">
        <v>-1595</v>
      </c>
      <c r="Q5098">
        <f>Tabel1[[#This Row],[Biomass]]+Tabel1[[#This Row],[Hydro Power]]+Tabel1[[#This Row],[Other Renewable]]+Tabel1[[#This Row],[Solar Power]]+Tabel1[[#This Row],[Onshore Wind Power]]+Tabel1[[#This Row],[Offshore Wind Power]]</f>
        <v>3046.9100000000003</v>
      </c>
      <c r="R5098">
        <f>Tabel1[[#This Row],[Fossil Gas]]+Tabel1[[#This Row],[Fossil Hard Coal]]+Tabel1[[#This Row],[Fossil Oil]]</f>
        <v>947.96999999999991</v>
      </c>
      <c r="S5098">
        <f>Tabel1[[#This Row],[Renewables]]+Tabel1[[#This Row],[Fossils]]</f>
        <v>3994.88</v>
      </c>
    </row>
    <row r="5099" spans="1:19" x14ac:dyDescent="0.25">
      <c r="A5099" t="s">
        <v>118</v>
      </c>
      <c r="B5099" t="s">
        <v>5</v>
      </c>
      <c r="C5099">
        <v>1703.51</v>
      </c>
      <c r="D5099">
        <v>14.07</v>
      </c>
      <c r="E5099">
        <v>61.99</v>
      </c>
      <c r="F5099">
        <v>808.93</v>
      </c>
      <c r="G5099">
        <v>10.23</v>
      </c>
      <c r="J5099">
        <v>22.91</v>
      </c>
      <c r="K5099">
        <v>25.54</v>
      </c>
      <c r="L5099">
        <v>639.53</v>
      </c>
      <c r="M5099">
        <v>349.12</v>
      </c>
      <c r="N5099">
        <v>599</v>
      </c>
      <c r="O5099">
        <v>590</v>
      </c>
      <c r="P5099">
        <v>-1355</v>
      </c>
      <c r="Q5099">
        <f>Tabel1[[#This Row],[Biomass]]+Tabel1[[#This Row],[Hydro Power]]+Tabel1[[#This Row],[Other Renewable]]+Tabel1[[#This Row],[Solar Power]]+Tabel1[[#This Row],[Onshore Wind Power]]+Tabel1[[#This Row],[Offshore Wind Power]]</f>
        <v>1025.6300000000001</v>
      </c>
      <c r="R5099">
        <f>Tabel1[[#This Row],[Fossil Gas]]+Tabel1[[#This Row],[Fossil Hard Coal]]+Tabel1[[#This Row],[Fossil Oil]]</f>
        <v>881.15</v>
      </c>
      <c r="S5099">
        <f>Tabel1[[#This Row],[Renewables]]+Tabel1[[#This Row],[Fossils]]</f>
        <v>1906.7800000000002</v>
      </c>
    </row>
    <row r="5100" spans="1:19" x14ac:dyDescent="0.25">
      <c r="A5100" t="s">
        <v>117</v>
      </c>
      <c r="B5100" t="s">
        <v>6</v>
      </c>
      <c r="C5100">
        <v>2565.46</v>
      </c>
      <c r="D5100">
        <v>22.83</v>
      </c>
      <c r="E5100">
        <v>210.65</v>
      </c>
      <c r="F5100">
        <v>800.15</v>
      </c>
      <c r="G5100">
        <v>15.62</v>
      </c>
      <c r="H5100">
        <v>1</v>
      </c>
      <c r="I5100">
        <v>4.75</v>
      </c>
      <c r="J5100">
        <v>115.3</v>
      </c>
      <c r="K5100">
        <v>35.28</v>
      </c>
      <c r="L5100">
        <v>2557.9299999999998</v>
      </c>
      <c r="M5100">
        <v>481.01</v>
      </c>
      <c r="N5100">
        <v>1093</v>
      </c>
      <c r="O5100">
        <v>-590</v>
      </c>
      <c r="P5100">
        <v>-1594</v>
      </c>
      <c r="Q5100">
        <f>Tabel1[[#This Row],[Biomass]]+Tabel1[[#This Row],[Hydro Power]]+Tabel1[[#This Row],[Other Renewable]]+Tabel1[[#This Row],[Solar Power]]+Tabel1[[#This Row],[Onshore Wind Power]]+Tabel1[[#This Row],[Offshore Wind Power]]</f>
        <v>3182.8199999999997</v>
      </c>
      <c r="R5100">
        <f>Tabel1[[#This Row],[Fossil Gas]]+Tabel1[[#This Row],[Fossil Hard Coal]]+Tabel1[[#This Row],[Fossil Oil]]</f>
        <v>1026.4199999999998</v>
      </c>
      <c r="S5100">
        <f>Tabel1[[#This Row],[Renewables]]+Tabel1[[#This Row],[Fossils]]</f>
        <v>4209.24</v>
      </c>
    </row>
    <row r="5101" spans="1:19" x14ac:dyDescent="0.25">
      <c r="A5101" t="s">
        <v>117</v>
      </c>
      <c r="B5101" t="s">
        <v>5</v>
      </c>
      <c r="C5101">
        <v>1808.04</v>
      </c>
      <c r="D5101">
        <v>16.23</v>
      </c>
      <c r="E5101">
        <v>161.83000000000001</v>
      </c>
      <c r="F5101">
        <v>794.29</v>
      </c>
      <c r="G5101">
        <v>14.25</v>
      </c>
      <c r="J5101">
        <v>66.41</v>
      </c>
      <c r="K5101">
        <v>30.73</v>
      </c>
      <c r="L5101">
        <v>652.77</v>
      </c>
      <c r="M5101">
        <v>349.9</v>
      </c>
      <c r="N5101">
        <v>600</v>
      </c>
      <c r="O5101">
        <v>590</v>
      </c>
      <c r="P5101">
        <v>-1368</v>
      </c>
      <c r="Q5101">
        <f>Tabel1[[#This Row],[Biomass]]+Tabel1[[#This Row],[Hydro Power]]+Tabel1[[#This Row],[Other Renewable]]+Tabel1[[#This Row],[Solar Power]]+Tabel1[[#This Row],[Onshore Wind Power]]+Tabel1[[#This Row],[Offshore Wind Power]]</f>
        <v>1085.31</v>
      </c>
      <c r="R5101">
        <f>Tabel1[[#This Row],[Fossil Gas]]+Tabel1[[#This Row],[Fossil Hard Coal]]+Tabel1[[#This Row],[Fossil Oil]]</f>
        <v>970.37</v>
      </c>
      <c r="S5101">
        <f>Tabel1[[#This Row],[Renewables]]+Tabel1[[#This Row],[Fossils]]</f>
        <v>2055.6799999999998</v>
      </c>
    </row>
    <row r="5102" spans="1:19" x14ac:dyDescent="0.25">
      <c r="A5102" t="s">
        <v>116</v>
      </c>
      <c r="B5102" t="s">
        <v>6</v>
      </c>
      <c r="C5102">
        <v>2628.17</v>
      </c>
      <c r="D5102">
        <v>24.85</v>
      </c>
      <c r="E5102">
        <v>244.48</v>
      </c>
      <c r="F5102">
        <v>880.05</v>
      </c>
      <c r="G5102">
        <v>24.88</v>
      </c>
      <c r="H5102">
        <v>1</v>
      </c>
      <c r="I5102">
        <v>5.67</v>
      </c>
      <c r="J5102">
        <v>197.14</v>
      </c>
      <c r="K5102">
        <v>44.27</v>
      </c>
      <c r="L5102">
        <v>2642.99</v>
      </c>
      <c r="M5102">
        <v>251.21</v>
      </c>
      <c r="N5102">
        <v>1105</v>
      </c>
      <c r="O5102">
        <v>-590</v>
      </c>
      <c r="P5102">
        <v>-1594</v>
      </c>
      <c r="Q5102">
        <f>Tabel1[[#This Row],[Biomass]]+Tabel1[[#This Row],[Hydro Power]]+Tabel1[[#This Row],[Other Renewable]]+Tabel1[[#This Row],[Solar Power]]+Tabel1[[#This Row],[Onshore Wind Power]]+Tabel1[[#This Row],[Offshore Wind Power]]</f>
        <v>3122.8599999999997</v>
      </c>
      <c r="R5102">
        <f>Tabel1[[#This Row],[Fossil Gas]]+Tabel1[[#This Row],[Fossil Hard Coal]]+Tabel1[[#This Row],[Fossil Oil]]</f>
        <v>1149.4100000000001</v>
      </c>
      <c r="S5102">
        <f>Tabel1[[#This Row],[Renewables]]+Tabel1[[#This Row],[Fossils]]</f>
        <v>4272.2699999999995</v>
      </c>
    </row>
    <row r="5103" spans="1:19" x14ac:dyDescent="0.25">
      <c r="A5103" t="s">
        <v>116</v>
      </c>
      <c r="B5103" t="s">
        <v>5</v>
      </c>
      <c r="C5103">
        <v>1882</v>
      </c>
      <c r="D5103">
        <v>23.39</v>
      </c>
      <c r="E5103">
        <v>230.46</v>
      </c>
      <c r="F5103">
        <v>836.81</v>
      </c>
      <c r="G5103">
        <v>18.66</v>
      </c>
      <c r="J5103">
        <v>95.69</v>
      </c>
      <c r="K5103">
        <v>31.81</v>
      </c>
      <c r="L5103">
        <v>653.89</v>
      </c>
      <c r="M5103">
        <v>343.9</v>
      </c>
      <c r="N5103">
        <v>600</v>
      </c>
      <c r="O5103">
        <v>590</v>
      </c>
      <c r="P5103">
        <v>-1413</v>
      </c>
      <c r="Q5103">
        <f>Tabel1[[#This Row],[Biomass]]+Tabel1[[#This Row],[Hydro Power]]+Tabel1[[#This Row],[Other Renewable]]+Tabel1[[#This Row],[Solar Power]]+Tabel1[[#This Row],[Onshore Wind Power]]+Tabel1[[#This Row],[Offshore Wind Power]]</f>
        <v>1116.8699999999999</v>
      </c>
      <c r="R5103">
        <f>Tabel1[[#This Row],[Fossil Gas]]+Tabel1[[#This Row],[Fossil Hard Coal]]+Tabel1[[#This Row],[Fossil Oil]]</f>
        <v>1085.93</v>
      </c>
      <c r="S5103">
        <f>Tabel1[[#This Row],[Renewables]]+Tabel1[[#This Row],[Fossils]]</f>
        <v>2202.8000000000002</v>
      </c>
    </row>
    <row r="5104" spans="1:19" x14ac:dyDescent="0.25">
      <c r="A5104" t="s">
        <v>115</v>
      </c>
      <c r="B5104" t="s">
        <v>6</v>
      </c>
      <c r="C5104">
        <v>2682.89</v>
      </c>
      <c r="D5104">
        <v>25.85</v>
      </c>
      <c r="E5104">
        <v>260.2</v>
      </c>
      <c r="F5104">
        <v>902.04</v>
      </c>
      <c r="G5104">
        <v>29.68</v>
      </c>
      <c r="H5104">
        <v>1</v>
      </c>
      <c r="I5104">
        <v>6.15</v>
      </c>
      <c r="J5104">
        <v>253.8</v>
      </c>
      <c r="K5104">
        <v>45.76</v>
      </c>
      <c r="L5104">
        <v>2655.63</v>
      </c>
      <c r="M5104">
        <v>297.45</v>
      </c>
      <c r="N5104">
        <v>1055</v>
      </c>
      <c r="O5104">
        <v>-590</v>
      </c>
      <c r="P5104">
        <v>-1594</v>
      </c>
      <c r="Q5104">
        <f>Tabel1[[#This Row],[Biomass]]+Tabel1[[#This Row],[Hydro Power]]+Tabel1[[#This Row],[Other Renewable]]+Tabel1[[#This Row],[Solar Power]]+Tabel1[[#This Row],[Onshore Wind Power]]+Tabel1[[#This Row],[Offshore Wind Power]]</f>
        <v>3239.88</v>
      </c>
      <c r="R5104">
        <f>Tabel1[[#This Row],[Fossil Gas]]+Tabel1[[#This Row],[Fossil Hard Coal]]+Tabel1[[#This Row],[Fossil Oil]]</f>
        <v>1191.92</v>
      </c>
      <c r="S5104">
        <f>Tabel1[[#This Row],[Renewables]]+Tabel1[[#This Row],[Fossils]]</f>
        <v>4431.8</v>
      </c>
    </row>
    <row r="5105" spans="1:19" x14ac:dyDescent="0.25">
      <c r="A5105" t="s">
        <v>115</v>
      </c>
      <c r="B5105" t="s">
        <v>5</v>
      </c>
      <c r="C5105">
        <v>1939.52</v>
      </c>
      <c r="D5105">
        <v>24.5</v>
      </c>
      <c r="E5105">
        <v>282.45</v>
      </c>
      <c r="F5105">
        <v>848.02</v>
      </c>
      <c r="G5105">
        <v>23.85</v>
      </c>
      <c r="J5105">
        <v>120.2</v>
      </c>
      <c r="K5105">
        <v>34.01</v>
      </c>
      <c r="L5105">
        <v>645.53</v>
      </c>
      <c r="M5105">
        <v>346.94</v>
      </c>
      <c r="N5105">
        <v>570</v>
      </c>
      <c r="O5105">
        <v>590</v>
      </c>
      <c r="P5105">
        <v>-1393</v>
      </c>
      <c r="Q5105">
        <f>Tabel1[[#This Row],[Biomass]]+Tabel1[[#This Row],[Hydro Power]]+Tabel1[[#This Row],[Other Renewable]]+Tabel1[[#This Row],[Solar Power]]+Tabel1[[#This Row],[Onshore Wind Power]]+Tabel1[[#This Row],[Offshore Wind Power]]</f>
        <v>1137.17</v>
      </c>
      <c r="R5105">
        <f>Tabel1[[#This Row],[Fossil Gas]]+Tabel1[[#This Row],[Fossil Hard Coal]]+Tabel1[[#This Row],[Fossil Oil]]</f>
        <v>1154.32</v>
      </c>
      <c r="S5105">
        <f>Tabel1[[#This Row],[Renewables]]+Tabel1[[#This Row],[Fossils]]</f>
        <v>2291.4899999999998</v>
      </c>
    </row>
    <row r="5106" spans="1:19" x14ac:dyDescent="0.25">
      <c r="A5106" t="s">
        <v>114</v>
      </c>
      <c r="B5106" t="s">
        <v>6</v>
      </c>
      <c r="C5106">
        <v>2625.8</v>
      </c>
      <c r="D5106">
        <v>25.87</v>
      </c>
      <c r="E5106">
        <v>263.63</v>
      </c>
      <c r="F5106">
        <v>1047.68</v>
      </c>
      <c r="G5106">
        <v>30.18</v>
      </c>
      <c r="H5106">
        <v>1.04</v>
      </c>
      <c r="I5106">
        <v>6.2</v>
      </c>
      <c r="J5106">
        <v>271.45</v>
      </c>
      <c r="K5106">
        <v>45.79</v>
      </c>
      <c r="L5106">
        <v>2392.62</v>
      </c>
      <c r="M5106">
        <v>460.25</v>
      </c>
      <c r="N5106">
        <v>889</v>
      </c>
      <c r="O5106">
        <v>-590</v>
      </c>
      <c r="P5106">
        <v>-1594</v>
      </c>
      <c r="Q5106">
        <f>Tabel1[[#This Row],[Biomass]]+Tabel1[[#This Row],[Hydro Power]]+Tabel1[[#This Row],[Other Renewable]]+Tabel1[[#This Row],[Solar Power]]+Tabel1[[#This Row],[Onshore Wind Power]]+Tabel1[[#This Row],[Offshore Wind Power]]</f>
        <v>3157.43</v>
      </c>
      <c r="R5106">
        <f>Tabel1[[#This Row],[Fossil Gas]]+Tabel1[[#This Row],[Fossil Hard Coal]]+Tabel1[[#This Row],[Fossil Oil]]</f>
        <v>1341.49</v>
      </c>
      <c r="S5106">
        <f>Tabel1[[#This Row],[Renewables]]+Tabel1[[#This Row],[Fossils]]</f>
        <v>4498.92</v>
      </c>
    </row>
    <row r="5107" spans="1:19" x14ac:dyDescent="0.25">
      <c r="A5107" t="s">
        <v>114</v>
      </c>
      <c r="B5107" t="s">
        <v>5</v>
      </c>
      <c r="C5107">
        <v>1939.36</v>
      </c>
      <c r="D5107">
        <v>23.89</v>
      </c>
      <c r="E5107">
        <v>274.41000000000003</v>
      </c>
      <c r="F5107">
        <v>805.54</v>
      </c>
      <c r="G5107">
        <v>21.95</v>
      </c>
      <c r="J5107">
        <v>125.22</v>
      </c>
      <c r="K5107">
        <v>32.76</v>
      </c>
      <c r="L5107">
        <v>649.79999999999995</v>
      </c>
      <c r="M5107">
        <v>346.32</v>
      </c>
      <c r="N5107">
        <v>36</v>
      </c>
      <c r="O5107">
        <v>590</v>
      </c>
      <c r="P5107">
        <v>-808</v>
      </c>
      <c r="Q5107">
        <f>Tabel1[[#This Row],[Biomass]]+Tabel1[[#This Row],[Hydro Power]]+Tabel1[[#This Row],[Other Renewable]]+Tabel1[[#This Row],[Solar Power]]+Tabel1[[#This Row],[Onshore Wind Power]]+Tabel1[[#This Row],[Offshore Wind Power]]</f>
        <v>1145.23</v>
      </c>
      <c r="R5107">
        <f>Tabel1[[#This Row],[Fossil Gas]]+Tabel1[[#This Row],[Fossil Hard Coal]]+Tabel1[[#This Row],[Fossil Oil]]</f>
        <v>1101.9000000000001</v>
      </c>
      <c r="S5107">
        <f>Tabel1[[#This Row],[Renewables]]+Tabel1[[#This Row],[Fossils]]</f>
        <v>2247.13</v>
      </c>
    </row>
    <row r="5108" spans="1:19" x14ac:dyDescent="0.25">
      <c r="A5108" t="s">
        <v>113</v>
      </c>
      <c r="B5108" t="s">
        <v>6</v>
      </c>
      <c r="C5108">
        <v>2553.6799999999998</v>
      </c>
      <c r="D5108">
        <v>25.66</v>
      </c>
      <c r="E5108">
        <v>259.01</v>
      </c>
      <c r="F5108">
        <v>917.15</v>
      </c>
      <c r="G5108">
        <v>30.05</v>
      </c>
      <c r="H5108">
        <v>1.1000000000000001</v>
      </c>
      <c r="I5108">
        <v>6.18</v>
      </c>
      <c r="J5108">
        <v>282.72000000000003</v>
      </c>
      <c r="K5108">
        <v>46.59</v>
      </c>
      <c r="L5108">
        <v>2347.9499999999998</v>
      </c>
      <c r="M5108">
        <v>541.48</v>
      </c>
      <c r="N5108">
        <v>882</v>
      </c>
      <c r="O5108">
        <v>-590</v>
      </c>
      <c r="P5108">
        <v>-1594</v>
      </c>
      <c r="Q5108">
        <f>Tabel1[[#This Row],[Biomass]]+Tabel1[[#This Row],[Hydro Power]]+Tabel1[[#This Row],[Other Renewable]]+Tabel1[[#This Row],[Solar Power]]+Tabel1[[#This Row],[Onshore Wind Power]]+Tabel1[[#This Row],[Offshore Wind Power]]</f>
        <v>3205.0899999999997</v>
      </c>
      <c r="R5108">
        <f>Tabel1[[#This Row],[Fossil Gas]]+Tabel1[[#This Row],[Fossil Hard Coal]]+Tabel1[[#This Row],[Fossil Oil]]</f>
        <v>1206.2099999999998</v>
      </c>
      <c r="S5108">
        <f>Tabel1[[#This Row],[Renewables]]+Tabel1[[#This Row],[Fossils]]</f>
        <v>4411.2999999999993</v>
      </c>
    </row>
    <row r="5109" spans="1:19" x14ac:dyDescent="0.25">
      <c r="A5109" t="s">
        <v>113</v>
      </c>
      <c r="B5109" t="s">
        <v>5</v>
      </c>
      <c r="C5109">
        <v>1931.46</v>
      </c>
      <c r="D5109">
        <v>23.41</v>
      </c>
      <c r="E5109">
        <v>312.89999999999998</v>
      </c>
      <c r="F5109">
        <v>789.57</v>
      </c>
      <c r="G5109">
        <v>21.13</v>
      </c>
      <c r="J5109">
        <v>132.15</v>
      </c>
      <c r="K5109">
        <v>26.59</v>
      </c>
      <c r="L5109">
        <v>636.16</v>
      </c>
      <c r="M5109">
        <v>347.34</v>
      </c>
      <c r="N5109">
        <v>94</v>
      </c>
      <c r="O5109">
        <v>590</v>
      </c>
      <c r="P5109">
        <v>-877</v>
      </c>
      <c r="Q5109">
        <f>Tabel1[[#This Row],[Biomass]]+Tabel1[[#This Row],[Hydro Power]]+Tabel1[[#This Row],[Other Renewable]]+Tabel1[[#This Row],[Solar Power]]+Tabel1[[#This Row],[Onshore Wind Power]]+Tabel1[[#This Row],[Offshore Wind Power]]</f>
        <v>1139.06</v>
      </c>
      <c r="R5109">
        <f>Tabel1[[#This Row],[Fossil Gas]]+Tabel1[[#This Row],[Fossil Hard Coal]]+Tabel1[[#This Row],[Fossil Oil]]</f>
        <v>1123.6000000000001</v>
      </c>
      <c r="S5109">
        <f>Tabel1[[#This Row],[Renewables]]+Tabel1[[#This Row],[Fossils]]</f>
        <v>2262.66</v>
      </c>
    </row>
    <row r="5110" spans="1:19" x14ac:dyDescent="0.25">
      <c r="A5110" t="s">
        <v>112</v>
      </c>
      <c r="B5110" t="s">
        <v>6</v>
      </c>
      <c r="C5110">
        <v>2486.08</v>
      </c>
      <c r="D5110">
        <v>25.92</v>
      </c>
      <c r="E5110">
        <v>255.62</v>
      </c>
      <c r="F5110">
        <v>903.54</v>
      </c>
      <c r="G5110">
        <v>29.37</v>
      </c>
      <c r="H5110">
        <v>1.1000000000000001</v>
      </c>
      <c r="I5110">
        <v>6.12</v>
      </c>
      <c r="J5110">
        <v>265.62</v>
      </c>
      <c r="K5110">
        <v>45.44</v>
      </c>
      <c r="L5110">
        <v>2328.12</v>
      </c>
      <c r="M5110">
        <v>455.29</v>
      </c>
      <c r="N5110">
        <v>944</v>
      </c>
      <c r="O5110">
        <v>-590</v>
      </c>
      <c r="P5110">
        <v>-1594</v>
      </c>
      <c r="Q5110">
        <f>Tabel1[[#This Row],[Biomass]]+Tabel1[[#This Row],[Hydro Power]]+Tabel1[[#This Row],[Other Renewable]]+Tabel1[[#This Row],[Solar Power]]+Tabel1[[#This Row],[Onshore Wind Power]]+Tabel1[[#This Row],[Offshore Wind Power]]</f>
        <v>3082.17</v>
      </c>
      <c r="R5110">
        <f>Tabel1[[#This Row],[Fossil Gas]]+Tabel1[[#This Row],[Fossil Hard Coal]]+Tabel1[[#This Row],[Fossil Oil]]</f>
        <v>1188.5299999999997</v>
      </c>
      <c r="S5110">
        <f>Tabel1[[#This Row],[Renewables]]+Tabel1[[#This Row],[Fossils]]</f>
        <v>4270.7</v>
      </c>
    </row>
    <row r="5111" spans="1:19" x14ac:dyDescent="0.25">
      <c r="A5111" t="s">
        <v>112</v>
      </c>
      <c r="B5111" t="s">
        <v>5</v>
      </c>
      <c r="C5111">
        <v>1882.85</v>
      </c>
      <c r="D5111">
        <v>22.45</v>
      </c>
      <c r="E5111">
        <v>326.14999999999998</v>
      </c>
      <c r="F5111">
        <v>777.35</v>
      </c>
      <c r="G5111">
        <v>21.7</v>
      </c>
      <c r="J5111">
        <v>131.53</v>
      </c>
      <c r="K5111">
        <v>27.83</v>
      </c>
      <c r="L5111">
        <v>614.33000000000004</v>
      </c>
      <c r="M5111">
        <v>347.61</v>
      </c>
      <c r="N5111">
        <v>-379</v>
      </c>
      <c r="O5111">
        <v>590</v>
      </c>
      <c r="P5111">
        <v>-434</v>
      </c>
      <c r="Q5111">
        <f>Tabel1[[#This Row],[Biomass]]+Tabel1[[#This Row],[Hydro Power]]+Tabel1[[#This Row],[Other Renewable]]+Tabel1[[#This Row],[Solar Power]]+Tabel1[[#This Row],[Onshore Wind Power]]+Tabel1[[#This Row],[Offshore Wind Power]]</f>
        <v>1115.92</v>
      </c>
      <c r="R5111">
        <f>Tabel1[[#This Row],[Fossil Gas]]+Tabel1[[#This Row],[Fossil Hard Coal]]+Tabel1[[#This Row],[Fossil Oil]]</f>
        <v>1125.2</v>
      </c>
      <c r="S5111">
        <f>Tabel1[[#This Row],[Renewables]]+Tabel1[[#This Row],[Fossils]]</f>
        <v>2241.12</v>
      </c>
    </row>
    <row r="5112" spans="1:19" x14ac:dyDescent="0.25">
      <c r="A5112" t="s">
        <v>111</v>
      </c>
      <c r="B5112" t="s">
        <v>6</v>
      </c>
      <c r="C5112">
        <v>2463.63</v>
      </c>
      <c r="D5112">
        <v>35.25</v>
      </c>
      <c r="E5112">
        <v>282.97000000000003</v>
      </c>
      <c r="F5112">
        <v>927.11</v>
      </c>
      <c r="G5112">
        <v>38</v>
      </c>
      <c r="H5112">
        <v>1.1000000000000001</v>
      </c>
      <c r="I5112">
        <v>6.98</v>
      </c>
      <c r="J5112">
        <v>240.7</v>
      </c>
      <c r="K5112">
        <v>40.94</v>
      </c>
      <c r="L5112">
        <v>2354.1</v>
      </c>
      <c r="M5112">
        <v>227.07</v>
      </c>
      <c r="N5112">
        <v>1015</v>
      </c>
      <c r="O5112">
        <v>-590</v>
      </c>
      <c r="P5112">
        <v>-1594</v>
      </c>
      <c r="Q5112">
        <f>Tabel1[[#This Row],[Biomass]]+Tabel1[[#This Row],[Hydro Power]]+Tabel1[[#This Row],[Other Renewable]]+Tabel1[[#This Row],[Solar Power]]+Tabel1[[#This Row],[Onshore Wind Power]]+Tabel1[[#This Row],[Offshore Wind Power]]</f>
        <v>2865.2000000000003</v>
      </c>
      <c r="R5112">
        <f>Tabel1[[#This Row],[Fossil Gas]]+Tabel1[[#This Row],[Fossil Hard Coal]]+Tabel1[[#This Row],[Fossil Oil]]</f>
        <v>1248.08</v>
      </c>
      <c r="S5112">
        <f>Tabel1[[#This Row],[Renewables]]+Tabel1[[#This Row],[Fossils]]</f>
        <v>4113.2800000000007</v>
      </c>
    </row>
    <row r="5113" spans="1:19" x14ac:dyDescent="0.25">
      <c r="A5113" t="s">
        <v>111</v>
      </c>
      <c r="B5113" t="s">
        <v>5</v>
      </c>
      <c r="C5113">
        <v>1854.61</v>
      </c>
      <c r="D5113">
        <v>23.81</v>
      </c>
      <c r="E5113">
        <v>339.09</v>
      </c>
      <c r="F5113">
        <v>777.11</v>
      </c>
      <c r="G5113">
        <v>21.04</v>
      </c>
      <c r="J5113">
        <v>113.32</v>
      </c>
      <c r="K5113">
        <v>28.41</v>
      </c>
      <c r="L5113">
        <v>610.79999999999995</v>
      </c>
      <c r="M5113">
        <v>347.1</v>
      </c>
      <c r="N5113">
        <v>-34</v>
      </c>
      <c r="O5113">
        <v>590</v>
      </c>
      <c r="P5113">
        <v>-820</v>
      </c>
      <c r="Q5113">
        <f>Tabel1[[#This Row],[Biomass]]+Tabel1[[#This Row],[Hydro Power]]+Tabel1[[#This Row],[Other Renewable]]+Tabel1[[#This Row],[Solar Power]]+Tabel1[[#This Row],[Onshore Wind Power]]+Tabel1[[#This Row],[Offshore Wind Power]]</f>
        <v>1095.03</v>
      </c>
      <c r="R5113">
        <f>Tabel1[[#This Row],[Fossil Gas]]+Tabel1[[#This Row],[Fossil Hard Coal]]+Tabel1[[#This Row],[Fossil Oil]]</f>
        <v>1137.24</v>
      </c>
      <c r="S5113">
        <f>Tabel1[[#This Row],[Renewables]]+Tabel1[[#This Row],[Fossils]]</f>
        <v>2232.27</v>
      </c>
    </row>
    <row r="5114" spans="1:19" x14ac:dyDescent="0.25">
      <c r="A5114" t="s">
        <v>110</v>
      </c>
      <c r="B5114" t="s">
        <v>6</v>
      </c>
      <c r="C5114">
        <v>2440.35</v>
      </c>
      <c r="D5114">
        <v>24.42</v>
      </c>
      <c r="E5114">
        <v>231.1</v>
      </c>
      <c r="F5114">
        <v>860.73</v>
      </c>
      <c r="G5114">
        <v>22.13</v>
      </c>
      <c r="H5114">
        <v>1.1000000000000001</v>
      </c>
      <c r="I5114">
        <v>4.6900000000000004</v>
      </c>
      <c r="J5114">
        <v>181.06</v>
      </c>
      <c r="K5114">
        <v>40.85</v>
      </c>
      <c r="L5114">
        <v>2328.9</v>
      </c>
      <c r="M5114">
        <v>608.48</v>
      </c>
      <c r="N5114">
        <v>808</v>
      </c>
      <c r="O5114">
        <v>-590</v>
      </c>
      <c r="P5114">
        <v>-1594</v>
      </c>
      <c r="Q5114">
        <f>Tabel1[[#This Row],[Biomass]]+Tabel1[[#This Row],[Hydro Power]]+Tabel1[[#This Row],[Other Renewable]]+Tabel1[[#This Row],[Solar Power]]+Tabel1[[#This Row],[Onshore Wind Power]]+Tabel1[[#This Row],[Offshore Wind Power]]</f>
        <v>3148.65</v>
      </c>
      <c r="R5114">
        <f>Tabel1[[#This Row],[Fossil Gas]]+Tabel1[[#This Row],[Fossil Hard Coal]]+Tabel1[[#This Row],[Fossil Oil]]</f>
        <v>1113.96</v>
      </c>
      <c r="S5114">
        <f>Tabel1[[#This Row],[Renewables]]+Tabel1[[#This Row],[Fossils]]</f>
        <v>4262.6100000000006</v>
      </c>
    </row>
    <row r="5115" spans="1:19" x14ac:dyDescent="0.25">
      <c r="A5115" t="s">
        <v>110</v>
      </c>
      <c r="B5115" t="s">
        <v>5</v>
      </c>
      <c r="C5115">
        <v>1819.18</v>
      </c>
      <c r="D5115">
        <v>23.57</v>
      </c>
      <c r="E5115">
        <v>327.39999999999998</v>
      </c>
      <c r="F5115">
        <v>746.58</v>
      </c>
      <c r="G5115">
        <v>18.11</v>
      </c>
      <c r="J5115">
        <v>88.51</v>
      </c>
      <c r="K5115">
        <v>28.91</v>
      </c>
      <c r="L5115">
        <v>602.39</v>
      </c>
      <c r="M5115">
        <v>347.41</v>
      </c>
      <c r="N5115">
        <v>134</v>
      </c>
      <c r="O5115">
        <v>590</v>
      </c>
      <c r="P5115">
        <v>-964</v>
      </c>
      <c r="Q5115">
        <f>Tabel1[[#This Row],[Biomass]]+Tabel1[[#This Row],[Hydro Power]]+Tabel1[[#This Row],[Other Renewable]]+Tabel1[[#This Row],[Solar Power]]+Tabel1[[#This Row],[Onshore Wind Power]]+Tabel1[[#This Row],[Offshore Wind Power]]</f>
        <v>1061.8800000000001</v>
      </c>
      <c r="R5115">
        <f>Tabel1[[#This Row],[Fossil Gas]]+Tabel1[[#This Row],[Fossil Hard Coal]]+Tabel1[[#This Row],[Fossil Oil]]</f>
        <v>1092.0899999999999</v>
      </c>
      <c r="S5115">
        <f>Tabel1[[#This Row],[Renewables]]+Tabel1[[#This Row],[Fossils]]</f>
        <v>2153.9700000000003</v>
      </c>
    </row>
    <row r="5116" spans="1:19" x14ac:dyDescent="0.25">
      <c r="A5116" t="s">
        <v>109</v>
      </c>
      <c r="B5116" t="s">
        <v>6</v>
      </c>
      <c r="C5116">
        <v>2499.83</v>
      </c>
      <c r="D5116">
        <v>23.45</v>
      </c>
      <c r="E5116">
        <v>220.97</v>
      </c>
      <c r="F5116">
        <v>904.33</v>
      </c>
      <c r="G5116">
        <v>17.34</v>
      </c>
      <c r="H5116">
        <v>1.1000000000000001</v>
      </c>
      <c r="I5116">
        <v>3.47</v>
      </c>
      <c r="J5116">
        <v>110.31</v>
      </c>
      <c r="K5116">
        <v>36.78</v>
      </c>
      <c r="L5116">
        <v>2331.1999999999998</v>
      </c>
      <c r="M5116">
        <v>620.30999999999995</v>
      </c>
      <c r="N5116">
        <v>830</v>
      </c>
      <c r="O5116">
        <v>-590</v>
      </c>
      <c r="P5116">
        <v>-1594</v>
      </c>
      <c r="Q5116">
        <f>Tabel1[[#This Row],[Biomass]]+Tabel1[[#This Row],[Hydro Power]]+Tabel1[[#This Row],[Other Renewable]]+Tabel1[[#This Row],[Solar Power]]+Tabel1[[#This Row],[Onshore Wind Power]]+Tabel1[[#This Row],[Offshore Wind Power]]</f>
        <v>3089.8399999999997</v>
      </c>
      <c r="R5116">
        <f>Tabel1[[#This Row],[Fossil Gas]]+Tabel1[[#This Row],[Fossil Hard Coal]]+Tabel1[[#This Row],[Fossil Oil]]</f>
        <v>1142.6399999999999</v>
      </c>
      <c r="S5116">
        <f>Tabel1[[#This Row],[Renewables]]+Tabel1[[#This Row],[Fossils]]</f>
        <v>4232.4799999999996</v>
      </c>
    </row>
    <row r="5117" spans="1:19" x14ac:dyDescent="0.25">
      <c r="A5117" t="s">
        <v>109</v>
      </c>
      <c r="B5117" t="s">
        <v>5</v>
      </c>
      <c r="C5117">
        <v>1825.34</v>
      </c>
      <c r="D5117">
        <v>22.79</v>
      </c>
      <c r="E5117">
        <v>318.91000000000003</v>
      </c>
      <c r="F5117">
        <v>738.82</v>
      </c>
      <c r="G5117">
        <v>13.78</v>
      </c>
      <c r="J5117">
        <v>51.59</v>
      </c>
      <c r="K5117">
        <v>32.19</v>
      </c>
      <c r="L5117">
        <v>601.29999999999995</v>
      </c>
      <c r="M5117">
        <v>347.64</v>
      </c>
      <c r="N5117">
        <v>-233</v>
      </c>
      <c r="O5117">
        <v>590</v>
      </c>
      <c r="P5117">
        <v>-573</v>
      </c>
      <c r="Q5117">
        <f>Tabel1[[#This Row],[Biomass]]+Tabel1[[#This Row],[Hydro Power]]+Tabel1[[#This Row],[Other Renewable]]+Tabel1[[#This Row],[Solar Power]]+Tabel1[[#This Row],[Onshore Wind Power]]+Tabel1[[#This Row],[Offshore Wind Power]]</f>
        <v>1023.3199999999999</v>
      </c>
      <c r="R5117">
        <f>Tabel1[[#This Row],[Fossil Gas]]+Tabel1[[#This Row],[Fossil Hard Coal]]+Tabel1[[#This Row],[Fossil Oil]]</f>
        <v>1071.51</v>
      </c>
      <c r="S5117">
        <f>Tabel1[[#This Row],[Renewables]]+Tabel1[[#This Row],[Fossils]]</f>
        <v>2094.83</v>
      </c>
    </row>
    <row r="5118" spans="1:19" x14ac:dyDescent="0.25">
      <c r="A5118" t="s">
        <v>108</v>
      </c>
      <c r="B5118" t="s">
        <v>6</v>
      </c>
      <c r="C5118">
        <v>2692.03</v>
      </c>
      <c r="D5118">
        <v>41.37</v>
      </c>
      <c r="E5118">
        <v>187.51</v>
      </c>
      <c r="F5118">
        <v>942.52</v>
      </c>
      <c r="G5118">
        <v>9.61</v>
      </c>
      <c r="H5118">
        <v>1.1000000000000001</v>
      </c>
      <c r="I5118">
        <v>2.66</v>
      </c>
      <c r="J5118">
        <v>40.119999999999997</v>
      </c>
      <c r="K5118">
        <v>48.5</v>
      </c>
      <c r="L5118">
        <v>2304.0100000000002</v>
      </c>
      <c r="M5118">
        <v>658.82</v>
      </c>
      <c r="N5118">
        <v>971</v>
      </c>
      <c r="O5118">
        <v>-590</v>
      </c>
      <c r="P5118">
        <v>-1594</v>
      </c>
      <c r="Q5118">
        <f>Tabel1[[#This Row],[Biomass]]+Tabel1[[#This Row],[Hydro Power]]+Tabel1[[#This Row],[Other Renewable]]+Tabel1[[#This Row],[Solar Power]]+Tabel1[[#This Row],[Onshore Wind Power]]+Tabel1[[#This Row],[Offshore Wind Power]]</f>
        <v>3048.0800000000004</v>
      </c>
      <c r="R5118">
        <f>Tabel1[[#This Row],[Fossil Gas]]+Tabel1[[#This Row],[Fossil Hard Coal]]+Tabel1[[#This Row],[Fossil Oil]]</f>
        <v>1139.6399999999999</v>
      </c>
      <c r="S5118">
        <f>Tabel1[[#This Row],[Renewables]]+Tabel1[[#This Row],[Fossils]]</f>
        <v>4187.72</v>
      </c>
    </row>
    <row r="5119" spans="1:19" x14ac:dyDescent="0.25">
      <c r="A5119" t="s">
        <v>108</v>
      </c>
      <c r="B5119" t="s">
        <v>5</v>
      </c>
      <c r="C5119">
        <v>1954.12</v>
      </c>
      <c r="D5119">
        <v>22.37</v>
      </c>
      <c r="E5119">
        <v>350.97</v>
      </c>
      <c r="F5119">
        <v>766.93</v>
      </c>
      <c r="G5119">
        <v>13.23</v>
      </c>
      <c r="J5119">
        <v>14.42</v>
      </c>
      <c r="K5119">
        <v>33.1</v>
      </c>
      <c r="L5119">
        <v>620.79999999999995</v>
      </c>
      <c r="M5119">
        <v>347.2</v>
      </c>
      <c r="N5119">
        <v>187</v>
      </c>
      <c r="O5119">
        <v>590</v>
      </c>
      <c r="P5119">
        <v>-946</v>
      </c>
      <c r="Q5119">
        <f>Tabel1[[#This Row],[Biomass]]+Tabel1[[#This Row],[Hydro Power]]+Tabel1[[#This Row],[Other Renewable]]+Tabel1[[#This Row],[Solar Power]]+Tabel1[[#This Row],[Onshore Wind Power]]+Tabel1[[#This Row],[Offshore Wind Power]]</f>
        <v>1004.79</v>
      </c>
      <c r="R5119">
        <f>Tabel1[[#This Row],[Fossil Gas]]+Tabel1[[#This Row],[Fossil Hard Coal]]+Tabel1[[#This Row],[Fossil Oil]]</f>
        <v>1131.1300000000001</v>
      </c>
      <c r="S5119">
        <f>Tabel1[[#This Row],[Renewables]]+Tabel1[[#This Row],[Fossils]]</f>
        <v>2135.92</v>
      </c>
    </row>
    <row r="5120" spans="1:19" x14ac:dyDescent="0.25">
      <c r="A5120" t="s">
        <v>107</v>
      </c>
      <c r="B5120" t="s">
        <v>6</v>
      </c>
      <c r="C5120">
        <v>2769.24</v>
      </c>
      <c r="D5120">
        <v>47.19</v>
      </c>
      <c r="E5120">
        <v>180.39</v>
      </c>
      <c r="F5120">
        <v>926.6</v>
      </c>
      <c r="G5120">
        <v>7.61</v>
      </c>
      <c r="H5120">
        <v>1.1000000000000001</v>
      </c>
      <c r="I5120">
        <v>2.9</v>
      </c>
      <c r="J5120">
        <v>2.87</v>
      </c>
      <c r="K5120">
        <v>32.92</v>
      </c>
      <c r="L5120">
        <v>2220.65</v>
      </c>
      <c r="M5120">
        <v>664.23</v>
      </c>
      <c r="N5120">
        <v>1141</v>
      </c>
      <c r="O5120">
        <v>-590</v>
      </c>
      <c r="P5120">
        <v>-1594</v>
      </c>
      <c r="Q5120">
        <f>Tabel1[[#This Row],[Biomass]]+Tabel1[[#This Row],[Hydro Power]]+Tabel1[[#This Row],[Other Renewable]]+Tabel1[[#This Row],[Solar Power]]+Tabel1[[#This Row],[Onshore Wind Power]]+Tabel1[[#This Row],[Offshore Wind Power]]</f>
        <v>2938.94</v>
      </c>
      <c r="R5120">
        <f>Tabel1[[#This Row],[Fossil Gas]]+Tabel1[[#This Row],[Fossil Hard Coal]]+Tabel1[[#This Row],[Fossil Oil]]</f>
        <v>1114.5999999999999</v>
      </c>
      <c r="S5120">
        <f>Tabel1[[#This Row],[Renewables]]+Tabel1[[#This Row],[Fossils]]</f>
        <v>4053.54</v>
      </c>
    </row>
    <row r="5121" spans="1:19" x14ac:dyDescent="0.25">
      <c r="A5121" t="s">
        <v>107</v>
      </c>
      <c r="B5121" t="s">
        <v>5</v>
      </c>
      <c r="C5121">
        <v>2057.9899999999998</v>
      </c>
      <c r="D5121">
        <v>22.26</v>
      </c>
      <c r="E5121">
        <v>350.79</v>
      </c>
      <c r="F5121">
        <v>765.74</v>
      </c>
      <c r="G5121">
        <v>11.72</v>
      </c>
      <c r="J5121">
        <v>0.6</v>
      </c>
      <c r="K5121">
        <v>32.67</v>
      </c>
      <c r="L5121">
        <v>626.6</v>
      </c>
      <c r="M5121">
        <v>347.57</v>
      </c>
      <c r="N5121">
        <v>-294</v>
      </c>
      <c r="O5121">
        <v>590</v>
      </c>
      <c r="P5121">
        <v>-363</v>
      </c>
      <c r="Q5121">
        <f>Tabel1[[#This Row],[Biomass]]+Tabel1[[#This Row],[Hydro Power]]+Tabel1[[#This Row],[Other Renewable]]+Tabel1[[#This Row],[Solar Power]]+Tabel1[[#This Row],[Onshore Wind Power]]+Tabel1[[#This Row],[Offshore Wind Power]]</f>
        <v>997.03</v>
      </c>
      <c r="R5121">
        <f>Tabel1[[#This Row],[Fossil Gas]]+Tabel1[[#This Row],[Fossil Hard Coal]]+Tabel1[[#This Row],[Fossil Oil]]</f>
        <v>1128.25</v>
      </c>
      <c r="S5121">
        <f>Tabel1[[#This Row],[Renewables]]+Tabel1[[#This Row],[Fossils]]</f>
        <v>2125.2799999999997</v>
      </c>
    </row>
    <row r="5122" spans="1:19" x14ac:dyDescent="0.25">
      <c r="A5122" t="s">
        <v>106</v>
      </c>
      <c r="B5122" t="s">
        <v>6</v>
      </c>
      <c r="C5122">
        <v>2663.51</v>
      </c>
      <c r="D5122">
        <v>46.62</v>
      </c>
      <c r="E5122">
        <v>175.3</v>
      </c>
      <c r="F5122">
        <v>902.47</v>
      </c>
      <c r="G5122">
        <v>6.27</v>
      </c>
      <c r="H5122">
        <v>1.19</v>
      </c>
      <c r="I5122">
        <v>2.77</v>
      </c>
      <c r="J5122">
        <v>0.02</v>
      </c>
      <c r="K5122">
        <v>33.4</v>
      </c>
      <c r="L5122">
        <v>2107.23</v>
      </c>
      <c r="M5122">
        <v>665.41</v>
      </c>
      <c r="N5122">
        <v>1176</v>
      </c>
      <c r="O5122">
        <v>-590</v>
      </c>
      <c r="P5122">
        <v>-1594</v>
      </c>
      <c r="Q5122">
        <f>Tabel1[[#This Row],[Biomass]]+Tabel1[[#This Row],[Hydro Power]]+Tabel1[[#This Row],[Other Renewable]]+Tabel1[[#This Row],[Solar Power]]+Tabel1[[#This Row],[Onshore Wind Power]]+Tabel1[[#This Row],[Offshore Wind Power]]</f>
        <v>2823.24</v>
      </c>
      <c r="R5122">
        <f>Tabel1[[#This Row],[Fossil Gas]]+Tabel1[[#This Row],[Fossil Hard Coal]]+Tabel1[[#This Row],[Fossil Oil]]</f>
        <v>1084.04</v>
      </c>
      <c r="S5122">
        <f>Tabel1[[#This Row],[Renewables]]+Tabel1[[#This Row],[Fossils]]</f>
        <v>3907.2799999999997</v>
      </c>
    </row>
    <row r="5123" spans="1:19" x14ac:dyDescent="0.25">
      <c r="A5123" t="s">
        <v>106</v>
      </c>
      <c r="B5123" t="s">
        <v>5</v>
      </c>
      <c r="C5123">
        <v>2022.31</v>
      </c>
      <c r="D5123">
        <v>21.81</v>
      </c>
      <c r="E5123">
        <v>349.86</v>
      </c>
      <c r="F5123">
        <v>746.48</v>
      </c>
      <c r="G5123">
        <v>11.68</v>
      </c>
      <c r="J5123">
        <v>0</v>
      </c>
      <c r="K5123">
        <v>33.61</v>
      </c>
      <c r="L5123">
        <v>623.27</v>
      </c>
      <c r="M5123">
        <v>347.36</v>
      </c>
      <c r="N5123">
        <v>214</v>
      </c>
      <c r="O5123">
        <v>590</v>
      </c>
      <c r="P5123">
        <v>-883</v>
      </c>
      <c r="Q5123">
        <f>Tabel1[[#This Row],[Biomass]]+Tabel1[[#This Row],[Hydro Power]]+Tabel1[[#This Row],[Other Renewable]]+Tabel1[[#This Row],[Solar Power]]+Tabel1[[#This Row],[Onshore Wind Power]]+Tabel1[[#This Row],[Offshore Wind Power]]</f>
        <v>992.43999999999994</v>
      </c>
      <c r="R5123">
        <f>Tabel1[[#This Row],[Fossil Gas]]+Tabel1[[#This Row],[Fossil Hard Coal]]+Tabel1[[#This Row],[Fossil Oil]]</f>
        <v>1108.0200000000002</v>
      </c>
      <c r="S5123">
        <f>Tabel1[[#This Row],[Renewables]]+Tabel1[[#This Row],[Fossils]]</f>
        <v>2100.46</v>
      </c>
    </row>
    <row r="5124" spans="1:19" x14ac:dyDescent="0.25">
      <c r="A5124" t="s">
        <v>105</v>
      </c>
      <c r="B5124" t="s">
        <v>6</v>
      </c>
      <c r="C5124">
        <v>2531.0300000000002</v>
      </c>
      <c r="D5124">
        <v>45.59</v>
      </c>
      <c r="E5124">
        <v>170.62</v>
      </c>
      <c r="F5124">
        <v>720.66</v>
      </c>
      <c r="G5124">
        <v>4.3499999999999996</v>
      </c>
      <c r="H5124">
        <v>1.19</v>
      </c>
      <c r="I5124">
        <v>2.58</v>
      </c>
      <c r="J5124">
        <v>0.01</v>
      </c>
      <c r="K5124">
        <v>35.67</v>
      </c>
      <c r="L5124">
        <v>1981.65</v>
      </c>
      <c r="M5124">
        <v>664.7</v>
      </c>
      <c r="N5124">
        <v>1425</v>
      </c>
      <c r="O5124">
        <v>-590</v>
      </c>
      <c r="P5124">
        <v>-1594</v>
      </c>
      <c r="Q5124">
        <f>Tabel1[[#This Row],[Biomass]]+Tabel1[[#This Row],[Hydro Power]]+Tabel1[[#This Row],[Other Renewable]]+Tabel1[[#This Row],[Solar Power]]+Tabel1[[#This Row],[Onshore Wind Power]]+Tabel1[[#This Row],[Offshore Wind Power]]</f>
        <v>2695.7200000000003</v>
      </c>
      <c r="R5124">
        <f>Tabel1[[#This Row],[Fossil Gas]]+Tabel1[[#This Row],[Fossil Hard Coal]]+Tabel1[[#This Row],[Fossil Oil]]</f>
        <v>895.63</v>
      </c>
      <c r="S5124">
        <f>Tabel1[[#This Row],[Renewables]]+Tabel1[[#This Row],[Fossils]]</f>
        <v>3591.3500000000004</v>
      </c>
    </row>
    <row r="5125" spans="1:19" x14ac:dyDescent="0.25">
      <c r="A5125" t="s">
        <v>105</v>
      </c>
      <c r="B5125" t="s">
        <v>5</v>
      </c>
      <c r="C5125">
        <v>1919.34</v>
      </c>
      <c r="D5125">
        <v>22.12</v>
      </c>
      <c r="E5125">
        <v>348.05</v>
      </c>
      <c r="F5125">
        <v>728.02</v>
      </c>
      <c r="G5125">
        <v>11.61</v>
      </c>
      <c r="J5125">
        <v>0</v>
      </c>
      <c r="K5125">
        <v>32.22</v>
      </c>
      <c r="L5125">
        <v>619.27</v>
      </c>
      <c r="M5125">
        <v>346.61</v>
      </c>
      <c r="N5125">
        <v>586</v>
      </c>
      <c r="O5125">
        <v>590</v>
      </c>
      <c r="P5125">
        <v>-1332</v>
      </c>
      <c r="Q5125">
        <f>Tabel1[[#This Row],[Biomass]]+Tabel1[[#This Row],[Hydro Power]]+Tabel1[[#This Row],[Other Renewable]]+Tabel1[[#This Row],[Solar Power]]+Tabel1[[#This Row],[Onshore Wind Power]]+Tabel1[[#This Row],[Offshore Wind Power]]</f>
        <v>988</v>
      </c>
      <c r="R5125">
        <f>Tabel1[[#This Row],[Fossil Gas]]+Tabel1[[#This Row],[Fossil Hard Coal]]+Tabel1[[#This Row],[Fossil Oil]]</f>
        <v>1087.6799999999998</v>
      </c>
      <c r="S5125">
        <f>Tabel1[[#This Row],[Renewables]]+Tabel1[[#This Row],[Fossils]]</f>
        <v>2075.6799999999998</v>
      </c>
    </row>
    <row r="5126" spans="1:19" x14ac:dyDescent="0.25">
      <c r="A5126" t="s">
        <v>104</v>
      </c>
      <c r="B5126" t="s">
        <v>6</v>
      </c>
      <c r="C5126">
        <v>2418.64</v>
      </c>
      <c r="D5126">
        <v>45.92</v>
      </c>
      <c r="E5126">
        <v>161.86000000000001</v>
      </c>
      <c r="F5126">
        <v>726.92</v>
      </c>
      <c r="G5126">
        <v>4.3</v>
      </c>
      <c r="H5126">
        <v>1</v>
      </c>
      <c r="I5126">
        <v>2.58</v>
      </c>
      <c r="J5126">
        <v>0</v>
      </c>
      <c r="K5126">
        <v>30.91</v>
      </c>
      <c r="L5126">
        <v>1966.4</v>
      </c>
      <c r="M5126">
        <v>274.48</v>
      </c>
      <c r="N5126">
        <v>1456</v>
      </c>
      <c r="O5126">
        <v>-559</v>
      </c>
      <c r="P5126">
        <v>-1385</v>
      </c>
      <c r="Q5126">
        <f>Tabel1[[#This Row],[Biomass]]+Tabel1[[#This Row],[Hydro Power]]+Tabel1[[#This Row],[Other Renewable]]+Tabel1[[#This Row],[Solar Power]]+Tabel1[[#This Row],[Onshore Wind Power]]+Tabel1[[#This Row],[Offshore Wind Power]]</f>
        <v>2290.38</v>
      </c>
      <c r="R5126">
        <f>Tabel1[[#This Row],[Fossil Gas]]+Tabel1[[#This Row],[Fossil Hard Coal]]+Tabel1[[#This Row],[Fossil Oil]]</f>
        <v>893.07999999999993</v>
      </c>
      <c r="S5126">
        <f>Tabel1[[#This Row],[Renewables]]+Tabel1[[#This Row],[Fossils]]</f>
        <v>3183.46</v>
      </c>
    </row>
    <row r="5127" spans="1:19" x14ac:dyDescent="0.25">
      <c r="A5127" t="s">
        <v>104</v>
      </c>
      <c r="B5127" t="s">
        <v>5</v>
      </c>
      <c r="C5127">
        <v>1843.37</v>
      </c>
      <c r="D5127">
        <v>20.9</v>
      </c>
      <c r="E5127">
        <v>344.74</v>
      </c>
      <c r="F5127">
        <v>698.91</v>
      </c>
      <c r="G5127">
        <v>11.63</v>
      </c>
      <c r="J5127">
        <v>0</v>
      </c>
      <c r="K5127">
        <v>30.34</v>
      </c>
      <c r="L5127">
        <v>621.62</v>
      </c>
      <c r="M5127">
        <v>347.12</v>
      </c>
      <c r="N5127">
        <v>571</v>
      </c>
      <c r="O5127">
        <v>559</v>
      </c>
      <c r="P5127">
        <v>-1329</v>
      </c>
      <c r="Q5127">
        <f>Tabel1[[#This Row],[Biomass]]+Tabel1[[#This Row],[Hydro Power]]+Tabel1[[#This Row],[Other Renewable]]+Tabel1[[#This Row],[Solar Power]]+Tabel1[[#This Row],[Onshore Wind Power]]+Tabel1[[#This Row],[Offshore Wind Power]]</f>
        <v>989.64</v>
      </c>
      <c r="R5127">
        <f>Tabel1[[#This Row],[Fossil Gas]]+Tabel1[[#This Row],[Fossil Hard Coal]]+Tabel1[[#This Row],[Fossil Oil]]</f>
        <v>1055.2800000000002</v>
      </c>
      <c r="S5127">
        <f>Tabel1[[#This Row],[Renewables]]+Tabel1[[#This Row],[Fossils]]</f>
        <v>2044.92</v>
      </c>
    </row>
    <row r="5128" spans="1:19" x14ac:dyDescent="0.25">
      <c r="A5128" t="s">
        <v>103</v>
      </c>
      <c r="B5128" t="s">
        <v>6</v>
      </c>
      <c r="C5128">
        <v>2294.12</v>
      </c>
      <c r="D5128">
        <v>46.83</v>
      </c>
      <c r="E5128">
        <v>159.61000000000001</v>
      </c>
      <c r="F5128">
        <v>846.9</v>
      </c>
      <c r="G5128">
        <v>5.52</v>
      </c>
      <c r="H5128">
        <v>1</v>
      </c>
      <c r="I5128">
        <v>2.52</v>
      </c>
      <c r="J5128">
        <v>0</v>
      </c>
      <c r="K5128">
        <v>44.5</v>
      </c>
      <c r="L5128">
        <v>2132.08</v>
      </c>
      <c r="M5128">
        <v>671.66</v>
      </c>
      <c r="N5128">
        <v>121</v>
      </c>
      <c r="O5128">
        <v>-135</v>
      </c>
      <c r="P5128">
        <v>-1300</v>
      </c>
      <c r="Q5128">
        <f>Tabel1[[#This Row],[Biomass]]+Tabel1[[#This Row],[Hydro Power]]+Tabel1[[#This Row],[Other Renewable]]+Tabel1[[#This Row],[Solar Power]]+Tabel1[[#This Row],[Onshore Wind Power]]+Tabel1[[#This Row],[Offshore Wind Power]]</f>
        <v>2854.0899999999997</v>
      </c>
      <c r="R5128">
        <f>Tabel1[[#This Row],[Fossil Gas]]+Tabel1[[#This Row],[Fossil Hard Coal]]+Tabel1[[#This Row],[Fossil Oil]]</f>
        <v>1012.03</v>
      </c>
      <c r="S5128">
        <f>Tabel1[[#This Row],[Renewables]]+Tabel1[[#This Row],[Fossils]]</f>
        <v>3866.12</v>
      </c>
    </row>
    <row r="5129" spans="1:19" x14ac:dyDescent="0.25">
      <c r="A5129" t="s">
        <v>103</v>
      </c>
      <c r="B5129" t="s">
        <v>5</v>
      </c>
      <c r="C5129">
        <v>1719.33</v>
      </c>
      <c r="D5129">
        <v>20.9</v>
      </c>
      <c r="E5129">
        <v>344.86</v>
      </c>
      <c r="F5129">
        <v>676.94</v>
      </c>
      <c r="G5129">
        <v>8.61</v>
      </c>
      <c r="J5129">
        <v>0</v>
      </c>
      <c r="K5129">
        <v>31.46</v>
      </c>
      <c r="L5129">
        <v>618.66</v>
      </c>
      <c r="M5129">
        <v>282.68</v>
      </c>
      <c r="N5129">
        <v>20</v>
      </c>
      <c r="O5129">
        <v>135</v>
      </c>
      <c r="P5129">
        <v>-387</v>
      </c>
      <c r="Q5129">
        <f>Tabel1[[#This Row],[Biomass]]+Tabel1[[#This Row],[Hydro Power]]+Tabel1[[#This Row],[Other Renewable]]+Tabel1[[#This Row],[Solar Power]]+Tabel1[[#This Row],[Onshore Wind Power]]+Tabel1[[#This Row],[Offshore Wind Power]]</f>
        <v>922.24</v>
      </c>
      <c r="R5129">
        <f>Tabel1[[#This Row],[Fossil Gas]]+Tabel1[[#This Row],[Fossil Hard Coal]]+Tabel1[[#This Row],[Fossil Oil]]</f>
        <v>1030.4100000000001</v>
      </c>
      <c r="S5129">
        <f>Tabel1[[#This Row],[Renewables]]+Tabel1[[#This Row],[Fossils]]</f>
        <v>1952.65</v>
      </c>
    </row>
    <row r="5130" spans="1:19" x14ac:dyDescent="0.25">
      <c r="A5130" t="s">
        <v>102</v>
      </c>
      <c r="B5130" t="s">
        <v>6</v>
      </c>
      <c r="C5130">
        <v>2173.59</v>
      </c>
      <c r="D5130">
        <v>45.62</v>
      </c>
      <c r="E5130">
        <v>159.63</v>
      </c>
      <c r="F5130">
        <v>756.32</v>
      </c>
      <c r="G5130">
        <v>4.46</v>
      </c>
      <c r="H5130">
        <v>1</v>
      </c>
      <c r="I5130">
        <v>2.12</v>
      </c>
      <c r="J5130">
        <v>0</v>
      </c>
      <c r="K5130">
        <v>39.28</v>
      </c>
      <c r="L5130">
        <v>2069.0100000000002</v>
      </c>
      <c r="M5130">
        <v>309.14</v>
      </c>
      <c r="N5130">
        <v>677</v>
      </c>
      <c r="O5130">
        <v>-219</v>
      </c>
      <c r="P5130">
        <v>-1395</v>
      </c>
      <c r="Q5130">
        <f>Tabel1[[#This Row],[Biomass]]+Tabel1[[#This Row],[Hydro Power]]+Tabel1[[#This Row],[Other Renewable]]+Tabel1[[#This Row],[Solar Power]]+Tabel1[[#This Row],[Onshore Wind Power]]+Tabel1[[#This Row],[Offshore Wind Power]]</f>
        <v>2426.89</v>
      </c>
      <c r="R5130">
        <f>Tabel1[[#This Row],[Fossil Gas]]+Tabel1[[#This Row],[Fossil Hard Coal]]+Tabel1[[#This Row],[Fossil Oil]]</f>
        <v>920.41000000000008</v>
      </c>
      <c r="S5130">
        <f>Tabel1[[#This Row],[Renewables]]+Tabel1[[#This Row],[Fossils]]</f>
        <v>3347.3</v>
      </c>
    </row>
    <row r="5131" spans="1:19" x14ac:dyDescent="0.25">
      <c r="A5131" t="s">
        <v>102</v>
      </c>
      <c r="B5131" t="s">
        <v>5</v>
      </c>
      <c r="C5131">
        <v>1656.14</v>
      </c>
      <c r="D5131">
        <v>21.24</v>
      </c>
      <c r="E5131">
        <v>342.12</v>
      </c>
      <c r="F5131">
        <v>651.24</v>
      </c>
      <c r="G5131">
        <v>7.74</v>
      </c>
      <c r="J5131">
        <v>0</v>
      </c>
      <c r="K5131">
        <v>31.26</v>
      </c>
      <c r="L5131">
        <v>584.86</v>
      </c>
      <c r="M5131">
        <v>192.06</v>
      </c>
      <c r="N5131">
        <v>-349</v>
      </c>
      <c r="O5131">
        <v>219</v>
      </c>
      <c r="P5131">
        <v>-3</v>
      </c>
      <c r="Q5131">
        <f>Tabel1[[#This Row],[Biomass]]+Tabel1[[#This Row],[Hydro Power]]+Tabel1[[#This Row],[Other Renewable]]+Tabel1[[#This Row],[Solar Power]]+Tabel1[[#This Row],[Onshore Wind Power]]+Tabel1[[#This Row],[Offshore Wind Power]]</f>
        <v>798.16000000000008</v>
      </c>
      <c r="R5131">
        <f>Tabel1[[#This Row],[Fossil Gas]]+Tabel1[[#This Row],[Fossil Hard Coal]]+Tabel1[[#This Row],[Fossil Oil]]</f>
        <v>1001.1</v>
      </c>
      <c r="S5131">
        <f>Tabel1[[#This Row],[Renewables]]+Tabel1[[#This Row],[Fossils]]</f>
        <v>1799.2600000000002</v>
      </c>
    </row>
    <row r="5132" spans="1:19" x14ac:dyDescent="0.25">
      <c r="A5132" t="s">
        <v>101</v>
      </c>
      <c r="B5132" t="s">
        <v>6</v>
      </c>
      <c r="C5132">
        <v>2113.9299999999998</v>
      </c>
      <c r="D5132">
        <v>43.88</v>
      </c>
      <c r="E5132">
        <v>174.53</v>
      </c>
      <c r="F5132">
        <v>503.7</v>
      </c>
      <c r="G5132">
        <v>7.21</v>
      </c>
      <c r="H5132">
        <v>1</v>
      </c>
      <c r="I5132">
        <v>2.78</v>
      </c>
      <c r="J5132">
        <v>0</v>
      </c>
      <c r="K5132">
        <v>28.87</v>
      </c>
      <c r="L5132">
        <v>1871.47</v>
      </c>
      <c r="M5132">
        <v>335.72</v>
      </c>
      <c r="N5132">
        <v>916</v>
      </c>
      <c r="O5132">
        <v>-66</v>
      </c>
      <c r="P5132">
        <v>-1396</v>
      </c>
      <c r="Q5132">
        <f>Tabel1[[#This Row],[Biomass]]+Tabel1[[#This Row],[Hydro Power]]+Tabel1[[#This Row],[Other Renewable]]+Tabel1[[#This Row],[Solar Power]]+Tabel1[[#This Row],[Onshore Wind Power]]+Tabel1[[#This Row],[Offshore Wind Power]]</f>
        <v>2254.8500000000004</v>
      </c>
      <c r="R5132">
        <f>Tabel1[[#This Row],[Fossil Gas]]+Tabel1[[#This Row],[Fossil Hard Coal]]+Tabel1[[#This Row],[Fossil Oil]]</f>
        <v>685.44</v>
      </c>
      <c r="S5132">
        <f>Tabel1[[#This Row],[Renewables]]+Tabel1[[#This Row],[Fossils]]</f>
        <v>2940.2900000000004</v>
      </c>
    </row>
    <row r="5133" spans="1:19" x14ac:dyDescent="0.25">
      <c r="A5133" t="s">
        <v>101</v>
      </c>
      <c r="B5133" t="s">
        <v>5</v>
      </c>
      <c r="C5133">
        <v>1569.77</v>
      </c>
      <c r="D5133">
        <v>14.72</v>
      </c>
      <c r="E5133">
        <v>337.97</v>
      </c>
      <c r="F5133">
        <v>565.98</v>
      </c>
      <c r="G5133">
        <v>13</v>
      </c>
      <c r="J5133">
        <v>0</v>
      </c>
      <c r="K5133">
        <v>25.66</v>
      </c>
      <c r="L5133">
        <v>564.71</v>
      </c>
      <c r="M5133">
        <v>315.74</v>
      </c>
      <c r="N5133">
        <v>-120</v>
      </c>
      <c r="O5133">
        <v>66</v>
      </c>
      <c r="P5133">
        <v>-170</v>
      </c>
      <c r="Q5133">
        <f>Tabel1[[#This Row],[Biomass]]+Tabel1[[#This Row],[Hydro Power]]+Tabel1[[#This Row],[Other Renewable]]+Tabel1[[#This Row],[Solar Power]]+Tabel1[[#This Row],[Onshore Wind Power]]+Tabel1[[#This Row],[Offshore Wind Power]]</f>
        <v>895.17000000000007</v>
      </c>
      <c r="R5133">
        <f>Tabel1[[#This Row],[Fossil Gas]]+Tabel1[[#This Row],[Fossil Hard Coal]]+Tabel1[[#This Row],[Fossil Oil]]</f>
        <v>916.95</v>
      </c>
      <c r="S5133">
        <f>Tabel1[[#This Row],[Renewables]]+Tabel1[[#This Row],[Fossils]]</f>
        <v>1812.1200000000001</v>
      </c>
    </row>
    <row r="5134" spans="1:19" x14ac:dyDescent="0.25">
      <c r="A5134" t="s">
        <v>100</v>
      </c>
      <c r="B5134" t="s">
        <v>6</v>
      </c>
      <c r="C5134">
        <v>2078.9499999999998</v>
      </c>
      <c r="D5134">
        <v>39.78</v>
      </c>
      <c r="E5134">
        <v>176.87</v>
      </c>
      <c r="F5134">
        <v>428</v>
      </c>
      <c r="G5134">
        <v>9.86</v>
      </c>
      <c r="H5134">
        <v>1</v>
      </c>
      <c r="I5134">
        <v>3.13</v>
      </c>
      <c r="J5134">
        <v>0</v>
      </c>
      <c r="K5134">
        <v>48.87</v>
      </c>
      <c r="L5134">
        <v>1824.23</v>
      </c>
      <c r="M5134">
        <v>392.33</v>
      </c>
      <c r="N5134">
        <v>964</v>
      </c>
      <c r="O5134">
        <v>-143</v>
      </c>
      <c r="P5134">
        <v>-1400</v>
      </c>
      <c r="Q5134">
        <f>Tabel1[[#This Row],[Biomass]]+Tabel1[[#This Row],[Hydro Power]]+Tabel1[[#This Row],[Other Renewable]]+Tabel1[[#This Row],[Solar Power]]+Tabel1[[#This Row],[Onshore Wind Power]]+Tabel1[[#This Row],[Offshore Wind Power]]</f>
        <v>2260.4700000000003</v>
      </c>
      <c r="R5134">
        <f>Tabel1[[#This Row],[Fossil Gas]]+Tabel1[[#This Row],[Fossil Hard Coal]]+Tabel1[[#This Row],[Fossil Oil]]</f>
        <v>614.73</v>
      </c>
      <c r="S5134">
        <f>Tabel1[[#This Row],[Renewables]]+Tabel1[[#This Row],[Fossils]]</f>
        <v>2875.2000000000003</v>
      </c>
    </row>
    <row r="5135" spans="1:19" x14ac:dyDescent="0.25">
      <c r="A5135" t="s">
        <v>100</v>
      </c>
      <c r="B5135" t="s">
        <v>5</v>
      </c>
      <c r="C5135">
        <v>1572.26</v>
      </c>
      <c r="D5135">
        <v>13.52</v>
      </c>
      <c r="E5135">
        <v>337.6</v>
      </c>
      <c r="F5135">
        <v>571.76</v>
      </c>
      <c r="G5135">
        <v>19.57</v>
      </c>
      <c r="J5135">
        <v>0</v>
      </c>
      <c r="K5135">
        <v>22.86</v>
      </c>
      <c r="L5135">
        <v>513.41999999999996</v>
      </c>
      <c r="M5135">
        <v>190.83</v>
      </c>
      <c r="N5135">
        <v>-36</v>
      </c>
      <c r="O5135">
        <v>143</v>
      </c>
      <c r="P5135">
        <v>-174</v>
      </c>
      <c r="Q5135">
        <f>Tabel1[[#This Row],[Biomass]]+Tabel1[[#This Row],[Hydro Power]]+Tabel1[[#This Row],[Other Renewable]]+Tabel1[[#This Row],[Solar Power]]+Tabel1[[#This Row],[Onshore Wind Power]]+Tabel1[[#This Row],[Offshore Wind Power]]</f>
        <v>717.77</v>
      </c>
      <c r="R5135">
        <f>Tabel1[[#This Row],[Fossil Gas]]+Tabel1[[#This Row],[Fossil Hard Coal]]+Tabel1[[#This Row],[Fossil Oil]]</f>
        <v>928.93000000000006</v>
      </c>
      <c r="S5135">
        <f>Tabel1[[#This Row],[Renewables]]+Tabel1[[#This Row],[Fossils]]</f>
        <v>1646.7</v>
      </c>
    </row>
    <row r="5136" spans="1:19" x14ac:dyDescent="0.25">
      <c r="A5136" t="s">
        <v>99</v>
      </c>
      <c r="B5136" t="s">
        <v>6</v>
      </c>
      <c r="C5136">
        <v>2042.75</v>
      </c>
      <c r="D5136">
        <v>42.4</v>
      </c>
      <c r="E5136">
        <v>159.91999999999999</v>
      </c>
      <c r="F5136">
        <v>423.74</v>
      </c>
      <c r="G5136">
        <v>4.88</v>
      </c>
      <c r="H5136">
        <v>1</v>
      </c>
      <c r="I5136">
        <v>2.63</v>
      </c>
      <c r="J5136">
        <v>0</v>
      </c>
      <c r="K5136">
        <v>48.65</v>
      </c>
      <c r="L5136">
        <v>1720.65</v>
      </c>
      <c r="M5136">
        <v>405.03</v>
      </c>
      <c r="N5136">
        <v>1280</v>
      </c>
      <c r="O5136">
        <v>-175</v>
      </c>
      <c r="P5136">
        <v>-1590</v>
      </c>
      <c r="Q5136">
        <f>Tabel1[[#This Row],[Biomass]]+Tabel1[[#This Row],[Hydro Power]]+Tabel1[[#This Row],[Other Renewable]]+Tabel1[[#This Row],[Solar Power]]+Tabel1[[#This Row],[Onshore Wind Power]]+Tabel1[[#This Row],[Offshore Wind Power]]</f>
        <v>2171.71</v>
      </c>
      <c r="R5136">
        <f>Tabel1[[#This Row],[Fossil Gas]]+Tabel1[[#This Row],[Fossil Hard Coal]]+Tabel1[[#This Row],[Fossil Oil]]</f>
        <v>588.54</v>
      </c>
      <c r="S5136">
        <f>Tabel1[[#This Row],[Renewables]]+Tabel1[[#This Row],[Fossils]]</f>
        <v>2760.25</v>
      </c>
    </row>
    <row r="5137" spans="1:19" x14ac:dyDescent="0.25">
      <c r="A5137" t="s">
        <v>99</v>
      </c>
      <c r="B5137" t="s">
        <v>5</v>
      </c>
      <c r="C5137">
        <v>1511.8</v>
      </c>
      <c r="D5137">
        <v>13.6</v>
      </c>
      <c r="E5137">
        <v>338.89</v>
      </c>
      <c r="F5137">
        <v>575.24</v>
      </c>
      <c r="G5137">
        <v>21.39</v>
      </c>
      <c r="J5137">
        <v>0</v>
      </c>
      <c r="K5137">
        <v>22.23</v>
      </c>
      <c r="L5137">
        <v>524.75</v>
      </c>
      <c r="M5137">
        <v>324.7</v>
      </c>
      <c r="N5137">
        <v>-296</v>
      </c>
      <c r="O5137">
        <v>175</v>
      </c>
      <c r="P5137">
        <v>-143</v>
      </c>
      <c r="Q5137">
        <f>Tabel1[[#This Row],[Biomass]]+Tabel1[[#This Row],[Hydro Power]]+Tabel1[[#This Row],[Other Renewable]]+Tabel1[[#This Row],[Solar Power]]+Tabel1[[#This Row],[Onshore Wind Power]]+Tabel1[[#This Row],[Offshore Wind Power]]</f>
        <v>863.05</v>
      </c>
      <c r="R5137">
        <f>Tabel1[[#This Row],[Fossil Gas]]+Tabel1[[#This Row],[Fossil Hard Coal]]+Tabel1[[#This Row],[Fossil Oil]]</f>
        <v>935.52</v>
      </c>
      <c r="S5137">
        <f>Tabel1[[#This Row],[Renewables]]+Tabel1[[#This Row],[Fossils]]</f>
        <v>1798.57</v>
      </c>
    </row>
    <row r="5138" spans="1:19" x14ac:dyDescent="0.25">
      <c r="A5138" t="s">
        <v>98</v>
      </c>
      <c r="B5138" t="s">
        <v>6</v>
      </c>
      <c r="C5138">
        <v>2019.27</v>
      </c>
      <c r="D5138">
        <v>40.67</v>
      </c>
      <c r="E5138">
        <v>162.1</v>
      </c>
      <c r="F5138">
        <v>453.13</v>
      </c>
      <c r="G5138">
        <v>4.0199999999999996</v>
      </c>
      <c r="H5138">
        <v>1</v>
      </c>
      <c r="I5138">
        <v>2.54</v>
      </c>
      <c r="J5138">
        <v>0</v>
      </c>
      <c r="K5138">
        <v>48.01</v>
      </c>
      <c r="L5138">
        <v>1457.17</v>
      </c>
      <c r="M5138">
        <v>388.94</v>
      </c>
      <c r="N5138">
        <v>1542</v>
      </c>
      <c r="O5138">
        <v>-171</v>
      </c>
      <c r="P5138">
        <v>-1596</v>
      </c>
      <c r="Q5138">
        <f>Tabel1[[#This Row],[Biomass]]+Tabel1[[#This Row],[Hydro Power]]+Tabel1[[#This Row],[Other Renewable]]+Tabel1[[#This Row],[Solar Power]]+Tabel1[[#This Row],[Onshore Wind Power]]+Tabel1[[#This Row],[Offshore Wind Power]]</f>
        <v>1890.3200000000002</v>
      </c>
      <c r="R5138">
        <f>Tabel1[[#This Row],[Fossil Gas]]+Tabel1[[#This Row],[Fossil Hard Coal]]+Tabel1[[#This Row],[Fossil Oil]]</f>
        <v>619.25</v>
      </c>
      <c r="S5138">
        <f>Tabel1[[#This Row],[Renewables]]+Tabel1[[#This Row],[Fossils]]</f>
        <v>2509.5700000000002</v>
      </c>
    </row>
    <row r="5139" spans="1:19" x14ac:dyDescent="0.25">
      <c r="A5139" t="s">
        <v>98</v>
      </c>
      <c r="B5139" t="s">
        <v>5</v>
      </c>
      <c r="C5139">
        <v>1494.64</v>
      </c>
      <c r="D5139">
        <v>13.55</v>
      </c>
      <c r="E5139">
        <v>339.13</v>
      </c>
      <c r="F5139">
        <v>569.79</v>
      </c>
      <c r="G5139">
        <v>21.4</v>
      </c>
      <c r="J5139">
        <v>0</v>
      </c>
      <c r="K5139">
        <v>21.55</v>
      </c>
      <c r="L5139">
        <v>501.26</v>
      </c>
      <c r="M5139">
        <v>344.19</v>
      </c>
      <c r="N5139">
        <v>-179</v>
      </c>
      <c r="O5139">
        <v>171</v>
      </c>
      <c r="P5139">
        <v>-266</v>
      </c>
      <c r="Q5139">
        <f>Tabel1[[#This Row],[Biomass]]+Tabel1[[#This Row],[Hydro Power]]+Tabel1[[#This Row],[Other Renewable]]+Tabel1[[#This Row],[Solar Power]]+Tabel1[[#This Row],[Onshore Wind Power]]+Tabel1[[#This Row],[Offshore Wind Power]]</f>
        <v>859</v>
      </c>
      <c r="R5139">
        <f>Tabel1[[#This Row],[Fossil Gas]]+Tabel1[[#This Row],[Fossil Hard Coal]]+Tabel1[[#This Row],[Fossil Oil]]</f>
        <v>930.31999999999994</v>
      </c>
      <c r="S5139">
        <f>Tabel1[[#This Row],[Renewables]]+Tabel1[[#This Row],[Fossils]]</f>
        <v>1789.32</v>
      </c>
    </row>
    <row r="5140" spans="1:19" x14ac:dyDescent="0.25">
      <c r="A5140" t="s">
        <v>97</v>
      </c>
      <c r="B5140" t="s">
        <v>6</v>
      </c>
      <c r="C5140">
        <v>2026.51</v>
      </c>
      <c r="D5140">
        <v>40.6</v>
      </c>
      <c r="E5140">
        <v>158.52000000000001</v>
      </c>
      <c r="F5140">
        <v>465.72</v>
      </c>
      <c r="G5140">
        <v>4.3</v>
      </c>
      <c r="H5140">
        <v>1</v>
      </c>
      <c r="I5140">
        <v>2.39</v>
      </c>
      <c r="J5140">
        <v>0</v>
      </c>
      <c r="K5140">
        <v>48.02</v>
      </c>
      <c r="L5140">
        <v>1466.21</v>
      </c>
      <c r="M5140">
        <v>386.46</v>
      </c>
      <c r="N5140">
        <v>1558</v>
      </c>
      <c r="O5140">
        <v>-212</v>
      </c>
      <c r="P5140">
        <v>-1596</v>
      </c>
      <c r="Q5140">
        <f>Tabel1[[#This Row],[Biomass]]+Tabel1[[#This Row],[Hydro Power]]+Tabel1[[#This Row],[Other Renewable]]+Tabel1[[#This Row],[Solar Power]]+Tabel1[[#This Row],[Onshore Wind Power]]+Tabel1[[#This Row],[Offshore Wind Power]]</f>
        <v>1896.66</v>
      </c>
      <c r="R5140">
        <f>Tabel1[[#This Row],[Fossil Gas]]+Tabel1[[#This Row],[Fossil Hard Coal]]+Tabel1[[#This Row],[Fossil Oil]]</f>
        <v>628.54</v>
      </c>
      <c r="S5140">
        <f>Tabel1[[#This Row],[Renewables]]+Tabel1[[#This Row],[Fossils]]</f>
        <v>2525.1999999999998</v>
      </c>
    </row>
    <row r="5141" spans="1:19" x14ac:dyDescent="0.25">
      <c r="A5141" t="s">
        <v>97</v>
      </c>
      <c r="B5141" t="s">
        <v>5</v>
      </c>
      <c r="C5141">
        <v>1464.3</v>
      </c>
      <c r="D5141">
        <v>13.97</v>
      </c>
      <c r="E5141">
        <v>340.92</v>
      </c>
      <c r="F5141">
        <v>566.49</v>
      </c>
      <c r="G5141">
        <v>21.39</v>
      </c>
      <c r="J5141">
        <v>0</v>
      </c>
      <c r="K5141">
        <v>27.22</v>
      </c>
      <c r="L5141">
        <v>500.78</v>
      </c>
      <c r="M5141">
        <v>343.26</v>
      </c>
      <c r="N5141">
        <v>-304</v>
      </c>
      <c r="O5141">
        <v>212</v>
      </c>
      <c r="P5141">
        <v>-215</v>
      </c>
      <c r="Q5141">
        <f>Tabel1[[#This Row],[Biomass]]+Tabel1[[#This Row],[Hydro Power]]+Tabel1[[#This Row],[Other Renewable]]+Tabel1[[#This Row],[Solar Power]]+Tabel1[[#This Row],[Onshore Wind Power]]+Tabel1[[#This Row],[Offshore Wind Power]]</f>
        <v>858.01</v>
      </c>
      <c r="R5141">
        <f>Tabel1[[#This Row],[Fossil Gas]]+Tabel1[[#This Row],[Fossil Hard Coal]]+Tabel1[[#This Row],[Fossil Oil]]</f>
        <v>928.80000000000007</v>
      </c>
      <c r="S5141">
        <f>Tabel1[[#This Row],[Renewables]]+Tabel1[[#This Row],[Fossils]]</f>
        <v>1786.81</v>
      </c>
    </row>
    <row r="5142" spans="1:19" x14ac:dyDescent="0.25">
      <c r="A5142" t="s">
        <v>96</v>
      </c>
      <c r="B5142" t="s">
        <v>6</v>
      </c>
      <c r="C5142">
        <v>2072.77</v>
      </c>
      <c r="D5142">
        <v>40.85</v>
      </c>
      <c r="E5142">
        <v>161.22999999999999</v>
      </c>
      <c r="F5142">
        <v>441.61</v>
      </c>
      <c r="G5142">
        <v>4.26</v>
      </c>
      <c r="H5142">
        <v>1</v>
      </c>
      <c r="I5142">
        <v>2.57</v>
      </c>
      <c r="J5142">
        <v>0.01</v>
      </c>
      <c r="K5142">
        <v>44.66</v>
      </c>
      <c r="L5142">
        <v>1464.65</v>
      </c>
      <c r="M5142">
        <v>391.89</v>
      </c>
      <c r="N5142">
        <v>1510</v>
      </c>
      <c r="O5142">
        <v>-72</v>
      </c>
      <c r="P5142">
        <v>-1596</v>
      </c>
      <c r="Q5142">
        <f>Tabel1[[#This Row],[Biomass]]+Tabel1[[#This Row],[Hydro Power]]+Tabel1[[#This Row],[Other Renewable]]+Tabel1[[#This Row],[Solar Power]]+Tabel1[[#This Row],[Onshore Wind Power]]+Tabel1[[#This Row],[Offshore Wind Power]]</f>
        <v>1900.9700000000003</v>
      </c>
      <c r="R5142">
        <f>Tabel1[[#This Row],[Fossil Gas]]+Tabel1[[#This Row],[Fossil Hard Coal]]+Tabel1[[#This Row],[Fossil Oil]]</f>
        <v>607.1</v>
      </c>
      <c r="S5142">
        <f>Tabel1[[#This Row],[Renewables]]+Tabel1[[#This Row],[Fossils]]</f>
        <v>2508.0700000000002</v>
      </c>
    </row>
    <row r="5143" spans="1:19" x14ac:dyDescent="0.25">
      <c r="A5143" t="s">
        <v>96</v>
      </c>
      <c r="B5143" t="s">
        <v>5</v>
      </c>
      <c r="C5143">
        <v>1513.99</v>
      </c>
      <c r="D5143">
        <v>17.54</v>
      </c>
      <c r="E5143">
        <v>345.47</v>
      </c>
      <c r="F5143">
        <v>582.59</v>
      </c>
      <c r="G5143">
        <v>22.15</v>
      </c>
      <c r="J5143">
        <v>0.01</v>
      </c>
      <c r="K5143">
        <v>29.77</v>
      </c>
      <c r="L5143">
        <v>485.03</v>
      </c>
      <c r="M5143">
        <v>341.52</v>
      </c>
      <c r="N5143">
        <v>-23</v>
      </c>
      <c r="O5143">
        <v>72</v>
      </c>
      <c r="P5143">
        <v>-320</v>
      </c>
      <c r="Q5143">
        <f>Tabel1[[#This Row],[Biomass]]+Tabel1[[#This Row],[Hydro Power]]+Tabel1[[#This Row],[Other Renewable]]+Tabel1[[#This Row],[Solar Power]]+Tabel1[[#This Row],[Onshore Wind Power]]+Tabel1[[#This Row],[Offshore Wind Power]]</f>
        <v>844.09999999999991</v>
      </c>
      <c r="R5143">
        <f>Tabel1[[#This Row],[Fossil Gas]]+Tabel1[[#This Row],[Fossil Hard Coal]]+Tabel1[[#This Row],[Fossil Oil]]</f>
        <v>950.21</v>
      </c>
      <c r="S5143">
        <f>Tabel1[[#This Row],[Renewables]]+Tabel1[[#This Row],[Fossils]]</f>
        <v>1794.31</v>
      </c>
    </row>
    <row r="5144" spans="1:19" x14ac:dyDescent="0.25">
      <c r="A5144" t="s">
        <v>95</v>
      </c>
      <c r="B5144" t="s">
        <v>6</v>
      </c>
      <c r="C5144">
        <v>2172.75</v>
      </c>
      <c r="D5144">
        <v>40.71</v>
      </c>
      <c r="E5144">
        <v>159.13999999999999</v>
      </c>
      <c r="F5144">
        <v>692.38</v>
      </c>
      <c r="G5144">
        <v>4.1100000000000003</v>
      </c>
      <c r="H5144">
        <v>1</v>
      </c>
      <c r="I5144">
        <v>2.5499999999999998</v>
      </c>
      <c r="J5144">
        <v>1.97</v>
      </c>
      <c r="K5144">
        <v>33.39</v>
      </c>
      <c r="L5144">
        <v>1263.72</v>
      </c>
      <c r="M5144">
        <v>656.86</v>
      </c>
      <c r="N5144">
        <v>1458</v>
      </c>
      <c r="O5144">
        <v>-551</v>
      </c>
      <c r="P5144">
        <v>-1245</v>
      </c>
      <c r="Q5144">
        <f>Tabel1[[#This Row],[Biomass]]+Tabel1[[#This Row],[Hydro Power]]+Tabel1[[#This Row],[Other Renewable]]+Tabel1[[#This Row],[Solar Power]]+Tabel1[[#This Row],[Onshore Wind Power]]+Tabel1[[#This Row],[Offshore Wind Power]]</f>
        <v>1966.81</v>
      </c>
      <c r="R5144">
        <f>Tabel1[[#This Row],[Fossil Gas]]+Tabel1[[#This Row],[Fossil Hard Coal]]+Tabel1[[#This Row],[Fossil Oil]]</f>
        <v>855.63</v>
      </c>
      <c r="S5144">
        <f>Tabel1[[#This Row],[Renewables]]+Tabel1[[#This Row],[Fossils]]</f>
        <v>2822.44</v>
      </c>
    </row>
    <row r="5145" spans="1:19" x14ac:dyDescent="0.25">
      <c r="A5145" t="s">
        <v>95</v>
      </c>
      <c r="B5145" t="s">
        <v>5</v>
      </c>
      <c r="C5145">
        <v>1530.3</v>
      </c>
      <c r="D5145">
        <v>22.35</v>
      </c>
      <c r="E5145">
        <v>357.27</v>
      </c>
      <c r="F5145">
        <v>733.75</v>
      </c>
      <c r="G5145">
        <v>24.92</v>
      </c>
      <c r="J5145">
        <v>1.79</v>
      </c>
      <c r="K5145">
        <v>30.21</v>
      </c>
      <c r="L5145">
        <v>440.25</v>
      </c>
      <c r="M5145">
        <v>307.52999999999997</v>
      </c>
      <c r="N5145">
        <v>566</v>
      </c>
      <c r="O5145">
        <v>551</v>
      </c>
      <c r="P5145">
        <v>-1475</v>
      </c>
      <c r="Q5145">
        <f>Tabel1[[#This Row],[Biomass]]+Tabel1[[#This Row],[Hydro Power]]+Tabel1[[#This Row],[Other Renewable]]+Tabel1[[#This Row],[Solar Power]]+Tabel1[[#This Row],[Onshore Wind Power]]+Tabel1[[#This Row],[Offshore Wind Power]]</f>
        <v>771.92</v>
      </c>
      <c r="R5145">
        <f>Tabel1[[#This Row],[Fossil Gas]]+Tabel1[[#This Row],[Fossil Hard Coal]]+Tabel1[[#This Row],[Fossil Oil]]</f>
        <v>1115.94</v>
      </c>
      <c r="S5145">
        <f>Tabel1[[#This Row],[Renewables]]+Tabel1[[#This Row],[Fossils]]</f>
        <v>1887.8600000000001</v>
      </c>
    </row>
    <row r="5146" spans="1:19" x14ac:dyDescent="0.25">
      <c r="A5146" t="s">
        <v>94</v>
      </c>
      <c r="B5146" t="s">
        <v>6</v>
      </c>
      <c r="C5146">
        <v>2297.91</v>
      </c>
      <c r="D5146">
        <v>41.14</v>
      </c>
      <c r="E5146">
        <v>184.82</v>
      </c>
      <c r="F5146">
        <v>819.81</v>
      </c>
      <c r="G5146">
        <v>8.4600000000000009</v>
      </c>
      <c r="H5146">
        <v>1</v>
      </c>
      <c r="I5146">
        <v>2.99</v>
      </c>
      <c r="J5146">
        <v>42.35</v>
      </c>
      <c r="K5146">
        <v>47.16</v>
      </c>
      <c r="L5146">
        <v>1146.57</v>
      </c>
      <c r="M5146">
        <v>546.54</v>
      </c>
      <c r="N5146">
        <v>1519</v>
      </c>
      <c r="O5146">
        <v>-590</v>
      </c>
      <c r="P5146">
        <v>-1157</v>
      </c>
      <c r="Q5146">
        <f>Tabel1[[#This Row],[Biomass]]+Tabel1[[#This Row],[Hydro Power]]+Tabel1[[#This Row],[Other Renewable]]+Tabel1[[#This Row],[Solar Power]]+Tabel1[[#This Row],[Onshore Wind Power]]+Tabel1[[#This Row],[Offshore Wind Power]]</f>
        <v>1780.59</v>
      </c>
      <c r="R5146">
        <f>Tabel1[[#This Row],[Fossil Gas]]+Tabel1[[#This Row],[Fossil Hard Coal]]+Tabel1[[#This Row],[Fossil Oil]]</f>
        <v>1013.0899999999999</v>
      </c>
      <c r="S5146">
        <f>Tabel1[[#This Row],[Renewables]]+Tabel1[[#This Row],[Fossils]]</f>
        <v>2793.68</v>
      </c>
    </row>
    <row r="5147" spans="1:19" x14ac:dyDescent="0.25">
      <c r="A5147" t="s">
        <v>94</v>
      </c>
      <c r="B5147" t="s">
        <v>5</v>
      </c>
      <c r="C5147">
        <v>1638.36</v>
      </c>
      <c r="D5147">
        <v>24.81</v>
      </c>
      <c r="E5147">
        <v>359.65</v>
      </c>
      <c r="F5147">
        <v>747.57</v>
      </c>
      <c r="G5147">
        <v>24.75</v>
      </c>
      <c r="J5147">
        <v>23.73</v>
      </c>
      <c r="K5147">
        <v>32.24</v>
      </c>
      <c r="L5147">
        <v>431.97</v>
      </c>
      <c r="M5147">
        <v>254.4</v>
      </c>
      <c r="N5147">
        <v>600</v>
      </c>
      <c r="O5147">
        <v>590</v>
      </c>
      <c r="P5147">
        <v>-1405</v>
      </c>
      <c r="Q5147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5147">
        <f>Tabel1[[#This Row],[Fossil Gas]]+Tabel1[[#This Row],[Fossil Hard Coal]]+Tabel1[[#This Row],[Fossil Oil]]</f>
        <v>1131.97</v>
      </c>
      <c r="S5147">
        <f>Tabel1[[#This Row],[Renewables]]+Tabel1[[#This Row],[Fossils]]</f>
        <v>1866.88</v>
      </c>
    </row>
    <row r="5148" spans="1:19" x14ac:dyDescent="0.25">
      <c r="A5148" t="s">
        <v>93</v>
      </c>
      <c r="B5148" t="s">
        <v>6</v>
      </c>
      <c r="C5148">
        <v>2430.81</v>
      </c>
      <c r="D5148">
        <v>43.28</v>
      </c>
      <c r="E5148">
        <v>213.17</v>
      </c>
      <c r="F5148">
        <v>969.79</v>
      </c>
      <c r="G5148">
        <v>16.82</v>
      </c>
      <c r="H5148">
        <v>1.01</v>
      </c>
      <c r="I5148">
        <v>3.82</v>
      </c>
      <c r="J5148">
        <v>138.66</v>
      </c>
      <c r="K5148">
        <v>69.75</v>
      </c>
      <c r="L5148">
        <v>1365.48</v>
      </c>
      <c r="M5148">
        <v>582.63</v>
      </c>
      <c r="N5148">
        <v>1457</v>
      </c>
      <c r="O5148">
        <v>-590</v>
      </c>
      <c r="P5148">
        <v>-1402</v>
      </c>
      <c r="Q5148">
        <f>Tabel1[[#This Row],[Biomass]]+Tabel1[[#This Row],[Hydro Power]]+Tabel1[[#This Row],[Other Renewable]]+Tabel1[[#This Row],[Solar Power]]+Tabel1[[#This Row],[Onshore Wind Power]]+Tabel1[[#This Row],[Offshore Wind Power]]</f>
        <v>2134.88</v>
      </c>
      <c r="R5148">
        <f>Tabel1[[#This Row],[Fossil Gas]]+Tabel1[[#This Row],[Fossil Hard Coal]]+Tabel1[[#This Row],[Fossil Oil]]</f>
        <v>1199.78</v>
      </c>
      <c r="S5148">
        <f>Tabel1[[#This Row],[Renewables]]+Tabel1[[#This Row],[Fossils]]</f>
        <v>3334.66</v>
      </c>
    </row>
    <row r="5149" spans="1:19" x14ac:dyDescent="0.25">
      <c r="A5149" t="s">
        <v>93</v>
      </c>
      <c r="B5149" t="s">
        <v>5</v>
      </c>
      <c r="C5149">
        <v>1746.1</v>
      </c>
      <c r="D5149">
        <v>25.37</v>
      </c>
      <c r="E5149">
        <v>380.75</v>
      </c>
      <c r="F5149">
        <v>755.9</v>
      </c>
      <c r="G5149">
        <v>31.18</v>
      </c>
      <c r="J5149">
        <v>67.87</v>
      </c>
      <c r="K5149">
        <v>35.04</v>
      </c>
      <c r="L5149">
        <v>452.41</v>
      </c>
      <c r="M5149">
        <v>339.15</v>
      </c>
      <c r="N5149">
        <v>600</v>
      </c>
      <c r="O5149">
        <v>590</v>
      </c>
      <c r="P5149">
        <v>-1443</v>
      </c>
      <c r="Q5149">
        <f>Tabel1[[#This Row],[Biomass]]+Tabel1[[#This Row],[Hydro Power]]+Tabel1[[#This Row],[Other Renewable]]+Tabel1[[#This Row],[Solar Power]]+Tabel1[[#This Row],[Onshore Wind Power]]+Tabel1[[#This Row],[Offshore Wind Power]]</f>
        <v>884.80000000000007</v>
      </c>
      <c r="R5149">
        <f>Tabel1[[#This Row],[Fossil Gas]]+Tabel1[[#This Row],[Fossil Hard Coal]]+Tabel1[[#This Row],[Fossil Oil]]</f>
        <v>1167.8300000000002</v>
      </c>
      <c r="S5149">
        <f>Tabel1[[#This Row],[Renewables]]+Tabel1[[#This Row],[Fossils]]</f>
        <v>2052.63</v>
      </c>
    </row>
    <row r="5150" spans="1:19" x14ac:dyDescent="0.25">
      <c r="A5150" t="s">
        <v>92</v>
      </c>
      <c r="B5150" t="s">
        <v>6</v>
      </c>
      <c r="C5150">
        <v>2465.16</v>
      </c>
      <c r="D5150">
        <v>27.48</v>
      </c>
      <c r="E5150">
        <v>237.57</v>
      </c>
      <c r="F5150">
        <v>917.73</v>
      </c>
      <c r="G5150">
        <v>26.09</v>
      </c>
      <c r="H5150">
        <v>1.2</v>
      </c>
      <c r="I5150">
        <v>4.75</v>
      </c>
      <c r="J5150">
        <v>230.28</v>
      </c>
      <c r="K5150">
        <v>63.49</v>
      </c>
      <c r="L5150">
        <v>1308.1300000000001</v>
      </c>
      <c r="M5150">
        <v>424.02</v>
      </c>
      <c r="N5150">
        <v>1510</v>
      </c>
      <c r="O5150">
        <v>-590</v>
      </c>
      <c r="P5150">
        <v>-1199</v>
      </c>
      <c r="Q5150">
        <f>Tabel1[[#This Row],[Biomass]]+Tabel1[[#This Row],[Hydro Power]]+Tabel1[[#This Row],[Other Renewable]]+Tabel1[[#This Row],[Solar Power]]+Tabel1[[#This Row],[Onshore Wind Power]]+Tabel1[[#This Row],[Offshore Wind Power]]</f>
        <v>1995.8600000000001</v>
      </c>
      <c r="R5150">
        <f>Tabel1[[#This Row],[Fossil Gas]]+Tabel1[[#This Row],[Fossil Hard Coal]]+Tabel1[[#This Row],[Fossil Oil]]</f>
        <v>1181.3899999999999</v>
      </c>
      <c r="S5150">
        <f>Tabel1[[#This Row],[Renewables]]+Tabel1[[#This Row],[Fossils]]</f>
        <v>3177.25</v>
      </c>
    </row>
    <row r="5151" spans="1:19" x14ac:dyDescent="0.25">
      <c r="A5151" t="s">
        <v>92</v>
      </c>
      <c r="B5151" t="s">
        <v>5</v>
      </c>
      <c r="C5151">
        <v>1793.8</v>
      </c>
      <c r="D5151">
        <v>27.19</v>
      </c>
      <c r="E5151">
        <v>398.93</v>
      </c>
      <c r="F5151">
        <v>848.14</v>
      </c>
      <c r="G5151">
        <v>36.74</v>
      </c>
      <c r="J5151">
        <v>116.11</v>
      </c>
      <c r="K5151">
        <v>37.049999999999997</v>
      </c>
      <c r="L5151">
        <v>434.5</v>
      </c>
      <c r="M5151">
        <v>337.57</v>
      </c>
      <c r="N5151">
        <v>600</v>
      </c>
      <c r="O5151">
        <v>590</v>
      </c>
      <c r="P5151">
        <v>-1498</v>
      </c>
      <c r="Q5151">
        <f>Tabel1[[#This Row],[Biomass]]+Tabel1[[#This Row],[Hydro Power]]+Tabel1[[#This Row],[Other Renewable]]+Tabel1[[#This Row],[Solar Power]]+Tabel1[[#This Row],[Onshore Wind Power]]+Tabel1[[#This Row],[Offshore Wind Power]]</f>
        <v>915.36999999999989</v>
      </c>
      <c r="R5151">
        <f>Tabel1[[#This Row],[Fossil Gas]]+Tabel1[[#This Row],[Fossil Hard Coal]]+Tabel1[[#This Row],[Fossil Oil]]</f>
        <v>1283.81</v>
      </c>
      <c r="S5151">
        <f>Tabel1[[#This Row],[Renewables]]+Tabel1[[#This Row],[Fossils]]</f>
        <v>2199.1799999999998</v>
      </c>
    </row>
    <row r="5152" spans="1:19" x14ac:dyDescent="0.25">
      <c r="A5152" t="s">
        <v>91</v>
      </c>
      <c r="B5152" t="s">
        <v>6</v>
      </c>
      <c r="C5152">
        <v>2458.75</v>
      </c>
      <c r="D5152">
        <v>38.26</v>
      </c>
      <c r="E5152">
        <v>272.45999999999998</v>
      </c>
      <c r="F5152">
        <v>913.61</v>
      </c>
      <c r="G5152">
        <v>33.700000000000003</v>
      </c>
      <c r="H5152">
        <v>1.2</v>
      </c>
      <c r="I5152">
        <v>5.51</v>
      </c>
      <c r="J5152">
        <v>299.29000000000002</v>
      </c>
      <c r="K5152">
        <v>69.19</v>
      </c>
      <c r="L5152">
        <v>1327.21</v>
      </c>
      <c r="M5152">
        <v>354.07</v>
      </c>
      <c r="N5152">
        <v>1481</v>
      </c>
      <c r="O5152">
        <v>-590</v>
      </c>
      <c r="P5152">
        <v>-1192</v>
      </c>
      <c r="Q5152">
        <f>Tabel1[[#This Row],[Biomass]]+Tabel1[[#This Row],[Hydro Power]]+Tabel1[[#This Row],[Other Renewable]]+Tabel1[[#This Row],[Solar Power]]+Tabel1[[#This Row],[Onshore Wind Power]]+Tabel1[[#This Row],[Offshore Wind Power]]</f>
        <v>2025.54</v>
      </c>
      <c r="R5152">
        <f>Tabel1[[#This Row],[Fossil Gas]]+Tabel1[[#This Row],[Fossil Hard Coal]]+Tabel1[[#This Row],[Fossil Oil]]</f>
        <v>1219.77</v>
      </c>
      <c r="S5152">
        <f>Tabel1[[#This Row],[Renewables]]+Tabel1[[#This Row],[Fossils]]</f>
        <v>3245.31</v>
      </c>
    </row>
    <row r="5153" spans="1:19" x14ac:dyDescent="0.25">
      <c r="A5153" t="s">
        <v>91</v>
      </c>
      <c r="B5153" t="s">
        <v>5</v>
      </c>
      <c r="C5153">
        <v>1811.22</v>
      </c>
      <c r="D5153">
        <v>27.77</v>
      </c>
      <c r="E5153">
        <v>412.22</v>
      </c>
      <c r="F5153">
        <v>903.84</v>
      </c>
      <c r="G5153">
        <v>41.38</v>
      </c>
      <c r="J5153">
        <v>161.72</v>
      </c>
      <c r="K5153">
        <v>39.71</v>
      </c>
      <c r="L5153">
        <v>425.13</v>
      </c>
      <c r="M5153">
        <v>336.79</v>
      </c>
      <c r="N5153">
        <v>600</v>
      </c>
      <c r="O5153">
        <v>590</v>
      </c>
      <c r="P5153">
        <v>-1550</v>
      </c>
      <c r="Q5153">
        <f>Tabel1[[#This Row],[Biomass]]+Tabel1[[#This Row],[Hydro Power]]+Tabel1[[#This Row],[Other Renewable]]+Tabel1[[#This Row],[Solar Power]]+Tabel1[[#This Row],[Onshore Wind Power]]+Tabel1[[#This Row],[Offshore Wind Power]]</f>
        <v>951.41000000000008</v>
      </c>
      <c r="R5153">
        <f>Tabel1[[#This Row],[Fossil Gas]]+Tabel1[[#This Row],[Fossil Hard Coal]]+Tabel1[[#This Row],[Fossil Oil]]</f>
        <v>1357.44</v>
      </c>
      <c r="S5153">
        <f>Tabel1[[#This Row],[Renewables]]+Tabel1[[#This Row],[Fossils]]</f>
        <v>2308.8500000000004</v>
      </c>
    </row>
    <row r="5154" spans="1:19" x14ac:dyDescent="0.25">
      <c r="A5154" t="s">
        <v>90</v>
      </c>
      <c r="B5154" t="s">
        <v>6</v>
      </c>
      <c r="C5154">
        <v>2407.11</v>
      </c>
      <c r="D5154">
        <v>24.88</v>
      </c>
      <c r="E5154">
        <v>303.24</v>
      </c>
      <c r="F5154">
        <v>966.24</v>
      </c>
      <c r="G5154">
        <v>43.1</v>
      </c>
      <c r="H5154">
        <v>1.19</v>
      </c>
      <c r="I5154">
        <v>6.45</v>
      </c>
      <c r="J5154">
        <v>369.69</v>
      </c>
      <c r="K5154">
        <v>63.26</v>
      </c>
      <c r="L5154">
        <v>1266.82</v>
      </c>
      <c r="M5154">
        <v>337.01</v>
      </c>
      <c r="N5154">
        <v>1505</v>
      </c>
      <c r="O5154">
        <v>-590</v>
      </c>
      <c r="P5154">
        <v>-1246</v>
      </c>
      <c r="Q5154">
        <f>Tabel1[[#This Row],[Biomass]]+Tabel1[[#This Row],[Hydro Power]]+Tabel1[[#This Row],[Other Renewable]]+Tabel1[[#This Row],[Solar Power]]+Tabel1[[#This Row],[Onshore Wind Power]]+Tabel1[[#This Row],[Offshore Wind Power]]</f>
        <v>2006.04</v>
      </c>
      <c r="R5154">
        <f>Tabel1[[#This Row],[Fossil Gas]]+Tabel1[[#This Row],[Fossil Hard Coal]]+Tabel1[[#This Row],[Fossil Oil]]</f>
        <v>1312.58</v>
      </c>
      <c r="S5154">
        <f>Tabel1[[#This Row],[Renewables]]+Tabel1[[#This Row],[Fossils]]</f>
        <v>3318.62</v>
      </c>
    </row>
    <row r="5155" spans="1:19" x14ac:dyDescent="0.25">
      <c r="A5155" t="s">
        <v>90</v>
      </c>
      <c r="B5155" t="s">
        <v>5</v>
      </c>
      <c r="C5155">
        <v>1804.83</v>
      </c>
      <c r="D5155">
        <v>28.2</v>
      </c>
      <c r="E5155">
        <v>420.38</v>
      </c>
      <c r="F5155">
        <v>905.37</v>
      </c>
      <c r="G5155">
        <v>44.84</v>
      </c>
      <c r="J5155">
        <v>187.75</v>
      </c>
      <c r="K5155">
        <v>42.08</v>
      </c>
      <c r="L5155">
        <v>407.86</v>
      </c>
      <c r="M5155">
        <v>337.34</v>
      </c>
      <c r="N5155">
        <v>600</v>
      </c>
      <c r="O5155">
        <v>590</v>
      </c>
      <c r="P5155">
        <v>-1555</v>
      </c>
      <c r="Q5155">
        <f>Tabel1[[#This Row],[Biomass]]+Tabel1[[#This Row],[Hydro Power]]+Tabel1[[#This Row],[Other Renewable]]+Tabel1[[#This Row],[Solar Power]]+Tabel1[[#This Row],[Onshore Wind Power]]+Tabel1[[#This Row],[Offshore Wind Power]]</f>
        <v>961.14999999999986</v>
      </c>
      <c r="R5155">
        <f>Tabel1[[#This Row],[Fossil Gas]]+Tabel1[[#This Row],[Fossil Hard Coal]]+Tabel1[[#This Row],[Fossil Oil]]</f>
        <v>1370.59</v>
      </c>
      <c r="S5155">
        <f>Tabel1[[#This Row],[Renewables]]+Tabel1[[#This Row],[Fossils]]</f>
        <v>2331.7399999999998</v>
      </c>
    </row>
    <row r="5156" spans="1:19" x14ac:dyDescent="0.25">
      <c r="A5156" t="s">
        <v>89</v>
      </c>
      <c r="B5156" t="s">
        <v>6</v>
      </c>
      <c r="C5156">
        <v>2392.67</v>
      </c>
      <c r="D5156">
        <v>43.1</v>
      </c>
      <c r="E5156">
        <v>313.83999999999997</v>
      </c>
      <c r="F5156">
        <v>999.77</v>
      </c>
      <c r="G5156">
        <v>45.14</v>
      </c>
      <c r="H5156">
        <v>1.28</v>
      </c>
      <c r="I5156">
        <v>6.65</v>
      </c>
      <c r="J5156">
        <v>406</v>
      </c>
      <c r="K5156">
        <v>79.2</v>
      </c>
      <c r="L5156">
        <v>1300.8599999999999</v>
      </c>
      <c r="M5156">
        <v>405.14</v>
      </c>
      <c r="N5156">
        <v>1525</v>
      </c>
      <c r="O5156">
        <v>-590</v>
      </c>
      <c r="P5156">
        <v>-1513</v>
      </c>
      <c r="Q5156">
        <f>Tabel1[[#This Row],[Biomass]]+Tabel1[[#This Row],[Hydro Power]]+Tabel1[[#This Row],[Other Renewable]]+Tabel1[[#This Row],[Solar Power]]+Tabel1[[#This Row],[Onshore Wind Power]]+Tabel1[[#This Row],[Offshore Wind Power]]</f>
        <v>2163.0299999999997</v>
      </c>
      <c r="R5156">
        <f>Tabel1[[#This Row],[Fossil Gas]]+Tabel1[[#This Row],[Fossil Hard Coal]]+Tabel1[[#This Row],[Fossil Oil]]</f>
        <v>1358.75</v>
      </c>
      <c r="S5156">
        <f>Tabel1[[#This Row],[Renewables]]+Tabel1[[#This Row],[Fossils]]</f>
        <v>3521.7799999999997</v>
      </c>
    </row>
    <row r="5157" spans="1:19" x14ac:dyDescent="0.25">
      <c r="A5157" t="s">
        <v>89</v>
      </c>
      <c r="B5157" t="s">
        <v>5</v>
      </c>
      <c r="C5157">
        <v>1778.52</v>
      </c>
      <c r="D5157">
        <v>29.35</v>
      </c>
      <c r="E5157">
        <v>420.34</v>
      </c>
      <c r="F5157">
        <v>857.64</v>
      </c>
      <c r="G5157">
        <v>45.61</v>
      </c>
      <c r="J5157">
        <v>195.43</v>
      </c>
      <c r="K5157">
        <v>42.61</v>
      </c>
      <c r="L5157">
        <v>398.76</v>
      </c>
      <c r="M5157">
        <v>337.46</v>
      </c>
      <c r="N5157">
        <v>600</v>
      </c>
      <c r="O5157">
        <v>590</v>
      </c>
      <c r="P5157">
        <v>-1526</v>
      </c>
      <c r="Q5157">
        <f>Tabel1[[#This Row],[Biomass]]+Tabel1[[#This Row],[Hydro Power]]+Tabel1[[#This Row],[Other Renewable]]+Tabel1[[#This Row],[Solar Power]]+Tabel1[[#This Row],[Onshore Wind Power]]+Tabel1[[#This Row],[Offshore Wind Power]]</f>
        <v>961</v>
      </c>
      <c r="R5157">
        <f>Tabel1[[#This Row],[Fossil Gas]]+Tabel1[[#This Row],[Fossil Hard Coal]]+Tabel1[[#This Row],[Fossil Oil]]</f>
        <v>1323.59</v>
      </c>
      <c r="S5157">
        <f>Tabel1[[#This Row],[Renewables]]+Tabel1[[#This Row],[Fossils]]</f>
        <v>2284.59</v>
      </c>
    </row>
    <row r="5158" spans="1:19" x14ac:dyDescent="0.25">
      <c r="A5158" t="s">
        <v>88</v>
      </c>
      <c r="B5158" t="s">
        <v>6</v>
      </c>
      <c r="C5158">
        <v>2314.39</v>
      </c>
      <c r="D5158">
        <v>45.38</v>
      </c>
      <c r="E5158">
        <v>317.24</v>
      </c>
      <c r="F5158">
        <v>1047.94</v>
      </c>
      <c r="G5158">
        <v>43.59</v>
      </c>
      <c r="H5158">
        <v>1.29</v>
      </c>
      <c r="I5158">
        <v>6.5</v>
      </c>
      <c r="J5158">
        <v>405.13</v>
      </c>
      <c r="K5158">
        <v>80.69</v>
      </c>
      <c r="L5158">
        <v>1252.99</v>
      </c>
      <c r="M5158">
        <v>391.64</v>
      </c>
      <c r="N5158">
        <v>1541</v>
      </c>
      <c r="O5158">
        <v>-590</v>
      </c>
      <c r="P5158">
        <v>-1596</v>
      </c>
      <c r="Q5158">
        <f>Tabel1[[#This Row],[Biomass]]+Tabel1[[#This Row],[Hydro Power]]+Tabel1[[#This Row],[Other Renewable]]+Tabel1[[#This Row],[Solar Power]]+Tabel1[[#This Row],[Onshore Wind Power]]+Tabel1[[#This Row],[Offshore Wind Power]]</f>
        <v>2102.9299999999998</v>
      </c>
      <c r="R5158">
        <f>Tabel1[[#This Row],[Fossil Gas]]+Tabel1[[#This Row],[Fossil Hard Coal]]+Tabel1[[#This Row],[Fossil Oil]]</f>
        <v>1408.77</v>
      </c>
      <c r="S5158">
        <f>Tabel1[[#This Row],[Renewables]]+Tabel1[[#This Row],[Fossils]]</f>
        <v>3511.7</v>
      </c>
    </row>
    <row r="5159" spans="1:19" x14ac:dyDescent="0.25">
      <c r="A5159" t="s">
        <v>88</v>
      </c>
      <c r="B5159" t="s">
        <v>5</v>
      </c>
      <c r="C5159">
        <v>1749.56</v>
      </c>
      <c r="D5159">
        <v>27.98</v>
      </c>
      <c r="E5159">
        <v>420.15</v>
      </c>
      <c r="F5159">
        <v>850.1</v>
      </c>
      <c r="G5159">
        <v>44.98</v>
      </c>
      <c r="J5159">
        <v>190.33</v>
      </c>
      <c r="K5159">
        <v>42.55</v>
      </c>
      <c r="L5159">
        <v>400.69</v>
      </c>
      <c r="M5159">
        <v>337.53</v>
      </c>
      <c r="N5159">
        <v>600</v>
      </c>
      <c r="O5159">
        <v>590</v>
      </c>
      <c r="P5159">
        <v>-1547</v>
      </c>
      <c r="Q5159">
        <f>Tabel1[[#This Row],[Biomass]]+Tabel1[[#This Row],[Hydro Power]]+Tabel1[[#This Row],[Other Renewable]]+Tabel1[[#This Row],[Solar Power]]+Tabel1[[#This Row],[Onshore Wind Power]]+Tabel1[[#This Row],[Offshore Wind Power]]</f>
        <v>956.53</v>
      </c>
      <c r="R5159">
        <f>Tabel1[[#This Row],[Fossil Gas]]+Tabel1[[#This Row],[Fossil Hard Coal]]+Tabel1[[#This Row],[Fossil Oil]]</f>
        <v>1315.23</v>
      </c>
      <c r="S5159">
        <f>Tabel1[[#This Row],[Renewables]]+Tabel1[[#This Row],[Fossils]]</f>
        <v>2271.7600000000002</v>
      </c>
    </row>
    <row r="5160" spans="1:19" x14ac:dyDescent="0.25">
      <c r="A5160" t="s">
        <v>87</v>
      </c>
      <c r="B5160" t="s">
        <v>6</v>
      </c>
      <c r="C5160">
        <v>2276.34</v>
      </c>
      <c r="D5160">
        <v>24.03</v>
      </c>
      <c r="E5160">
        <v>306.95999999999998</v>
      </c>
      <c r="F5160">
        <v>1064.6199999999999</v>
      </c>
      <c r="G5160">
        <v>41.56</v>
      </c>
      <c r="H5160">
        <v>1.29</v>
      </c>
      <c r="I5160">
        <v>6.25</v>
      </c>
      <c r="J5160">
        <v>365.51</v>
      </c>
      <c r="K5160">
        <v>83.58</v>
      </c>
      <c r="L5160">
        <v>1195.03</v>
      </c>
      <c r="M5160">
        <v>397.55</v>
      </c>
      <c r="N5160">
        <v>1524</v>
      </c>
      <c r="O5160">
        <v>-590</v>
      </c>
      <c r="P5160">
        <v>-1596</v>
      </c>
      <c r="Q5160">
        <f>Tabel1[[#This Row],[Biomass]]+Tabel1[[#This Row],[Hydro Power]]+Tabel1[[#This Row],[Other Renewable]]+Tabel1[[#This Row],[Solar Power]]+Tabel1[[#This Row],[Onshore Wind Power]]+Tabel1[[#This Row],[Offshore Wind Power]]</f>
        <v>1989.6599999999999</v>
      </c>
      <c r="R5160">
        <f>Tabel1[[#This Row],[Fossil Gas]]+Tabel1[[#This Row],[Fossil Hard Coal]]+Tabel1[[#This Row],[Fossil Oil]]</f>
        <v>1413.1399999999999</v>
      </c>
      <c r="S5160">
        <f>Tabel1[[#This Row],[Renewables]]+Tabel1[[#This Row],[Fossils]]</f>
        <v>3402.7999999999997</v>
      </c>
    </row>
    <row r="5161" spans="1:19" x14ac:dyDescent="0.25">
      <c r="A5161" t="s">
        <v>87</v>
      </c>
      <c r="B5161" t="s">
        <v>5</v>
      </c>
      <c r="C5161">
        <v>1733.7</v>
      </c>
      <c r="D5161">
        <v>27.59</v>
      </c>
      <c r="E5161">
        <v>414.31</v>
      </c>
      <c r="F5161">
        <v>844.46</v>
      </c>
      <c r="G5161">
        <v>43.54</v>
      </c>
      <c r="J5161">
        <v>169.42</v>
      </c>
      <c r="K5161">
        <v>42.28</v>
      </c>
      <c r="L5161">
        <v>397.51</v>
      </c>
      <c r="M5161">
        <v>337.09</v>
      </c>
      <c r="N5161">
        <v>600</v>
      </c>
      <c r="O5161">
        <v>590</v>
      </c>
      <c r="P5161">
        <v>-1547</v>
      </c>
      <c r="Q5161">
        <f>Tabel1[[#This Row],[Biomass]]+Tabel1[[#This Row],[Hydro Power]]+Tabel1[[#This Row],[Other Renewable]]+Tabel1[[#This Row],[Solar Power]]+Tabel1[[#This Row],[Onshore Wind Power]]+Tabel1[[#This Row],[Offshore Wind Power]]</f>
        <v>931.6099999999999</v>
      </c>
      <c r="R5161">
        <f>Tabel1[[#This Row],[Fossil Gas]]+Tabel1[[#This Row],[Fossil Hard Coal]]+Tabel1[[#This Row],[Fossil Oil]]</f>
        <v>1302.31</v>
      </c>
      <c r="S5161">
        <f>Tabel1[[#This Row],[Renewables]]+Tabel1[[#This Row],[Fossils]]</f>
        <v>2233.92</v>
      </c>
    </row>
    <row r="5162" spans="1:19" x14ac:dyDescent="0.25">
      <c r="A5162" t="s">
        <v>86</v>
      </c>
      <c r="B5162" t="s">
        <v>6</v>
      </c>
      <c r="C5162">
        <v>2249.4699999999998</v>
      </c>
      <c r="D5162">
        <v>39.130000000000003</v>
      </c>
      <c r="E5162">
        <v>294.51</v>
      </c>
      <c r="F5162">
        <v>1074.6300000000001</v>
      </c>
      <c r="G5162">
        <v>35.729999999999997</v>
      </c>
      <c r="H5162">
        <v>1.3</v>
      </c>
      <c r="I5162">
        <v>5.65</v>
      </c>
      <c r="J5162">
        <v>285.19</v>
      </c>
      <c r="K5162">
        <v>90.61</v>
      </c>
      <c r="L5162">
        <v>1106.8</v>
      </c>
      <c r="M5162">
        <v>389.58</v>
      </c>
      <c r="N5162">
        <v>1533</v>
      </c>
      <c r="O5162">
        <v>-590</v>
      </c>
      <c r="P5162">
        <v>-1596</v>
      </c>
      <c r="Q5162">
        <f>Tabel1[[#This Row],[Biomass]]+Tabel1[[#This Row],[Hydro Power]]+Tabel1[[#This Row],[Other Renewable]]+Tabel1[[#This Row],[Solar Power]]+Tabel1[[#This Row],[Onshore Wind Power]]+Tabel1[[#This Row],[Offshore Wind Power]]</f>
        <v>1827.6499999999999</v>
      </c>
      <c r="R5162">
        <f>Tabel1[[#This Row],[Fossil Gas]]+Tabel1[[#This Row],[Fossil Hard Coal]]+Tabel1[[#This Row],[Fossil Oil]]</f>
        <v>1404.8700000000001</v>
      </c>
      <c r="S5162">
        <f>Tabel1[[#This Row],[Renewables]]+Tabel1[[#This Row],[Fossils]]</f>
        <v>3232.52</v>
      </c>
    </row>
    <row r="5163" spans="1:19" x14ac:dyDescent="0.25">
      <c r="A5163" t="s">
        <v>86</v>
      </c>
      <c r="B5163" t="s">
        <v>5</v>
      </c>
      <c r="C5163">
        <v>1713.92</v>
      </c>
      <c r="D5163">
        <v>27.24</v>
      </c>
      <c r="E5163">
        <v>401.59</v>
      </c>
      <c r="F5163">
        <v>798.27</v>
      </c>
      <c r="G5163">
        <v>39.79</v>
      </c>
      <c r="J5163">
        <v>127.08</v>
      </c>
      <c r="K5163">
        <v>41.27</v>
      </c>
      <c r="L5163">
        <v>386.39</v>
      </c>
      <c r="M5163">
        <v>337.06</v>
      </c>
      <c r="N5163">
        <v>598</v>
      </c>
      <c r="O5163">
        <v>590</v>
      </c>
      <c r="P5163">
        <v>-1491</v>
      </c>
      <c r="Q5163">
        <f>Tabel1[[#This Row],[Biomass]]+Tabel1[[#This Row],[Hydro Power]]+Tabel1[[#This Row],[Other Renewable]]+Tabel1[[#This Row],[Solar Power]]+Tabel1[[#This Row],[Onshore Wind Power]]+Tabel1[[#This Row],[Offshore Wind Power]]</f>
        <v>877.77</v>
      </c>
      <c r="R5163">
        <f>Tabel1[[#This Row],[Fossil Gas]]+Tabel1[[#This Row],[Fossil Hard Coal]]+Tabel1[[#This Row],[Fossil Oil]]</f>
        <v>1239.6499999999999</v>
      </c>
      <c r="S5163">
        <f>Tabel1[[#This Row],[Renewables]]+Tabel1[[#This Row],[Fossils]]</f>
        <v>2117.42</v>
      </c>
    </row>
    <row r="5164" spans="1:19" x14ac:dyDescent="0.25">
      <c r="A5164" t="s">
        <v>85</v>
      </c>
      <c r="B5164" t="s">
        <v>6</v>
      </c>
      <c r="C5164">
        <v>2268.62</v>
      </c>
      <c r="D5164">
        <v>44.56</v>
      </c>
      <c r="E5164">
        <v>278.60000000000002</v>
      </c>
      <c r="F5164">
        <v>1175.83</v>
      </c>
      <c r="G5164">
        <v>23.73</v>
      </c>
      <c r="H5164">
        <v>1.3</v>
      </c>
      <c r="I5164">
        <v>4.26</v>
      </c>
      <c r="J5164">
        <v>176.98</v>
      </c>
      <c r="K5164">
        <v>92.05</v>
      </c>
      <c r="L5164">
        <v>994.92</v>
      </c>
      <c r="M5164">
        <v>386.19</v>
      </c>
      <c r="N5164">
        <v>1475</v>
      </c>
      <c r="O5164">
        <v>-590</v>
      </c>
      <c r="P5164">
        <v>-1487</v>
      </c>
      <c r="Q5164">
        <f>Tabel1[[#This Row],[Biomass]]+Tabel1[[#This Row],[Hydro Power]]+Tabel1[[#This Row],[Other Renewable]]+Tabel1[[#This Row],[Solar Power]]+Tabel1[[#This Row],[Onshore Wind Power]]+Tabel1[[#This Row],[Offshore Wind Power]]</f>
        <v>1608.21</v>
      </c>
      <c r="R5164">
        <f>Tabel1[[#This Row],[Fossil Gas]]+Tabel1[[#This Row],[Fossil Hard Coal]]+Tabel1[[#This Row],[Fossil Oil]]</f>
        <v>1478.1599999999999</v>
      </c>
      <c r="S5164">
        <f>Tabel1[[#This Row],[Renewables]]+Tabel1[[#This Row],[Fossils]]</f>
        <v>3086.37</v>
      </c>
    </row>
    <row r="5165" spans="1:19" x14ac:dyDescent="0.25">
      <c r="A5165" t="s">
        <v>85</v>
      </c>
      <c r="B5165" t="s">
        <v>5</v>
      </c>
      <c r="C5165">
        <v>1750.94</v>
      </c>
      <c r="D5165">
        <v>25.39</v>
      </c>
      <c r="E5165">
        <v>385.19</v>
      </c>
      <c r="F5165">
        <v>776.3</v>
      </c>
      <c r="G5165">
        <v>33.909999999999997</v>
      </c>
      <c r="J5165">
        <v>70.87</v>
      </c>
      <c r="K5165">
        <v>38.56</v>
      </c>
      <c r="L5165">
        <v>377.81</v>
      </c>
      <c r="M5165">
        <v>337.57</v>
      </c>
      <c r="N5165">
        <v>505</v>
      </c>
      <c r="O5165">
        <v>590</v>
      </c>
      <c r="P5165">
        <v>-1302</v>
      </c>
      <c r="Q5165">
        <f>Tabel1[[#This Row],[Biomass]]+Tabel1[[#This Row],[Hydro Power]]+Tabel1[[#This Row],[Other Renewable]]+Tabel1[[#This Row],[Solar Power]]+Tabel1[[#This Row],[Onshore Wind Power]]+Tabel1[[#This Row],[Offshore Wind Power]]</f>
        <v>811.64</v>
      </c>
      <c r="R5165">
        <f>Tabel1[[#This Row],[Fossil Gas]]+Tabel1[[#This Row],[Fossil Hard Coal]]+Tabel1[[#This Row],[Fossil Oil]]</f>
        <v>1195.4000000000001</v>
      </c>
      <c r="S5165">
        <f>Tabel1[[#This Row],[Renewables]]+Tabel1[[#This Row],[Fossils]]</f>
        <v>2007.04</v>
      </c>
    </row>
    <row r="5166" spans="1:19" x14ac:dyDescent="0.25">
      <c r="A5166" t="s">
        <v>84</v>
      </c>
      <c r="B5166" t="s">
        <v>6</v>
      </c>
      <c r="C5166">
        <v>2533.9</v>
      </c>
      <c r="D5166">
        <v>42.99</v>
      </c>
      <c r="E5166">
        <v>230.46</v>
      </c>
      <c r="F5166">
        <v>1142.83</v>
      </c>
      <c r="G5166">
        <v>14.32</v>
      </c>
      <c r="H5166">
        <v>1.3</v>
      </c>
      <c r="I5166">
        <v>3.15</v>
      </c>
      <c r="J5166">
        <v>63.52</v>
      </c>
      <c r="K5166">
        <v>88.57</v>
      </c>
      <c r="L5166">
        <v>828.98</v>
      </c>
      <c r="M5166">
        <v>383.38</v>
      </c>
      <c r="N5166">
        <v>1532</v>
      </c>
      <c r="O5166">
        <v>-562</v>
      </c>
      <c r="P5166">
        <v>-1072</v>
      </c>
      <c r="Q5166">
        <f>Tabel1[[#This Row],[Biomass]]+Tabel1[[#This Row],[Hydro Power]]+Tabel1[[#This Row],[Other Renewable]]+Tabel1[[#This Row],[Solar Power]]+Tabel1[[#This Row],[Onshore Wind Power]]+Tabel1[[#This Row],[Offshore Wind Power]]</f>
        <v>1323.3200000000002</v>
      </c>
      <c r="R5166">
        <f>Tabel1[[#This Row],[Fossil Gas]]+Tabel1[[#This Row],[Fossil Hard Coal]]+Tabel1[[#This Row],[Fossil Oil]]</f>
        <v>1387.61</v>
      </c>
      <c r="S5166">
        <f>Tabel1[[#This Row],[Renewables]]+Tabel1[[#This Row],[Fossils]]</f>
        <v>2710.9300000000003</v>
      </c>
    </row>
    <row r="5167" spans="1:19" x14ac:dyDescent="0.25">
      <c r="A5167" t="s">
        <v>84</v>
      </c>
      <c r="B5167" t="s">
        <v>5</v>
      </c>
      <c r="C5167">
        <v>1857.43</v>
      </c>
      <c r="D5167">
        <v>21.92</v>
      </c>
      <c r="E5167">
        <v>361.22</v>
      </c>
      <c r="F5167">
        <v>740.04</v>
      </c>
      <c r="G5167">
        <v>26.88</v>
      </c>
      <c r="J5167">
        <v>21.57</v>
      </c>
      <c r="K5167">
        <v>36.200000000000003</v>
      </c>
      <c r="L5167">
        <v>344.68</v>
      </c>
      <c r="M5167">
        <v>337.38</v>
      </c>
      <c r="N5167">
        <v>-18</v>
      </c>
      <c r="O5167">
        <v>562</v>
      </c>
      <c r="P5167">
        <v>-539</v>
      </c>
      <c r="Q5167">
        <f>Tabel1[[#This Row],[Biomass]]+Tabel1[[#This Row],[Hydro Power]]+Tabel1[[#This Row],[Other Renewable]]+Tabel1[[#This Row],[Solar Power]]+Tabel1[[#This Row],[Onshore Wind Power]]+Tabel1[[#This Row],[Offshore Wind Power]]</f>
        <v>725.55</v>
      </c>
      <c r="R5167">
        <f>Tabel1[[#This Row],[Fossil Gas]]+Tabel1[[#This Row],[Fossil Hard Coal]]+Tabel1[[#This Row],[Fossil Oil]]</f>
        <v>1128.1400000000001</v>
      </c>
      <c r="S5167">
        <f>Tabel1[[#This Row],[Renewables]]+Tabel1[[#This Row],[Fossils]]</f>
        <v>1853.69</v>
      </c>
    </row>
    <row r="5168" spans="1:19" x14ac:dyDescent="0.25">
      <c r="A5168" t="s">
        <v>83</v>
      </c>
      <c r="B5168" t="s">
        <v>6</v>
      </c>
      <c r="C5168">
        <v>2678.84</v>
      </c>
      <c r="D5168">
        <v>43.62</v>
      </c>
      <c r="E5168">
        <v>216.19</v>
      </c>
      <c r="F5168">
        <v>1141.5999999999999</v>
      </c>
      <c r="G5168">
        <v>14</v>
      </c>
      <c r="H5168">
        <v>1.3</v>
      </c>
      <c r="I5168">
        <v>3.23</v>
      </c>
      <c r="J5168">
        <v>4.45</v>
      </c>
      <c r="K5168">
        <v>86.01</v>
      </c>
      <c r="L5168">
        <v>624.57000000000005</v>
      </c>
      <c r="M5168">
        <v>374.42</v>
      </c>
      <c r="N5168">
        <v>1174</v>
      </c>
      <c r="O5168">
        <v>-259</v>
      </c>
      <c r="P5168">
        <v>-645</v>
      </c>
      <c r="Q5168">
        <f>Tabel1[[#This Row],[Biomass]]+Tabel1[[#This Row],[Hydro Power]]+Tabel1[[#This Row],[Other Renewable]]+Tabel1[[#This Row],[Solar Power]]+Tabel1[[#This Row],[Onshore Wind Power]]+Tabel1[[#This Row],[Offshore Wind Power]]</f>
        <v>1051.5900000000001</v>
      </c>
      <c r="R5168">
        <f>Tabel1[[#This Row],[Fossil Gas]]+Tabel1[[#This Row],[Fossil Hard Coal]]+Tabel1[[#This Row],[Fossil Oil]]</f>
        <v>1371.79</v>
      </c>
      <c r="S5168">
        <f>Tabel1[[#This Row],[Renewables]]+Tabel1[[#This Row],[Fossils]]</f>
        <v>2423.38</v>
      </c>
    </row>
    <row r="5169" spans="1:19" x14ac:dyDescent="0.25">
      <c r="A5169" t="s">
        <v>83</v>
      </c>
      <c r="B5169" t="s">
        <v>5</v>
      </c>
      <c r="C5169">
        <v>1983.09</v>
      </c>
      <c r="D5169">
        <v>21.09</v>
      </c>
      <c r="E5169">
        <v>341.1</v>
      </c>
      <c r="F5169">
        <v>663.97</v>
      </c>
      <c r="G5169">
        <v>22.89</v>
      </c>
      <c r="J5169">
        <v>0.94</v>
      </c>
      <c r="K5169">
        <v>34.5</v>
      </c>
      <c r="L5169">
        <v>302.49</v>
      </c>
      <c r="M5169">
        <v>336.43</v>
      </c>
      <c r="N5169">
        <v>-559</v>
      </c>
      <c r="O5169">
        <v>259</v>
      </c>
      <c r="P5169">
        <v>575</v>
      </c>
      <c r="Q5169">
        <f>Tabel1[[#This Row],[Biomass]]+Tabel1[[#This Row],[Hydro Power]]+Tabel1[[#This Row],[Other Renewable]]+Tabel1[[#This Row],[Solar Power]]+Tabel1[[#This Row],[Onshore Wind Power]]+Tabel1[[#This Row],[Offshore Wind Power]]</f>
        <v>660.95</v>
      </c>
      <c r="R5169">
        <f>Tabel1[[#This Row],[Fossil Gas]]+Tabel1[[#This Row],[Fossil Hard Coal]]+Tabel1[[#This Row],[Fossil Oil]]</f>
        <v>1027.96</v>
      </c>
      <c r="S5169">
        <f>Tabel1[[#This Row],[Renewables]]+Tabel1[[#This Row],[Fossils]]</f>
        <v>1688.91</v>
      </c>
    </row>
    <row r="5170" spans="1:19" x14ac:dyDescent="0.25">
      <c r="A5170" t="s">
        <v>82</v>
      </c>
      <c r="B5170" t="s">
        <v>6</v>
      </c>
      <c r="C5170">
        <v>2669.25</v>
      </c>
      <c r="D5170">
        <v>42.6</v>
      </c>
      <c r="E5170">
        <v>192.47</v>
      </c>
      <c r="F5170">
        <v>1228.22</v>
      </c>
      <c r="G5170">
        <v>8.0399999999999991</v>
      </c>
      <c r="H5170">
        <v>1.3</v>
      </c>
      <c r="I5170">
        <v>2.62</v>
      </c>
      <c r="J5170">
        <v>0.03</v>
      </c>
      <c r="K5170">
        <v>84.11</v>
      </c>
      <c r="L5170">
        <v>516.45000000000005</v>
      </c>
      <c r="M5170">
        <v>355.62</v>
      </c>
      <c r="N5170">
        <v>685</v>
      </c>
      <c r="O5170">
        <v>-56</v>
      </c>
      <c r="P5170">
        <v>-301</v>
      </c>
      <c r="Q5170">
        <f>Tabel1[[#This Row],[Biomass]]+Tabel1[[#This Row],[Hydro Power]]+Tabel1[[#This Row],[Other Renewable]]+Tabel1[[#This Row],[Solar Power]]+Tabel1[[#This Row],[Onshore Wind Power]]+Tabel1[[#This Row],[Offshore Wind Power]]</f>
        <v>918.62</v>
      </c>
      <c r="R5170">
        <f>Tabel1[[#This Row],[Fossil Gas]]+Tabel1[[#This Row],[Fossil Hard Coal]]+Tabel1[[#This Row],[Fossil Oil]]</f>
        <v>1428.73</v>
      </c>
      <c r="S5170">
        <f>Tabel1[[#This Row],[Renewables]]+Tabel1[[#This Row],[Fossils]]</f>
        <v>2347.35</v>
      </c>
    </row>
    <row r="5171" spans="1:19" x14ac:dyDescent="0.25">
      <c r="A5171" t="s">
        <v>82</v>
      </c>
      <c r="B5171" t="s">
        <v>5</v>
      </c>
      <c r="C5171">
        <v>1986.89</v>
      </c>
      <c r="D5171">
        <v>20.93</v>
      </c>
      <c r="E5171">
        <v>341.02</v>
      </c>
      <c r="F5171">
        <v>708.98</v>
      </c>
      <c r="G5171">
        <v>22.91</v>
      </c>
      <c r="J5171">
        <v>0</v>
      </c>
      <c r="K5171">
        <v>34.520000000000003</v>
      </c>
      <c r="L5171">
        <v>260.88</v>
      </c>
      <c r="M5171">
        <v>332.93</v>
      </c>
      <c r="N5171">
        <v>-585</v>
      </c>
      <c r="O5171">
        <v>56</v>
      </c>
      <c r="P5171">
        <v>808</v>
      </c>
      <c r="Q5171">
        <f>Tabel1[[#This Row],[Biomass]]+Tabel1[[#This Row],[Hydro Power]]+Tabel1[[#This Row],[Other Renewable]]+Tabel1[[#This Row],[Solar Power]]+Tabel1[[#This Row],[Onshore Wind Power]]+Tabel1[[#This Row],[Offshore Wind Power]]</f>
        <v>614.74</v>
      </c>
      <c r="R5171">
        <f>Tabel1[[#This Row],[Fossil Gas]]+Tabel1[[#This Row],[Fossil Hard Coal]]+Tabel1[[#This Row],[Fossil Oil]]</f>
        <v>1072.9100000000001</v>
      </c>
      <c r="S5171">
        <f>Tabel1[[#This Row],[Renewables]]+Tabel1[[#This Row],[Fossils]]</f>
        <v>1687.65</v>
      </c>
    </row>
    <row r="5172" spans="1:19" x14ac:dyDescent="0.25">
      <c r="A5172" t="s">
        <v>81</v>
      </c>
      <c r="B5172" t="s">
        <v>6</v>
      </c>
      <c r="C5172">
        <v>2518.5700000000002</v>
      </c>
      <c r="D5172">
        <v>41.72</v>
      </c>
      <c r="E5172">
        <v>185.17</v>
      </c>
      <c r="F5172">
        <v>1136.72</v>
      </c>
      <c r="G5172">
        <v>5.7</v>
      </c>
      <c r="H5172">
        <v>1.3</v>
      </c>
      <c r="I5172">
        <v>2.65</v>
      </c>
      <c r="J5172">
        <v>0.01</v>
      </c>
      <c r="K5172">
        <v>84.98</v>
      </c>
      <c r="L5172">
        <v>421.76</v>
      </c>
      <c r="M5172">
        <v>310.20999999999998</v>
      </c>
      <c r="N5172">
        <v>633</v>
      </c>
      <c r="O5172">
        <v>-355</v>
      </c>
      <c r="P5172">
        <v>113</v>
      </c>
      <c r="Q5172">
        <f>Tabel1[[#This Row],[Biomass]]+Tabel1[[#This Row],[Hydro Power]]+Tabel1[[#This Row],[Other Renewable]]+Tabel1[[#This Row],[Solar Power]]+Tabel1[[#This Row],[Onshore Wind Power]]+Tabel1[[#This Row],[Offshore Wind Power]]</f>
        <v>777.65</v>
      </c>
      <c r="R5172">
        <f>Tabel1[[#This Row],[Fossil Gas]]+Tabel1[[#This Row],[Fossil Hard Coal]]+Tabel1[[#This Row],[Fossil Oil]]</f>
        <v>1327.5900000000001</v>
      </c>
      <c r="S5172">
        <f>Tabel1[[#This Row],[Renewables]]+Tabel1[[#This Row],[Fossils]]</f>
        <v>2105.2400000000002</v>
      </c>
    </row>
    <row r="5173" spans="1:19" x14ac:dyDescent="0.25">
      <c r="A5173" t="s">
        <v>81</v>
      </c>
      <c r="B5173" t="s">
        <v>5</v>
      </c>
      <c r="C5173">
        <v>1860.07</v>
      </c>
      <c r="D5173">
        <v>20.7</v>
      </c>
      <c r="E5173">
        <v>337.33</v>
      </c>
      <c r="F5173">
        <v>675.92</v>
      </c>
      <c r="G5173">
        <v>21.9</v>
      </c>
      <c r="J5173">
        <v>0</v>
      </c>
      <c r="K5173">
        <v>33.94</v>
      </c>
      <c r="L5173">
        <v>198.53</v>
      </c>
      <c r="M5173">
        <v>321.5</v>
      </c>
      <c r="N5173">
        <v>-582</v>
      </c>
      <c r="O5173">
        <v>355</v>
      </c>
      <c r="P5173">
        <v>492</v>
      </c>
      <c r="Q5173">
        <f>Tabel1[[#This Row],[Biomass]]+Tabel1[[#This Row],[Hydro Power]]+Tabel1[[#This Row],[Other Renewable]]+Tabel1[[#This Row],[Solar Power]]+Tabel1[[#This Row],[Onshore Wind Power]]+Tabel1[[#This Row],[Offshore Wind Power]]</f>
        <v>540.73</v>
      </c>
      <c r="R5173">
        <f>Tabel1[[#This Row],[Fossil Gas]]+Tabel1[[#This Row],[Fossil Hard Coal]]+Tabel1[[#This Row],[Fossil Oil]]</f>
        <v>1035.1500000000001</v>
      </c>
      <c r="S5173">
        <f>Tabel1[[#This Row],[Renewables]]+Tabel1[[#This Row],[Fossils]]</f>
        <v>1575.88</v>
      </c>
    </row>
    <row r="5174" spans="1:19" x14ac:dyDescent="0.25">
      <c r="A5174" t="s">
        <v>80</v>
      </c>
      <c r="B5174" t="s">
        <v>6</v>
      </c>
      <c r="C5174">
        <v>2406.52</v>
      </c>
      <c r="D5174">
        <v>38.92</v>
      </c>
      <c r="E5174">
        <v>171.59</v>
      </c>
      <c r="F5174">
        <v>996.21</v>
      </c>
      <c r="G5174">
        <v>5.31</v>
      </c>
      <c r="H5174">
        <v>1.25</v>
      </c>
      <c r="I5174">
        <v>2.34</v>
      </c>
      <c r="J5174">
        <v>0</v>
      </c>
      <c r="K5174">
        <v>85.3</v>
      </c>
      <c r="L5174">
        <v>313.73</v>
      </c>
      <c r="M5174">
        <v>235.62</v>
      </c>
      <c r="N5174">
        <v>1388</v>
      </c>
      <c r="O5174">
        <v>-476</v>
      </c>
      <c r="P5174">
        <v>-272</v>
      </c>
      <c r="Q5174">
        <f>Tabel1[[#This Row],[Biomass]]+Tabel1[[#This Row],[Hydro Power]]+Tabel1[[#This Row],[Other Renewable]]+Tabel1[[#This Row],[Solar Power]]+Tabel1[[#This Row],[Onshore Wind Power]]+Tabel1[[#This Row],[Offshore Wind Power]]</f>
        <v>591.86</v>
      </c>
      <c r="R5174">
        <f>Tabel1[[#This Row],[Fossil Gas]]+Tabel1[[#This Row],[Fossil Hard Coal]]+Tabel1[[#This Row],[Fossil Oil]]</f>
        <v>1173.1099999999999</v>
      </c>
      <c r="S5174">
        <f>Tabel1[[#This Row],[Renewables]]+Tabel1[[#This Row],[Fossils]]</f>
        <v>1764.9699999999998</v>
      </c>
    </row>
    <row r="5175" spans="1:19" x14ac:dyDescent="0.25">
      <c r="A5175" t="s">
        <v>80</v>
      </c>
      <c r="B5175" t="s">
        <v>5</v>
      </c>
      <c r="C5175">
        <v>1738.46</v>
      </c>
      <c r="D5175">
        <v>18.66</v>
      </c>
      <c r="E5175">
        <v>339.51</v>
      </c>
      <c r="F5175">
        <v>688.04</v>
      </c>
      <c r="G5175">
        <v>23.06</v>
      </c>
      <c r="J5175">
        <v>0</v>
      </c>
      <c r="K5175">
        <v>34.14</v>
      </c>
      <c r="L5175">
        <v>140.30000000000001</v>
      </c>
      <c r="M5175">
        <v>282.39</v>
      </c>
      <c r="N5175">
        <v>-585</v>
      </c>
      <c r="O5175">
        <v>476</v>
      </c>
      <c r="P5175">
        <v>335</v>
      </c>
      <c r="Q5175">
        <f>Tabel1[[#This Row],[Biomass]]+Tabel1[[#This Row],[Hydro Power]]+Tabel1[[#This Row],[Other Renewable]]+Tabel1[[#This Row],[Solar Power]]+Tabel1[[#This Row],[Onshore Wind Power]]+Tabel1[[#This Row],[Offshore Wind Power]]</f>
        <v>441.35</v>
      </c>
      <c r="R5175">
        <f>Tabel1[[#This Row],[Fossil Gas]]+Tabel1[[#This Row],[Fossil Hard Coal]]+Tabel1[[#This Row],[Fossil Oil]]</f>
        <v>1050.6099999999999</v>
      </c>
      <c r="S5175">
        <f>Tabel1[[#This Row],[Renewables]]+Tabel1[[#This Row],[Fossils]]</f>
        <v>1491.96</v>
      </c>
    </row>
    <row r="5176" spans="1:19" x14ac:dyDescent="0.25">
      <c r="A5176" t="s">
        <v>79</v>
      </c>
      <c r="B5176" t="s">
        <v>6</v>
      </c>
      <c r="C5176">
        <v>2228.63</v>
      </c>
      <c r="D5176">
        <v>39.99</v>
      </c>
      <c r="E5176">
        <v>179.72</v>
      </c>
      <c r="F5176">
        <v>1225.67</v>
      </c>
      <c r="G5176">
        <v>7.21</v>
      </c>
      <c r="H5176">
        <v>1.22</v>
      </c>
      <c r="I5176">
        <v>2.63</v>
      </c>
      <c r="J5176">
        <v>0</v>
      </c>
      <c r="K5176">
        <v>84.95</v>
      </c>
      <c r="L5176">
        <v>204.52</v>
      </c>
      <c r="M5176">
        <v>151.59</v>
      </c>
      <c r="N5176">
        <v>290</v>
      </c>
      <c r="O5176">
        <v>-99</v>
      </c>
      <c r="P5176">
        <v>186</v>
      </c>
      <c r="Q5176">
        <f>Tabel1[[#This Row],[Biomass]]+Tabel1[[#This Row],[Hydro Power]]+Tabel1[[#This Row],[Other Renewable]]+Tabel1[[#This Row],[Solar Power]]+Tabel1[[#This Row],[Onshore Wind Power]]+Tabel1[[#This Row],[Offshore Wind Power]]</f>
        <v>399.95000000000005</v>
      </c>
      <c r="R5176">
        <f>Tabel1[[#This Row],[Fossil Gas]]+Tabel1[[#This Row],[Fossil Hard Coal]]+Tabel1[[#This Row],[Fossil Oil]]</f>
        <v>1412.6000000000001</v>
      </c>
      <c r="S5176">
        <f>Tabel1[[#This Row],[Renewables]]+Tabel1[[#This Row],[Fossils]]</f>
        <v>1812.5500000000002</v>
      </c>
    </row>
    <row r="5177" spans="1:19" x14ac:dyDescent="0.25">
      <c r="A5177" t="s">
        <v>79</v>
      </c>
      <c r="B5177" t="s">
        <v>5</v>
      </c>
      <c r="C5177">
        <v>1607.37</v>
      </c>
      <c r="D5177">
        <v>18.72</v>
      </c>
      <c r="E5177">
        <v>341.2</v>
      </c>
      <c r="F5177">
        <v>700.25</v>
      </c>
      <c r="G5177">
        <v>23.47</v>
      </c>
      <c r="J5177">
        <v>0</v>
      </c>
      <c r="K5177">
        <v>34.630000000000003</v>
      </c>
      <c r="L5177">
        <v>99.96</v>
      </c>
      <c r="M5177">
        <v>209.27</v>
      </c>
      <c r="N5177">
        <v>-584</v>
      </c>
      <c r="O5177">
        <v>99</v>
      </c>
      <c r="P5177">
        <v>675</v>
      </c>
      <c r="Q5177">
        <f>Tabel1[[#This Row],[Biomass]]+Tabel1[[#This Row],[Hydro Power]]+Tabel1[[#This Row],[Other Renewable]]+Tabel1[[#This Row],[Solar Power]]+Tabel1[[#This Row],[Onshore Wind Power]]+Tabel1[[#This Row],[Offshore Wind Power]]</f>
        <v>327.95</v>
      </c>
      <c r="R5177">
        <f>Tabel1[[#This Row],[Fossil Gas]]+Tabel1[[#This Row],[Fossil Hard Coal]]+Tabel1[[#This Row],[Fossil Oil]]</f>
        <v>1064.92</v>
      </c>
      <c r="S5177">
        <f>Tabel1[[#This Row],[Renewables]]+Tabel1[[#This Row],[Fossils]]</f>
        <v>1392.8700000000001</v>
      </c>
    </row>
    <row r="5178" spans="1:19" x14ac:dyDescent="0.25">
      <c r="A5178" t="s">
        <v>78</v>
      </c>
      <c r="B5178" t="s">
        <v>6</v>
      </c>
      <c r="C5178">
        <v>2146.71</v>
      </c>
      <c r="D5178">
        <v>41.51</v>
      </c>
      <c r="E5178">
        <v>170.95</v>
      </c>
      <c r="F5178">
        <v>1166.79</v>
      </c>
      <c r="G5178">
        <v>5.07</v>
      </c>
      <c r="H5178">
        <v>1.2</v>
      </c>
      <c r="I5178">
        <v>2.36</v>
      </c>
      <c r="J5178">
        <v>0</v>
      </c>
      <c r="K5178">
        <v>85.17</v>
      </c>
      <c r="L5178">
        <v>139.4</v>
      </c>
      <c r="M5178">
        <v>88.63</v>
      </c>
      <c r="N5178">
        <v>745</v>
      </c>
      <c r="O5178">
        <v>-45</v>
      </c>
      <c r="P5178">
        <v>-209</v>
      </c>
      <c r="Q5178">
        <f>Tabel1[[#This Row],[Biomass]]+Tabel1[[#This Row],[Hydro Power]]+Tabel1[[#This Row],[Other Renewable]]+Tabel1[[#This Row],[Solar Power]]+Tabel1[[#This Row],[Onshore Wind Power]]+Tabel1[[#This Row],[Offshore Wind Power]]</f>
        <v>273.10000000000002</v>
      </c>
      <c r="R5178">
        <f>Tabel1[[#This Row],[Fossil Gas]]+Tabel1[[#This Row],[Fossil Hard Coal]]+Tabel1[[#This Row],[Fossil Oil]]</f>
        <v>1342.81</v>
      </c>
      <c r="S5178">
        <f>Tabel1[[#This Row],[Renewables]]+Tabel1[[#This Row],[Fossils]]</f>
        <v>1615.9099999999999</v>
      </c>
    </row>
    <row r="5179" spans="1:19" x14ac:dyDescent="0.25">
      <c r="A5179" t="s">
        <v>78</v>
      </c>
      <c r="B5179" t="s">
        <v>5</v>
      </c>
      <c r="C5179">
        <v>1491.96</v>
      </c>
      <c r="D5179">
        <v>18.28</v>
      </c>
      <c r="E5179">
        <v>339.42</v>
      </c>
      <c r="F5179">
        <v>725.02</v>
      </c>
      <c r="G5179">
        <v>22.95</v>
      </c>
      <c r="J5179">
        <v>0</v>
      </c>
      <c r="K5179">
        <v>34.549999999999997</v>
      </c>
      <c r="L5179">
        <v>76.37</v>
      </c>
      <c r="M5179">
        <v>129.43</v>
      </c>
      <c r="N5179">
        <v>-522</v>
      </c>
      <c r="O5179">
        <v>45</v>
      </c>
      <c r="P5179">
        <v>638</v>
      </c>
      <c r="Q5179">
        <f>Tabel1[[#This Row],[Biomass]]+Tabel1[[#This Row],[Hydro Power]]+Tabel1[[#This Row],[Other Renewable]]+Tabel1[[#This Row],[Solar Power]]+Tabel1[[#This Row],[Onshore Wind Power]]+Tabel1[[#This Row],[Offshore Wind Power]]</f>
        <v>224.08</v>
      </c>
      <c r="R5179">
        <f>Tabel1[[#This Row],[Fossil Gas]]+Tabel1[[#This Row],[Fossil Hard Coal]]+Tabel1[[#This Row],[Fossil Oil]]</f>
        <v>1087.3900000000001</v>
      </c>
      <c r="S5179">
        <f>Tabel1[[#This Row],[Renewables]]+Tabel1[[#This Row],[Fossils]]</f>
        <v>1311.47</v>
      </c>
    </row>
    <row r="5180" spans="1:19" x14ac:dyDescent="0.25">
      <c r="A5180" t="s">
        <v>77</v>
      </c>
      <c r="B5180" t="s">
        <v>6</v>
      </c>
      <c r="C5180">
        <v>2098.85</v>
      </c>
      <c r="D5180">
        <v>42.6</v>
      </c>
      <c r="E5180">
        <v>169.31</v>
      </c>
      <c r="F5180">
        <v>1390.48</v>
      </c>
      <c r="G5180">
        <v>9.19</v>
      </c>
      <c r="H5180">
        <v>1.2</v>
      </c>
      <c r="I5180">
        <v>3.02</v>
      </c>
      <c r="J5180">
        <v>0</v>
      </c>
      <c r="K5180">
        <v>86.5</v>
      </c>
      <c r="L5180">
        <v>117.87</v>
      </c>
      <c r="M5180">
        <v>55.83</v>
      </c>
      <c r="N5180">
        <v>1178</v>
      </c>
      <c r="O5180">
        <v>-411</v>
      </c>
      <c r="P5180">
        <v>-524</v>
      </c>
      <c r="Q5180">
        <f>Tabel1[[#This Row],[Biomass]]+Tabel1[[#This Row],[Hydro Power]]+Tabel1[[#This Row],[Other Renewable]]+Tabel1[[#This Row],[Solar Power]]+Tabel1[[#This Row],[Onshore Wind Power]]+Tabel1[[#This Row],[Offshore Wind Power]]</f>
        <v>220.51999999999998</v>
      </c>
      <c r="R5180">
        <f>Tabel1[[#This Row],[Fossil Gas]]+Tabel1[[#This Row],[Fossil Hard Coal]]+Tabel1[[#This Row],[Fossil Oil]]</f>
        <v>1568.98</v>
      </c>
      <c r="S5180">
        <f>Tabel1[[#This Row],[Renewables]]+Tabel1[[#This Row],[Fossils]]</f>
        <v>1789.5</v>
      </c>
    </row>
    <row r="5181" spans="1:19" x14ac:dyDescent="0.25">
      <c r="A5181" t="s">
        <v>77</v>
      </c>
      <c r="B5181" t="s">
        <v>5</v>
      </c>
      <c r="C5181">
        <v>1406.23</v>
      </c>
      <c r="D5181">
        <v>20.9</v>
      </c>
      <c r="E5181">
        <v>342.63</v>
      </c>
      <c r="F5181">
        <v>767.04</v>
      </c>
      <c r="G5181">
        <v>24.04</v>
      </c>
      <c r="J5181">
        <v>0</v>
      </c>
      <c r="K5181">
        <v>34.630000000000003</v>
      </c>
      <c r="L5181">
        <v>55.31</v>
      </c>
      <c r="M5181">
        <v>92.14</v>
      </c>
      <c r="N5181">
        <v>-148</v>
      </c>
      <c r="O5181">
        <v>411</v>
      </c>
      <c r="P5181">
        <v>-178</v>
      </c>
      <c r="Q5181">
        <f>Tabel1[[#This Row],[Biomass]]+Tabel1[[#This Row],[Hydro Power]]+Tabel1[[#This Row],[Other Renewable]]+Tabel1[[#This Row],[Solar Power]]+Tabel1[[#This Row],[Onshore Wind Power]]+Tabel1[[#This Row],[Offshore Wind Power]]</f>
        <v>168.35000000000002</v>
      </c>
      <c r="R5181">
        <f>Tabel1[[#This Row],[Fossil Gas]]+Tabel1[[#This Row],[Fossil Hard Coal]]+Tabel1[[#This Row],[Fossil Oil]]</f>
        <v>1133.71</v>
      </c>
      <c r="S5181">
        <f>Tabel1[[#This Row],[Renewables]]+Tabel1[[#This Row],[Fossils]]</f>
        <v>1302.06</v>
      </c>
    </row>
    <row r="5182" spans="1:19" x14ac:dyDescent="0.25">
      <c r="A5182" t="s">
        <v>76</v>
      </c>
      <c r="B5182" t="s">
        <v>6</v>
      </c>
      <c r="C5182">
        <v>2072.08</v>
      </c>
      <c r="D5182">
        <v>42.62</v>
      </c>
      <c r="E5182">
        <v>162.99</v>
      </c>
      <c r="F5182">
        <v>1257.31</v>
      </c>
      <c r="G5182">
        <v>8.61</v>
      </c>
      <c r="H5182">
        <v>1.2</v>
      </c>
      <c r="I5182">
        <v>2.5299999999999998</v>
      </c>
      <c r="J5182">
        <v>0</v>
      </c>
      <c r="K5182">
        <v>86.82</v>
      </c>
      <c r="L5182">
        <v>109.88</v>
      </c>
      <c r="M5182">
        <v>29.64</v>
      </c>
      <c r="N5182">
        <v>1535</v>
      </c>
      <c r="O5182">
        <v>-177</v>
      </c>
      <c r="P5182">
        <v>-973</v>
      </c>
      <c r="Q5182">
        <f>Tabel1[[#This Row],[Biomass]]+Tabel1[[#This Row],[Hydro Power]]+Tabel1[[#This Row],[Other Renewable]]+Tabel1[[#This Row],[Solar Power]]+Tabel1[[#This Row],[Onshore Wind Power]]+Tabel1[[#This Row],[Offshore Wind Power]]</f>
        <v>185.87</v>
      </c>
      <c r="R5182">
        <f>Tabel1[[#This Row],[Fossil Gas]]+Tabel1[[#This Row],[Fossil Hard Coal]]+Tabel1[[#This Row],[Fossil Oil]]</f>
        <v>1428.9099999999999</v>
      </c>
      <c r="S5182">
        <f>Tabel1[[#This Row],[Renewables]]+Tabel1[[#This Row],[Fossils]]</f>
        <v>1614.7799999999997</v>
      </c>
    </row>
    <row r="5183" spans="1:19" x14ac:dyDescent="0.25">
      <c r="A5183" t="s">
        <v>76</v>
      </c>
      <c r="B5183" t="s">
        <v>5</v>
      </c>
      <c r="C5183">
        <v>1362.56</v>
      </c>
      <c r="D5183">
        <v>20.52</v>
      </c>
      <c r="E5183">
        <v>343.56</v>
      </c>
      <c r="F5183">
        <v>750.86</v>
      </c>
      <c r="G5183">
        <v>24.67</v>
      </c>
      <c r="J5183">
        <v>0</v>
      </c>
      <c r="K5183">
        <v>34.22</v>
      </c>
      <c r="L5183">
        <v>40.79</v>
      </c>
      <c r="M5183">
        <v>59.33</v>
      </c>
      <c r="N5183">
        <v>154</v>
      </c>
      <c r="O5183">
        <v>177</v>
      </c>
      <c r="P5183">
        <v>-232</v>
      </c>
      <c r="Q5183">
        <f>Tabel1[[#This Row],[Biomass]]+Tabel1[[#This Row],[Hydro Power]]+Tabel1[[#This Row],[Other Renewable]]+Tabel1[[#This Row],[Solar Power]]+Tabel1[[#This Row],[Onshore Wind Power]]+Tabel1[[#This Row],[Offshore Wind Power]]</f>
        <v>120.64</v>
      </c>
      <c r="R5183">
        <f>Tabel1[[#This Row],[Fossil Gas]]+Tabel1[[#This Row],[Fossil Hard Coal]]+Tabel1[[#This Row],[Fossil Oil]]</f>
        <v>1119.0900000000001</v>
      </c>
      <c r="S5183">
        <f>Tabel1[[#This Row],[Renewables]]+Tabel1[[#This Row],[Fossils]]</f>
        <v>1239.7300000000002</v>
      </c>
    </row>
    <row r="5184" spans="1:19" x14ac:dyDescent="0.25">
      <c r="A5184" t="s">
        <v>75</v>
      </c>
      <c r="B5184" t="s">
        <v>6</v>
      </c>
      <c r="C5184">
        <v>2070.91</v>
      </c>
      <c r="D5184">
        <v>41.14</v>
      </c>
      <c r="E5184">
        <v>151.32</v>
      </c>
      <c r="F5184">
        <v>1248.4000000000001</v>
      </c>
      <c r="G5184">
        <v>4.5</v>
      </c>
      <c r="H5184">
        <v>1.2</v>
      </c>
      <c r="I5184">
        <v>2.5</v>
      </c>
      <c r="J5184">
        <v>0</v>
      </c>
      <c r="K5184">
        <v>84.5</v>
      </c>
      <c r="L5184">
        <v>139.99</v>
      </c>
      <c r="M5184">
        <v>21.79</v>
      </c>
      <c r="N5184">
        <v>1553</v>
      </c>
      <c r="O5184">
        <v>-172</v>
      </c>
      <c r="P5184">
        <v>-987</v>
      </c>
      <c r="Q5184">
        <f>Tabel1[[#This Row],[Biomass]]+Tabel1[[#This Row],[Hydro Power]]+Tabel1[[#This Row],[Other Renewable]]+Tabel1[[#This Row],[Solar Power]]+Tabel1[[#This Row],[Onshore Wind Power]]+Tabel1[[#This Row],[Offshore Wind Power]]</f>
        <v>206.62</v>
      </c>
      <c r="R5184">
        <f>Tabel1[[#This Row],[Fossil Gas]]+Tabel1[[#This Row],[Fossil Hard Coal]]+Tabel1[[#This Row],[Fossil Oil]]</f>
        <v>1404.22</v>
      </c>
      <c r="S5184">
        <f>Tabel1[[#This Row],[Renewables]]+Tabel1[[#This Row],[Fossils]]</f>
        <v>1610.8400000000001</v>
      </c>
    </row>
    <row r="5185" spans="1:19" x14ac:dyDescent="0.25">
      <c r="A5185" t="s">
        <v>75</v>
      </c>
      <c r="B5185" t="s">
        <v>5</v>
      </c>
      <c r="C5185">
        <v>1362.54</v>
      </c>
      <c r="D5185">
        <v>21.01</v>
      </c>
      <c r="E5185">
        <v>343.95</v>
      </c>
      <c r="F5185">
        <v>705.75</v>
      </c>
      <c r="G5185">
        <v>24.19</v>
      </c>
      <c r="J5185">
        <v>0</v>
      </c>
      <c r="K5185">
        <v>34.39</v>
      </c>
      <c r="L5185">
        <v>29.18</v>
      </c>
      <c r="M5185">
        <v>38.01</v>
      </c>
      <c r="N5185">
        <v>270</v>
      </c>
      <c r="O5185">
        <v>172</v>
      </c>
      <c r="P5185">
        <v>-265</v>
      </c>
      <c r="Q5185">
        <f>Tabel1[[#This Row],[Biomass]]+Tabel1[[#This Row],[Hydro Power]]+Tabel1[[#This Row],[Other Renewable]]+Tabel1[[#This Row],[Solar Power]]+Tabel1[[#This Row],[Onshore Wind Power]]+Tabel1[[#This Row],[Offshore Wind Power]]</f>
        <v>88.199999999999989</v>
      </c>
      <c r="R5185">
        <f>Tabel1[[#This Row],[Fossil Gas]]+Tabel1[[#This Row],[Fossil Hard Coal]]+Tabel1[[#This Row],[Fossil Oil]]</f>
        <v>1073.8900000000001</v>
      </c>
      <c r="S5185">
        <f>Tabel1[[#This Row],[Renewables]]+Tabel1[[#This Row],[Fossils]]</f>
        <v>1162.0900000000001</v>
      </c>
    </row>
    <row r="5186" spans="1:19" x14ac:dyDescent="0.25">
      <c r="A5186" t="s">
        <v>74</v>
      </c>
      <c r="B5186" t="s">
        <v>6</v>
      </c>
      <c r="C5186">
        <v>2098</v>
      </c>
      <c r="D5186">
        <v>41.43</v>
      </c>
      <c r="E5186">
        <v>153.68</v>
      </c>
      <c r="F5186">
        <v>1232.73</v>
      </c>
      <c r="G5186">
        <v>4.1100000000000003</v>
      </c>
      <c r="H5186">
        <v>1.2</v>
      </c>
      <c r="I5186">
        <v>2.5499999999999998</v>
      </c>
      <c r="J5186">
        <v>0</v>
      </c>
      <c r="K5186">
        <v>82.92</v>
      </c>
      <c r="L5186">
        <v>199.48</v>
      </c>
      <c r="M5186">
        <v>5.2</v>
      </c>
      <c r="N5186">
        <v>1569</v>
      </c>
      <c r="O5186">
        <v>-182</v>
      </c>
      <c r="P5186">
        <v>-974</v>
      </c>
      <c r="Q5186">
        <f>Tabel1[[#This Row],[Biomass]]+Tabel1[[#This Row],[Hydro Power]]+Tabel1[[#This Row],[Other Renewable]]+Tabel1[[#This Row],[Solar Power]]+Tabel1[[#This Row],[Onshore Wind Power]]+Tabel1[[#This Row],[Offshore Wind Power]]</f>
        <v>249.85999999999999</v>
      </c>
      <c r="R5186">
        <f>Tabel1[[#This Row],[Fossil Gas]]+Tabel1[[#This Row],[Fossil Hard Coal]]+Tabel1[[#This Row],[Fossil Oil]]</f>
        <v>1390.52</v>
      </c>
      <c r="S5186">
        <f>Tabel1[[#This Row],[Renewables]]+Tabel1[[#This Row],[Fossils]]</f>
        <v>1640.3799999999999</v>
      </c>
    </row>
    <row r="5187" spans="1:19" x14ac:dyDescent="0.25">
      <c r="A5187" t="s">
        <v>74</v>
      </c>
      <c r="B5187" t="s">
        <v>5</v>
      </c>
      <c r="C5187">
        <v>1380.87</v>
      </c>
      <c r="D5187">
        <v>20.92</v>
      </c>
      <c r="E5187">
        <v>344.57</v>
      </c>
      <c r="F5187">
        <v>717.07</v>
      </c>
      <c r="G5187">
        <v>23.71</v>
      </c>
      <c r="J5187">
        <v>0</v>
      </c>
      <c r="K5187">
        <v>35.11</v>
      </c>
      <c r="L5187">
        <v>20.9</v>
      </c>
      <c r="M5187">
        <v>17.2</v>
      </c>
      <c r="N5187">
        <v>378</v>
      </c>
      <c r="O5187">
        <v>182</v>
      </c>
      <c r="P5187">
        <v>-348</v>
      </c>
      <c r="Q5187">
        <f>Tabel1[[#This Row],[Biomass]]+Tabel1[[#This Row],[Hydro Power]]+Tabel1[[#This Row],[Other Renewable]]+Tabel1[[#This Row],[Solar Power]]+Tabel1[[#This Row],[Onshore Wind Power]]+Tabel1[[#This Row],[Offshore Wind Power]]</f>
        <v>59.019999999999996</v>
      </c>
      <c r="R5187">
        <f>Tabel1[[#This Row],[Fossil Gas]]+Tabel1[[#This Row],[Fossil Hard Coal]]+Tabel1[[#This Row],[Fossil Oil]]</f>
        <v>1085.3500000000001</v>
      </c>
      <c r="S5187">
        <f>Tabel1[[#This Row],[Renewables]]+Tabel1[[#This Row],[Fossils]]</f>
        <v>1144.3700000000001</v>
      </c>
    </row>
    <row r="5188" spans="1:19" x14ac:dyDescent="0.25">
      <c r="A5188" t="s">
        <v>73</v>
      </c>
      <c r="B5188" t="s">
        <v>6</v>
      </c>
      <c r="C5188">
        <v>2176.39</v>
      </c>
      <c r="D5188">
        <v>41.46</v>
      </c>
      <c r="E5188">
        <v>152.69</v>
      </c>
      <c r="F5188">
        <v>1229</v>
      </c>
      <c r="G5188">
        <v>4.1399999999999997</v>
      </c>
      <c r="H5188">
        <v>1.2</v>
      </c>
      <c r="I5188">
        <v>2.56</v>
      </c>
      <c r="J5188">
        <v>0</v>
      </c>
      <c r="K5188">
        <v>83.44</v>
      </c>
      <c r="L5188">
        <v>300.95999999999998</v>
      </c>
      <c r="M5188">
        <v>4.41</v>
      </c>
      <c r="N5188">
        <v>1143</v>
      </c>
      <c r="O5188">
        <v>-284</v>
      </c>
      <c r="P5188">
        <v>-463</v>
      </c>
      <c r="Q5188">
        <f>Tabel1[[#This Row],[Biomass]]+Tabel1[[#This Row],[Hydro Power]]+Tabel1[[#This Row],[Other Renewable]]+Tabel1[[#This Row],[Solar Power]]+Tabel1[[#This Row],[Onshore Wind Power]]+Tabel1[[#This Row],[Offshore Wind Power]]</f>
        <v>350.59000000000003</v>
      </c>
      <c r="R5188">
        <f>Tabel1[[#This Row],[Fossil Gas]]+Tabel1[[#This Row],[Fossil Hard Coal]]+Tabel1[[#This Row],[Fossil Oil]]</f>
        <v>1385.8300000000002</v>
      </c>
      <c r="S5188">
        <f>Tabel1[[#This Row],[Renewables]]+Tabel1[[#This Row],[Fossils]]</f>
        <v>1736.42</v>
      </c>
    </row>
    <row r="5189" spans="1:19" x14ac:dyDescent="0.25">
      <c r="A5189" t="s">
        <v>73</v>
      </c>
      <c r="B5189" t="s">
        <v>5</v>
      </c>
      <c r="C5189">
        <v>1427.11</v>
      </c>
      <c r="D5189">
        <v>19.23</v>
      </c>
      <c r="E5189">
        <v>345.16</v>
      </c>
      <c r="F5189">
        <v>737.58</v>
      </c>
      <c r="G5189">
        <v>24.63</v>
      </c>
      <c r="J5189">
        <v>0</v>
      </c>
      <c r="K5189">
        <v>32.39</v>
      </c>
      <c r="L5189">
        <v>14.71</v>
      </c>
      <c r="M5189">
        <v>6.47</v>
      </c>
      <c r="N5189">
        <v>503</v>
      </c>
      <c r="O5189">
        <v>284</v>
      </c>
      <c r="P5189">
        <v>-530</v>
      </c>
      <c r="Q5189">
        <f>Tabel1[[#This Row],[Biomass]]+Tabel1[[#This Row],[Hydro Power]]+Tabel1[[#This Row],[Other Renewable]]+Tabel1[[#This Row],[Solar Power]]+Tabel1[[#This Row],[Onshore Wind Power]]+Tabel1[[#This Row],[Offshore Wind Power]]</f>
        <v>40.409999999999997</v>
      </c>
      <c r="R5189">
        <f>Tabel1[[#This Row],[Fossil Gas]]+Tabel1[[#This Row],[Fossil Hard Coal]]+Tabel1[[#This Row],[Fossil Oil]]</f>
        <v>1107.3700000000001</v>
      </c>
      <c r="S5189">
        <f>Tabel1[[#This Row],[Renewables]]+Tabel1[[#This Row],[Fossils]]</f>
        <v>1147.7800000000002</v>
      </c>
    </row>
    <row r="5190" spans="1:19" x14ac:dyDescent="0.25">
      <c r="A5190" t="s">
        <v>72</v>
      </c>
      <c r="B5190" t="s">
        <v>6</v>
      </c>
      <c r="C5190">
        <v>2332.4699999999998</v>
      </c>
      <c r="D5190">
        <v>41.68</v>
      </c>
      <c r="E5190">
        <v>192.69</v>
      </c>
      <c r="F5190">
        <v>1406.5</v>
      </c>
      <c r="G5190">
        <v>5.91</v>
      </c>
      <c r="H5190">
        <v>1.2</v>
      </c>
      <c r="I5190">
        <v>2.4300000000000002</v>
      </c>
      <c r="J5190">
        <v>0.01</v>
      </c>
      <c r="K5190">
        <v>86.97</v>
      </c>
      <c r="L5190">
        <v>416.73</v>
      </c>
      <c r="M5190">
        <v>17.559999999999999</v>
      </c>
      <c r="N5190">
        <v>75</v>
      </c>
      <c r="O5190">
        <v>10</v>
      </c>
      <c r="P5190">
        <v>140</v>
      </c>
      <c r="Q5190">
        <f>Tabel1[[#This Row],[Biomass]]+Tabel1[[#This Row],[Hydro Power]]+Tabel1[[#This Row],[Other Renewable]]+Tabel1[[#This Row],[Solar Power]]+Tabel1[[#This Row],[Onshore Wind Power]]+Tabel1[[#This Row],[Offshore Wind Power]]</f>
        <v>479.61</v>
      </c>
      <c r="R5190">
        <f>Tabel1[[#This Row],[Fossil Gas]]+Tabel1[[#This Row],[Fossil Hard Coal]]+Tabel1[[#This Row],[Fossil Oil]]</f>
        <v>1605.1000000000001</v>
      </c>
      <c r="S5190">
        <f>Tabel1[[#This Row],[Renewables]]+Tabel1[[#This Row],[Fossils]]</f>
        <v>2084.71</v>
      </c>
    </row>
    <row r="5191" spans="1:19" x14ac:dyDescent="0.25">
      <c r="A5191" t="s">
        <v>72</v>
      </c>
      <c r="B5191" t="s">
        <v>5</v>
      </c>
      <c r="C5191">
        <v>1532.8</v>
      </c>
      <c r="D5191">
        <v>21.12</v>
      </c>
      <c r="E5191">
        <v>238.63</v>
      </c>
      <c r="F5191">
        <v>740.54</v>
      </c>
      <c r="G5191">
        <v>22.8</v>
      </c>
      <c r="J5191">
        <v>0.01</v>
      </c>
      <c r="K5191">
        <v>31.29</v>
      </c>
      <c r="L5191">
        <v>12.2</v>
      </c>
      <c r="M5191">
        <v>0.42</v>
      </c>
      <c r="N5191">
        <v>-62</v>
      </c>
      <c r="O5191">
        <v>-10</v>
      </c>
      <c r="P5191">
        <v>548</v>
      </c>
      <c r="Q5191">
        <f>Tabel1[[#This Row],[Biomass]]+Tabel1[[#This Row],[Hydro Power]]+Tabel1[[#This Row],[Other Renewable]]+Tabel1[[#This Row],[Solar Power]]+Tabel1[[#This Row],[Onshore Wind Power]]+Tabel1[[#This Row],[Offshore Wind Power]]</f>
        <v>33.75</v>
      </c>
      <c r="R5191">
        <f>Tabel1[[#This Row],[Fossil Gas]]+Tabel1[[#This Row],[Fossil Hard Coal]]+Tabel1[[#This Row],[Fossil Oil]]</f>
        <v>1001.9699999999999</v>
      </c>
      <c r="S5191">
        <f>Tabel1[[#This Row],[Renewables]]+Tabel1[[#This Row],[Fossils]]</f>
        <v>1035.7199999999998</v>
      </c>
    </row>
    <row r="5192" spans="1:19" x14ac:dyDescent="0.25">
      <c r="A5192" t="s">
        <v>71</v>
      </c>
      <c r="B5192" t="s">
        <v>6</v>
      </c>
      <c r="C5192">
        <v>2679.55</v>
      </c>
      <c r="D5192">
        <v>42.92</v>
      </c>
      <c r="E5192">
        <v>336.38</v>
      </c>
      <c r="F5192">
        <v>1769.23</v>
      </c>
      <c r="G5192">
        <v>9.58</v>
      </c>
      <c r="H5192">
        <v>1.24</v>
      </c>
      <c r="I5192">
        <v>2.63</v>
      </c>
      <c r="J5192">
        <v>3.04</v>
      </c>
      <c r="K5192">
        <v>86.25</v>
      </c>
      <c r="L5192">
        <v>515.11</v>
      </c>
      <c r="M5192">
        <v>48.59</v>
      </c>
      <c r="N5192">
        <v>-1020</v>
      </c>
      <c r="O5192">
        <v>-101</v>
      </c>
      <c r="P5192">
        <v>1026</v>
      </c>
      <c r="Q5192">
        <f>Tabel1[[#This Row],[Biomass]]+Tabel1[[#This Row],[Hydro Power]]+Tabel1[[#This Row],[Other Renewable]]+Tabel1[[#This Row],[Solar Power]]+Tabel1[[#This Row],[Onshore Wind Power]]+Tabel1[[#This Row],[Offshore Wind Power]]</f>
        <v>613.53000000000009</v>
      </c>
      <c r="R5192">
        <f>Tabel1[[#This Row],[Fossil Gas]]+Tabel1[[#This Row],[Fossil Hard Coal]]+Tabel1[[#This Row],[Fossil Oil]]</f>
        <v>2115.19</v>
      </c>
      <c r="S5192">
        <f>Tabel1[[#This Row],[Renewables]]+Tabel1[[#This Row],[Fossils]]</f>
        <v>2728.7200000000003</v>
      </c>
    </row>
    <row r="5193" spans="1:19" x14ac:dyDescent="0.25">
      <c r="A5193" t="s">
        <v>71</v>
      </c>
      <c r="B5193" t="s">
        <v>5</v>
      </c>
      <c r="C5193">
        <v>1773.06</v>
      </c>
      <c r="D5193">
        <v>21.85</v>
      </c>
      <c r="E5193">
        <v>106.56</v>
      </c>
      <c r="F5193">
        <v>893.9</v>
      </c>
      <c r="G5193">
        <v>25.72</v>
      </c>
      <c r="J5193">
        <v>3.06</v>
      </c>
      <c r="K5193">
        <v>33.18</v>
      </c>
      <c r="L5193">
        <v>12.59</v>
      </c>
      <c r="M5193">
        <v>0.02</v>
      </c>
      <c r="N5193">
        <v>-559</v>
      </c>
      <c r="O5193">
        <v>101</v>
      </c>
      <c r="P5193">
        <v>1147</v>
      </c>
      <c r="Q5193">
        <f>Tabel1[[#This Row],[Biomass]]+Tabel1[[#This Row],[Hydro Power]]+Tabel1[[#This Row],[Other Renewable]]+Tabel1[[#This Row],[Solar Power]]+Tabel1[[#This Row],[Onshore Wind Power]]+Tabel1[[#This Row],[Offshore Wind Power]]</f>
        <v>37.520000000000003</v>
      </c>
      <c r="R5193">
        <f>Tabel1[[#This Row],[Fossil Gas]]+Tabel1[[#This Row],[Fossil Hard Coal]]+Tabel1[[#This Row],[Fossil Oil]]</f>
        <v>1026.18</v>
      </c>
      <c r="S5193">
        <f>Tabel1[[#This Row],[Renewables]]+Tabel1[[#This Row],[Fossils]]</f>
        <v>1063.7</v>
      </c>
    </row>
    <row r="5194" spans="1:19" x14ac:dyDescent="0.25">
      <c r="A5194" t="s">
        <v>70</v>
      </c>
      <c r="B5194" t="s">
        <v>6</v>
      </c>
      <c r="C5194">
        <v>2960.06</v>
      </c>
      <c r="D5194">
        <v>44.17</v>
      </c>
      <c r="E5194">
        <v>484.98</v>
      </c>
      <c r="F5194">
        <v>1850.11</v>
      </c>
      <c r="G5194">
        <v>15.29</v>
      </c>
      <c r="H5194">
        <v>1.3</v>
      </c>
      <c r="I5194">
        <v>3.4</v>
      </c>
      <c r="J5194">
        <v>51.52</v>
      </c>
      <c r="K5194">
        <v>90.23</v>
      </c>
      <c r="L5194">
        <v>585.82000000000005</v>
      </c>
      <c r="M5194">
        <v>67.290000000000006</v>
      </c>
      <c r="N5194">
        <v>-1258</v>
      </c>
      <c r="O5194">
        <v>-224</v>
      </c>
      <c r="P5194">
        <v>1341</v>
      </c>
      <c r="Q5194">
        <f>Tabel1[[#This Row],[Biomass]]+Tabel1[[#This Row],[Hydro Power]]+Tabel1[[#This Row],[Other Renewable]]+Tabel1[[#This Row],[Solar Power]]+Tabel1[[#This Row],[Onshore Wind Power]]+Tabel1[[#This Row],[Offshore Wind Power]]</f>
        <v>753.5</v>
      </c>
      <c r="R5194">
        <f>Tabel1[[#This Row],[Fossil Gas]]+Tabel1[[#This Row],[Fossil Hard Coal]]+Tabel1[[#This Row],[Fossil Oil]]</f>
        <v>2350.38</v>
      </c>
      <c r="S5194">
        <f>Tabel1[[#This Row],[Renewables]]+Tabel1[[#This Row],[Fossils]]</f>
        <v>3103.88</v>
      </c>
    </row>
    <row r="5195" spans="1:19" x14ac:dyDescent="0.25">
      <c r="A5195" t="s">
        <v>70</v>
      </c>
      <c r="B5195" t="s">
        <v>5</v>
      </c>
      <c r="C5195">
        <v>1968.12</v>
      </c>
      <c r="D5195">
        <v>28.48</v>
      </c>
      <c r="E5195">
        <v>211</v>
      </c>
      <c r="F5195">
        <v>994.6</v>
      </c>
      <c r="G5195">
        <v>32.590000000000003</v>
      </c>
      <c r="J5195">
        <v>34.44</v>
      </c>
      <c r="K5195">
        <v>37.44</v>
      </c>
      <c r="L5195">
        <v>13.7</v>
      </c>
      <c r="M5195">
        <v>0.02</v>
      </c>
      <c r="N5195">
        <v>-434</v>
      </c>
      <c r="O5195">
        <v>224</v>
      </c>
      <c r="P5195">
        <v>871</v>
      </c>
      <c r="Q5195">
        <f>Tabel1[[#This Row],[Biomass]]+Tabel1[[#This Row],[Hydro Power]]+Tabel1[[#This Row],[Other Renewable]]+Tabel1[[#This Row],[Solar Power]]+Tabel1[[#This Row],[Onshore Wind Power]]+Tabel1[[#This Row],[Offshore Wind Power]]</f>
        <v>76.64</v>
      </c>
      <c r="R5195">
        <f>Tabel1[[#This Row],[Fossil Gas]]+Tabel1[[#This Row],[Fossil Hard Coal]]+Tabel1[[#This Row],[Fossil Oil]]</f>
        <v>1238.1899999999998</v>
      </c>
      <c r="S5195">
        <f>Tabel1[[#This Row],[Renewables]]+Tabel1[[#This Row],[Fossils]]</f>
        <v>1314.83</v>
      </c>
    </row>
    <row r="5196" spans="1:19" x14ac:dyDescent="0.25">
      <c r="A5196" t="s">
        <v>69</v>
      </c>
      <c r="B5196" t="s">
        <v>6</v>
      </c>
      <c r="C5196">
        <v>3039.38</v>
      </c>
      <c r="D5196">
        <v>46.14</v>
      </c>
      <c r="E5196">
        <v>562.13</v>
      </c>
      <c r="F5196">
        <v>1914.41</v>
      </c>
      <c r="G5196">
        <v>26.91</v>
      </c>
      <c r="H5196">
        <v>1.3</v>
      </c>
      <c r="I5196">
        <v>4.83</v>
      </c>
      <c r="J5196">
        <v>160.99</v>
      </c>
      <c r="K5196">
        <v>116.82</v>
      </c>
      <c r="L5196">
        <v>603.6</v>
      </c>
      <c r="M5196">
        <v>103.56</v>
      </c>
      <c r="N5196">
        <v>-1203</v>
      </c>
      <c r="O5196">
        <v>-554</v>
      </c>
      <c r="P5196">
        <v>1463</v>
      </c>
      <c r="Q5196">
        <f>Tabel1[[#This Row],[Biomass]]+Tabel1[[#This Row],[Hydro Power]]+Tabel1[[#This Row],[Other Renewable]]+Tabel1[[#This Row],[Solar Power]]+Tabel1[[#This Row],[Onshore Wind Power]]+Tabel1[[#This Row],[Offshore Wind Power]]</f>
        <v>920.42000000000007</v>
      </c>
      <c r="R5196">
        <f>Tabel1[[#This Row],[Fossil Gas]]+Tabel1[[#This Row],[Fossil Hard Coal]]+Tabel1[[#This Row],[Fossil Oil]]</f>
        <v>2503.4499999999998</v>
      </c>
      <c r="S5196">
        <f>Tabel1[[#This Row],[Renewables]]+Tabel1[[#This Row],[Fossils]]</f>
        <v>3423.87</v>
      </c>
    </row>
    <row r="5197" spans="1:19" x14ac:dyDescent="0.25">
      <c r="A5197" t="s">
        <v>69</v>
      </c>
      <c r="B5197" t="s">
        <v>5</v>
      </c>
      <c r="C5197">
        <v>2028.87</v>
      </c>
      <c r="D5197">
        <v>28.14</v>
      </c>
      <c r="E5197">
        <v>275.92</v>
      </c>
      <c r="F5197">
        <v>986.03</v>
      </c>
      <c r="G5197">
        <v>38.39</v>
      </c>
      <c r="J5197">
        <v>86.8</v>
      </c>
      <c r="K5197">
        <v>40.44</v>
      </c>
      <c r="L5197">
        <v>14.22</v>
      </c>
      <c r="M5197">
        <v>0.01</v>
      </c>
      <c r="N5197">
        <v>-109</v>
      </c>
      <c r="O5197">
        <v>554</v>
      </c>
      <c r="P5197">
        <v>213</v>
      </c>
      <c r="Q5197">
        <f>Tabel1[[#This Row],[Biomass]]+Tabel1[[#This Row],[Hydro Power]]+Tabel1[[#This Row],[Other Renewable]]+Tabel1[[#This Row],[Solar Power]]+Tabel1[[#This Row],[Onshore Wind Power]]+Tabel1[[#This Row],[Offshore Wind Power]]</f>
        <v>129.16999999999999</v>
      </c>
      <c r="R5197">
        <f>Tabel1[[#This Row],[Fossil Gas]]+Tabel1[[#This Row],[Fossil Hard Coal]]+Tabel1[[#This Row],[Fossil Oil]]</f>
        <v>1300.3400000000001</v>
      </c>
      <c r="S5197">
        <f>Tabel1[[#This Row],[Renewables]]+Tabel1[[#This Row],[Fossils]]</f>
        <v>1429.5100000000002</v>
      </c>
    </row>
    <row r="5198" spans="1:19" x14ac:dyDescent="0.25">
      <c r="A5198" t="s">
        <v>68</v>
      </c>
      <c r="B5198" t="s">
        <v>6</v>
      </c>
      <c r="C5198">
        <v>2998.49</v>
      </c>
      <c r="D5198">
        <v>48.41</v>
      </c>
      <c r="E5198">
        <v>568.48</v>
      </c>
      <c r="F5198">
        <v>1910.91</v>
      </c>
      <c r="G5198">
        <v>37.049999999999997</v>
      </c>
      <c r="H5198">
        <v>1.3</v>
      </c>
      <c r="I5198">
        <v>5.85</v>
      </c>
      <c r="J5198">
        <v>274.74</v>
      </c>
      <c r="K5198">
        <v>122.24</v>
      </c>
      <c r="L5198">
        <v>724.26</v>
      </c>
      <c r="M5198">
        <v>109.1</v>
      </c>
      <c r="N5198">
        <v>-1244</v>
      </c>
      <c r="O5198">
        <v>-589</v>
      </c>
      <c r="P5198">
        <v>1375</v>
      </c>
      <c r="Q5198">
        <f>Tabel1[[#This Row],[Biomass]]+Tabel1[[#This Row],[Hydro Power]]+Tabel1[[#This Row],[Other Renewable]]+Tabel1[[#This Row],[Solar Power]]+Tabel1[[#This Row],[Onshore Wind Power]]+Tabel1[[#This Row],[Offshore Wind Power]]</f>
        <v>1163.6599999999999</v>
      </c>
      <c r="R5198">
        <f>Tabel1[[#This Row],[Fossil Gas]]+Tabel1[[#This Row],[Fossil Hard Coal]]+Tabel1[[#This Row],[Fossil Oil]]</f>
        <v>2516.4400000000005</v>
      </c>
      <c r="S5198">
        <f>Tabel1[[#This Row],[Renewables]]+Tabel1[[#This Row],[Fossils]]</f>
        <v>3680.1000000000004</v>
      </c>
    </row>
    <row r="5199" spans="1:19" x14ac:dyDescent="0.25">
      <c r="A5199" t="s">
        <v>68</v>
      </c>
      <c r="B5199" t="s">
        <v>5</v>
      </c>
      <c r="C5199">
        <v>2047.73</v>
      </c>
      <c r="D5199">
        <v>29.18</v>
      </c>
      <c r="E5199">
        <v>258.39</v>
      </c>
      <c r="F5199">
        <v>969.34</v>
      </c>
      <c r="G5199">
        <v>43.07</v>
      </c>
      <c r="J5199">
        <v>137.44</v>
      </c>
      <c r="K5199">
        <v>42.59</v>
      </c>
      <c r="L5199">
        <v>22.59</v>
      </c>
      <c r="M5199">
        <v>0.01</v>
      </c>
      <c r="N5199">
        <v>-450</v>
      </c>
      <c r="O5199">
        <v>589</v>
      </c>
      <c r="P5199">
        <v>555</v>
      </c>
      <c r="Q5199">
        <f>Tabel1[[#This Row],[Biomass]]+Tabel1[[#This Row],[Hydro Power]]+Tabel1[[#This Row],[Other Renewable]]+Tabel1[[#This Row],[Solar Power]]+Tabel1[[#This Row],[Onshore Wind Power]]+Tabel1[[#This Row],[Offshore Wind Power]]</f>
        <v>189.22</v>
      </c>
      <c r="R5199">
        <f>Tabel1[[#This Row],[Fossil Gas]]+Tabel1[[#This Row],[Fossil Hard Coal]]+Tabel1[[#This Row],[Fossil Oil]]</f>
        <v>1270.8</v>
      </c>
      <c r="S5199">
        <f>Tabel1[[#This Row],[Renewables]]+Tabel1[[#This Row],[Fossils]]</f>
        <v>1460.02</v>
      </c>
    </row>
    <row r="5200" spans="1:19" x14ac:dyDescent="0.25">
      <c r="A5200" t="s">
        <v>67</v>
      </c>
      <c r="B5200" t="s">
        <v>6</v>
      </c>
      <c r="C5200">
        <v>3035.61</v>
      </c>
      <c r="D5200">
        <v>49.99</v>
      </c>
      <c r="E5200">
        <v>564.67999999999995</v>
      </c>
      <c r="F5200">
        <v>1987.27</v>
      </c>
      <c r="G5200">
        <v>47.71</v>
      </c>
      <c r="H5200">
        <v>1.3</v>
      </c>
      <c r="I5200">
        <v>6.95</v>
      </c>
      <c r="J5200">
        <v>354.88</v>
      </c>
      <c r="K5200">
        <v>125.67</v>
      </c>
      <c r="L5200">
        <v>843.03</v>
      </c>
      <c r="M5200">
        <v>112.16</v>
      </c>
      <c r="N5200">
        <v>-1253</v>
      </c>
      <c r="O5200">
        <v>-590</v>
      </c>
      <c r="P5200">
        <v>1171</v>
      </c>
      <c r="Q5200">
        <f>Tabel1[[#This Row],[Biomass]]+Tabel1[[#This Row],[Hydro Power]]+Tabel1[[#This Row],[Other Renewable]]+Tabel1[[#This Row],[Solar Power]]+Tabel1[[#This Row],[Onshore Wind Power]]+Tabel1[[#This Row],[Offshore Wind Power]]</f>
        <v>1368.3100000000002</v>
      </c>
      <c r="R5200">
        <f>Tabel1[[#This Row],[Fossil Gas]]+Tabel1[[#This Row],[Fossil Hard Coal]]+Tabel1[[#This Row],[Fossil Oil]]</f>
        <v>2599.66</v>
      </c>
      <c r="S5200">
        <f>Tabel1[[#This Row],[Renewables]]+Tabel1[[#This Row],[Fossils]]</f>
        <v>3967.9700000000003</v>
      </c>
    </row>
    <row r="5201" spans="1:19" x14ac:dyDescent="0.25">
      <c r="A5201" t="s">
        <v>67</v>
      </c>
      <c r="B5201" t="s">
        <v>5</v>
      </c>
      <c r="C5201">
        <v>2055.11</v>
      </c>
      <c r="D5201">
        <v>30.92</v>
      </c>
      <c r="E5201">
        <v>253.03</v>
      </c>
      <c r="F5201">
        <v>1027.1500000000001</v>
      </c>
      <c r="G5201">
        <v>47.47</v>
      </c>
      <c r="J5201">
        <v>172.27</v>
      </c>
      <c r="K5201">
        <v>44.18</v>
      </c>
      <c r="L5201">
        <v>35.479999999999997</v>
      </c>
      <c r="M5201">
        <v>0.37</v>
      </c>
      <c r="N5201">
        <v>-578</v>
      </c>
      <c r="O5201">
        <v>590</v>
      </c>
      <c r="P5201">
        <v>616</v>
      </c>
      <c r="Q5201">
        <f>Tabel1[[#This Row],[Biomass]]+Tabel1[[#This Row],[Hydro Power]]+Tabel1[[#This Row],[Other Renewable]]+Tabel1[[#This Row],[Solar Power]]+Tabel1[[#This Row],[Onshore Wind Power]]+Tabel1[[#This Row],[Offshore Wind Power]]</f>
        <v>239.04</v>
      </c>
      <c r="R5201">
        <f>Tabel1[[#This Row],[Fossil Gas]]+Tabel1[[#This Row],[Fossil Hard Coal]]+Tabel1[[#This Row],[Fossil Oil]]</f>
        <v>1327.65</v>
      </c>
      <c r="S5201">
        <f>Tabel1[[#This Row],[Renewables]]+Tabel1[[#This Row],[Fossils]]</f>
        <v>1566.69</v>
      </c>
    </row>
    <row r="5202" spans="1:19" x14ac:dyDescent="0.25">
      <c r="A5202" t="s">
        <v>66</v>
      </c>
      <c r="B5202" t="s">
        <v>6</v>
      </c>
      <c r="C5202">
        <v>2990.14</v>
      </c>
      <c r="D5202">
        <v>54.18</v>
      </c>
      <c r="E5202">
        <v>537.99</v>
      </c>
      <c r="F5202">
        <v>1888.1</v>
      </c>
      <c r="G5202">
        <v>47.75</v>
      </c>
      <c r="H5202">
        <v>1.3</v>
      </c>
      <c r="I5202">
        <v>6.93</v>
      </c>
      <c r="J5202">
        <v>386.95</v>
      </c>
      <c r="K5202">
        <v>111.06</v>
      </c>
      <c r="L5202">
        <v>975.18</v>
      </c>
      <c r="M5202">
        <v>137.77000000000001</v>
      </c>
      <c r="N5202">
        <v>-1284</v>
      </c>
      <c r="O5202">
        <v>-590</v>
      </c>
      <c r="P5202">
        <v>1158</v>
      </c>
      <c r="Q5202">
        <f>Tabel1[[#This Row],[Biomass]]+Tabel1[[#This Row],[Hydro Power]]+Tabel1[[#This Row],[Other Renewable]]+Tabel1[[#This Row],[Solar Power]]+Tabel1[[#This Row],[Onshore Wind Power]]+Tabel1[[#This Row],[Offshore Wind Power]]</f>
        <v>1562.31</v>
      </c>
      <c r="R5202">
        <f>Tabel1[[#This Row],[Fossil Gas]]+Tabel1[[#This Row],[Fossil Hard Coal]]+Tabel1[[#This Row],[Fossil Oil]]</f>
        <v>2473.84</v>
      </c>
      <c r="S5202">
        <f>Tabel1[[#This Row],[Renewables]]+Tabel1[[#This Row],[Fossils]]</f>
        <v>4036.15</v>
      </c>
    </row>
    <row r="5203" spans="1:19" x14ac:dyDescent="0.25">
      <c r="A5203" t="s">
        <v>66</v>
      </c>
      <c r="B5203" t="s">
        <v>5</v>
      </c>
      <c r="C5203">
        <v>2031.97</v>
      </c>
      <c r="D5203">
        <v>30.98</v>
      </c>
      <c r="E5203">
        <v>260.33999999999997</v>
      </c>
      <c r="F5203">
        <v>1069.79</v>
      </c>
      <c r="G5203">
        <v>49.8</v>
      </c>
      <c r="J5203">
        <v>195.02</v>
      </c>
      <c r="K5203">
        <v>44.61</v>
      </c>
      <c r="L5203">
        <v>51.79</v>
      </c>
      <c r="M5203">
        <v>0.62</v>
      </c>
      <c r="N5203">
        <v>-439</v>
      </c>
      <c r="O5203">
        <v>590</v>
      </c>
      <c r="P5203">
        <v>385</v>
      </c>
      <c r="Q5203">
        <f>Tabel1[[#This Row],[Biomass]]+Tabel1[[#This Row],[Hydro Power]]+Tabel1[[#This Row],[Other Renewable]]+Tabel1[[#This Row],[Solar Power]]+Tabel1[[#This Row],[Onshore Wind Power]]+Tabel1[[#This Row],[Offshore Wind Power]]</f>
        <v>278.41000000000003</v>
      </c>
      <c r="R5203">
        <f>Tabel1[[#This Row],[Fossil Gas]]+Tabel1[[#This Row],[Fossil Hard Coal]]+Tabel1[[#This Row],[Fossil Oil]]</f>
        <v>1379.9299999999998</v>
      </c>
      <c r="S5203">
        <f>Tabel1[[#This Row],[Renewables]]+Tabel1[[#This Row],[Fossils]]</f>
        <v>1658.34</v>
      </c>
    </row>
    <row r="5204" spans="1:19" x14ac:dyDescent="0.25">
      <c r="A5204" t="s">
        <v>65</v>
      </c>
      <c r="B5204" t="s">
        <v>6</v>
      </c>
      <c r="C5204">
        <v>2875.45</v>
      </c>
      <c r="D5204">
        <v>55.3</v>
      </c>
      <c r="E5204">
        <v>515.01</v>
      </c>
      <c r="F5204">
        <v>1886.64</v>
      </c>
      <c r="G5204">
        <v>47.77</v>
      </c>
      <c r="H5204">
        <v>1.3</v>
      </c>
      <c r="I5204">
        <v>6.92</v>
      </c>
      <c r="J5204">
        <v>397.03</v>
      </c>
      <c r="K5204">
        <v>107.73</v>
      </c>
      <c r="L5204">
        <v>1042.94</v>
      </c>
      <c r="M5204">
        <v>181.82</v>
      </c>
      <c r="N5204">
        <v>-1279</v>
      </c>
      <c r="O5204">
        <v>-590</v>
      </c>
      <c r="P5204">
        <v>964</v>
      </c>
      <c r="Q5204">
        <f>Tabel1[[#This Row],[Biomass]]+Tabel1[[#This Row],[Hydro Power]]+Tabel1[[#This Row],[Other Renewable]]+Tabel1[[#This Row],[Solar Power]]+Tabel1[[#This Row],[Onshore Wind Power]]+Tabel1[[#This Row],[Offshore Wind Power]]</f>
        <v>1685.31</v>
      </c>
      <c r="R5204">
        <f>Tabel1[[#This Row],[Fossil Gas]]+Tabel1[[#This Row],[Fossil Hard Coal]]+Tabel1[[#This Row],[Fossil Oil]]</f>
        <v>2449.42</v>
      </c>
      <c r="S5204">
        <f>Tabel1[[#This Row],[Renewables]]+Tabel1[[#This Row],[Fossils]]</f>
        <v>4134.7299999999996</v>
      </c>
    </row>
    <row r="5205" spans="1:19" x14ac:dyDescent="0.25">
      <c r="A5205" t="s">
        <v>65</v>
      </c>
      <c r="B5205" t="s">
        <v>5</v>
      </c>
      <c r="C5205">
        <v>2009.04</v>
      </c>
      <c r="D5205">
        <v>29.66</v>
      </c>
      <c r="E5205">
        <v>245.49</v>
      </c>
      <c r="F5205">
        <v>1065.71</v>
      </c>
      <c r="G5205">
        <v>51.07</v>
      </c>
      <c r="J5205">
        <v>201.59</v>
      </c>
      <c r="K5205">
        <v>44.07</v>
      </c>
      <c r="L5205">
        <v>77.66</v>
      </c>
      <c r="M5205">
        <v>1.82</v>
      </c>
      <c r="N5205">
        <v>-581</v>
      </c>
      <c r="O5205">
        <v>590</v>
      </c>
      <c r="P5205">
        <v>496</v>
      </c>
      <c r="Q5205">
        <f>Tabel1[[#This Row],[Biomass]]+Tabel1[[#This Row],[Hydro Power]]+Tabel1[[#This Row],[Other Renewable]]+Tabel1[[#This Row],[Solar Power]]+Tabel1[[#This Row],[Onshore Wind Power]]+Tabel1[[#This Row],[Offshore Wind Power]]</f>
        <v>310.72999999999996</v>
      </c>
      <c r="R5205">
        <f>Tabel1[[#This Row],[Fossil Gas]]+Tabel1[[#This Row],[Fossil Hard Coal]]+Tabel1[[#This Row],[Fossil Oil]]</f>
        <v>1362.27</v>
      </c>
      <c r="S5205">
        <f>Tabel1[[#This Row],[Renewables]]+Tabel1[[#This Row],[Fossils]]</f>
        <v>1673</v>
      </c>
    </row>
    <row r="5206" spans="1:19" x14ac:dyDescent="0.25">
      <c r="A5206" t="s">
        <v>64</v>
      </c>
      <c r="B5206" t="s">
        <v>6</v>
      </c>
      <c r="C5206">
        <v>2877.14</v>
      </c>
      <c r="D5206">
        <v>55.79</v>
      </c>
      <c r="E5206">
        <v>493.24</v>
      </c>
      <c r="F5206">
        <v>1752.31</v>
      </c>
      <c r="G5206">
        <v>48.53</v>
      </c>
      <c r="H5206">
        <v>1.29</v>
      </c>
      <c r="I5206">
        <v>6.99</v>
      </c>
      <c r="J5206">
        <v>376.39</v>
      </c>
      <c r="K5206">
        <v>107.99</v>
      </c>
      <c r="L5206">
        <v>995.33</v>
      </c>
      <c r="M5206">
        <v>321.11</v>
      </c>
      <c r="N5206">
        <v>-1281</v>
      </c>
      <c r="O5206">
        <v>-590</v>
      </c>
      <c r="P5206">
        <v>1011</v>
      </c>
      <c r="Q5206">
        <f>Tabel1[[#This Row],[Biomass]]+Tabel1[[#This Row],[Hydro Power]]+Tabel1[[#This Row],[Other Renewable]]+Tabel1[[#This Row],[Solar Power]]+Tabel1[[#This Row],[Onshore Wind Power]]+Tabel1[[#This Row],[Offshore Wind Power]]</f>
        <v>1756.9</v>
      </c>
      <c r="R5206">
        <f>Tabel1[[#This Row],[Fossil Gas]]+Tabel1[[#This Row],[Fossil Hard Coal]]+Tabel1[[#This Row],[Fossil Oil]]</f>
        <v>2294.0800000000004</v>
      </c>
      <c r="S5206">
        <f>Tabel1[[#This Row],[Renewables]]+Tabel1[[#This Row],[Fossils]]</f>
        <v>4050.9800000000005</v>
      </c>
    </row>
    <row r="5207" spans="1:19" x14ac:dyDescent="0.25">
      <c r="A5207" t="s">
        <v>64</v>
      </c>
      <c r="B5207" t="s">
        <v>5</v>
      </c>
      <c r="C5207">
        <v>1974.81</v>
      </c>
      <c r="D5207">
        <v>29.6</v>
      </c>
      <c r="E5207">
        <v>240.76</v>
      </c>
      <c r="F5207">
        <v>1055.06</v>
      </c>
      <c r="G5207">
        <v>52.81</v>
      </c>
      <c r="J5207">
        <v>194.06</v>
      </c>
      <c r="K5207">
        <v>42.82</v>
      </c>
      <c r="L5207">
        <v>103</v>
      </c>
      <c r="M5207">
        <v>5.32</v>
      </c>
      <c r="N5207">
        <v>-585</v>
      </c>
      <c r="O5207">
        <v>590</v>
      </c>
      <c r="P5207">
        <v>452</v>
      </c>
      <c r="Q5207">
        <f>Tabel1[[#This Row],[Biomass]]+Tabel1[[#This Row],[Hydro Power]]+Tabel1[[#This Row],[Other Renewable]]+Tabel1[[#This Row],[Solar Power]]+Tabel1[[#This Row],[Onshore Wind Power]]+Tabel1[[#This Row],[Offshore Wind Power]]</f>
        <v>331.97999999999996</v>
      </c>
      <c r="R5207">
        <f>Tabel1[[#This Row],[Fossil Gas]]+Tabel1[[#This Row],[Fossil Hard Coal]]+Tabel1[[#This Row],[Fossil Oil]]</f>
        <v>1348.6299999999999</v>
      </c>
      <c r="S5207">
        <f>Tabel1[[#This Row],[Renewables]]+Tabel1[[#This Row],[Fossils]]</f>
        <v>1680.61</v>
      </c>
    </row>
    <row r="5208" spans="1:19" x14ac:dyDescent="0.25">
      <c r="A5208" t="s">
        <v>63</v>
      </c>
      <c r="B5208" t="s">
        <v>6</v>
      </c>
      <c r="C5208">
        <v>2791.31</v>
      </c>
      <c r="D5208">
        <v>54.16</v>
      </c>
      <c r="E5208">
        <v>469.21</v>
      </c>
      <c r="F5208">
        <v>1761.36</v>
      </c>
      <c r="G5208">
        <v>40.53</v>
      </c>
      <c r="H5208">
        <v>1.3</v>
      </c>
      <c r="I5208">
        <v>6.15</v>
      </c>
      <c r="J5208">
        <v>312.07</v>
      </c>
      <c r="K5208">
        <v>102.51</v>
      </c>
      <c r="L5208">
        <v>971.95</v>
      </c>
      <c r="M5208">
        <v>448.04</v>
      </c>
      <c r="N5208">
        <v>-1261</v>
      </c>
      <c r="O5208">
        <v>-590</v>
      </c>
      <c r="P5208">
        <v>863</v>
      </c>
      <c r="Q5208">
        <f>Tabel1[[#This Row],[Biomass]]+Tabel1[[#This Row],[Hydro Power]]+Tabel1[[#This Row],[Other Renewable]]+Tabel1[[#This Row],[Solar Power]]+Tabel1[[#This Row],[Onshore Wind Power]]+Tabel1[[#This Row],[Offshore Wind Power]]</f>
        <v>1793.67</v>
      </c>
      <c r="R5208">
        <f>Tabel1[[#This Row],[Fossil Gas]]+Tabel1[[#This Row],[Fossil Hard Coal]]+Tabel1[[#This Row],[Fossil Oil]]</f>
        <v>2271.1</v>
      </c>
      <c r="S5208">
        <f>Tabel1[[#This Row],[Renewables]]+Tabel1[[#This Row],[Fossils]]</f>
        <v>4064.77</v>
      </c>
    </row>
    <row r="5209" spans="1:19" x14ac:dyDescent="0.25">
      <c r="A5209" t="s">
        <v>63</v>
      </c>
      <c r="B5209" t="s">
        <v>5</v>
      </c>
      <c r="C5209">
        <v>1922.3</v>
      </c>
      <c r="D5209">
        <v>30.15</v>
      </c>
      <c r="E5209">
        <v>242.83</v>
      </c>
      <c r="F5209">
        <v>921.88</v>
      </c>
      <c r="G5209">
        <v>46.51</v>
      </c>
      <c r="J5209">
        <v>169.2</v>
      </c>
      <c r="K5209">
        <v>40.21</v>
      </c>
      <c r="L5209">
        <v>132</v>
      </c>
      <c r="M5209">
        <v>10.029999999999999</v>
      </c>
      <c r="N5209">
        <v>-585</v>
      </c>
      <c r="O5209">
        <v>590</v>
      </c>
      <c r="P5209">
        <v>508</v>
      </c>
      <c r="Q5209">
        <f>Tabel1[[#This Row],[Biomass]]+Tabel1[[#This Row],[Hydro Power]]+Tabel1[[#This Row],[Other Renewable]]+Tabel1[[#This Row],[Solar Power]]+Tabel1[[#This Row],[Onshore Wind Power]]+Tabel1[[#This Row],[Offshore Wind Power]]</f>
        <v>341.38</v>
      </c>
      <c r="R5209">
        <f>Tabel1[[#This Row],[Fossil Gas]]+Tabel1[[#This Row],[Fossil Hard Coal]]+Tabel1[[#This Row],[Fossil Oil]]</f>
        <v>1211.22</v>
      </c>
      <c r="S5209">
        <f>Tabel1[[#This Row],[Renewables]]+Tabel1[[#This Row],[Fossils]]</f>
        <v>1552.6</v>
      </c>
    </row>
    <row r="5210" spans="1:19" x14ac:dyDescent="0.25">
      <c r="A5210" t="s">
        <v>62</v>
      </c>
      <c r="B5210" t="s">
        <v>6</v>
      </c>
      <c r="C5210">
        <v>2690.28</v>
      </c>
      <c r="D5210">
        <v>52.88</v>
      </c>
      <c r="E5210">
        <v>458.87</v>
      </c>
      <c r="F5210">
        <v>1763.53</v>
      </c>
      <c r="G5210">
        <v>33.72</v>
      </c>
      <c r="H5210">
        <v>1.3</v>
      </c>
      <c r="I5210">
        <v>5.42</v>
      </c>
      <c r="J5210">
        <v>218.06</v>
      </c>
      <c r="K5210">
        <v>101.71</v>
      </c>
      <c r="L5210">
        <v>1076.1600000000001</v>
      </c>
      <c r="M5210">
        <v>438.86</v>
      </c>
      <c r="N5210">
        <v>-1271</v>
      </c>
      <c r="O5210">
        <v>-590</v>
      </c>
      <c r="P5210">
        <v>704</v>
      </c>
      <c r="Q5210">
        <f>Tabel1[[#This Row],[Biomass]]+Tabel1[[#This Row],[Hydro Power]]+Tabel1[[#This Row],[Other Renewable]]+Tabel1[[#This Row],[Solar Power]]+Tabel1[[#This Row],[Onshore Wind Power]]+Tabel1[[#This Row],[Offshore Wind Power]]</f>
        <v>1792.6800000000003</v>
      </c>
      <c r="R5210">
        <f>Tabel1[[#This Row],[Fossil Gas]]+Tabel1[[#This Row],[Fossil Hard Coal]]+Tabel1[[#This Row],[Fossil Oil]]</f>
        <v>2256.12</v>
      </c>
      <c r="S5210">
        <f>Tabel1[[#This Row],[Renewables]]+Tabel1[[#This Row],[Fossils]]</f>
        <v>4048.8</v>
      </c>
    </row>
    <row r="5211" spans="1:19" x14ac:dyDescent="0.25">
      <c r="A5211" t="s">
        <v>62</v>
      </c>
      <c r="B5211" t="s">
        <v>5</v>
      </c>
      <c r="C5211">
        <v>1882.35</v>
      </c>
      <c r="D5211">
        <v>30.03</v>
      </c>
      <c r="E5211">
        <v>306.86</v>
      </c>
      <c r="F5211">
        <v>852.03</v>
      </c>
      <c r="G5211">
        <v>39.99</v>
      </c>
      <c r="J5211">
        <v>118.19</v>
      </c>
      <c r="K5211">
        <v>38.130000000000003</v>
      </c>
      <c r="L5211">
        <v>156.85</v>
      </c>
      <c r="M5211">
        <v>19.95</v>
      </c>
      <c r="N5211">
        <v>-585</v>
      </c>
      <c r="O5211">
        <v>590</v>
      </c>
      <c r="P5211">
        <v>447</v>
      </c>
      <c r="Q5211">
        <f>Tabel1[[#This Row],[Biomass]]+Tabel1[[#This Row],[Hydro Power]]+Tabel1[[#This Row],[Other Renewable]]+Tabel1[[#This Row],[Solar Power]]+Tabel1[[#This Row],[Onshore Wind Power]]+Tabel1[[#This Row],[Offshore Wind Power]]</f>
        <v>325.02</v>
      </c>
      <c r="R5211">
        <f>Tabel1[[#This Row],[Fossil Gas]]+Tabel1[[#This Row],[Fossil Hard Coal]]+Tabel1[[#This Row],[Fossil Oil]]</f>
        <v>1198.8799999999999</v>
      </c>
      <c r="S5211">
        <f>Tabel1[[#This Row],[Renewables]]+Tabel1[[#This Row],[Fossils]]</f>
        <v>1523.8999999999999</v>
      </c>
    </row>
    <row r="5212" spans="1:19" x14ac:dyDescent="0.25">
      <c r="A5212" t="s">
        <v>61</v>
      </c>
      <c r="B5212" t="s">
        <v>6</v>
      </c>
      <c r="C5212">
        <v>2692.83</v>
      </c>
      <c r="D5212">
        <v>49.6</v>
      </c>
      <c r="E5212">
        <v>403.68</v>
      </c>
      <c r="F5212">
        <v>1650.27</v>
      </c>
      <c r="G5212">
        <v>18.55</v>
      </c>
      <c r="H5212">
        <v>1.3</v>
      </c>
      <c r="I5212">
        <v>3.87</v>
      </c>
      <c r="J5212">
        <v>126.36</v>
      </c>
      <c r="K5212">
        <v>94.8</v>
      </c>
      <c r="L5212">
        <v>1227.0999999999999</v>
      </c>
      <c r="M5212">
        <v>667.1</v>
      </c>
      <c r="N5212">
        <v>-1266</v>
      </c>
      <c r="O5212">
        <v>-590</v>
      </c>
      <c r="P5212">
        <v>561</v>
      </c>
      <c r="Q5212">
        <f>Tabel1[[#This Row],[Biomass]]+Tabel1[[#This Row],[Hydro Power]]+Tabel1[[#This Row],[Other Renewable]]+Tabel1[[#This Row],[Solar Power]]+Tabel1[[#This Row],[Onshore Wind Power]]+Tabel1[[#This Row],[Offshore Wind Power]]</f>
        <v>2075.33</v>
      </c>
      <c r="R5212">
        <f>Tabel1[[#This Row],[Fossil Gas]]+Tabel1[[#This Row],[Fossil Hard Coal]]+Tabel1[[#This Row],[Fossil Oil]]</f>
        <v>2072.5</v>
      </c>
      <c r="S5212">
        <f>Tabel1[[#This Row],[Renewables]]+Tabel1[[#This Row],[Fossils]]</f>
        <v>4147.83</v>
      </c>
    </row>
    <row r="5213" spans="1:19" x14ac:dyDescent="0.25">
      <c r="A5213" t="s">
        <v>61</v>
      </c>
      <c r="B5213" t="s">
        <v>5</v>
      </c>
      <c r="C5213">
        <v>1914.18</v>
      </c>
      <c r="D5213">
        <v>27.6</v>
      </c>
      <c r="E5213">
        <v>346.52</v>
      </c>
      <c r="F5213">
        <v>836.21</v>
      </c>
      <c r="G5213">
        <v>33.340000000000003</v>
      </c>
      <c r="J5213">
        <v>60.19</v>
      </c>
      <c r="K5213">
        <v>32.17</v>
      </c>
      <c r="L5213">
        <v>163.25</v>
      </c>
      <c r="M5213">
        <v>31.93</v>
      </c>
      <c r="N5213">
        <v>-585</v>
      </c>
      <c r="O5213">
        <v>590</v>
      </c>
      <c r="P5213">
        <v>456</v>
      </c>
      <c r="Q5213">
        <f>Tabel1[[#This Row],[Biomass]]+Tabel1[[#This Row],[Hydro Power]]+Tabel1[[#This Row],[Other Renewable]]+Tabel1[[#This Row],[Solar Power]]+Tabel1[[#This Row],[Onshore Wind Power]]+Tabel1[[#This Row],[Offshore Wind Power]]</f>
        <v>282.96999999999997</v>
      </c>
      <c r="R5213">
        <f>Tabel1[[#This Row],[Fossil Gas]]+Tabel1[[#This Row],[Fossil Hard Coal]]+Tabel1[[#This Row],[Fossil Oil]]</f>
        <v>1216.07</v>
      </c>
      <c r="S5213">
        <f>Tabel1[[#This Row],[Renewables]]+Tabel1[[#This Row],[Fossils]]</f>
        <v>1499.04</v>
      </c>
    </row>
    <row r="5214" spans="1:19" x14ac:dyDescent="0.25">
      <c r="A5214" t="s">
        <v>60</v>
      </c>
      <c r="B5214" t="s">
        <v>6</v>
      </c>
      <c r="C5214">
        <v>2876.7</v>
      </c>
      <c r="D5214">
        <v>48.62</v>
      </c>
      <c r="E5214">
        <v>404.43</v>
      </c>
      <c r="F5214">
        <v>1609.03</v>
      </c>
      <c r="G5214">
        <v>15.27</v>
      </c>
      <c r="H5214">
        <v>1.3</v>
      </c>
      <c r="I5214">
        <v>3.19</v>
      </c>
      <c r="J5214">
        <v>41.04</v>
      </c>
      <c r="K5214">
        <v>94.91</v>
      </c>
      <c r="L5214">
        <v>1289.9100000000001</v>
      </c>
      <c r="M5214">
        <v>714.6</v>
      </c>
      <c r="N5214">
        <v>-1269</v>
      </c>
      <c r="O5214">
        <v>-590</v>
      </c>
      <c r="P5214">
        <v>643</v>
      </c>
      <c r="Q5214">
        <f>Tabel1[[#This Row],[Biomass]]+Tabel1[[#This Row],[Hydro Power]]+Tabel1[[#This Row],[Other Renewable]]+Tabel1[[#This Row],[Solar Power]]+Tabel1[[#This Row],[Onshore Wind Power]]+Tabel1[[#This Row],[Offshore Wind Power]]</f>
        <v>2098.6600000000003</v>
      </c>
      <c r="R5214">
        <f>Tabel1[[#This Row],[Fossil Gas]]+Tabel1[[#This Row],[Fossil Hard Coal]]+Tabel1[[#This Row],[Fossil Oil]]</f>
        <v>2028.73</v>
      </c>
      <c r="S5214">
        <f>Tabel1[[#This Row],[Renewables]]+Tabel1[[#This Row],[Fossils]]</f>
        <v>4127.3900000000003</v>
      </c>
    </row>
    <row r="5215" spans="1:19" x14ac:dyDescent="0.25">
      <c r="A5215" t="s">
        <v>60</v>
      </c>
      <c r="B5215" t="s">
        <v>5</v>
      </c>
      <c r="C5215">
        <v>2025.28</v>
      </c>
      <c r="D5215">
        <v>27.03</v>
      </c>
      <c r="E5215">
        <v>379.21</v>
      </c>
      <c r="F5215">
        <v>893.21</v>
      </c>
      <c r="G5215">
        <v>28.16</v>
      </c>
      <c r="J5215">
        <v>18.95</v>
      </c>
      <c r="K5215">
        <v>27.74</v>
      </c>
      <c r="L5215">
        <v>162.12</v>
      </c>
      <c r="M5215">
        <v>27.35</v>
      </c>
      <c r="N5215">
        <v>-585</v>
      </c>
      <c r="O5215">
        <v>590</v>
      </c>
      <c r="P5215">
        <v>493</v>
      </c>
      <c r="Q5215">
        <f>Tabel1[[#This Row],[Biomass]]+Tabel1[[#This Row],[Hydro Power]]+Tabel1[[#This Row],[Other Renewable]]+Tabel1[[#This Row],[Solar Power]]+Tabel1[[#This Row],[Onshore Wind Power]]+Tabel1[[#This Row],[Offshore Wind Power]]</f>
        <v>235.45000000000002</v>
      </c>
      <c r="R5215">
        <f>Tabel1[[#This Row],[Fossil Gas]]+Tabel1[[#This Row],[Fossil Hard Coal]]+Tabel1[[#This Row],[Fossil Oil]]</f>
        <v>1300.5800000000002</v>
      </c>
      <c r="S5215">
        <f>Tabel1[[#This Row],[Renewables]]+Tabel1[[#This Row],[Fossils]]</f>
        <v>1536.0300000000002</v>
      </c>
    </row>
    <row r="5216" spans="1:19" x14ac:dyDescent="0.25">
      <c r="A5216" t="s">
        <v>59</v>
      </c>
      <c r="B5216" t="s">
        <v>6</v>
      </c>
      <c r="C5216">
        <v>2894.73</v>
      </c>
      <c r="D5216">
        <v>46.88</v>
      </c>
      <c r="E5216">
        <v>381.31</v>
      </c>
      <c r="F5216">
        <v>1574.5</v>
      </c>
      <c r="G5216">
        <v>8.5299999999999994</v>
      </c>
      <c r="H5216">
        <v>1.3</v>
      </c>
      <c r="I5216">
        <v>2.76</v>
      </c>
      <c r="J5216">
        <v>2.6</v>
      </c>
      <c r="K5216">
        <v>91.94</v>
      </c>
      <c r="L5216">
        <v>1431.14</v>
      </c>
      <c r="M5216">
        <v>649</v>
      </c>
      <c r="N5216">
        <v>-1294</v>
      </c>
      <c r="O5216">
        <v>-590</v>
      </c>
      <c r="P5216">
        <v>681</v>
      </c>
      <c r="Q5216">
        <f>Tabel1[[#This Row],[Biomass]]+Tabel1[[#This Row],[Hydro Power]]+Tabel1[[#This Row],[Other Renewable]]+Tabel1[[#This Row],[Solar Power]]+Tabel1[[#This Row],[Onshore Wind Power]]+Tabel1[[#This Row],[Offshore Wind Power]]</f>
        <v>2133.6800000000003</v>
      </c>
      <c r="R5216">
        <f>Tabel1[[#This Row],[Fossil Gas]]+Tabel1[[#This Row],[Fossil Hard Coal]]+Tabel1[[#This Row],[Fossil Oil]]</f>
        <v>1964.34</v>
      </c>
      <c r="S5216">
        <f>Tabel1[[#This Row],[Renewables]]+Tabel1[[#This Row],[Fossils]]</f>
        <v>4098.0200000000004</v>
      </c>
    </row>
    <row r="5217" spans="1:19" x14ac:dyDescent="0.25">
      <c r="A5217" t="s">
        <v>59</v>
      </c>
      <c r="B5217" t="s">
        <v>5</v>
      </c>
      <c r="C5217">
        <v>2065.0700000000002</v>
      </c>
      <c r="D5217">
        <v>26.72</v>
      </c>
      <c r="E5217">
        <v>195.83</v>
      </c>
      <c r="F5217">
        <v>900.94</v>
      </c>
      <c r="G5217">
        <v>26.16</v>
      </c>
      <c r="J5217">
        <v>0.94</v>
      </c>
      <c r="K5217">
        <v>29.08</v>
      </c>
      <c r="L5217">
        <v>188.56</v>
      </c>
      <c r="M5217">
        <v>46.96</v>
      </c>
      <c r="N5217">
        <v>-585</v>
      </c>
      <c r="O5217">
        <v>590</v>
      </c>
      <c r="P5217">
        <v>663</v>
      </c>
      <c r="Q5217">
        <f>Tabel1[[#This Row],[Biomass]]+Tabel1[[#This Row],[Hydro Power]]+Tabel1[[#This Row],[Other Renewable]]+Tabel1[[#This Row],[Solar Power]]+Tabel1[[#This Row],[Onshore Wind Power]]+Tabel1[[#This Row],[Offshore Wind Power]]</f>
        <v>263.18</v>
      </c>
      <c r="R5217">
        <f>Tabel1[[#This Row],[Fossil Gas]]+Tabel1[[#This Row],[Fossil Hard Coal]]+Tabel1[[#This Row],[Fossil Oil]]</f>
        <v>1122.93</v>
      </c>
      <c r="S5217">
        <f>Tabel1[[#This Row],[Renewables]]+Tabel1[[#This Row],[Fossils]]</f>
        <v>1386.1100000000001</v>
      </c>
    </row>
    <row r="5218" spans="1:19" x14ac:dyDescent="0.25">
      <c r="A5218" t="s">
        <v>58</v>
      </c>
      <c r="B5218" t="s">
        <v>6</v>
      </c>
      <c r="C5218">
        <v>2857.63</v>
      </c>
      <c r="D5218">
        <v>46.27</v>
      </c>
      <c r="E5218">
        <v>362.95</v>
      </c>
      <c r="F5218">
        <v>1573.31</v>
      </c>
      <c r="G5218">
        <v>5.34</v>
      </c>
      <c r="H5218">
        <v>1.29</v>
      </c>
      <c r="I5218">
        <v>2.57</v>
      </c>
      <c r="J5218">
        <v>0.02</v>
      </c>
      <c r="K5218">
        <v>91.01</v>
      </c>
      <c r="L5218">
        <v>1676.47</v>
      </c>
      <c r="M5218">
        <v>696.79</v>
      </c>
      <c r="N5218">
        <v>-1282</v>
      </c>
      <c r="O5218">
        <v>-590</v>
      </c>
      <c r="P5218">
        <v>413</v>
      </c>
      <c r="Q5218">
        <f>Tabel1[[#This Row],[Biomass]]+Tabel1[[#This Row],[Hydro Power]]+Tabel1[[#This Row],[Other Renewable]]+Tabel1[[#This Row],[Solar Power]]+Tabel1[[#This Row],[Onshore Wind Power]]+Tabel1[[#This Row],[Offshore Wind Power]]</f>
        <v>2423.41</v>
      </c>
      <c r="R5218">
        <f>Tabel1[[#This Row],[Fossil Gas]]+Tabel1[[#This Row],[Fossil Hard Coal]]+Tabel1[[#This Row],[Fossil Oil]]</f>
        <v>1941.6</v>
      </c>
      <c r="S5218">
        <f>Tabel1[[#This Row],[Renewables]]+Tabel1[[#This Row],[Fossils]]</f>
        <v>4365.01</v>
      </c>
    </row>
    <row r="5219" spans="1:19" x14ac:dyDescent="0.25">
      <c r="A5219" t="s">
        <v>58</v>
      </c>
      <c r="B5219" t="s">
        <v>5</v>
      </c>
      <c r="C5219">
        <v>2028.15</v>
      </c>
      <c r="D5219">
        <v>27.34</v>
      </c>
      <c r="E5219">
        <v>176.06</v>
      </c>
      <c r="F5219">
        <v>944.2</v>
      </c>
      <c r="G5219">
        <v>26.05</v>
      </c>
      <c r="J5219">
        <v>0</v>
      </c>
      <c r="K5219">
        <v>31.75</v>
      </c>
      <c r="L5219">
        <v>232.08</v>
      </c>
      <c r="M5219">
        <v>103.56</v>
      </c>
      <c r="N5219">
        <v>-585</v>
      </c>
      <c r="O5219">
        <v>590</v>
      </c>
      <c r="P5219">
        <v>503</v>
      </c>
      <c r="Q5219">
        <f>Tabel1[[#This Row],[Biomass]]+Tabel1[[#This Row],[Hydro Power]]+Tabel1[[#This Row],[Other Renewable]]+Tabel1[[#This Row],[Solar Power]]+Tabel1[[#This Row],[Onshore Wind Power]]+Tabel1[[#This Row],[Offshore Wind Power]]</f>
        <v>362.98</v>
      </c>
      <c r="R5219">
        <f>Tabel1[[#This Row],[Fossil Gas]]+Tabel1[[#This Row],[Fossil Hard Coal]]+Tabel1[[#This Row],[Fossil Oil]]</f>
        <v>1146.31</v>
      </c>
      <c r="S5219">
        <f>Tabel1[[#This Row],[Renewables]]+Tabel1[[#This Row],[Fossils]]</f>
        <v>1509.29</v>
      </c>
    </row>
    <row r="5220" spans="1:19" x14ac:dyDescent="0.25">
      <c r="A5220" t="s">
        <v>57</v>
      </c>
      <c r="B5220" t="s">
        <v>6</v>
      </c>
      <c r="C5220">
        <v>2672.91</v>
      </c>
      <c r="D5220">
        <v>48.19</v>
      </c>
      <c r="E5220">
        <v>369.63</v>
      </c>
      <c r="F5220">
        <v>1602.94</v>
      </c>
      <c r="G5220">
        <v>13.84</v>
      </c>
      <c r="H5220">
        <v>1.3</v>
      </c>
      <c r="I5220">
        <v>3.43</v>
      </c>
      <c r="J5220">
        <v>0.01</v>
      </c>
      <c r="K5220">
        <v>97.26</v>
      </c>
      <c r="L5220">
        <v>1550.4</v>
      </c>
      <c r="M5220">
        <v>707.67</v>
      </c>
      <c r="N5220">
        <v>-1149</v>
      </c>
      <c r="O5220">
        <v>-590</v>
      </c>
      <c r="P5220">
        <v>106</v>
      </c>
      <c r="Q5220">
        <f>Tabel1[[#This Row],[Biomass]]+Tabel1[[#This Row],[Hydro Power]]+Tabel1[[#This Row],[Other Renewable]]+Tabel1[[#This Row],[Solar Power]]+Tabel1[[#This Row],[Onshore Wind Power]]+Tabel1[[#This Row],[Offshore Wind Power]]</f>
        <v>2311</v>
      </c>
      <c r="R5220">
        <f>Tabel1[[#This Row],[Fossil Gas]]+Tabel1[[#This Row],[Fossil Hard Coal]]+Tabel1[[#This Row],[Fossil Oil]]</f>
        <v>1986.41</v>
      </c>
      <c r="S5220">
        <f>Tabel1[[#This Row],[Renewables]]+Tabel1[[#This Row],[Fossils]]</f>
        <v>4297.41</v>
      </c>
    </row>
    <row r="5221" spans="1:19" x14ac:dyDescent="0.25">
      <c r="A5221" t="s">
        <v>57</v>
      </c>
      <c r="B5221" t="s">
        <v>5</v>
      </c>
      <c r="C5221">
        <v>1871.41</v>
      </c>
      <c r="D5221">
        <v>27.34</v>
      </c>
      <c r="E5221">
        <v>219.35</v>
      </c>
      <c r="F5221">
        <v>871.8</v>
      </c>
      <c r="G5221">
        <v>25.4</v>
      </c>
      <c r="J5221">
        <v>0</v>
      </c>
      <c r="K5221">
        <v>33.56</v>
      </c>
      <c r="L5221">
        <v>236.75</v>
      </c>
      <c r="M5221">
        <v>124.23</v>
      </c>
      <c r="N5221">
        <v>-585</v>
      </c>
      <c r="O5221">
        <v>590</v>
      </c>
      <c r="P5221">
        <v>347</v>
      </c>
      <c r="Q5221">
        <f>Tabel1[[#This Row],[Biomass]]+Tabel1[[#This Row],[Hydro Power]]+Tabel1[[#This Row],[Other Renewable]]+Tabel1[[#This Row],[Solar Power]]+Tabel1[[#This Row],[Onshore Wind Power]]+Tabel1[[#This Row],[Offshore Wind Power]]</f>
        <v>388.32</v>
      </c>
      <c r="R5221">
        <f>Tabel1[[#This Row],[Fossil Gas]]+Tabel1[[#This Row],[Fossil Hard Coal]]+Tabel1[[#This Row],[Fossil Oil]]</f>
        <v>1116.55</v>
      </c>
      <c r="S5221">
        <f>Tabel1[[#This Row],[Renewables]]+Tabel1[[#This Row],[Fossils]]</f>
        <v>1504.87</v>
      </c>
    </row>
    <row r="5222" spans="1:19" x14ac:dyDescent="0.25">
      <c r="A5222" t="s">
        <v>56</v>
      </c>
      <c r="B5222" t="s">
        <v>6</v>
      </c>
      <c r="C5222">
        <v>2497.62</v>
      </c>
      <c r="D5222">
        <v>46.94</v>
      </c>
      <c r="E5222">
        <v>338.02</v>
      </c>
      <c r="F5222">
        <v>1605.89</v>
      </c>
      <c r="G5222">
        <v>8.27</v>
      </c>
      <c r="H5222">
        <v>1.29</v>
      </c>
      <c r="I5222">
        <v>2.73</v>
      </c>
      <c r="J5222">
        <v>0</v>
      </c>
      <c r="K5222">
        <v>116.17</v>
      </c>
      <c r="L5222">
        <v>1284.8399999999999</v>
      </c>
      <c r="M5222">
        <v>654.27</v>
      </c>
      <c r="N5222">
        <v>-835</v>
      </c>
      <c r="O5222">
        <v>-560</v>
      </c>
      <c r="P5222">
        <v>-80</v>
      </c>
      <c r="Q5222">
        <f>Tabel1[[#This Row],[Biomass]]+Tabel1[[#This Row],[Hydro Power]]+Tabel1[[#This Row],[Other Renewable]]+Tabel1[[#This Row],[Solar Power]]+Tabel1[[#This Row],[Onshore Wind Power]]+Tabel1[[#This Row],[Offshore Wind Power]]</f>
        <v>1990.07</v>
      </c>
      <c r="R5222">
        <f>Tabel1[[#This Row],[Fossil Gas]]+Tabel1[[#This Row],[Fossil Hard Coal]]+Tabel1[[#This Row],[Fossil Oil]]</f>
        <v>1952.18</v>
      </c>
      <c r="S5222">
        <f>Tabel1[[#This Row],[Renewables]]+Tabel1[[#This Row],[Fossils]]</f>
        <v>3942.25</v>
      </c>
    </row>
    <row r="5223" spans="1:19" x14ac:dyDescent="0.25">
      <c r="A5223" t="s">
        <v>56</v>
      </c>
      <c r="B5223" t="s">
        <v>5</v>
      </c>
      <c r="C5223">
        <v>1758.9</v>
      </c>
      <c r="D5223">
        <v>26.34</v>
      </c>
      <c r="E5223">
        <v>324.3</v>
      </c>
      <c r="F5223">
        <v>813.48</v>
      </c>
      <c r="G5223">
        <v>25.26</v>
      </c>
      <c r="J5223">
        <v>0</v>
      </c>
      <c r="K5223">
        <v>32.93</v>
      </c>
      <c r="L5223">
        <v>214.15</v>
      </c>
      <c r="M5223">
        <v>154.08000000000001</v>
      </c>
      <c r="N5223">
        <v>-585</v>
      </c>
      <c r="O5223">
        <v>560</v>
      </c>
      <c r="P5223">
        <v>207</v>
      </c>
      <c r="Q5223">
        <f>Tabel1[[#This Row],[Biomass]]+Tabel1[[#This Row],[Hydro Power]]+Tabel1[[#This Row],[Other Renewable]]+Tabel1[[#This Row],[Solar Power]]+Tabel1[[#This Row],[Onshore Wind Power]]+Tabel1[[#This Row],[Offshore Wind Power]]</f>
        <v>394.57000000000005</v>
      </c>
      <c r="R5223">
        <f>Tabel1[[#This Row],[Fossil Gas]]+Tabel1[[#This Row],[Fossil Hard Coal]]+Tabel1[[#This Row],[Fossil Oil]]</f>
        <v>1163.04</v>
      </c>
      <c r="S5223">
        <f>Tabel1[[#This Row],[Renewables]]+Tabel1[[#This Row],[Fossils]]</f>
        <v>1557.6100000000001</v>
      </c>
    </row>
    <row r="5224" spans="1:19" x14ac:dyDescent="0.25">
      <c r="A5224" t="s">
        <v>55</v>
      </c>
      <c r="B5224" t="s">
        <v>6</v>
      </c>
      <c r="C5224">
        <v>2281.2800000000002</v>
      </c>
      <c r="D5224">
        <v>46.26</v>
      </c>
      <c r="E5224">
        <v>244.29</v>
      </c>
      <c r="F5224">
        <v>1374.18</v>
      </c>
      <c r="G5224">
        <v>4.1100000000000003</v>
      </c>
      <c r="H5224">
        <v>1.29</v>
      </c>
      <c r="I5224">
        <v>2.08</v>
      </c>
      <c r="J5224">
        <v>0</v>
      </c>
      <c r="K5224">
        <v>114.5</v>
      </c>
      <c r="L5224">
        <v>1244.4100000000001</v>
      </c>
      <c r="M5224">
        <v>758.82</v>
      </c>
      <c r="N5224">
        <v>-896</v>
      </c>
      <c r="O5224">
        <v>-164</v>
      </c>
      <c r="P5224">
        <v>-353</v>
      </c>
      <c r="Q5224">
        <f>Tabel1[[#This Row],[Biomass]]+Tabel1[[#This Row],[Hydro Power]]+Tabel1[[#This Row],[Other Renewable]]+Tabel1[[#This Row],[Solar Power]]+Tabel1[[#This Row],[Onshore Wind Power]]+Tabel1[[#This Row],[Offshore Wind Power]]</f>
        <v>2052.86</v>
      </c>
      <c r="R5224">
        <f>Tabel1[[#This Row],[Fossil Gas]]+Tabel1[[#This Row],[Fossil Hard Coal]]+Tabel1[[#This Row],[Fossil Oil]]</f>
        <v>1622.58</v>
      </c>
      <c r="S5224">
        <f>Tabel1[[#This Row],[Renewables]]+Tabel1[[#This Row],[Fossils]]</f>
        <v>3675.44</v>
      </c>
    </row>
    <row r="5225" spans="1:19" x14ac:dyDescent="0.25">
      <c r="A5225" t="s">
        <v>55</v>
      </c>
      <c r="B5225" t="s">
        <v>5</v>
      </c>
      <c r="C5225">
        <v>1607.75</v>
      </c>
      <c r="D5225">
        <v>27.29</v>
      </c>
      <c r="E5225">
        <v>329.78</v>
      </c>
      <c r="F5225">
        <v>891.45</v>
      </c>
      <c r="G5225">
        <v>25.22</v>
      </c>
      <c r="J5225">
        <v>0</v>
      </c>
      <c r="K5225">
        <v>32.36</v>
      </c>
      <c r="L5225">
        <v>203.84</v>
      </c>
      <c r="M5225">
        <v>141.93</v>
      </c>
      <c r="N5225">
        <v>-584</v>
      </c>
      <c r="O5225">
        <v>164</v>
      </c>
      <c r="P5225">
        <v>391</v>
      </c>
      <c r="Q5225">
        <f>Tabel1[[#This Row],[Biomass]]+Tabel1[[#This Row],[Hydro Power]]+Tabel1[[#This Row],[Other Renewable]]+Tabel1[[#This Row],[Solar Power]]+Tabel1[[#This Row],[Onshore Wind Power]]+Tabel1[[#This Row],[Offshore Wind Power]]</f>
        <v>373.06</v>
      </c>
      <c r="R5225">
        <f>Tabel1[[#This Row],[Fossil Gas]]+Tabel1[[#This Row],[Fossil Hard Coal]]+Tabel1[[#This Row],[Fossil Oil]]</f>
        <v>1246.45</v>
      </c>
      <c r="S5225">
        <f>Tabel1[[#This Row],[Renewables]]+Tabel1[[#This Row],[Fossils]]</f>
        <v>1619.51</v>
      </c>
    </row>
    <row r="5226" spans="1:19" x14ac:dyDescent="0.25">
      <c r="A5226" t="s">
        <v>54</v>
      </c>
      <c r="B5226" t="s">
        <v>6</v>
      </c>
      <c r="C5226">
        <v>2151.4699999999998</v>
      </c>
      <c r="D5226">
        <v>45.78</v>
      </c>
      <c r="E5226">
        <v>220.42</v>
      </c>
      <c r="F5226">
        <v>1429.21</v>
      </c>
      <c r="G5226">
        <v>4.1500000000000004</v>
      </c>
      <c r="H5226">
        <v>1.27</v>
      </c>
      <c r="I5226">
        <v>2.1</v>
      </c>
      <c r="J5226">
        <v>0</v>
      </c>
      <c r="K5226">
        <v>114.33</v>
      </c>
      <c r="L5226">
        <v>1417.8</v>
      </c>
      <c r="M5226">
        <v>767.48</v>
      </c>
      <c r="N5226">
        <v>-913</v>
      </c>
      <c r="O5226">
        <v>-266</v>
      </c>
      <c r="P5226">
        <v>-562</v>
      </c>
      <c r="Q5226">
        <f>Tabel1[[#This Row],[Biomass]]+Tabel1[[#This Row],[Hydro Power]]+Tabel1[[#This Row],[Other Renewable]]+Tabel1[[#This Row],[Solar Power]]+Tabel1[[#This Row],[Onshore Wind Power]]+Tabel1[[#This Row],[Offshore Wind Power]]</f>
        <v>2234.4300000000003</v>
      </c>
      <c r="R5226">
        <f>Tabel1[[#This Row],[Fossil Gas]]+Tabel1[[#This Row],[Fossil Hard Coal]]+Tabel1[[#This Row],[Fossil Oil]]</f>
        <v>1653.7800000000002</v>
      </c>
      <c r="S5226">
        <f>Tabel1[[#This Row],[Renewables]]+Tabel1[[#This Row],[Fossils]]</f>
        <v>3888.2100000000005</v>
      </c>
    </row>
    <row r="5227" spans="1:19" x14ac:dyDescent="0.25">
      <c r="A5227" t="s">
        <v>54</v>
      </c>
      <c r="B5227" t="s">
        <v>5</v>
      </c>
      <c r="C5227">
        <v>1499.47</v>
      </c>
      <c r="D5227">
        <v>27.52</v>
      </c>
      <c r="E5227">
        <v>344.98</v>
      </c>
      <c r="F5227">
        <v>800.05</v>
      </c>
      <c r="G5227">
        <v>25.24</v>
      </c>
      <c r="J5227">
        <v>0</v>
      </c>
      <c r="K5227">
        <v>31.59</v>
      </c>
      <c r="L5227">
        <v>209.87</v>
      </c>
      <c r="M5227">
        <v>129.19</v>
      </c>
      <c r="N5227">
        <v>-552</v>
      </c>
      <c r="O5227">
        <v>266</v>
      </c>
      <c r="P5227">
        <v>228</v>
      </c>
      <c r="Q5227">
        <f>Tabel1[[#This Row],[Biomass]]+Tabel1[[#This Row],[Hydro Power]]+Tabel1[[#This Row],[Other Renewable]]+Tabel1[[#This Row],[Solar Power]]+Tabel1[[#This Row],[Onshore Wind Power]]+Tabel1[[#This Row],[Offshore Wind Power]]</f>
        <v>366.58000000000004</v>
      </c>
      <c r="R5227">
        <f>Tabel1[[#This Row],[Fossil Gas]]+Tabel1[[#This Row],[Fossil Hard Coal]]+Tabel1[[#This Row],[Fossil Oil]]</f>
        <v>1170.27</v>
      </c>
      <c r="S5227">
        <f>Tabel1[[#This Row],[Renewables]]+Tabel1[[#This Row],[Fossils]]</f>
        <v>1536.85</v>
      </c>
    </row>
    <row r="5228" spans="1:19" x14ac:dyDescent="0.25">
      <c r="A5228" t="s">
        <v>53</v>
      </c>
      <c r="B5228" t="s">
        <v>6</v>
      </c>
      <c r="C5228">
        <v>2009.44</v>
      </c>
      <c r="D5228">
        <v>44.01</v>
      </c>
      <c r="E5228">
        <v>203.24</v>
      </c>
      <c r="F5228">
        <v>1210.0899999999999</v>
      </c>
      <c r="G5228">
        <v>7.66</v>
      </c>
      <c r="H5228">
        <v>1.19</v>
      </c>
      <c r="I5228">
        <v>2.52</v>
      </c>
      <c r="J5228">
        <v>0</v>
      </c>
      <c r="K5228">
        <v>114.79</v>
      </c>
      <c r="L5228">
        <v>1501.09</v>
      </c>
      <c r="M5228">
        <v>763.41</v>
      </c>
      <c r="N5228">
        <v>-248</v>
      </c>
      <c r="O5228">
        <v>-548</v>
      </c>
      <c r="P5228">
        <v>-903</v>
      </c>
      <c r="Q5228">
        <f>Tabel1[[#This Row],[Biomass]]+Tabel1[[#This Row],[Hydro Power]]+Tabel1[[#This Row],[Other Renewable]]+Tabel1[[#This Row],[Solar Power]]+Tabel1[[#This Row],[Onshore Wind Power]]+Tabel1[[#This Row],[Offshore Wind Power]]</f>
        <v>2312.2199999999998</v>
      </c>
      <c r="R5228">
        <f>Tabel1[[#This Row],[Fossil Gas]]+Tabel1[[#This Row],[Fossil Hard Coal]]+Tabel1[[#This Row],[Fossil Oil]]</f>
        <v>1420.99</v>
      </c>
      <c r="S5228">
        <f>Tabel1[[#This Row],[Renewables]]+Tabel1[[#This Row],[Fossils]]</f>
        <v>3733.21</v>
      </c>
    </row>
    <row r="5229" spans="1:19" x14ac:dyDescent="0.25">
      <c r="A5229" t="s">
        <v>53</v>
      </c>
      <c r="B5229" t="s">
        <v>5</v>
      </c>
      <c r="C5229">
        <v>1413.55</v>
      </c>
      <c r="D5229">
        <v>27.68</v>
      </c>
      <c r="E5229">
        <v>314.45</v>
      </c>
      <c r="F5229">
        <v>754.09</v>
      </c>
      <c r="G5229">
        <v>24.76</v>
      </c>
      <c r="J5229">
        <v>0</v>
      </c>
      <c r="K5229">
        <v>30.02</v>
      </c>
      <c r="L5229">
        <v>226.68</v>
      </c>
      <c r="M5229">
        <v>113.85</v>
      </c>
      <c r="N5229">
        <v>-584</v>
      </c>
      <c r="O5229">
        <v>548</v>
      </c>
      <c r="P5229">
        <v>-32</v>
      </c>
      <c r="Q5229">
        <f>Tabel1[[#This Row],[Biomass]]+Tabel1[[#This Row],[Hydro Power]]+Tabel1[[#This Row],[Other Renewable]]+Tabel1[[#This Row],[Solar Power]]+Tabel1[[#This Row],[Onshore Wind Power]]+Tabel1[[#This Row],[Offshore Wind Power]]</f>
        <v>368.21000000000004</v>
      </c>
      <c r="R5229">
        <f>Tabel1[[#This Row],[Fossil Gas]]+Tabel1[[#This Row],[Fossil Hard Coal]]+Tabel1[[#This Row],[Fossil Oil]]</f>
        <v>1093.3</v>
      </c>
      <c r="S5229">
        <f>Tabel1[[#This Row],[Renewables]]+Tabel1[[#This Row],[Fossils]]</f>
        <v>1461.51</v>
      </c>
    </row>
    <row r="5230" spans="1:19" x14ac:dyDescent="0.25">
      <c r="A5230" t="s">
        <v>52</v>
      </c>
      <c r="B5230" t="s">
        <v>6</v>
      </c>
      <c r="C5230">
        <v>2038.71</v>
      </c>
      <c r="D5230">
        <v>21.45</v>
      </c>
      <c r="E5230">
        <v>197.95</v>
      </c>
      <c r="F5230">
        <v>830.79</v>
      </c>
      <c r="G5230">
        <v>9.35</v>
      </c>
      <c r="H5230">
        <v>1.2</v>
      </c>
      <c r="I5230">
        <v>3.01</v>
      </c>
      <c r="J5230">
        <v>0</v>
      </c>
      <c r="K5230">
        <v>101.64</v>
      </c>
      <c r="L5230">
        <v>1431.94</v>
      </c>
      <c r="M5230">
        <v>748.05</v>
      </c>
      <c r="N5230">
        <v>495</v>
      </c>
      <c r="O5230">
        <v>-492</v>
      </c>
      <c r="P5230">
        <v>-1084</v>
      </c>
      <c r="Q5230">
        <f>Tabel1[[#This Row],[Biomass]]+Tabel1[[#This Row],[Hydro Power]]+Tabel1[[#This Row],[Other Renewable]]+Tabel1[[#This Row],[Solar Power]]+Tabel1[[#This Row],[Onshore Wind Power]]+Tabel1[[#This Row],[Offshore Wind Power]]</f>
        <v>2205.65</v>
      </c>
      <c r="R5230">
        <f>Tabel1[[#This Row],[Fossil Gas]]+Tabel1[[#This Row],[Fossil Hard Coal]]+Tabel1[[#This Row],[Fossil Oil]]</f>
        <v>1038.0899999999999</v>
      </c>
      <c r="S5230">
        <f>Tabel1[[#This Row],[Renewables]]+Tabel1[[#This Row],[Fossils]]</f>
        <v>3243.74</v>
      </c>
    </row>
    <row r="5231" spans="1:19" x14ac:dyDescent="0.25">
      <c r="A5231" t="s">
        <v>52</v>
      </c>
      <c r="B5231" t="s">
        <v>5</v>
      </c>
      <c r="C5231">
        <v>1344.11</v>
      </c>
      <c r="D5231">
        <v>26.65</v>
      </c>
      <c r="E5231">
        <v>305.97000000000003</v>
      </c>
      <c r="F5231">
        <v>731.97</v>
      </c>
      <c r="G5231">
        <v>23.88</v>
      </c>
      <c r="J5231">
        <v>0</v>
      </c>
      <c r="K5231">
        <v>31.35</v>
      </c>
      <c r="L5231">
        <v>264.92</v>
      </c>
      <c r="M5231">
        <v>121.14</v>
      </c>
      <c r="N5231">
        <v>-585</v>
      </c>
      <c r="O5231">
        <v>492</v>
      </c>
      <c r="P5231">
        <v>-54</v>
      </c>
      <c r="Q5231">
        <f>Tabel1[[#This Row],[Biomass]]+Tabel1[[#This Row],[Hydro Power]]+Tabel1[[#This Row],[Other Renewable]]+Tabel1[[#This Row],[Solar Power]]+Tabel1[[#This Row],[Onshore Wind Power]]+Tabel1[[#This Row],[Offshore Wind Power]]</f>
        <v>412.71</v>
      </c>
      <c r="R5231">
        <f>Tabel1[[#This Row],[Fossil Gas]]+Tabel1[[#This Row],[Fossil Hard Coal]]+Tabel1[[#This Row],[Fossil Oil]]</f>
        <v>1061.8200000000002</v>
      </c>
      <c r="S5231">
        <f>Tabel1[[#This Row],[Renewables]]+Tabel1[[#This Row],[Fossils]]</f>
        <v>1474.5300000000002</v>
      </c>
    </row>
    <row r="5232" spans="1:19" x14ac:dyDescent="0.25">
      <c r="A5232" t="s">
        <v>51</v>
      </c>
      <c r="B5232" t="s">
        <v>6</v>
      </c>
      <c r="C5232">
        <v>2008.31</v>
      </c>
      <c r="D5232">
        <v>36.130000000000003</v>
      </c>
      <c r="E5232">
        <v>172.47</v>
      </c>
      <c r="F5232">
        <v>775.34</v>
      </c>
      <c r="G5232">
        <v>3.07</v>
      </c>
      <c r="H5232">
        <v>1.2</v>
      </c>
      <c r="I5232">
        <v>2.38</v>
      </c>
      <c r="J5232">
        <v>0</v>
      </c>
      <c r="K5232">
        <v>97.87</v>
      </c>
      <c r="L5232">
        <v>1508.79</v>
      </c>
      <c r="M5232">
        <v>727.05</v>
      </c>
      <c r="N5232">
        <v>518</v>
      </c>
      <c r="O5232">
        <v>-513</v>
      </c>
      <c r="P5232">
        <v>-1149</v>
      </c>
      <c r="Q5232">
        <f>Tabel1[[#This Row],[Biomass]]+Tabel1[[#This Row],[Hydro Power]]+Tabel1[[#This Row],[Other Renewable]]+Tabel1[[#This Row],[Solar Power]]+Tabel1[[#This Row],[Onshore Wind Power]]+Tabel1[[#This Row],[Offshore Wind Power]]</f>
        <v>2275.5500000000002</v>
      </c>
      <c r="R5232">
        <f>Tabel1[[#This Row],[Fossil Gas]]+Tabel1[[#This Row],[Fossil Hard Coal]]+Tabel1[[#This Row],[Fossil Oil]]</f>
        <v>950.88000000000011</v>
      </c>
      <c r="S5232">
        <f>Tabel1[[#This Row],[Renewables]]+Tabel1[[#This Row],[Fossils]]</f>
        <v>3226.4300000000003</v>
      </c>
    </row>
    <row r="5233" spans="1:19" x14ac:dyDescent="0.25">
      <c r="A5233" t="s">
        <v>51</v>
      </c>
      <c r="B5233" t="s">
        <v>5</v>
      </c>
      <c r="C5233">
        <v>1277.4100000000001</v>
      </c>
      <c r="D5233">
        <v>26.57</v>
      </c>
      <c r="E5233">
        <v>324.11</v>
      </c>
      <c r="F5233">
        <v>750.65</v>
      </c>
      <c r="G5233">
        <v>20.27</v>
      </c>
      <c r="J5233">
        <v>0</v>
      </c>
      <c r="K5233">
        <v>29.29</v>
      </c>
      <c r="L5233">
        <v>330.34</v>
      </c>
      <c r="M5233">
        <v>111.04</v>
      </c>
      <c r="N5233">
        <v>-585</v>
      </c>
      <c r="O5233">
        <v>513</v>
      </c>
      <c r="P5233">
        <v>-208</v>
      </c>
      <c r="Q5233">
        <f>Tabel1[[#This Row],[Biomass]]+Tabel1[[#This Row],[Hydro Power]]+Tabel1[[#This Row],[Other Renewable]]+Tabel1[[#This Row],[Solar Power]]+Tabel1[[#This Row],[Onshore Wind Power]]+Tabel1[[#This Row],[Offshore Wind Power]]</f>
        <v>467.95</v>
      </c>
      <c r="R5233">
        <f>Tabel1[[#This Row],[Fossil Gas]]+Tabel1[[#This Row],[Fossil Hard Coal]]+Tabel1[[#This Row],[Fossil Oil]]</f>
        <v>1095.03</v>
      </c>
      <c r="S5233">
        <f>Tabel1[[#This Row],[Renewables]]+Tabel1[[#This Row],[Fossils]]</f>
        <v>1562.98</v>
      </c>
    </row>
    <row r="5234" spans="1:19" x14ac:dyDescent="0.25">
      <c r="A5234" t="s">
        <v>50</v>
      </c>
      <c r="B5234" t="s">
        <v>6</v>
      </c>
      <c r="C5234">
        <v>2053.87</v>
      </c>
      <c r="D5234">
        <v>20.07</v>
      </c>
      <c r="E5234">
        <v>166.88</v>
      </c>
      <c r="F5234">
        <v>711.97</v>
      </c>
      <c r="G5234">
        <v>3.05</v>
      </c>
      <c r="H5234">
        <v>1.2</v>
      </c>
      <c r="I5234">
        <v>2.37</v>
      </c>
      <c r="J5234">
        <v>0</v>
      </c>
      <c r="K5234">
        <v>97.92</v>
      </c>
      <c r="L5234">
        <v>1497.62</v>
      </c>
      <c r="M5234">
        <v>742.12</v>
      </c>
      <c r="N5234">
        <v>850</v>
      </c>
      <c r="O5234">
        <v>-543</v>
      </c>
      <c r="P5234">
        <v>-1272</v>
      </c>
      <c r="Q5234">
        <f>Tabel1[[#This Row],[Biomass]]+Tabel1[[#This Row],[Hydro Power]]+Tabel1[[#This Row],[Other Renewable]]+Tabel1[[#This Row],[Solar Power]]+Tabel1[[#This Row],[Onshore Wind Power]]+Tabel1[[#This Row],[Offshore Wind Power]]</f>
        <v>2263.38</v>
      </c>
      <c r="R5234">
        <f>Tabel1[[#This Row],[Fossil Gas]]+Tabel1[[#This Row],[Fossil Hard Coal]]+Tabel1[[#This Row],[Fossil Oil]]</f>
        <v>881.9</v>
      </c>
      <c r="S5234">
        <f>Tabel1[[#This Row],[Renewables]]+Tabel1[[#This Row],[Fossils]]</f>
        <v>3145.28</v>
      </c>
    </row>
    <row r="5235" spans="1:19" x14ac:dyDescent="0.25">
      <c r="A5235" t="s">
        <v>50</v>
      </c>
      <c r="B5235" t="s">
        <v>5</v>
      </c>
      <c r="C5235">
        <v>1320.21</v>
      </c>
      <c r="D5235">
        <v>26.8</v>
      </c>
      <c r="E5235">
        <v>303.95</v>
      </c>
      <c r="F5235">
        <v>750.76</v>
      </c>
      <c r="G5235">
        <v>20.27</v>
      </c>
      <c r="J5235">
        <v>0</v>
      </c>
      <c r="K5235">
        <v>29.62</v>
      </c>
      <c r="L5235">
        <v>368.96</v>
      </c>
      <c r="M5235">
        <v>205.42</v>
      </c>
      <c r="N5235">
        <v>-585</v>
      </c>
      <c r="O5235">
        <v>543</v>
      </c>
      <c r="P5235">
        <v>-312</v>
      </c>
      <c r="Q5235">
        <f>Tabel1[[#This Row],[Biomass]]+Tabel1[[#This Row],[Hydro Power]]+Tabel1[[#This Row],[Other Renewable]]+Tabel1[[#This Row],[Solar Power]]+Tabel1[[#This Row],[Onshore Wind Power]]+Tabel1[[#This Row],[Offshore Wind Power]]</f>
        <v>601.17999999999995</v>
      </c>
      <c r="R5235">
        <f>Tabel1[[#This Row],[Fossil Gas]]+Tabel1[[#This Row],[Fossil Hard Coal]]+Tabel1[[#This Row],[Fossil Oil]]</f>
        <v>1074.98</v>
      </c>
      <c r="S5235">
        <f>Tabel1[[#This Row],[Renewables]]+Tabel1[[#This Row],[Fossils]]</f>
        <v>1676.1599999999999</v>
      </c>
    </row>
    <row r="5236" spans="1:19" x14ac:dyDescent="0.25">
      <c r="A5236" t="s">
        <v>49</v>
      </c>
      <c r="B5236" t="s">
        <v>6</v>
      </c>
      <c r="C5236">
        <v>2102.94</v>
      </c>
      <c r="D5236">
        <v>39.56</v>
      </c>
      <c r="E5236">
        <v>179.65</v>
      </c>
      <c r="F5236">
        <v>730.25</v>
      </c>
      <c r="G5236">
        <v>3.18</v>
      </c>
      <c r="H5236">
        <v>1.2</v>
      </c>
      <c r="I5236">
        <v>2.08</v>
      </c>
      <c r="J5236">
        <v>0</v>
      </c>
      <c r="K5236">
        <v>98.13</v>
      </c>
      <c r="L5236">
        <v>1558.66</v>
      </c>
      <c r="M5236">
        <v>741.09</v>
      </c>
      <c r="N5236">
        <v>863</v>
      </c>
      <c r="O5236">
        <v>-588</v>
      </c>
      <c r="P5236">
        <v>-1349</v>
      </c>
      <c r="Q5236">
        <f>Tabel1[[#This Row],[Biomass]]+Tabel1[[#This Row],[Hydro Power]]+Tabel1[[#This Row],[Other Renewable]]+Tabel1[[#This Row],[Solar Power]]+Tabel1[[#This Row],[Onshore Wind Power]]+Tabel1[[#This Row],[Offshore Wind Power]]</f>
        <v>2342.59</v>
      </c>
      <c r="R5236">
        <f>Tabel1[[#This Row],[Fossil Gas]]+Tabel1[[#This Row],[Fossil Hard Coal]]+Tabel1[[#This Row],[Fossil Oil]]</f>
        <v>913.07999999999993</v>
      </c>
      <c r="S5236">
        <f>Tabel1[[#This Row],[Renewables]]+Tabel1[[#This Row],[Fossils]]</f>
        <v>3255.67</v>
      </c>
    </row>
    <row r="5237" spans="1:19" x14ac:dyDescent="0.25">
      <c r="A5237" t="s">
        <v>49</v>
      </c>
      <c r="B5237" t="s">
        <v>5</v>
      </c>
      <c r="C5237">
        <v>1351.92</v>
      </c>
      <c r="D5237">
        <v>25.8</v>
      </c>
      <c r="E5237">
        <v>323.52999999999997</v>
      </c>
      <c r="F5237">
        <v>760.58</v>
      </c>
      <c r="G5237">
        <v>23.49</v>
      </c>
      <c r="J5237">
        <v>0</v>
      </c>
      <c r="K5237">
        <v>31.77</v>
      </c>
      <c r="L5237">
        <v>362.31</v>
      </c>
      <c r="M5237">
        <v>335.95</v>
      </c>
      <c r="N5237">
        <v>-584</v>
      </c>
      <c r="O5237">
        <v>588</v>
      </c>
      <c r="P5237">
        <v>-496</v>
      </c>
      <c r="Q5237">
        <f>Tabel1[[#This Row],[Biomass]]+Tabel1[[#This Row],[Hydro Power]]+Tabel1[[#This Row],[Other Renewable]]+Tabel1[[#This Row],[Solar Power]]+Tabel1[[#This Row],[Onshore Wind Power]]+Tabel1[[#This Row],[Offshore Wind Power]]</f>
        <v>724.06</v>
      </c>
      <c r="R5237">
        <f>Tabel1[[#This Row],[Fossil Gas]]+Tabel1[[#This Row],[Fossil Hard Coal]]+Tabel1[[#This Row],[Fossil Oil]]</f>
        <v>1107.6000000000001</v>
      </c>
      <c r="S5237">
        <f>Tabel1[[#This Row],[Renewables]]+Tabel1[[#This Row],[Fossils]]</f>
        <v>1831.66</v>
      </c>
    </row>
    <row r="5238" spans="1:19" x14ac:dyDescent="0.25">
      <c r="A5238" t="s">
        <v>48</v>
      </c>
      <c r="B5238" t="s">
        <v>6</v>
      </c>
      <c r="C5238">
        <v>2260.9699999999998</v>
      </c>
      <c r="D5238">
        <v>42.42</v>
      </c>
      <c r="E5238">
        <v>204.96</v>
      </c>
      <c r="F5238">
        <v>790.44</v>
      </c>
      <c r="G5238">
        <v>7.54</v>
      </c>
      <c r="H5238">
        <v>1.2</v>
      </c>
      <c r="I5238">
        <v>2.5299999999999998</v>
      </c>
      <c r="J5238">
        <v>0.01</v>
      </c>
      <c r="K5238">
        <v>101.34</v>
      </c>
      <c r="L5238">
        <v>1480.12</v>
      </c>
      <c r="M5238">
        <v>735.99</v>
      </c>
      <c r="N5238">
        <v>876</v>
      </c>
      <c r="O5238">
        <v>-589</v>
      </c>
      <c r="P5238">
        <v>-1172</v>
      </c>
      <c r="Q5238">
        <f>Tabel1[[#This Row],[Biomass]]+Tabel1[[#This Row],[Hydro Power]]+Tabel1[[#This Row],[Other Renewable]]+Tabel1[[#This Row],[Solar Power]]+Tabel1[[#This Row],[Onshore Wind Power]]+Tabel1[[#This Row],[Offshore Wind Power]]</f>
        <v>2262.27</v>
      </c>
      <c r="R5238">
        <f>Tabel1[[#This Row],[Fossil Gas]]+Tabel1[[#This Row],[Fossil Hard Coal]]+Tabel1[[#This Row],[Fossil Oil]]</f>
        <v>1002.94</v>
      </c>
      <c r="S5238">
        <f>Tabel1[[#This Row],[Renewables]]+Tabel1[[#This Row],[Fossils]]</f>
        <v>3265.21</v>
      </c>
    </row>
    <row r="5239" spans="1:19" x14ac:dyDescent="0.25">
      <c r="A5239" t="s">
        <v>48</v>
      </c>
      <c r="B5239" t="s">
        <v>5</v>
      </c>
      <c r="C5239">
        <v>1448.51</v>
      </c>
      <c r="D5239">
        <v>27.51</v>
      </c>
      <c r="E5239">
        <v>347.67</v>
      </c>
      <c r="F5239">
        <v>796.72</v>
      </c>
      <c r="G5239">
        <v>24.6</v>
      </c>
      <c r="J5239">
        <v>0.01</v>
      </c>
      <c r="K5239">
        <v>32.549999999999997</v>
      </c>
      <c r="L5239">
        <v>341.16</v>
      </c>
      <c r="M5239">
        <v>343.33</v>
      </c>
      <c r="N5239">
        <v>-534</v>
      </c>
      <c r="O5239">
        <v>589</v>
      </c>
      <c r="P5239">
        <v>-497</v>
      </c>
      <c r="Q5239">
        <f>Tabel1[[#This Row],[Biomass]]+Tabel1[[#This Row],[Hydro Power]]+Tabel1[[#This Row],[Other Renewable]]+Tabel1[[#This Row],[Solar Power]]+Tabel1[[#This Row],[Onshore Wind Power]]+Tabel1[[#This Row],[Offshore Wind Power]]</f>
        <v>712.01</v>
      </c>
      <c r="R5239">
        <f>Tabel1[[#This Row],[Fossil Gas]]+Tabel1[[#This Row],[Fossil Hard Coal]]+Tabel1[[#This Row],[Fossil Oil]]</f>
        <v>1168.99</v>
      </c>
      <c r="S5239">
        <f>Tabel1[[#This Row],[Renewables]]+Tabel1[[#This Row],[Fossils]]</f>
        <v>1881</v>
      </c>
    </row>
    <row r="5240" spans="1:19" x14ac:dyDescent="0.25">
      <c r="A5240" t="s">
        <v>47</v>
      </c>
      <c r="B5240" t="s">
        <v>6</v>
      </c>
      <c r="C5240">
        <v>2589.63</v>
      </c>
      <c r="D5240">
        <v>20.93</v>
      </c>
      <c r="E5240">
        <v>227.84</v>
      </c>
      <c r="F5240">
        <v>903.77</v>
      </c>
      <c r="G5240">
        <v>7.57</v>
      </c>
      <c r="H5240">
        <v>1.2</v>
      </c>
      <c r="I5240">
        <v>2.83</v>
      </c>
      <c r="J5240">
        <v>3.53</v>
      </c>
      <c r="K5240">
        <v>99.18</v>
      </c>
      <c r="L5240">
        <v>1336.28</v>
      </c>
      <c r="M5240">
        <v>688.25</v>
      </c>
      <c r="N5240">
        <v>787</v>
      </c>
      <c r="O5240">
        <v>-581</v>
      </c>
      <c r="P5240">
        <v>-678</v>
      </c>
      <c r="Q5240">
        <f>Tabel1[[#This Row],[Biomass]]+Tabel1[[#This Row],[Hydro Power]]+Tabel1[[#This Row],[Other Renewable]]+Tabel1[[#This Row],[Solar Power]]+Tabel1[[#This Row],[Onshore Wind Power]]+Tabel1[[#This Row],[Offshore Wind Power]]</f>
        <v>2053.02</v>
      </c>
      <c r="R5240">
        <f>Tabel1[[#This Row],[Fossil Gas]]+Tabel1[[#This Row],[Fossil Hard Coal]]+Tabel1[[#This Row],[Fossil Oil]]</f>
        <v>1139.1799999999998</v>
      </c>
      <c r="S5240">
        <f>Tabel1[[#This Row],[Renewables]]+Tabel1[[#This Row],[Fossils]]</f>
        <v>3192.2</v>
      </c>
    </row>
    <row r="5241" spans="1:19" x14ac:dyDescent="0.25">
      <c r="A5241" t="s">
        <v>47</v>
      </c>
      <c r="B5241" t="s">
        <v>5</v>
      </c>
      <c r="C5241">
        <v>1645.38</v>
      </c>
      <c r="D5241">
        <v>27.66</v>
      </c>
      <c r="E5241">
        <v>374.22</v>
      </c>
      <c r="F5241">
        <v>876.09</v>
      </c>
      <c r="G5241">
        <v>24.91</v>
      </c>
      <c r="J5241">
        <v>1.6</v>
      </c>
      <c r="K5241">
        <v>36.85</v>
      </c>
      <c r="L5241">
        <v>344.35</v>
      </c>
      <c r="M5241">
        <v>315.41000000000003</v>
      </c>
      <c r="N5241">
        <v>-584</v>
      </c>
      <c r="O5241">
        <v>581</v>
      </c>
      <c r="P5241">
        <v>-328</v>
      </c>
      <c r="Q5241">
        <f>Tabel1[[#This Row],[Biomass]]+Tabel1[[#This Row],[Hydro Power]]+Tabel1[[#This Row],[Other Renewable]]+Tabel1[[#This Row],[Solar Power]]+Tabel1[[#This Row],[Onshore Wind Power]]+Tabel1[[#This Row],[Offshore Wind Power]]</f>
        <v>689.02</v>
      </c>
      <c r="R5241">
        <f>Tabel1[[#This Row],[Fossil Gas]]+Tabel1[[#This Row],[Fossil Hard Coal]]+Tabel1[[#This Row],[Fossil Oil]]</f>
        <v>1275.22</v>
      </c>
      <c r="S5241">
        <f>Tabel1[[#This Row],[Renewables]]+Tabel1[[#This Row],[Fossils]]</f>
        <v>1964.24</v>
      </c>
    </row>
    <row r="5242" spans="1:19" x14ac:dyDescent="0.25">
      <c r="A5242" t="s">
        <v>46</v>
      </c>
      <c r="B5242" t="s">
        <v>6</v>
      </c>
      <c r="C5242">
        <v>2840.87</v>
      </c>
      <c r="D5242">
        <v>39.21</v>
      </c>
      <c r="E5242">
        <v>290.42</v>
      </c>
      <c r="F5242">
        <v>1041.55</v>
      </c>
      <c r="G5242">
        <v>12.63</v>
      </c>
      <c r="H5242">
        <v>1.24</v>
      </c>
      <c r="I5242">
        <v>3.34</v>
      </c>
      <c r="J5242">
        <v>52.59</v>
      </c>
      <c r="K5242">
        <v>108.9</v>
      </c>
      <c r="L5242">
        <v>1134.54</v>
      </c>
      <c r="M5242">
        <v>654.51</v>
      </c>
      <c r="N5242">
        <v>803</v>
      </c>
      <c r="O5242">
        <v>-521</v>
      </c>
      <c r="P5242">
        <v>-583</v>
      </c>
      <c r="Q5242">
        <f>Tabel1[[#This Row],[Biomass]]+Tabel1[[#This Row],[Hydro Power]]+Tabel1[[#This Row],[Other Renewable]]+Tabel1[[#This Row],[Solar Power]]+Tabel1[[#This Row],[Onshore Wind Power]]+Tabel1[[#This Row],[Offshore Wind Power]]</f>
        <v>1885.43</v>
      </c>
      <c r="R5242">
        <f>Tabel1[[#This Row],[Fossil Gas]]+Tabel1[[#This Row],[Fossil Hard Coal]]+Tabel1[[#This Row],[Fossil Oil]]</f>
        <v>1344.6000000000001</v>
      </c>
      <c r="S5242">
        <f>Tabel1[[#This Row],[Renewables]]+Tabel1[[#This Row],[Fossils]]</f>
        <v>3230.03</v>
      </c>
    </row>
    <row r="5243" spans="1:19" x14ac:dyDescent="0.25">
      <c r="A5243" t="s">
        <v>46</v>
      </c>
      <c r="B5243" t="s">
        <v>5</v>
      </c>
      <c r="C5243">
        <v>1851.25</v>
      </c>
      <c r="D5243">
        <v>29.85</v>
      </c>
      <c r="E5243">
        <v>434.27</v>
      </c>
      <c r="F5243">
        <v>853.39</v>
      </c>
      <c r="G5243">
        <v>24.71</v>
      </c>
      <c r="J5243">
        <v>20.56</v>
      </c>
      <c r="K5243">
        <v>36.6</v>
      </c>
      <c r="L5243">
        <v>351.91</v>
      </c>
      <c r="M5243">
        <v>290.05</v>
      </c>
      <c r="N5243">
        <v>-585</v>
      </c>
      <c r="O5243">
        <v>521</v>
      </c>
      <c r="P5243">
        <v>-75</v>
      </c>
      <c r="Q5243">
        <f>Tabel1[[#This Row],[Biomass]]+Tabel1[[#This Row],[Hydro Power]]+Tabel1[[#This Row],[Other Renewable]]+Tabel1[[#This Row],[Solar Power]]+Tabel1[[#This Row],[Onshore Wind Power]]+Tabel1[[#This Row],[Offshore Wind Power]]</f>
        <v>692.37000000000012</v>
      </c>
      <c r="R5243">
        <f>Tabel1[[#This Row],[Fossil Gas]]+Tabel1[[#This Row],[Fossil Hard Coal]]+Tabel1[[#This Row],[Fossil Oil]]</f>
        <v>1312.37</v>
      </c>
      <c r="S5243">
        <f>Tabel1[[#This Row],[Renewables]]+Tabel1[[#This Row],[Fossils]]</f>
        <v>2004.74</v>
      </c>
    </row>
    <row r="5244" spans="1:19" x14ac:dyDescent="0.25">
      <c r="A5244" t="s">
        <v>45</v>
      </c>
      <c r="B5244" t="s">
        <v>6</v>
      </c>
      <c r="C5244">
        <v>2909.48</v>
      </c>
      <c r="D5244">
        <v>51</v>
      </c>
      <c r="E5244">
        <v>375.11</v>
      </c>
      <c r="F5244">
        <v>1354.65</v>
      </c>
      <c r="G5244">
        <v>29.33</v>
      </c>
      <c r="H5244">
        <v>1.3</v>
      </c>
      <c r="I5244">
        <v>5</v>
      </c>
      <c r="J5244">
        <v>163.79</v>
      </c>
      <c r="K5244">
        <v>121.84</v>
      </c>
      <c r="L5244">
        <v>1044.73</v>
      </c>
      <c r="M5244">
        <v>662.87</v>
      </c>
      <c r="N5244">
        <v>822</v>
      </c>
      <c r="O5244">
        <v>-580</v>
      </c>
      <c r="P5244">
        <v>-885</v>
      </c>
      <c r="Q5244">
        <f>Tabel1[[#This Row],[Biomass]]+Tabel1[[#This Row],[Hydro Power]]+Tabel1[[#This Row],[Other Renewable]]+Tabel1[[#This Row],[Solar Power]]+Tabel1[[#This Row],[Onshore Wind Power]]+Tabel1[[#This Row],[Offshore Wind Power]]</f>
        <v>1928.69</v>
      </c>
      <c r="R5244">
        <f>Tabel1[[#This Row],[Fossil Gas]]+Tabel1[[#This Row],[Fossil Hard Coal]]+Tabel1[[#This Row],[Fossil Oil]]</f>
        <v>1759.0900000000001</v>
      </c>
      <c r="S5244">
        <f>Tabel1[[#This Row],[Renewables]]+Tabel1[[#This Row],[Fossils]]</f>
        <v>3687.78</v>
      </c>
    </row>
    <row r="5245" spans="1:19" x14ac:dyDescent="0.25">
      <c r="A5245" t="s">
        <v>45</v>
      </c>
      <c r="B5245" t="s">
        <v>5</v>
      </c>
      <c r="C5245">
        <v>1948.98</v>
      </c>
      <c r="D5245">
        <v>31.44</v>
      </c>
      <c r="E5245">
        <v>483.06</v>
      </c>
      <c r="F5245">
        <v>923.55</v>
      </c>
      <c r="G5245">
        <v>32.49</v>
      </c>
      <c r="J5245">
        <v>57.26</v>
      </c>
      <c r="K5245">
        <v>41.05</v>
      </c>
      <c r="L5245">
        <v>339.4</v>
      </c>
      <c r="M5245">
        <v>260.11</v>
      </c>
      <c r="N5245">
        <v>-578</v>
      </c>
      <c r="O5245">
        <v>580</v>
      </c>
      <c r="P5245">
        <v>-144</v>
      </c>
      <c r="Q5245">
        <f>Tabel1[[#This Row],[Biomass]]+Tabel1[[#This Row],[Hydro Power]]+Tabel1[[#This Row],[Other Renewable]]+Tabel1[[#This Row],[Solar Power]]+Tabel1[[#This Row],[Onshore Wind Power]]+Tabel1[[#This Row],[Offshore Wind Power]]</f>
        <v>688.21</v>
      </c>
      <c r="R5245">
        <f>Tabel1[[#This Row],[Fossil Gas]]+Tabel1[[#This Row],[Fossil Hard Coal]]+Tabel1[[#This Row],[Fossil Oil]]</f>
        <v>1439.1</v>
      </c>
      <c r="S5245">
        <f>Tabel1[[#This Row],[Renewables]]+Tabel1[[#This Row],[Fossils]]</f>
        <v>2127.31</v>
      </c>
    </row>
    <row r="5246" spans="1:19" x14ac:dyDescent="0.25">
      <c r="A5246" t="s">
        <v>44</v>
      </c>
      <c r="B5246" t="s">
        <v>6</v>
      </c>
      <c r="C5246">
        <v>2850.93</v>
      </c>
      <c r="D5246">
        <v>52.55</v>
      </c>
      <c r="E5246">
        <v>394.24</v>
      </c>
      <c r="F5246">
        <v>1652.56</v>
      </c>
      <c r="G5246">
        <v>36.229999999999997</v>
      </c>
      <c r="I5246">
        <v>5.69</v>
      </c>
      <c r="J5246">
        <v>280.39</v>
      </c>
      <c r="K5246">
        <v>125.34</v>
      </c>
      <c r="L5246">
        <v>1211.8599999999999</v>
      </c>
      <c r="M5246">
        <v>493.73</v>
      </c>
      <c r="N5246">
        <v>685</v>
      </c>
      <c r="O5246">
        <v>-590</v>
      </c>
      <c r="P5246">
        <v>-1111</v>
      </c>
      <c r="Q5246">
        <f>Tabel1[[#This Row],[Biomass]]+Tabel1[[#This Row],[Hydro Power]]+Tabel1[[#This Row],[Other Renewable]]+Tabel1[[#This Row],[Solar Power]]+Tabel1[[#This Row],[Onshore Wind Power]]+Tabel1[[#This Row],[Offshore Wind Power]]</f>
        <v>2044.2199999999998</v>
      </c>
      <c r="R5246">
        <f>Tabel1[[#This Row],[Fossil Gas]]+Tabel1[[#This Row],[Fossil Hard Coal]]+Tabel1[[#This Row],[Fossil Oil]]</f>
        <v>2083.0299999999997</v>
      </c>
      <c r="S5246">
        <f>Tabel1[[#This Row],[Renewables]]+Tabel1[[#This Row],[Fossils]]</f>
        <v>4127.25</v>
      </c>
    </row>
    <row r="5247" spans="1:19" x14ac:dyDescent="0.25">
      <c r="A5247" t="s">
        <v>44</v>
      </c>
      <c r="B5247" t="s">
        <v>5</v>
      </c>
      <c r="C5247">
        <v>1962.23</v>
      </c>
      <c r="D5247">
        <v>33.479999999999997</v>
      </c>
      <c r="E5247">
        <v>514.83000000000004</v>
      </c>
      <c r="F5247">
        <v>975.87</v>
      </c>
      <c r="G5247">
        <v>44.42</v>
      </c>
      <c r="J5247">
        <v>107.04</v>
      </c>
      <c r="K5247">
        <v>46.14</v>
      </c>
      <c r="L5247">
        <v>292.51</v>
      </c>
      <c r="M5247">
        <v>237.34</v>
      </c>
      <c r="N5247">
        <v>-302</v>
      </c>
      <c r="O5247">
        <v>590</v>
      </c>
      <c r="P5247">
        <v>-450</v>
      </c>
      <c r="Q5247">
        <f>Tabel1[[#This Row],[Biomass]]+Tabel1[[#This Row],[Hydro Power]]+Tabel1[[#This Row],[Other Renewable]]+Tabel1[[#This Row],[Solar Power]]+Tabel1[[#This Row],[Onshore Wind Power]]+Tabel1[[#This Row],[Offshore Wind Power]]</f>
        <v>670.37</v>
      </c>
      <c r="R5247">
        <f>Tabel1[[#This Row],[Fossil Gas]]+Tabel1[[#This Row],[Fossil Hard Coal]]+Tabel1[[#This Row],[Fossil Oil]]</f>
        <v>1535.1200000000001</v>
      </c>
      <c r="S5247">
        <f>Tabel1[[#This Row],[Renewables]]+Tabel1[[#This Row],[Fossils]]</f>
        <v>2205.4900000000002</v>
      </c>
    </row>
    <row r="5248" spans="1:19" x14ac:dyDescent="0.25">
      <c r="A5248" t="s">
        <v>43</v>
      </c>
      <c r="B5248" t="s">
        <v>6</v>
      </c>
      <c r="C5248">
        <v>2930.39</v>
      </c>
      <c r="D5248">
        <v>54.18</v>
      </c>
      <c r="E5248">
        <v>427.76</v>
      </c>
      <c r="F5248">
        <v>1563.14</v>
      </c>
      <c r="G5248">
        <v>49.55</v>
      </c>
      <c r="I5248">
        <v>7.03</v>
      </c>
      <c r="J5248">
        <v>367.32</v>
      </c>
      <c r="K5248">
        <v>129.21</v>
      </c>
      <c r="L5248">
        <v>1284.05</v>
      </c>
      <c r="M5248">
        <v>283.08999999999997</v>
      </c>
      <c r="N5248">
        <v>1358</v>
      </c>
      <c r="O5248">
        <v>-590</v>
      </c>
      <c r="P5248">
        <v>-1565</v>
      </c>
      <c r="Q5248">
        <f>Tabel1[[#This Row],[Biomass]]+Tabel1[[#This Row],[Hydro Power]]+Tabel1[[#This Row],[Other Renewable]]+Tabel1[[#This Row],[Solar Power]]+Tabel1[[#This Row],[Onshore Wind Power]]+Tabel1[[#This Row],[Offshore Wind Power]]</f>
        <v>1995.6699999999998</v>
      </c>
      <c r="R5248">
        <f>Tabel1[[#This Row],[Fossil Gas]]+Tabel1[[#This Row],[Fossil Hard Coal]]+Tabel1[[#This Row],[Fossil Oil]]</f>
        <v>2040.45</v>
      </c>
      <c r="S5248">
        <f>Tabel1[[#This Row],[Renewables]]+Tabel1[[#This Row],[Fossils]]</f>
        <v>4036.12</v>
      </c>
    </row>
    <row r="5249" spans="1:19" x14ac:dyDescent="0.25">
      <c r="A5249" t="s">
        <v>43</v>
      </c>
      <c r="B5249" t="s">
        <v>5</v>
      </c>
      <c r="C5249">
        <v>1948.11</v>
      </c>
      <c r="D5249">
        <v>32.479999999999997</v>
      </c>
      <c r="E5249">
        <v>510.09</v>
      </c>
      <c r="F5249">
        <v>973.87</v>
      </c>
      <c r="G5249">
        <v>42.28</v>
      </c>
      <c r="J5249">
        <v>152.22999999999999</v>
      </c>
      <c r="K5249">
        <v>45.99</v>
      </c>
      <c r="L5249">
        <v>247.04</v>
      </c>
      <c r="M5249">
        <v>162.44999999999999</v>
      </c>
      <c r="N5249">
        <v>-491</v>
      </c>
      <c r="O5249">
        <v>590</v>
      </c>
      <c r="P5249">
        <v>-151</v>
      </c>
      <c r="Q5249">
        <f>Tabel1[[#This Row],[Biomass]]+Tabel1[[#This Row],[Hydro Power]]+Tabel1[[#This Row],[Other Renewable]]+Tabel1[[#This Row],[Solar Power]]+Tabel1[[#This Row],[Onshore Wind Power]]+Tabel1[[#This Row],[Offshore Wind Power]]</f>
        <v>594.20000000000005</v>
      </c>
      <c r="R5249">
        <f>Tabel1[[#This Row],[Fossil Gas]]+Tabel1[[#This Row],[Fossil Hard Coal]]+Tabel1[[#This Row],[Fossil Oil]]</f>
        <v>1526.24</v>
      </c>
      <c r="S5249">
        <f>Tabel1[[#This Row],[Renewables]]+Tabel1[[#This Row],[Fossils]]</f>
        <v>2120.44</v>
      </c>
    </row>
    <row r="5250" spans="1:19" x14ac:dyDescent="0.25">
      <c r="A5250" t="s">
        <v>42</v>
      </c>
      <c r="B5250" t="s">
        <v>6</v>
      </c>
      <c r="C5250">
        <v>2920.92</v>
      </c>
      <c r="D5250">
        <v>54.77</v>
      </c>
      <c r="E5250">
        <v>494.64</v>
      </c>
      <c r="F5250">
        <v>1610.28</v>
      </c>
      <c r="G5250">
        <v>47.41</v>
      </c>
      <c r="I5250">
        <v>6.81</v>
      </c>
      <c r="J5250">
        <v>413.96</v>
      </c>
      <c r="K5250">
        <v>127.79</v>
      </c>
      <c r="L5250">
        <v>1131.3499999999999</v>
      </c>
      <c r="M5250">
        <v>254.43</v>
      </c>
      <c r="N5250">
        <v>1463</v>
      </c>
      <c r="O5250">
        <v>-590</v>
      </c>
      <c r="P5250">
        <v>-1571</v>
      </c>
      <c r="Q5250">
        <f>Tabel1[[#This Row],[Biomass]]+Tabel1[[#This Row],[Hydro Power]]+Tabel1[[#This Row],[Other Renewable]]+Tabel1[[#This Row],[Solar Power]]+Tabel1[[#This Row],[Onshore Wind Power]]+Tabel1[[#This Row],[Offshore Wind Power]]</f>
        <v>1861.32</v>
      </c>
      <c r="R5250">
        <f>Tabel1[[#This Row],[Fossil Gas]]+Tabel1[[#This Row],[Fossil Hard Coal]]+Tabel1[[#This Row],[Fossil Oil]]</f>
        <v>2152.33</v>
      </c>
      <c r="S5250">
        <f>Tabel1[[#This Row],[Renewables]]+Tabel1[[#This Row],[Fossils]]</f>
        <v>4013.6499999999996</v>
      </c>
    </row>
    <row r="5251" spans="1:19" x14ac:dyDescent="0.25">
      <c r="A5251" t="s">
        <v>42</v>
      </c>
      <c r="B5251" t="s">
        <v>5</v>
      </c>
      <c r="C5251">
        <v>1915.28</v>
      </c>
      <c r="D5251">
        <v>33.159999999999997</v>
      </c>
      <c r="E5251">
        <v>498.64</v>
      </c>
      <c r="F5251">
        <v>978.39</v>
      </c>
      <c r="G5251">
        <v>43.56</v>
      </c>
      <c r="J5251">
        <v>187.49</v>
      </c>
      <c r="K5251">
        <v>46.46</v>
      </c>
      <c r="L5251">
        <v>225.27</v>
      </c>
      <c r="M5251">
        <v>179.4</v>
      </c>
      <c r="N5251">
        <v>-576</v>
      </c>
      <c r="O5251">
        <v>590</v>
      </c>
      <c r="P5251">
        <v>-88</v>
      </c>
      <c r="Q5251">
        <f>Tabel1[[#This Row],[Biomass]]+Tabel1[[#This Row],[Hydro Power]]+Tabel1[[#This Row],[Other Renewable]]+Tabel1[[#This Row],[Solar Power]]+Tabel1[[#This Row],[Onshore Wind Power]]+Tabel1[[#This Row],[Offshore Wind Power]]</f>
        <v>625.32000000000005</v>
      </c>
      <c r="R5251">
        <f>Tabel1[[#This Row],[Fossil Gas]]+Tabel1[[#This Row],[Fossil Hard Coal]]+Tabel1[[#This Row],[Fossil Oil]]</f>
        <v>1520.59</v>
      </c>
      <c r="S5251">
        <f>Tabel1[[#This Row],[Renewables]]+Tabel1[[#This Row],[Fossils]]</f>
        <v>2145.91</v>
      </c>
    </row>
    <row r="5252" spans="1:19" x14ac:dyDescent="0.25">
      <c r="A5252" t="s">
        <v>41</v>
      </c>
      <c r="B5252" t="s">
        <v>6</v>
      </c>
      <c r="C5252">
        <v>2829.44</v>
      </c>
      <c r="D5252">
        <v>55.48</v>
      </c>
      <c r="E5252">
        <v>493.56</v>
      </c>
      <c r="F5252">
        <v>1606.93</v>
      </c>
      <c r="G5252">
        <v>48.29</v>
      </c>
      <c r="I5252">
        <v>6.89</v>
      </c>
      <c r="J5252">
        <v>428.9</v>
      </c>
      <c r="K5252">
        <v>126.84</v>
      </c>
      <c r="L5252">
        <v>918.92</v>
      </c>
      <c r="M5252">
        <v>230.97</v>
      </c>
      <c r="N5252">
        <v>1563</v>
      </c>
      <c r="O5252">
        <v>-590</v>
      </c>
      <c r="P5252">
        <v>-1538</v>
      </c>
      <c r="Q5252">
        <f>Tabel1[[#This Row],[Biomass]]+Tabel1[[#This Row],[Hydro Power]]+Tabel1[[#This Row],[Other Renewable]]+Tabel1[[#This Row],[Solar Power]]+Tabel1[[#This Row],[Onshore Wind Power]]+Tabel1[[#This Row],[Offshore Wind Power]]</f>
        <v>1641.16</v>
      </c>
      <c r="R5252">
        <f>Tabel1[[#This Row],[Fossil Gas]]+Tabel1[[#This Row],[Fossil Hard Coal]]+Tabel1[[#This Row],[Fossil Oil]]</f>
        <v>2148.7800000000002</v>
      </c>
      <c r="S5252">
        <f>Tabel1[[#This Row],[Renewables]]+Tabel1[[#This Row],[Fossils]]</f>
        <v>3789.9400000000005</v>
      </c>
    </row>
    <row r="5253" spans="1:19" x14ac:dyDescent="0.25">
      <c r="A5253" t="s">
        <v>41</v>
      </c>
      <c r="B5253" t="s">
        <v>5</v>
      </c>
      <c r="C5253">
        <v>1879.67</v>
      </c>
      <c r="D5253">
        <v>32.68</v>
      </c>
      <c r="E5253">
        <v>500.4</v>
      </c>
      <c r="F5253">
        <v>977.17</v>
      </c>
      <c r="G5253">
        <v>44.25</v>
      </c>
      <c r="J5253">
        <v>202.31</v>
      </c>
      <c r="K5253">
        <v>47.85</v>
      </c>
      <c r="L5253">
        <v>231.7</v>
      </c>
      <c r="M5253">
        <v>166.13</v>
      </c>
      <c r="N5253">
        <v>-304</v>
      </c>
      <c r="O5253">
        <v>590</v>
      </c>
      <c r="P5253">
        <v>-387</v>
      </c>
      <c r="Q5253">
        <f>Tabel1[[#This Row],[Biomass]]+Tabel1[[#This Row],[Hydro Power]]+Tabel1[[#This Row],[Other Renewable]]+Tabel1[[#This Row],[Solar Power]]+Tabel1[[#This Row],[Onshore Wind Power]]+Tabel1[[#This Row],[Offshore Wind Power]]</f>
        <v>632.81999999999994</v>
      </c>
      <c r="R5253">
        <f>Tabel1[[#This Row],[Fossil Gas]]+Tabel1[[#This Row],[Fossil Hard Coal]]+Tabel1[[#This Row],[Fossil Oil]]</f>
        <v>1521.82</v>
      </c>
      <c r="S5253">
        <f>Tabel1[[#This Row],[Renewables]]+Tabel1[[#This Row],[Fossils]]</f>
        <v>2154.64</v>
      </c>
    </row>
    <row r="5254" spans="1:19" x14ac:dyDescent="0.25">
      <c r="A5254" t="s">
        <v>40</v>
      </c>
      <c r="B5254" t="s">
        <v>6</v>
      </c>
      <c r="C5254">
        <v>2855.75</v>
      </c>
      <c r="D5254">
        <v>55.68</v>
      </c>
      <c r="E5254">
        <v>485.85</v>
      </c>
      <c r="F5254">
        <v>1606.85</v>
      </c>
      <c r="G5254">
        <v>49.19</v>
      </c>
      <c r="I5254">
        <v>6.65</v>
      </c>
      <c r="J5254">
        <v>413.01</v>
      </c>
      <c r="K5254">
        <v>128</v>
      </c>
      <c r="L5254">
        <v>695.97</v>
      </c>
      <c r="M5254">
        <v>220.66</v>
      </c>
      <c r="N5254">
        <v>1580</v>
      </c>
      <c r="O5254">
        <v>-590</v>
      </c>
      <c r="P5254">
        <v>-1345</v>
      </c>
      <c r="Q5254">
        <f>Tabel1[[#This Row],[Biomass]]+Tabel1[[#This Row],[Hydro Power]]+Tabel1[[#This Row],[Other Renewable]]+Tabel1[[#This Row],[Solar Power]]+Tabel1[[#This Row],[Onshore Wind Power]]+Tabel1[[#This Row],[Offshore Wind Power]]</f>
        <v>1391.97</v>
      </c>
      <c r="R5254">
        <f>Tabel1[[#This Row],[Fossil Gas]]+Tabel1[[#This Row],[Fossil Hard Coal]]+Tabel1[[#This Row],[Fossil Oil]]</f>
        <v>2141.89</v>
      </c>
      <c r="S5254">
        <f>Tabel1[[#This Row],[Renewables]]+Tabel1[[#This Row],[Fossils]]</f>
        <v>3533.8599999999997</v>
      </c>
    </row>
    <row r="5255" spans="1:19" x14ac:dyDescent="0.25">
      <c r="A5255" t="s">
        <v>40</v>
      </c>
      <c r="B5255" t="s">
        <v>5</v>
      </c>
      <c r="C5255">
        <v>1841.68</v>
      </c>
      <c r="D5255">
        <v>29.51</v>
      </c>
      <c r="E5255">
        <v>440.78</v>
      </c>
      <c r="F5255">
        <v>977.25</v>
      </c>
      <c r="G5255">
        <v>43.49</v>
      </c>
      <c r="J5255">
        <v>195.05</v>
      </c>
      <c r="K5255">
        <v>47.73</v>
      </c>
      <c r="L5255">
        <v>218.57</v>
      </c>
      <c r="M5255">
        <v>131.74</v>
      </c>
      <c r="N5255">
        <v>-42</v>
      </c>
      <c r="O5255">
        <v>590</v>
      </c>
      <c r="P5255">
        <v>-580</v>
      </c>
      <c r="Q5255">
        <f>Tabel1[[#This Row],[Biomass]]+Tabel1[[#This Row],[Hydro Power]]+Tabel1[[#This Row],[Other Renewable]]+Tabel1[[#This Row],[Solar Power]]+Tabel1[[#This Row],[Onshore Wind Power]]+Tabel1[[#This Row],[Offshore Wind Power]]</f>
        <v>574.87</v>
      </c>
      <c r="R5255">
        <f>Tabel1[[#This Row],[Fossil Gas]]+Tabel1[[#This Row],[Fossil Hard Coal]]+Tabel1[[#This Row],[Fossil Oil]]</f>
        <v>1461.52</v>
      </c>
      <c r="S5255">
        <f>Tabel1[[#This Row],[Renewables]]+Tabel1[[#This Row],[Fossils]]</f>
        <v>2036.3899999999999</v>
      </c>
    </row>
    <row r="5256" spans="1:19" x14ac:dyDescent="0.25">
      <c r="A5256" t="s">
        <v>39</v>
      </c>
      <c r="B5256" t="s">
        <v>6</v>
      </c>
      <c r="C5256">
        <v>2820.11</v>
      </c>
      <c r="D5256">
        <v>52.1</v>
      </c>
      <c r="E5256">
        <v>463.66</v>
      </c>
      <c r="F5256">
        <v>1557.95</v>
      </c>
      <c r="G5256">
        <v>48.74</v>
      </c>
      <c r="I5256">
        <v>6.54</v>
      </c>
      <c r="J5256">
        <v>453.52</v>
      </c>
      <c r="K5256">
        <v>127.73</v>
      </c>
      <c r="L5256">
        <v>489.74</v>
      </c>
      <c r="M5256">
        <v>230.14</v>
      </c>
      <c r="N5256">
        <v>1558</v>
      </c>
      <c r="O5256">
        <v>-590</v>
      </c>
      <c r="P5256">
        <v>-1087</v>
      </c>
      <c r="Q5256">
        <f>Tabel1[[#This Row],[Biomass]]+Tabel1[[#This Row],[Hydro Power]]+Tabel1[[#This Row],[Other Renewable]]+Tabel1[[#This Row],[Solar Power]]+Tabel1[[#This Row],[Onshore Wind Power]]+Tabel1[[#This Row],[Offshore Wind Power]]</f>
        <v>1232.04</v>
      </c>
      <c r="R5256">
        <f>Tabel1[[#This Row],[Fossil Gas]]+Tabel1[[#This Row],[Fossil Hard Coal]]+Tabel1[[#This Row],[Fossil Oil]]</f>
        <v>2070.35</v>
      </c>
      <c r="S5256">
        <f>Tabel1[[#This Row],[Renewables]]+Tabel1[[#This Row],[Fossils]]</f>
        <v>3302.39</v>
      </c>
    </row>
    <row r="5257" spans="1:19" x14ac:dyDescent="0.25">
      <c r="A5257" t="s">
        <v>39</v>
      </c>
      <c r="B5257" t="s">
        <v>5</v>
      </c>
      <c r="C5257">
        <v>1819.6</v>
      </c>
      <c r="D5257">
        <v>34.24</v>
      </c>
      <c r="E5257">
        <v>449.15</v>
      </c>
      <c r="F5257">
        <v>984.51</v>
      </c>
      <c r="G5257">
        <v>45.87</v>
      </c>
      <c r="J5257">
        <v>199.84</v>
      </c>
      <c r="K5257">
        <v>48.71</v>
      </c>
      <c r="L5257">
        <v>203.78</v>
      </c>
      <c r="M5257">
        <v>144.53</v>
      </c>
      <c r="N5257">
        <v>-118</v>
      </c>
      <c r="O5257">
        <v>590</v>
      </c>
      <c r="P5257">
        <v>-548</v>
      </c>
      <c r="Q5257">
        <f>Tabel1[[#This Row],[Biomass]]+Tabel1[[#This Row],[Hydro Power]]+Tabel1[[#This Row],[Other Renewable]]+Tabel1[[#This Row],[Solar Power]]+Tabel1[[#This Row],[Onshore Wind Power]]+Tabel1[[#This Row],[Offshore Wind Power]]</f>
        <v>582.39</v>
      </c>
      <c r="R5257">
        <f>Tabel1[[#This Row],[Fossil Gas]]+Tabel1[[#This Row],[Fossil Hard Coal]]+Tabel1[[#This Row],[Fossil Oil]]</f>
        <v>1479.5299999999997</v>
      </c>
      <c r="S5257">
        <f>Tabel1[[#This Row],[Renewables]]+Tabel1[[#This Row],[Fossils]]</f>
        <v>2061.9199999999996</v>
      </c>
    </row>
    <row r="5258" spans="1:19" x14ac:dyDescent="0.25">
      <c r="A5258" t="s">
        <v>38</v>
      </c>
      <c r="B5258" t="s">
        <v>6</v>
      </c>
      <c r="C5258">
        <v>2684.93</v>
      </c>
      <c r="D5258">
        <v>48.25</v>
      </c>
      <c r="E5258">
        <v>436.04</v>
      </c>
      <c r="F5258">
        <v>1493.82</v>
      </c>
      <c r="G5258">
        <v>34.65</v>
      </c>
      <c r="I5258">
        <v>5.14</v>
      </c>
      <c r="J5258">
        <v>277.42</v>
      </c>
      <c r="K5258">
        <v>124.48</v>
      </c>
      <c r="L5258">
        <v>397.05</v>
      </c>
      <c r="M5258">
        <v>203.43</v>
      </c>
      <c r="N5258">
        <v>1564</v>
      </c>
      <c r="O5258">
        <v>-590</v>
      </c>
      <c r="P5258">
        <v>-998</v>
      </c>
      <c r="Q5258">
        <f>Tabel1[[#This Row],[Biomass]]+Tabel1[[#This Row],[Hydro Power]]+Tabel1[[#This Row],[Other Renewable]]+Tabel1[[#This Row],[Solar Power]]+Tabel1[[#This Row],[Onshore Wind Power]]+Tabel1[[#This Row],[Offshore Wind Power]]</f>
        <v>931.29</v>
      </c>
      <c r="R5258">
        <f>Tabel1[[#This Row],[Fossil Gas]]+Tabel1[[#This Row],[Fossil Hard Coal]]+Tabel1[[#This Row],[Fossil Oil]]</f>
        <v>1964.51</v>
      </c>
      <c r="S5258">
        <f>Tabel1[[#This Row],[Renewables]]+Tabel1[[#This Row],[Fossils]]</f>
        <v>2895.8</v>
      </c>
    </row>
    <row r="5259" spans="1:19" x14ac:dyDescent="0.25">
      <c r="A5259" t="s">
        <v>38</v>
      </c>
      <c r="B5259" t="s">
        <v>5</v>
      </c>
      <c r="C5259">
        <v>1776.67</v>
      </c>
      <c r="D5259">
        <v>32.64</v>
      </c>
      <c r="E5259">
        <v>491.89</v>
      </c>
      <c r="F5259">
        <v>953.1</v>
      </c>
      <c r="G5259">
        <v>40.630000000000003</v>
      </c>
      <c r="J5259">
        <v>132.08000000000001</v>
      </c>
      <c r="K5259">
        <v>46.52</v>
      </c>
      <c r="L5259">
        <v>222.18</v>
      </c>
      <c r="M5259">
        <v>160.97</v>
      </c>
      <c r="N5259">
        <v>-564</v>
      </c>
      <c r="O5259">
        <v>590</v>
      </c>
      <c r="P5259">
        <v>-175</v>
      </c>
      <c r="Q5259">
        <f>Tabel1[[#This Row],[Biomass]]+Tabel1[[#This Row],[Hydro Power]]+Tabel1[[#This Row],[Other Renewable]]+Tabel1[[#This Row],[Solar Power]]+Tabel1[[#This Row],[Onshore Wind Power]]+Tabel1[[#This Row],[Offshore Wind Power]]</f>
        <v>547.87</v>
      </c>
      <c r="R5259">
        <f>Tabel1[[#This Row],[Fossil Gas]]+Tabel1[[#This Row],[Fossil Hard Coal]]+Tabel1[[#This Row],[Fossil Oil]]</f>
        <v>1485.6200000000001</v>
      </c>
      <c r="S5259">
        <f>Tabel1[[#This Row],[Renewables]]+Tabel1[[#This Row],[Fossils]]</f>
        <v>2033.4900000000002</v>
      </c>
    </row>
    <row r="5260" spans="1:19" x14ac:dyDescent="0.25">
      <c r="A5260" t="s">
        <v>37</v>
      </c>
      <c r="B5260" t="s">
        <v>6</v>
      </c>
      <c r="C5260">
        <v>2650.94</v>
      </c>
      <c r="D5260">
        <v>46.5</v>
      </c>
      <c r="E5260">
        <v>407.94</v>
      </c>
      <c r="F5260">
        <v>1471.55</v>
      </c>
      <c r="G5260">
        <v>23.67</v>
      </c>
      <c r="I5260">
        <v>4.05</v>
      </c>
      <c r="J5260">
        <v>173.8</v>
      </c>
      <c r="K5260">
        <v>121.74</v>
      </c>
      <c r="L5260">
        <v>352.42</v>
      </c>
      <c r="M5260">
        <v>196.31</v>
      </c>
      <c r="N5260">
        <v>1331</v>
      </c>
      <c r="O5260">
        <v>-573</v>
      </c>
      <c r="P5260">
        <v>-635</v>
      </c>
      <c r="Q5260">
        <f>Tabel1[[#This Row],[Biomass]]+Tabel1[[#This Row],[Hydro Power]]+Tabel1[[#This Row],[Other Renewable]]+Tabel1[[#This Row],[Solar Power]]+Tabel1[[#This Row],[Onshore Wind Power]]+Tabel1[[#This Row],[Offshore Wind Power]]</f>
        <v>773.07999999999993</v>
      </c>
      <c r="R5260">
        <f>Tabel1[[#This Row],[Fossil Gas]]+Tabel1[[#This Row],[Fossil Hard Coal]]+Tabel1[[#This Row],[Fossil Oil]]</f>
        <v>1903.16</v>
      </c>
      <c r="S5260">
        <f>Tabel1[[#This Row],[Renewables]]+Tabel1[[#This Row],[Fossils]]</f>
        <v>2676.24</v>
      </c>
    </row>
    <row r="5261" spans="1:19" x14ac:dyDescent="0.25">
      <c r="A5261" t="s">
        <v>37</v>
      </c>
      <c r="B5261" t="s">
        <v>5</v>
      </c>
      <c r="C5261">
        <v>1799.81</v>
      </c>
      <c r="D5261">
        <v>32.4</v>
      </c>
      <c r="E5261">
        <v>471.11</v>
      </c>
      <c r="F5261">
        <v>868.66</v>
      </c>
      <c r="G5261">
        <v>34.090000000000003</v>
      </c>
      <c r="J5261">
        <v>73.34</v>
      </c>
      <c r="K5261">
        <v>43.9</v>
      </c>
      <c r="L5261">
        <v>191.84</v>
      </c>
      <c r="M5261">
        <v>191.87</v>
      </c>
      <c r="N5261">
        <v>-585</v>
      </c>
      <c r="O5261">
        <v>573</v>
      </c>
      <c r="P5261">
        <v>-2</v>
      </c>
      <c r="Q5261">
        <f>Tabel1[[#This Row],[Biomass]]+Tabel1[[#This Row],[Hydro Power]]+Tabel1[[#This Row],[Other Renewable]]+Tabel1[[#This Row],[Solar Power]]+Tabel1[[#This Row],[Onshore Wind Power]]+Tabel1[[#This Row],[Offshore Wind Power]]</f>
        <v>489.45000000000005</v>
      </c>
      <c r="R5261">
        <f>Tabel1[[#This Row],[Fossil Gas]]+Tabel1[[#This Row],[Fossil Hard Coal]]+Tabel1[[#This Row],[Fossil Oil]]</f>
        <v>1373.86</v>
      </c>
      <c r="S5261">
        <f>Tabel1[[#This Row],[Renewables]]+Tabel1[[#This Row],[Fossils]]</f>
        <v>1863.31</v>
      </c>
    </row>
    <row r="5262" spans="1:19" x14ac:dyDescent="0.25">
      <c r="A5262" t="s">
        <v>36</v>
      </c>
      <c r="B5262" t="s">
        <v>6</v>
      </c>
      <c r="C5262">
        <v>2829.47</v>
      </c>
      <c r="D5262">
        <v>47.79</v>
      </c>
      <c r="E5262">
        <v>406.57</v>
      </c>
      <c r="F5262">
        <v>1615.27</v>
      </c>
      <c r="G5262">
        <v>16.02</v>
      </c>
      <c r="I5262">
        <v>3.28</v>
      </c>
      <c r="J5262">
        <v>66.22</v>
      </c>
      <c r="K5262">
        <v>129.03</v>
      </c>
      <c r="L5262">
        <v>316.86</v>
      </c>
      <c r="M5262">
        <v>200.25</v>
      </c>
      <c r="N5262">
        <v>553</v>
      </c>
      <c r="O5262">
        <v>-301</v>
      </c>
      <c r="P5262">
        <v>-102</v>
      </c>
      <c r="Q5262">
        <f>Tabel1[[#This Row],[Biomass]]+Tabel1[[#This Row],[Hydro Power]]+Tabel1[[#This Row],[Other Renewable]]+Tabel1[[#This Row],[Solar Power]]+Tabel1[[#This Row],[Onshore Wind Power]]+Tabel1[[#This Row],[Offshore Wind Power]]</f>
        <v>634.4</v>
      </c>
      <c r="R5262">
        <f>Tabel1[[#This Row],[Fossil Gas]]+Tabel1[[#This Row],[Fossil Hard Coal]]+Tabel1[[#This Row],[Fossil Oil]]</f>
        <v>2037.86</v>
      </c>
      <c r="S5262">
        <f>Tabel1[[#This Row],[Renewables]]+Tabel1[[#This Row],[Fossils]]</f>
        <v>2672.2599999999998</v>
      </c>
    </row>
    <row r="5263" spans="1:19" x14ac:dyDescent="0.25">
      <c r="A5263" t="s">
        <v>36</v>
      </c>
      <c r="B5263" t="s">
        <v>5</v>
      </c>
      <c r="C5263">
        <v>1934.46</v>
      </c>
      <c r="D5263">
        <v>30.38</v>
      </c>
      <c r="E5263">
        <v>383.44</v>
      </c>
      <c r="F5263">
        <v>779.39</v>
      </c>
      <c r="G5263">
        <v>25.91</v>
      </c>
      <c r="J5263">
        <v>23.06</v>
      </c>
      <c r="K5263">
        <v>39.51</v>
      </c>
      <c r="L5263">
        <v>142.5</v>
      </c>
      <c r="M5263">
        <v>145.34</v>
      </c>
      <c r="N5263">
        <v>-585</v>
      </c>
      <c r="O5263">
        <v>301</v>
      </c>
      <c r="P5263">
        <v>688</v>
      </c>
      <c r="Q5263">
        <f>Tabel1[[#This Row],[Biomass]]+Tabel1[[#This Row],[Hydro Power]]+Tabel1[[#This Row],[Other Renewable]]+Tabel1[[#This Row],[Solar Power]]+Tabel1[[#This Row],[Onshore Wind Power]]+Tabel1[[#This Row],[Offshore Wind Power]]</f>
        <v>341.28</v>
      </c>
      <c r="R5263">
        <f>Tabel1[[#This Row],[Fossil Gas]]+Tabel1[[#This Row],[Fossil Hard Coal]]+Tabel1[[#This Row],[Fossil Oil]]</f>
        <v>1188.74</v>
      </c>
      <c r="S5263">
        <f>Tabel1[[#This Row],[Renewables]]+Tabel1[[#This Row],[Fossils]]</f>
        <v>1530.02</v>
      </c>
    </row>
    <row r="5264" spans="1:19" x14ac:dyDescent="0.25">
      <c r="A5264" t="s">
        <v>35</v>
      </c>
      <c r="B5264" t="s">
        <v>6</v>
      </c>
      <c r="C5264">
        <v>2848.97</v>
      </c>
      <c r="D5264">
        <v>47.37</v>
      </c>
      <c r="E5264">
        <v>505.9</v>
      </c>
      <c r="F5264">
        <v>1584.99</v>
      </c>
      <c r="G5264">
        <v>11.12</v>
      </c>
      <c r="I5264">
        <v>2.78</v>
      </c>
      <c r="J5264">
        <v>5.35</v>
      </c>
      <c r="K5264">
        <v>143.19999999999999</v>
      </c>
      <c r="L5264">
        <v>244.52</v>
      </c>
      <c r="M5264">
        <v>176.59</v>
      </c>
      <c r="N5264">
        <v>11</v>
      </c>
      <c r="O5264">
        <v>-416</v>
      </c>
      <c r="P5264">
        <v>561</v>
      </c>
      <c r="Q5264">
        <f>Tabel1[[#This Row],[Biomass]]+Tabel1[[#This Row],[Hydro Power]]+Tabel1[[#This Row],[Other Renewable]]+Tabel1[[#This Row],[Solar Power]]+Tabel1[[#This Row],[Onshore Wind Power]]+Tabel1[[#This Row],[Offshore Wind Power]]</f>
        <v>476.61</v>
      </c>
      <c r="R5264">
        <f>Tabel1[[#This Row],[Fossil Gas]]+Tabel1[[#This Row],[Fossil Hard Coal]]+Tabel1[[#This Row],[Fossil Oil]]</f>
        <v>2102.0099999999998</v>
      </c>
      <c r="S5264">
        <f>Tabel1[[#This Row],[Renewables]]+Tabel1[[#This Row],[Fossils]]</f>
        <v>2578.62</v>
      </c>
    </row>
    <row r="5265" spans="1:19" x14ac:dyDescent="0.25">
      <c r="A5265" t="s">
        <v>35</v>
      </c>
      <c r="B5265" t="s">
        <v>5</v>
      </c>
      <c r="C5265">
        <v>2033.29</v>
      </c>
      <c r="D5265">
        <v>30.09</v>
      </c>
      <c r="E5265">
        <v>378.26</v>
      </c>
      <c r="F5265">
        <v>758.55</v>
      </c>
      <c r="G5265">
        <v>23.25</v>
      </c>
      <c r="J5265">
        <v>1.22</v>
      </c>
      <c r="K5265">
        <v>38.39</v>
      </c>
      <c r="L5265">
        <v>113.69</v>
      </c>
      <c r="M5265">
        <v>103.31</v>
      </c>
      <c r="N5265">
        <v>-585</v>
      </c>
      <c r="O5265">
        <v>416</v>
      </c>
      <c r="P5265">
        <v>782</v>
      </c>
      <c r="Q5265">
        <f>Tabel1[[#This Row],[Biomass]]+Tabel1[[#This Row],[Hydro Power]]+Tabel1[[#This Row],[Other Renewable]]+Tabel1[[#This Row],[Solar Power]]+Tabel1[[#This Row],[Onshore Wind Power]]+Tabel1[[#This Row],[Offshore Wind Power]]</f>
        <v>248.31</v>
      </c>
      <c r="R5265">
        <f>Tabel1[[#This Row],[Fossil Gas]]+Tabel1[[#This Row],[Fossil Hard Coal]]+Tabel1[[#This Row],[Fossil Oil]]</f>
        <v>1160.06</v>
      </c>
      <c r="S5265">
        <f>Tabel1[[#This Row],[Renewables]]+Tabel1[[#This Row],[Fossils]]</f>
        <v>1408.37</v>
      </c>
    </row>
    <row r="5266" spans="1:19" x14ac:dyDescent="0.25">
      <c r="A5266" t="s">
        <v>34</v>
      </c>
      <c r="B5266" t="s">
        <v>6</v>
      </c>
      <c r="C5266">
        <v>2836.46</v>
      </c>
      <c r="D5266">
        <v>47.82</v>
      </c>
      <c r="E5266">
        <v>454.41</v>
      </c>
      <c r="F5266">
        <v>1734.1</v>
      </c>
      <c r="G5266">
        <v>12.41</v>
      </c>
      <c r="I5266">
        <v>3.15</v>
      </c>
      <c r="J5266">
        <v>0.02</v>
      </c>
      <c r="K5266">
        <v>141.79</v>
      </c>
      <c r="L5266">
        <v>207.75</v>
      </c>
      <c r="M5266">
        <v>123.65</v>
      </c>
      <c r="N5266">
        <v>-1111</v>
      </c>
      <c r="O5266">
        <v>-15</v>
      </c>
      <c r="P5266">
        <v>1255</v>
      </c>
      <c r="Q5266">
        <f>Tabel1[[#This Row],[Biomass]]+Tabel1[[#This Row],[Hydro Power]]+Tabel1[[#This Row],[Other Renewable]]+Tabel1[[#This Row],[Solar Power]]+Tabel1[[#This Row],[Onshore Wind Power]]+Tabel1[[#This Row],[Offshore Wind Power]]</f>
        <v>382.39</v>
      </c>
      <c r="R5266">
        <f>Tabel1[[#This Row],[Fossil Gas]]+Tabel1[[#This Row],[Fossil Hard Coal]]+Tabel1[[#This Row],[Fossil Oil]]</f>
        <v>2200.9199999999996</v>
      </c>
      <c r="S5266">
        <f>Tabel1[[#This Row],[Renewables]]+Tabel1[[#This Row],[Fossils]]</f>
        <v>2583.3099999999995</v>
      </c>
    </row>
    <row r="5267" spans="1:19" x14ac:dyDescent="0.25">
      <c r="A5267" t="s">
        <v>34</v>
      </c>
      <c r="B5267" t="s">
        <v>5</v>
      </c>
      <c r="C5267">
        <v>2023.52</v>
      </c>
      <c r="D5267">
        <v>30.23</v>
      </c>
      <c r="E5267">
        <v>453.25</v>
      </c>
      <c r="F5267">
        <v>876.04</v>
      </c>
      <c r="G5267">
        <v>27.19</v>
      </c>
      <c r="J5267">
        <v>0</v>
      </c>
      <c r="K5267">
        <v>40.4</v>
      </c>
      <c r="L5267">
        <v>91.43</v>
      </c>
      <c r="M5267">
        <v>67.040000000000006</v>
      </c>
      <c r="N5267">
        <v>-585</v>
      </c>
      <c r="O5267">
        <v>15</v>
      </c>
      <c r="P5267">
        <v>1026</v>
      </c>
      <c r="Q5267">
        <f>Tabel1[[#This Row],[Biomass]]+Tabel1[[#This Row],[Hydro Power]]+Tabel1[[#This Row],[Other Renewable]]+Tabel1[[#This Row],[Solar Power]]+Tabel1[[#This Row],[Onshore Wind Power]]+Tabel1[[#This Row],[Offshore Wind Power]]</f>
        <v>188.70000000000002</v>
      </c>
      <c r="R5267">
        <f>Tabel1[[#This Row],[Fossil Gas]]+Tabel1[[#This Row],[Fossil Hard Coal]]+Tabel1[[#This Row],[Fossil Oil]]</f>
        <v>1356.48</v>
      </c>
      <c r="S5267">
        <f>Tabel1[[#This Row],[Renewables]]+Tabel1[[#This Row],[Fossils]]</f>
        <v>1545.18</v>
      </c>
    </row>
    <row r="5268" spans="1:19" x14ac:dyDescent="0.25">
      <c r="A5268" t="s">
        <v>33</v>
      </c>
      <c r="B5268" t="s">
        <v>6</v>
      </c>
      <c r="C5268">
        <v>2693.01</v>
      </c>
      <c r="D5268">
        <v>48.71</v>
      </c>
      <c r="E5268">
        <v>413.04</v>
      </c>
      <c r="F5268">
        <v>1673.88</v>
      </c>
      <c r="G5268">
        <v>13.04</v>
      </c>
      <c r="I5268">
        <v>3.37</v>
      </c>
      <c r="J5268">
        <v>0.01</v>
      </c>
      <c r="K5268">
        <v>141.47</v>
      </c>
      <c r="L5268">
        <v>170.89</v>
      </c>
      <c r="M5268">
        <v>58.24</v>
      </c>
      <c r="N5268">
        <v>-1275</v>
      </c>
      <c r="O5268">
        <v>-48</v>
      </c>
      <c r="P5268">
        <v>1507</v>
      </c>
      <c r="Q5268">
        <f>Tabel1[[#This Row],[Biomass]]+Tabel1[[#This Row],[Hydro Power]]+Tabel1[[#This Row],[Other Renewable]]+Tabel1[[#This Row],[Solar Power]]+Tabel1[[#This Row],[Onshore Wind Power]]+Tabel1[[#This Row],[Offshore Wind Power]]</f>
        <v>281.21999999999997</v>
      </c>
      <c r="R5268">
        <f>Tabel1[[#This Row],[Fossil Gas]]+Tabel1[[#This Row],[Fossil Hard Coal]]+Tabel1[[#This Row],[Fossil Oil]]</f>
        <v>2099.96</v>
      </c>
      <c r="S5268">
        <f>Tabel1[[#This Row],[Renewables]]+Tabel1[[#This Row],[Fossils]]</f>
        <v>2381.1799999999998</v>
      </c>
    </row>
    <row r="5269" spans="1:19" x14ac:dyDescent="0.25">
      <c r="A5269" t="s">
        <v>33</v>
      </c>
      <c r="B5269" t="s">
        <v>5</v>
      </c>
      <c r="C5269">
        <v>1918.35</v>
      </c>
      <c r="D5269">
        <v>28.18</v>
      </c>
      <c r="E5269">
        <v>409.14</v>
      </c>
      <c r="F5269">
        <v>872.36</v>
      </c>
      <c r="G5269">
        <v>27.4</v>
      </c>
      <c r="J5269">
        <v>0</v>
      </c>
      <c r="K5269">
        <v>41.5</v>
      </c>
      <c r="L5269">
        <v>75.22</v>
      </c>
      <c r="M5269">
        <v>47.17</v>
      </c>
      <c r="N5269">
        <v>-585</v>
      </c>
      <c r="O5269">
        <v>48</v>
      </c>
      <c r="P5269">
        <v>971</v>
      </c>
      <c r="Q5269">
        <f>Tabel1[[#This Row],[Biomass]]+Tabel1[[#This Row],[Hydro Power]]+Tabel1[[#This Row],[Other Renewable]]+Tabel1[[#This Row],[Solar Power]]+Tabel1[[#This Row],[Onshore Wind Power]]+Tabel1[[#This Row],[Offshore Wind Power]]</f>
        <v>150.57</v>
      </c>
      <c r="R5269">
        <f>Tabel1[[#This Row],[Fossil Gas]]+Tabel1[[#This Row],[Fossil Hard Coal]]+Tabel1[[#This Row],[Fossil Oil]]</f>
        <v>1308.9000000000001</v>
      </c>
      <c r="S5269">
        <f>Tabel1[[#This Row],[Renewables]]+Tabel1[[#This Row],[Fossils]]</f>
        <v>1459.47</v>
      </c>
    </row>
    <row r="5270" spans="1:19" x14ac:dyDescent="0.25">
      <c r="A5270" t="s">
        <v>32</v>
      </c>
      <c r="B5270" t="s">
        <v>6</v>
      </c>
      <c r="C5270">
        <v>2521.9899999999998</v>
      </c>
      <c r="D5270">
        <v>44.76</v>
      </c>
      <c r="E5270">
        <v>309.77999999999997</v>
      </c>
      <c r="F5270">
        <v>1631.79</v>
      </c>
      <c r="G5270">
        <v>4.8099999999999996</v>
      </c>
      <c r="I5270">
        <v>2.5499999999999998</v>
      </c>
      <c r="J5270">
        <v>0</v>
      </c>
      <c r="K5270">
        <v>116.14</v>
      </c>
      <c r="L5270">
        <v>171.55</v>
      </c>
      <c r="M5270">
        <v>45.02</v>
      </c>
      <c r="N5270">
        <v>-1300</v>
      </c>
      <c r="O5270">
        <v>31</v>
      </c>
      <c r="P5270">
        <v>1526</v>
      </c>
      <c r="Q5270">
        <f>Tabel1[[#This Row],[Biomass]]+Tabel1[[#This Row],[Hydro Power]]+Tabel1[[#This Row],[Other Renewable]]+Tabel1[[#This Row],[Solar Power]]+Tabel1[[#This Row],[Onshore Wind Power]]+Tabel1[[#This Row],[Offshore Wind Power]]</f>
        <v>263.88</v>
      </c>
      <c r="R5270">
        <f>Tabel1[[#This Row],[Fossil Gas]]+Tabel1[[#This Row],[Fossil Hard Coal]]+Tabel1[[#This Row],[Fossil Oil]]</f>
        <v>1946.3799999999999</v>
      </c>
      <c r="S5270">
        <f>Tabel1[[#This Row],[Renewables]]+Tabel1[[#This Row],[Fossils]]</f>
        <v>2210.2599999999998</v>
      </c>
    </row>
    <row r="5271" spans="1:19" x14ac:dyDescent="0.25">
      <c r="A5271" t="s">
        <v>32</v>
      </c>
      <c r="B5271" t="s">
        <v>5</v>
      </c>
      <c r="C5271">
        <v>1775.09</v>
      </c>
      <c r="D5271">
        <v>26.5</v>
      </c>
      <c r="E5271">
        <v>397.04</v>
      </c>
      <c r="F5271">
        <v>868.91</v>
      </c>
      <c r="G5271">
        <v>25.33</v>
      </c>
      <c r="J5271">
        <v>0</v>
      </c>
      <c r="K5271">
        <v>41.32</v>
      </c>
      <c r="L5271">
        <v>55.79</v>
      </c>
      <c r="M5271">
        <v>36.200000000000003</v>
      </c>
      <c r="N5271">
        <v>-585</v>
      </c>
      <c r="O5271">
        <v>-31</v>
      </c>
      <c r="P5271">
        <v>956</v>
      </c>
      <c r="Q5271">
        <f>Tabel1[[#This Row],[Biomass]]+Tabel1[[#This Row],[Hydro Power]]+Tabel1[[#This Row],[Other Renewable]]+Tabel1[[#This Row],[Solar Power]]+Tabel1[[#This Row],[Onshore Wind Power]]+Tabel1[[#This Row],[Offshore Wind Power]]</f>
        <v>118.49</v>
      </c>
      <c r="R5271">
        <f>Tabel1[[#This Row],[Fossil Gas]]+Tabel1[[#This Row],[Fossil Hard Coal]]+Tabel1[[#This Row],[Fossil Oil]]</f>
        <v>1291.28</v>
      </c>
      <c r="S5271">
        <f>Tabel1[[#This Row],[Renewables]]+Tabel1[[#This Row],[Fossils]]</f>
        <v>1409.77</v>
      </c>
    </row>
    <row r="5272" spans="1:19" x14ac:dyDescent="0.25">
      <c r="A5272" t="s">
        <v>31</v>
      </c>
      <c r="B5272" t="s">
        <v>6</v>
      </c>
      <c r="C5272">
        <v>2359.1799999999998</v>
      </c>
      <c r="D5272">
        <v>45.63</v>
      </c>
      <c r="E5272">
        <v>293.69</v>
      </c>
      <c r="F5272">
        <v>1629.8</v>
      </c>
      <c r="G5272">
        <v>4.6399999999999997</v>
      </c>
      <c r="I5272">
        <v>2.5299999999999998</v>
      </c>
      <c r="J5272">
        <v>0</v>
      </c>
      <c r="K5272">
        <v>113.35</v>
      </c>
      <c r="L5272">
        <v>280.07</v>
      </c>
      <c r="M5272">
        <v>43.28</v>
      </c>
      <c r="N5272">
        <v>-1299</v>
      </c>
      <c r="O5272">
        <v>-149</v>
      </c>
      <c r="P5272">
        <v>1464</v>
      </c>
      <c r="Q5272">
        <f>Tabel1[[#This Row],[Biomass]]+Tabel1[[#This Row],[Hydro Power]]+Tabel1[[#This Row],[Other Renewable]]+Tabel1[[#This Row],[Solar Power]]+Tabel1[[#This Row],[Onshore Wind Power]]+Tabel1[[#This Row],[Offshore Wind Power]]</f>
        <v>371.51</v>
      </c>
      <c r="R5272">
        <f>Tabel1[[#This Row],[Fossil Gas]]+Tabel1[[#This Row],[Fossil Hard Coal]]+Tabel1[[#This Row],[Fossil Oil]]</f>
        <v>1928.13</v>
      </c>
      <c r="S5272">
        <f>Tabel1[[#This Row],[Renewables]]+Tabel1[[#This Row],[Fossils]]</f>
        <v>2299.6400000000003</v>
      </c>
    </row>
    <row r="5273" spans="1:19" x14ac:dyDescent="0.25">
      <c r="A5273" t="s">
        <v>31</v>
      </c>
      <c r="B5273" t="s">
        <v>5</v>
      </c>
      <c r="C5273">
        <v>1623.26</v>
      </c>
      <c r="D5273">
        <v>27.09</v>
      </c>
      <c r="E5273">
        <v>396.78</v>
      </c>
      <c r="F5273">
        <v>843.83</v>
      </c>
      <c r="G5273">
        <v>25.2</v>
      </c>
      <c r="J5273">
        <v>0</v>
      </c>
      <c r="K5273">
        <v>42.17</v>
      </c>
      <c r="L5273">
        <v>38.270000000000003</v>
      </c>
      <c r="M5273">
        <v>28.53</v>
      </c>
      <c r="N5273">
        <v>-585</v>
      </c>
      <c r="O5273">
        <v>149</v>
      </c>
      <c r="P5273">
        <v>675</v>
      </c>
      <c r="Q5273">
        <f>Tabel1[[#This Row],[Biomass]]+Tabel1[[#This Row],[Hydro Power]]+Tabel1[[#This Row],[Other Renewable]]+Tabel1[[#This Row],[Solar Power]]+Tabel1[[#This Row],[Onshore Wind Power]]+Tabel1[[#This Row],[Offshore Wind Power]]</f>
        <v>93.89</v>
      </c>
      <c r="R5273">
        <f>Tabel1[[#This Row],[Fossil Gas]]+Tabel1[[#This Row],[Fossil Hard Coal]]+Tabel1[[#This Row],[Fossil Oil]]</f>
        <v>1265.8100000000002</v>
      </c>
      <c r="S5273">
        <f>Tabel1[[#This Row],[Renewables]]+Tabel1[[#This Row],[Fossils]]</f>
        <v>1359.7000000000003</v>
      </c>
    </row>
    <row r="5274" spans="1:19" x14ac:dyDescent="0.25">
      <c r="A5274" t="s">
        <v>30</v>
      </c>
      <c r="B5274" t="s">
        <v>6</v>
      </c>
      <c r="C5274">
        <v>2173.73</v>
      </c>
      <c r="D5274">
        <v>45.82</v>
      </c>
      <c r="E5274">
        <v>292.11</v>
      </c>
      <c r="F5274">
        <v>1164.08</v>
      </c>
      <c r="G5274">
        <v>5.12</v>
      </c>
      <c r="I5274">
        <v>2.58</v>
      </c>
      <c r="J5274">
        <v>0</v>
      </c>
      <c r="K5274">
        <v>112.18</v>
      </c>
      <c r="L5274">
        <v>300.7</v>
      </c>
      <c r="M5274">
        <v>60.99</v>
      </c>
      <c r="N5274">
        <v>-1251</v>
      </c>
      <c r="O5274">
        <v>0</v>
      </c>
      <c r="P5274">
        <v>1481</v>
      </c>
      <c r="Q5274">
        <f>Tabel1[[#This Row],[Biomass]]+Tabel1[[#This Row],[Hydro Power]]+Tabel1[[#This Row],[Other Renewable]]+Tabel1[[#This Row],[Solar Power]]+Tabel1[[#This Row],[Onshore Wind Power]]+Tabel1[[#This Row],[Offshore Wind Power]]</f>
        <v>410.09</v>
      </c>
      <c r="R5274">
        <f>Tabel1[[#This Row],[Fossil Gas]]+Tabel1[[#This Row],[Fossil Hard Coal]]+Tabel1[[#This Row],[Fossil Oil]]</f>
        <v>1461.31</v>
      </c>
      <c r="S5274">
        <f>Tabel1[[#This Row],[Renewables]]+Tabel1[[#This Row],[Fossils]]</f>
        <v>1871.3999999999999</v>
      </c>
    </row>
    <row r="5275" spans="1:19" x14ac:dyDescent="0.25">
      <c r="A5275" t="s">
        <v>30</v>
      </c>
      <c r="B5275" t="s">
        <v>5</v>
      </c>
      <c r="C5275">
        <v>1492.78</v>
      </c>
      <c r="D5275">
        <v>26.22</v>
      </c>
      <c r="E5275">
        <v>396.22</v>
      </c>
      <c r="F5275">
        <v>797.23</v>
      </c>
      <c r="G5275">
        <v>25.06</v>
      </c>
      <c r="J5275">
        <v>0</v>
      </c>
      <c r="K5275">
        <v>42.06</v>
      </c>
      <c r="L5275">
        <v>28.63</v>
      </c>
      <c r="M5275">
        <v>13.44</v>
      </c>
      <c r="N5275">
        <v>-585</v>
      </c>
      <c r="O5275">
        <v>0</v>
      </c>
      <c r="P5275">
        <v>767</v>
      </c>
      <c r="Q5275">
        <f>Tabel1[[#This Row],[Biomass]]+Tabel1[[#This Row],[Hydro Power]]+Tabel1[[#This Row],[Other Renewable]]+Tabel1[[#This Row],[Solar Power]]+Tabel1[[#This Row],[Onshore Wind Power]]+Tabel1[[#This Row],[Offshore Wind Power]]</f>
        <v>68.289999999999992</v>
      </c>
      <c r="R5275">
        <f>Tabel1[[#This Row],[Fossil Gas]]+Tabel1[[#This Row],[Fossil Hard Coal]]+Tabel1[[#This Row],[Fossil Oil]]</f>
        <v>1218.51</v>
      </c>
      <c r="S5275">
        <f>Tabel1[[#This Row],[Renewables]]+Tabel1[[#This Row],[Fossils]]</f>
        <v>1286.8</v>
      </c>
    </row>
    <row r="5276" spans="1:19" x14ac:dyDescent="0.25">
      <c r="A5276" t="s">
        <v>29</v>
      </c>
      <c r="B5276" t="s">
        <v>6</v>
      </c>
      <c r="C5276">
        <v>2072.1999999999998</v>
      </c>
      <c r="D5276">
        <v>45.91</v>
      </c>
      <c r="E5276">
        <v>272.70999999999998</v>
      </c>
      <c r="F5276">
        <v>1413.01</v>
      </c>
      <c r="G5276">
        <v>7.48</v>
      </c>
      <c r="I5276">
        <v>2.52</v>
      </c>
      <c r="J5276">
        <v>0</v>
      </c>
      <c r="K5276">
        <v>99.3</v>
      </c>
      <c r="L5276">
        <v>361.34</v>
      </c>
      <c r="M5276">
        <v>103.49</v>
      </c>
      <c r="N5276">
        <v>-1271</v>
      </c>
      <c r="O5276">
        <v>24</v>
      </c>
      <c r="P5276">
        <v>1057</v>
      </c>
      <c r="Q5276">
        <f>Tabel1[[#This Row],[Biomass]]+Tabel1[[#This Row],[Hydro Power]]+Tabel1[[#This Row],[Other Renewable]]+Tabel1[[#This Row],[Solar Power]]+Tabel1[[#This Row],[Onshore Wind Power]]+Tabel1[[#This Row],[Offshore Wind Power]]</f>
        <v>513.26</v>
      </c>
      <c r="R5276">
        <f>Tabel1[[#This Row],[Fossil Gas]]+Tabel1[[#This Row],[Fossil Hard Coal]]+Tabel1[[#This Row],[Fossil Oil]]</f>
        <v>1693.2</v>
      </c>
      <c r="S5276">
        <f>Tabel1[[#This Row],[Renewables]]+Tabel1[[#This Row],[Fossils]]</f>
        <v>2206.46</v>
      </c>
    </row>
    <row r="5277" spans="1:19" x14ac:dyDescent="0.25">
      <c r="A5277" t="s">
        <v>29</v>
      </c>
      <c r="B5277" t="s">
        <v>5</v>
      </c>
      <c r="C5277">
        <v>1410.97</v>
      </c>
      <c r="D5277">
        <v>27.83</v>
      </c>
      <c r="E5277">
        <v>384.99</v>
      </c>
      <c r="F5277">
        <v>764.4</v>
      </c>
      <c r="G5277">
        <v>24.6</v>
      </c>
      <c r="J5277">
        <v>0</v>
      </c>
      <c r="K5277">
        <v>39.659999999999997</v>
      </c>
      <c r="L5277">
        <v>19.64</v>
      </c>
      <c r="M5277">
        <v>10.65</v>
      </c>
      <c r="N5277">
        <v>-585</v>
      </c>
      <c r="O5277">
        <v>-24</v>
      </c>
      <c r="P5277">
        <v>761</v>
      </c>
      <c r="Q5277">
        <f>Tabel1[[#This Row],[Biomass]]+Tabel1[[#This Row],[Hydro Power]]+Tabel1[[#This Row],[Other Renewable]]+Tabel1[[#This Row],[Solar Power]]+Tabel1[[#This Row],[Onshore Wind Power]]+Tabel1[[#This Row],[Offshore Wind Power]]</f>
        <v>58.12</v>
      </c>
      <c r="R5277">
        <f>Tabel1[[#This Row],[Fossil Gas]]+Tabel1[[#This Row],[Fossil Hard Coal]]+Tabel1[[#This Row],[Fossil Oil]]</f>
        <v>1173.9899999999998</v>
      </c>
      <c r="S5277">
        <f>Tabel1[[#This Row],[Renewables]]+Tabel1[[#This Row],[Fossils]]</f>
        <v>1232.1099999999997</v>
      </c>
    </row>
    <row r="5278" spans="1:19" x14ac:dyDescent="0.25">
      <c r="A5278" t="s">
        <v>28</v>
      </c>
      <c r="B5278" t="s">
        <v>6</v>
      </c>
      <c r="C5278">
        <v>2040.09</v>
      </c>
      <c r="D5278">
        <v>45.91</v>
      </c>
      <c r="E5278">
        <v>268.12</v>
      </c>
      <c r="F5278">
        <v>1226.67</v>
      </c>
      <c r="G5278">
        <v>7.33</v>
      </c>
      <c r="I5278">
        <v>2.4</v>
      </c>
      <c r="J5278">
        <v>0</v>
      </c>
      <c r="K5278">
        <v>100.43</v>
      </c>
      <c r="L5278">
        <v>408.05</v>
      </c>
      <c r="M5278">
        <v>124.37</v>
      </c>
      <c r="N5278">
        <v>-1275</v>
      </c>
      <c r="O5278">
        <v>0</v>
      </c>
      <c r="P5278">
        <v>1152</v>
      </c>
      <c r="Q5278">
        <f>Tabel1[[#This Row],[Biomass]]+Tabel1[[#This Row],[Hydro Power]]+Tabel1[[#This Row],[Other Renewable]]+Tabel1[[#This Row],[Solar Power]]+Tabel1[[#This Row],[Onshore Wind Power]]+Tabel1[[#This Row],[Offshore Wind Power]]</f>
        <v>580.73</v>
      </c>
      <c r="R5278">
        <f>Tabel1[[#This Row],[Fossil Gas]]+Tabel1[[#This Row],[Fossil Hard Coal]]+Tabel1[[#This Row],[Fossil Oil]]</f>
        <v>1502.12</v>
      </c>
      <c r="S5278">
        <f>Tabel1[[#This Row],[Renewables]]+Tabel1[[#This Row],[Fossils]]</f>
        <v>2082.85</v>
      </c>
    </row>
    <row r="5279" spans="1:19" x14ac:dyDescent="0.25">
      <c r="A5279" t="s">
        <v>28</v>
      </c>
      <c r="B5279" t="s">
        <v>5</v>
      </c>
      <c r="C5279">
        <v>1368.58</v>
      </c>
      <c r="D5279">
        <v>29.14</v>
      </c>
      <c r="E5279">
        <v>383.45</v>
      </c>
      <c r="F5279">
        <v>762.25</v>
      </c>
      <c r="G5279">
        <v>24.53</v>
      </c>
      <c r="J5279">
        <v>0</v>
      </c>
      <c r="K5279">
        <v>39.14</v>
      </c>
      <c r="L5279">
        <v>13.66</v>
      </c>
      <c r="M5279">
        <v>9.1999999999999993</v>
      </c>
      <c r="N5279">
        <v>-585</v>
      </c>
      <c r="O5279">
        <v>0</v>
      </c>
      <c r="P5279">
        <v>702</v>
      </c>
      <c r="Q5279">
        <f>Tabel1[[#This Row],[Biomass]]+Tabel1[[#This Row],[Hydro Power]]+Tabel1[[#This Row],[Other Renewable]]+Tabel1[[#This Row],[Solar Power]]+Tabel1[[#This Row],[Onshore Wind Power]]+Tabel1[[#This Row],[Offshore Wind Power]]</f>
        <v>52</v>
      </c>
      <c r="R5279">
        <f>Tabel1[[#This Row],[Fossil Gas]]+Tabel1[[#This Row],[Fossil Hard Coal]]+Tabel1[[#This Row],[Fossil Oil]]</f>
        <v>1170.23</v>
      </c>
      <c r="S5279">
        <f>Tabel1[[#This Row],[Renewables]]+Tabel1[[#This Row],[Fossils]]</f>
        <v>1222.23</v>
      </c>
    </row>
    <row r="5280" spans="1:19" x14ac:dyDescent="0.25">
      <c r="A5280" t="s">
        <v>27</v>
      </c>
      <c r="B5280" t="s">
        <v>6</v>
      </c>
      <c r="C5280">
        <v>2019.56</v>
      </c>
      <c r="D5280">
        <v>45.21</v>
      </c>
      <c r="E5280">
        <v>259.69</v>
      </c>
      <c r="F5280">
        <v>1193.1300000000001</v>
      </c>
      <c r="G5280">
        <v>4.45</v>
      </c>
      <c r="I5280">
        <v>2.2200000000000002</v>
      </c>
      <c r="J5280">
        <v>0</v>
      </c>
      <c r="K5280">
        <v>99.52</v>
      </c>
      <c r="L5280">
        <v>509.94</v>
      </c>
      <c r="M5280">
        <v>137.09</v>
      </c>
      <c r="N5280">
        <v>-1303</v>
      </c>
      <c r="O5280">
        <v>0</v>
      </c>
      <c r="P5280">
        <v>1118</v>
      </c>
      <c r="Q5280">
        <f>Tabel1[[#This Row],[Biomass]]+Tabel1[[#This Row],[Hydro Power]]+Tabel1[[#This Row],[Other Renewable]]+Tabel1[[#This Row],[Solar Power]]+Tabel1[[#This Row],[Onshore Wind Power]]+Tabel1[[#This Row],[Offshore Wind Power]]</f>
        <v>694.46</v>
      </c>
      <c r="R5280">
        <f>Tabel1[[#This Row],[Fossil Gas]]+Tabel1[[#This Row],[Fossil Hard Coal]]+Tabel1[[#This Row],[Fossil Oil]]</f>
        <v>1457.2700000000002</v>
      </c>
      <c r="S5280">
        <f>Tabel1[[#This Row],[Renewables]]+Tabel1[[#This Row],[Fossils]]</f>
        <v>2151.7300000000005</v>
      </c>
    </row>
    <row r="5281" spans="1:19" x14ac:dyDescent="0.25">
      <c r="A5281" t="s">
        <v>27</v>
      </c>
      <c r="B5281" t="s">
        <v>5</v>
      </c>
      <c r="C5281">
        <v>1356.73</v>
      </c>
      <c r="D5281">
        <v>29.27</v>
      </c>
      <c r="E5281">
        <v>383.29</v>
      </c>
      <c r="F5281">
        <v>728.55</v>
      </c>
      <c r="G5281">
        <v>24.48</v>
      </c>
      <c r="J5281">
        <v>0</v>
      </c>
      <c r="K5281">
        <v>39.07</v>
      </c>
      <c r="L5281">
        <v>20.84</v>
      </c>
      <c r="M5281">
        <v>13.91</v>
      </c>
      <c r="N5281">
        <v>-585</v>
      </c>
      <c r="O5281">
        <v>0</v>
      </c>
      <c r="P5281">
        <v>712</v>
      </c>
      <c r="Q5281">
        <f>Tabel1[[#This Row],[Biomass]]+Tabel1[[#This Row],[Hydro Power]]+Tabel1[[#This Row],[Other Renewable]]+Tabel1[[#This Row],[Solar Power]]+Tabel1[[#This Row],[Onshore Wind Power]]+Tabel1[[#This Row],[Offshore Wind Power]]</f>
        <v>64.02</v>
      </c>
      <c r="R5281">
        <f>Tabel1[[#This Row],[Fossil Gas]]+Tabel1[[#This Row],[Fossil Hard Coal]]+Tabel1[[#This Row],[Fossil Oil]]</f>
        <v>1136.32</v>
      </c>
      <c r="S5281">
        <f>Tabel1[[#This Row],[Renewables]]+Tabel1[[#This Row],[Fossils]]</f>
        <v>1200.3399999999999</v>
      </c>
    </row>
    <row r="5282" spans="1:19" x14ac:dyDescent="0.25">
      <c r="A5282" t="s">
        <v>26</v>
      </c>
      <c r="B5282" t="s">
        <v>6</v>
      </c>
      <c r="C5282">
        <v>2024.42</v>
      </c>
      <c r="D5282">
        <v>43.62</v>
      </c>
      <c r="E5282">
        <v>265.35000000000002</v>
      </c>
      <c r="F5282">
        <v>1175.52</v>
      </c>
      <c r="G5282">
        <v>4.58</v>
      </c>
      <c r="I5282">
        <v>2.54</v>
      </c>
      <c r="J5282">
        <v>0</v>
      </c>
      <c r="K5282">
        <v>98.95</v>
      </c>
      <c r="L5282">
        <v>533.57000000000005</v>
      </c>
      <c r="M5282">
        <v>216.86</v>
      </c>
      <c r="N5282">
        <v>-1289</v>
      </c>
      <c r="O5282">
        <v>0</v>
      </c>
      <c r="P5282">
        <v>1022</v>
      </c>
      <c r="Q5282">
        <f>Tabel1[[#This Row],[Biomass]]+Tabel1[[#This Row],[Hydro Power]]+Tabel1[[#This Row],[Other Renewable]]+Tabel1[[#This Row],[Solar Power]]+Tabel1[[#This Row],[Onshore Wind Power]]+Tabel1[[#This Row],[Offshore Wind Power]]</f>
        <v>796.59</v>
      </c>
      <c r="R5282">
        <f>Tabel1[[#This Row],[Fossil Gas]]+Tabel1[[#This Row],[Fossil Hard Coal]]+Tabel1[[#This Row],[Fossil Oil]]</f>
        <v>1445.4499999999998</v>
      </c>
      <c r="S5282">
        <f>Tabel1[[#This Row],[Renewables]]+Tabel1[[#This Row],[Fossils]]</f>
        <v>2242.04</v>
      </c>
    </row>
    <row r="5283" spans="1:19" x14ac:dyDescent="0.25">
      <c r="A5283" t="s">
        <v>26</v>
      </c>
      <c r="B5283" t="s">
        <v>5</v>
      </c>
      <c r="C5283">
        <v>1364.15</v>
      </c>
      <c r="D5283">
        <v>29.43</v>
      </c>
      <c r="E5283">
        <v>382.97</v>
      </c>
      <c r="F5283">
        <v>746.8</v>
      </c>
      <c r="G5283">
        <v>24.43</v>
      </c>
      <c r="J5283">
        <v>0</v>
      </c>
      <c r="K5283">
        <v>38.81</v>
      </c>
      <c r="L5283">
        <v>31.15</v>
      </c>
      <c r="M5283">
        <v>14.47</v>
      </c>
      <c r="N5283">
        <v>-585</v>
      </c>
      <c r="O5283">
        <v>0</v>
      </c>
      <c r="P5283">
        <v>692</v>
      </c>
      <c r="Q5283">
        <f>Tabel1[[#This Row],[Biomass]]+Tabel1[[#This Row],[Hydro Power]]+Tabel1[[#This Row],[Other Renewable]]+Tabel1[[#This Row],[Solar Power]]+Tabel1[[#This Row],[Onshore Wind Power]]+Tabel1[[#This Row],[Offshore Wind Power]]</f>
        <v>75.05</v>
      </c>
      <c r="R5283">
        <f>Tabel1[[#This Row],[Fossil Gas]]+Tabel1[[#This Row],[Fossil Hard Coal]]+Tabel1[[#This Row],[Fossil Oil]]</f>
        <v>1154.2</v>
      </c>
      <c r="S5283">
        <f>Tabel1[[#This Row],[Renewables]]+Tabel1[[#This Row],[Fossils]]</f>
        <v>1229.25</v>
      </c>
    </row>
    <row r="5284" spans="1:19" x14ac:dyDescent="0.25">
      <c r="A5284" t="s">
        <v>25</v>
      </c>
      <c r="B5284" t="s">
        <v>6</v>
      </c>
      <c r="C5284">
        <v>2062.9699999999998</v>
      </c>
      <c r="D5284">
        <v>40.99</v>
      </c>
      <c r="E5284">
        <v>266.61</v>
      </c>
      <c r="F5284">
        <v>1129.6099999999999</v>
      </c>
      <c r="G5284">
        <v>4.32</v>
      </c>
      <c r="I5284">
        <v>2.5</v>
      </c>
      <c r="J5284">
        <v>0</v>
      </c>
      <c r="K5284">
        <v>98.43</v>
      </c>
      <c r="L5284">
        <v>618.33000000000004</v>
      </c>
      <c r="M5284">
        <v>363.35</v>
      </c>
      <c r="N5284">
        <v>-1307</v>
      </c>
      <c r="O5284">
        <v>-28</v>
      </c>
      <c r="P5284">
        <v>985</v>
      </c>
      <c r="Q5284">
        <f>Tabel1[[#This Row],[Biomass]]+Tabel1[[#This Row],[Hydro Power]]+Tabel1[[#This Row],[Other Renewable]]+Tabel1[[#This Row],[Solar Power]]+Tabel1[[#This Row],[Onshore Wind Power]]+Tabel1[[#This Row],[Offshore Wind Power]]</f>
        <v>1025.17</v>
      </c>
      <c r="R5284">
        <f>Tabel1[[#This Row],[Fossil Gas]]+Tabel1[[#This Row],[Fossil Hard Coal]]+Tabel1[[#This Row],[Fossil Oil]]</f>
        <v>1400.5399999999997</v>
      </c>
      <c r="S5284">
        <f>Tabel1[[#This Row],[Renewables]]+Tabel1[[#This Row],[Fossils]]</f>
        <v>2425.71</v>
      </c>
    </row>
    <row r="5285" spans="1:19" x14ac:dyDescent="0.25">
      <c r="A5285" t="s">
        <v>25</v>
      </c>
      <c r="B5285" t="s">
        <v>5</v>
      </c>
      <c r="C5285">
        <v>1397.77</v>
      </c>
      <c r="D5285">
        <v>28.4</v>
      </c>
      <c r="E5285">
        <v>383.52</v>
      </c>
      <c r="F5285">
        <v>775.08</v>
      </c>
      <c r="G5285">
        <v>24.51</v>
      </c>
      <c r="J5285">
        <v>0</v>
      </c>
      <c r="K5285">
        <v>36.51</v>
      </c>
      <c r="L5285">
        <v>55.7</v>
      </c>
      <c r="M5285">
        <v>12.9</v>
      </c>
      <c r="N5285">
        <v>-585</v>
      </c>
      <c r="O5285">
        <v>28</v>
      </c>
      <c r="P5285">
        <v>654</v>
      </c>
      <c r="Q5285">
        <f>Tabel1[[#This Row],[Biomass]]+Tabel1[[#This Row],[Hydro Power]]+Tabel1[[#This Row],[Other Renewable]]+Tabel1[[#This Row],[Solar Power]]+Tabel1[[#This Row],[Onshore Wind Power]]+Tabel1[[#This Row],[Offshore Wind Power]]</f>
        <v>97</v>
      </c>
      <c r="R5285">
        <f>Tabel1[[#This Row],[Fossil Gas]]+Tabel1[[#This Row],[Fossil Hard Coal]]+Tabel1[[#This Row],[Fossil Oil]]</f>
        <v>1183.1099999999999</v>
      </c>
      <c r="S5285">
        <f>Tabel1[[#This Row],[Renewables]]+Tabel1[[#This Row],[Fossils]]</f>
        <v>1280.1099999999999</v>
      </c>
    </row>
    <row r="5286" spans="1:19" x14ac:dyDescent="0.25">
      <c r="A5286" t="s">
        <v>24</v>
      </c>
      <c r="B5286" t="s">
        <v>6</v>
      </c>
      <c r="C5286">
        <v>2234.83</v>
      </c>
      <c r="D5286">
        <v>41.23</v>
      </c>
      <c r="E5286">
        <v>292.2</v>
      </c>
      <c r="F5286">
        <v>1570.43</v>
      </c>
      <c r="G5286">
        <v>8.61</v>
      </c>
      <c r="I5286">
        <v>2.93</v>
      </c>
      <c r="J5286">
        <v>0.01</v>
      </c>
      <c r="K5286">
        <v>101.09</v>
      </c>
      <c r="L5286">
        <v>673.02</v>
      </c>
      <c r="M5286">
        <v>353.64</v>
      </c>
      <c r="N5286">
        <v>-1279</v>
      </c>
      <c r="O5286">
        <v>-410</v>
      </c>
      <c r="P5286">
        <v>923</v>
      </c>
      <c r="Q5286">
        <f>Tabel1[[#This Row],[Biomass]]+Tabel1[[#This Row],[Hydro Power]]+Tabel1[[#This Row],[Other Renewable]]+Tabel1[[#This Row],[Solar Power]]+Tabel1[[#This Row],[Onshore Wind Power]]+Tabel1[[#This Row],[Offshore Wind Power]]</f>
        <v>1070.83</v>
      </c>
      <c r="R5286">
        <f>Tabel1[[#This Row],[Fossil Gas]]+Tabel1[[#This Row],[Fossil Hard Coal]]+Tabel1[[#This Row],[Fossil Oil]]</f>
        <v>1871.24</v>
      </c>
      <c r="S5286">
        <f>Tabel1[[#This Row],[Renewables]]+Tabel1[[#This Row],[Fossils]]</f>
        <v>2942.0699999999997</v>
      </c>
    </row>
    <row r="5287" spans="1:19" x14ac:dyDescent="0.25">
      <c r="A5287" t="s">
        <v>24</v>
      </c>
      <c r="B5287" t="s">
        <v>5</v>
      </c>
      <c r="C5287">
        <v>1493.18</v>
      </c>
      <c r="D5287">
        <v>29.92</v>
      </c>
      <c r="E5287">
        <v>383.38</v>
      </c>
      <c r="F5287">
        <v>795.05</v>
      </c>
      <c r="G5287">
        <v>24.62</v>
      </c>
      <c r="J5287">
        <v>0.02</v>
      </c>
      <c r="K5287">
        <v>36.31</v>
      </c>
      <c r="L5287">
        <v>69.900000000000006</v>
      </c>
      <c r="M5287">
        <v>22.15</v>
      </c>
      <c r="N5287">
        <v>-585</v>
      </c>
      <c r="O5287">
        <v>410</v>
      </c>
      <c r="P5287">
        <v>320</v>
      </c>
      <c r="Q5287">
        <f>Tabel1[[#This Row],[Biomass]]+Tabel1[[#This Row],[Hydro Power]]+Tabel1[[#This Row],[Other Renewable]]+Tabel1[[#This Row],[Solar Power]]+Tabel1[[#This Row],[Onshore Wind Power]]+Tabel1[[#This Row],[Offshore Wind Power]]</f>
        <v>121.99000000000001</v>
      </c>
      <c r="R5287">
        <f>Tabel1[[#This Row],[Fossil Gas]]+Tabel1[[#This Row],[Fossil Hard Coal]]+Tabel1[[#This Row],[Fossil Oil]]</f>
        <v>1203.0499999999997</v>
      </c>
      <c r="S5287">
        <f>Tabel1[[#This Row],[Renewables]]+Tabel1[[#This Row],[Fossils]]</f>
        <v>1325.0399999999997</v>
      </c>
    </row>
    <row r="5288" spans="1:19" x14ac:dyDescent="0.25">
      <c r="A5288" t="s">
        <v>23</v>
      </c>
      <c r="B5288" t="s">
        <v>6</v>
      </c>
      <c r="C5288">
        <v>2591.16</v>
      </c>
      <c r="D5288">
        <v>44.52</v>
      </c>
      <c r="E5288">
        <v>376.18</v>
      </c>
      <c r="F5288">
        <v>1646.18</v>
      </c>
      <c r="G5288">
        <v>5.32</v>
      </c>
      <c r="I5288">
        <v>2.5499999999999998</v>
      </c>
      <c r="J5288">
        <v>1.29</v>
      </c>
      <c r="K5288">
        <v>112.51</v>
      </c>
      <c r="L5288">
        <v>764.27</v>
      </c>
      <c r="M5288">
        <v>445.21</v>
      </c>
      <c r="N5288">
        <v>-1347</v>
      </c>
      <c r="O5288">
        <v>-413</v>
      </c>
      <c r="P5288">
        <v>1009</v>
      </c>
      <c r="Q5288">
        <f>Tabel1[[#This Row],[Biomass]]+Tabel1[[#This Row],[Hydro Power]]+Tabel1[[#This Row],[Other Renewable]]+Tabel1[[#This Row],[Solar Power]]+Tabel1[[#This Row],[Onshore Wind Power]]+Tabel1[[#This Row],[Offshore Wind Power]]</f>
        <v>1257.8399999999999</v>
      </c>
      <c r="R5288">
        <f>Tabel1[[#This Row],[Fossil Gas]]+Tabel1[[#This Row],[Fossil Hard Coal]]+Tabel1[[#This Row],[Fossil Oil]]</f>
        <v>2027.68</v>
      </c>
      <c r="S5288">
        <f>Tabel1[[#This Row],[Renewables]]+Tabel1[[#This Row],[Fossils]]</f>
        <v>3285.52</v>
      </c>
    </row>
    <row r="5289" spans="1:19" x14ac:dyDescent="0.25">
      <c r="A5289" t="s">
        <v>23</v>
      </c>
      <c r="B5289" t="s">
        <v>5</v>
      </c>
      <c r="C5289">
        <v>1705.3</v>
      </c>
      <c r="D5289">
        <v>31.94</v>
      </c>
      <c r="E5289">
        <v>388.01</v>
      </c>
      <c r="F5289">
        <v>882.68</v>
      </c>
      <c r="G5289">
        <v>25.89</v>
      </c>
      <c r="J5289">
        <v>2.21</v>
      </c>
      <c r="K5289">
        <v>41</v>
      </c>
      <c r="L5289">
        <v>95.57</v>
      </c>
      <c r="M5289">
        <v>43.41</v>
      </c>
      <c r="N5289">
        <v>-585</v>
      </c>
      <c r="O5289">
        <v>413</v>
      </c>
      <c r="P5289">
        <v>382</v>
      </c>
      <c r="Q5289">
        <f>Tabel1[[#This Row],[Biomass]]+Tabel1[[#This Row],[Hydro Power]]+Tabel1[[#This Row],[Other Renewable]]+Tabel1[[#This Row],[Solar Power]]+Tabel1[[#This Row],[Onshore Wind Power]]+Tabel1[[#This Row],[Offshore Wind Power]]</f>
        <v>173.13</v>
      </c>
      <c r="R5289">
        <f>Tabel1[[#This Row],[Fossil Gas]]+Tabel1[[#This Row],[Fossil Hard Coal]]+Tabel1[[#This Row],[Fossil Oil]]</f>
        <v>1296.5800000000002</v>
      </c>
      <c r="S5289">
        <f>Tabel1[[#This Row],[Renewables]]+Tabel1[[#This Row],[Fossils]]</f>
        <v>1469.71</v>
      </c>
    </row>
    <row r="5290" spans="1:19" x14ac:dyDescent="0.25">
      <c r="A5290" t="s">
        <v>22</v>
      </c>
      <c r="B5290" t="s">
        <v>6</v>
      </c>
      <c r="C5290">
        <v>2948.14</v>
      </c>
      <c r="D5290">
        <v>47</v>
      </c>
      <c r="E5290">
        <v>493.55</v>
      </c>
      <c r="F5290">
        <v>1667.23</v>
      </c>
      <c r="G5290">
        <v>9.14</v>
      </c>
      <c r="I5290">
        <v>2.73</v>
      </c>
      <c r="J5290">
        <v>21.59</v>
      </c>
      <c r="K5290">
        <v>112.45</v>
      </c>
      <c r="L5290">
        <v>820.74</v>
      </c>
      <c r="M5290">
        <v>446.91</v>
      </c>
      <c r="N5290">
        <v>-1267</v>
      </c>
      <c r="O5290">
        <v>-448</v>
      </c>
      <c r="P5290">
        <v>1119</v>
      </c>
      <c r="Q5290">
        <f>Tabel1[[#This Row],[Biomass]]+Tabel1[[#This Row],[Hydro Power]]+Tabel1[[#This Row],[Other Renewable]]+Tabel1[[#This Row],[Solar Power]]+Tabel1[[#This Row],[Onshore Wind Power]]+Tabel1[[#This Row],[Offshore Wind Power]]</f>
        <v>1338.97</v>
      </c>
      <c r="R5290">
        <f>Tabel1[[#This Row],[Fossil Gas]]+Tabel1[[#This Row],[Fossil Hard Coal]]+Tabel1[[#This Row],[Fossil Oil]]</f>
        <v>2169.92</v>
      </c>
      <c r="S5290">
        <f>Tabel1[[#This Row],[Renewables]]+Tabel1[[#This Row],[Fossils]]</f>
        <v>3508.8900000000003</v>
      </c>
    </row>
    <row r="5291" spans="1:19" x14ac:dyDescent="0.25">
      <c r="A5291" t="s">
        <v>22</v>
      </c>
      <c r="B5291" t="s">
        <v>5</v>
      </c>
      <c r="C5291">
        <v>1928.06</v>
      </c>
      <c r="D5291">
        <v>33.58</v>
      </c>
      <c r="E5291">
        <v>430.98</v>
      </c>
      <c r="F5291">
        <v>903.05</v>
      </c>
      <c r="G5291">
        <v>29.41</v>
      </c>
      <c r="J5291">
        <v>17.07</v>
      </c>
      <c r="K5291">
        <v>43.85</v>
      </c>
      <c r="L5291">
        <v>95.81</v>
      </c>
      <c r="M5291">
        <v>59.07</v>
      </c>
      <c r="N5291">
        <v>-585</v>
      </c>
      <c r="O5291">
        <v>448</v>
      </c>
      <c r="P5291">
        <v>482</v>
      </c>
      <c r="Q5291">
        <f>Tabel1[[#This Row],[Biomass]]+Tabel1[[#This Row],[Hydro Power]]+Tabel1[[#This Row],[Other Renewable]]+Tabel1[[#This Row],[Solar Power]]+Tabel1[[#This Row],[Onshore Wind Power]]+Tabel1[[#This Row],[Offshore Wind Power]]</f>
        <v>205.53</v>
      </c>
      <c r="R5291">
        <f>Tabel1[[#This Row],[Fossil Gas]]+Tabel1[[#This Row],[Fossil Hard Coal]]+Tabel1[[#This Row],[Fossil Oil]]</f>
        <v>1363.44</v>
      </c>
      <c r="S5291">
        <f>Tabel1[[#This Row],[Renewables]]+Tabel1[[#This Row],[Fossils]]</f>
        <v>1568.97</v>
      </c>
    </row>
    <row r="5292" spans="1:19" x14ac:dyDescent="0.25">
      <c r="A5292" t="s">
        <v>21</v>
      </c>
      <c r="B5292" t="s">
        <v>6</v>
      </c>
      <c r="C5292">
        <v>3017.23</v>
      </c>
      <c r="D5292">
        <v>47.55</v>
      </c>
      <c r="E5292">
        <v>511.93</v>
      </c>
      <c r="F5292">
        <v>1787.09</v>
      </c>
      <c r="G5292">
        <v>14.76</v>
      </c>
      <c r="I5292">
        <v>3.55</v>
      </c>
      <c r="J5292">
        <v>81.78</v>
      </c>
      <c r="K5292">
        <v>101.44</v>
      </c>
      <c r="L5292">
        <v>758.97</v>
      </c>
      <c r="M5292">
        <v>366.24</v>
      </c>
      <c r="N5292">
        <v>-1237</v>
      </c>
      <c r="O5292">
        <v>-397</v>
      </c>
      <c r="P5292">
        <v>1114</v>
      </c>
      <c r="Q5292">
        <f>Tabel1[[#This Row],[Biomass]]+Tabel1[[#This Row],[Hydro Power]]+Tabel1[[#This Row],[Other Renewable]]+Tabel1[[#This Row],[Solar Power]]+Tabel1[[#This Row],[Onshore Wind Power]]+Tabel1[[#This Row],[Offshore Wind Power]]</f>
        <v>1258.0900000000001</v>
      </c>
      <c r="R5292">
        <f>Tabel1[[#This Row],[Fossil Gas]]+Tabel1[[#This Row],[Fossil Hard Coal]]+Tabel1[[#This Row],[Fossil Oil]]</f>
        <v>2313.7800000000002</v>
      </c>
      <c r="S5292">
        <f>Tabel1[[#This Row],[Renewables]]+Tabel1[[#This Row],[Fossils]]</f>
        <v>3571.8700000000003</v>
      </c>
    </row>
    <row r="5293" spans="1:19" x14ac:dyDescent="0.25">
      <c r="A5293" t="s">
        <v>21</v>
      </c>
      <c r="B5293" t="s">
        <v>5</v>
      </c>
      <c r="C5293">
        <v>2004.2</v>
      </c>
      <c r="D5293">
        <v>36.770000000000003</v>
      </c>
      <c r="E5293">
        <v>482.31</v>
      </c>
      <c r="F5293">
        <v>935.94</v>
      </c>
      <c r="G5293">
        <v>31.98</v>
      </c>
      <c r="J5293">
        <v>42.39</v>
      </c>
      <c r="K5293">
        <v>46.04</v>
      </c>
      <c r="L5293">
        <v>94.65</v>
      </c>
      <c r="M5293">
        <v>64.650000000000006</v>
      </c>
      <c r="N5293">
        <v>-585</v>
      </c>
      <c r="O5293">
        <v>397</v>
      </c>
      <c r="P5293">
        <v>514</v>
      </c>
      <c r="Q5293">
        <f>Tabel1[[#This Row],[Biomass]]+Tabel1[[#This Row],[Hydro Power]]+Tabel1[[#This Row],[Other Renewable]]+Tabel1[[#This Row],[Solar Power]]+Tabel1[[#This Row],[Onshore Wind Power]]+Tabel1[[#This Row],[Offshore Wind Power]]</f>
        <v>238.46</v>
      </c>
      <c r="R5293">
        <f>Tabel1[[#This Row],[Fossil Gas]]+Tabel1[[#This Row],[Fossil Hard Coal]]+Tabel1[[#This Row],[Fossil Oil]]</f>
        <v>1450.23</v>
      </c>
      <c r="S5293">
        <f>Tabel1[[#This Row],[Renewables]]+Tabel1[[#This Row],[Fossils]]</f>
        <v>1688.69</v>
      </c>
    </row>
    <row r="5294" spans="1:19" x14ac:dyDescent="0.25">
      <c r="A5294" t="s">
        <v>20</v>
      </c>
      <c r="B5294" t="s">
        <v>6</v>
      </c>
      <c r="C5294">
        <v>2972.35</v>
      </c>
      <c r="D5294">
        <v>48.79</v>
      </c>
      <c r="E5294">
        <v>539.95000000000005</v>
      </c>
      <c r="F5294">
        <v>1744.22</v>
      </c>
      <c r="G5294">
        <v>22.03</v>
      </c>
      <c r="I5294">
        <v>4.28</v>
      </c>
      <c r="J5294">
        <v>142.9</v>
      </c>
      <c r="K5294">
        <v>103.04</v>
      </c>
      <c r="L5294">
        <v>870.57</v>
      </c>
      <c r="M5294">
        <v>309.67</v>
      </c>
      <c r="N5294">
        <v>-1244</v>
      </c>
      <c r="O5294">
        <v>-462</v>
      </c>
      <c r="P5294">
        <v>1099</v>
      </c>
      <c r="Q5294">
        <f>Tabel1[[#This Row],[Biomass]]+Tabel1[[#This Row],[Hydro Power]]+Tabel1[[#This Row],[Other Renewable]]+Tabel1[[#This Row],[Solar Power]]+Tabel1[[#This Row],[Onshore Wind Power]]+Tabel1[[#This Row],[Offshore Wind Power]]</f>
        <v>1376.21</v>
      </c>
      <c r="R5294">
        <f>Tabel1[[#This Row],[Fossil Gas]]+Tabel1[[#This Row],[Fossil Hard Coal]]+Tabel1[[#This Row],[Fossil Oil]]</f>
        <v>2306.2000000000003</v>
      </c>
      <c r="S5294">
        <f>Tabel1[[#This Row],[Renewables]]+Tabel1[[#This Row],[Fossils]]</f>
        <v>3682.4100000000003</v>
      </c>
    </row>
    <row r="5295" spans="1:19" x14ac:dyDescent="0.25">
      <c r="A5295" t="s">
        <v>20</v>
      </c>
      <c r="B5295" t="s">
        <v>5</v>
      </c>
      <c r="C5295">
        <v>2006.49</v>
      </c>
      <c r="D5295">
        <v>36.450000000000003</v>
      </c>
      <c r="E5295">
        <v>483.68</v>
      </c>
      <c r="F5295">
        <v>937.51</v>
      </c>
      <c r="G5295">
        <v>31.23</v>
      </c>
      <c r="J5295">
        <v>56.07</v>
      </c>
      <c r="K5295">
        <v>45.64</v>
      </c>
      <c r="L5295">
        <v>101.46</v>
      </c>
      <c r="M5295">
        <v>70.040000000000006</v>
      </c>
      <c r="N5295">
        <v>-585</v>
      </c>
      <c r="O5295">
        <v>462</v>
      </c>
      <c r="P5295">
        <v>437</v>
      </c>
      <c r="Q5295">
        <f>Tabel1[[#This Row],[Biomass]]+Tabel1[[#This Row],[Hydro Power]]+Tabel1[[#This Row],[Other Renewable]]+Tabel1[[#This Row],[Solar Power]]+Tabel1[[#This Row],[Onshore Wind Power]]+Tabel1[[#This Row],[Offshore Wind Power]]</f>
        <v>264.02000000000004</v>
      </c>
      <c r="R5295">
        <f>Tabel1[[#This Row],[Fossil Gas]]+Tabel1[[#This Row],[Fossil Hard Coal]]+Tabel1[[#This Row],[Fossil Oil]]</f>
        <v>1452.42</v>
      </c>
      <c r="S5295">
        <f>Tabel1[[#This Row],[Renewables]]+Tabel1[[#This Row],[Fossils]]</f>
        <v>1716.44</v>
      </c>
    </row>
    <row r="5296" spans="1:19" x14ac:dyDescent="0.25">
      <c r="A5296" t="s">
        <v>19</v>
      </c>
      <c r="B5296" t="s">
        <v>6</v>
      </c>
      <c r="C5296">
        <v>3010.15</v>
      </c>
      <c r="D5296">
        <v>47.45</v>
      </c>
      <c r="E5296">
        <v>557.66</v>
      </c>
      <c r="F5296">
        <v>1710.93</v>
      </c>
      <c r="G5296">
        <v>25.25</v>
      </c>
      <c r="I5296">
        <v>4.59</v>
      </c>
      <c r="J5296">
        <v>183.17</v>
      </c>
      <c r="K5296">
        <v>107.04</v>
      </c>
      <c r="L5296">
        <v>1094.1099999999999</v>
      </c>
      <c r="M5296">
        <v>320.64</v>
      </c>
      <c r="N5296">
        <v>-1262</v>
      </c>
      <c r="O5296">
        <v>-584</v>
      </c>
      <c r="P5296">
        <v>1047</v>
      </c>
      <c r="Q5296">
        <f>Tabel1[[#This Row],[Biomass]]+Tabel1[[#This Row],[Hydro Power]]+Tabel1[[#This Row],[Other Renewable]]+Tabel1[[#This Row],[Solar Power]]+Tabel1[[#This Row],[Onshore Wind Power]]+Tabel1[[#This Row],[Offshore Wind Power]]</f>
        <v>1649.96</v>
      </c>
      <c r="R5296">
        <f>Tabel1[[#This Row],[Fossil Gas]]+Tabel1[[#This Row],[Fossil Hard Coal]]+Tabel1[[#This Row],[Fossil Oil]]</f>
        <v>2293.84</v>
      </c>
      <c r="S5296">
        <f>Tabel1[[#This Row],[Renewables]]+Tabel1[[#This Row],[Fossils]]</f>
        <v>3943.8</v>
      </c>
    </row>
    <row r="5297" spans="1:19" x14ac:dyDescent="0.25">
      <c r="A5297" t="s">
        <v>19</v>
      </c>
      <c r="B5297" t="s">
        <v>5</v>
      </c>
      <c r="C5297">
        <v>2020.73</v>
      </c>
      <c r="D5297">
        <v>36.159999999999997</v>
      </c>
      <c r="E5297">
        <v>482.15</v>
      </c>
      <c r="F5297">
        <v>924.83</v>
      </c>
      <c r="G5297">
        <v>30.59</v>
      </c>
      <c r="J5297">
        <v>63.62</v>
      </c>
      <c r="K5297">
        <v>45.49</v>
      </c>
      <c r="L5297">
        <v>131.16999999999999</v>
      </c>
      <c r="M5297">
        <v>92.33</v>
      </c>
      <c r="N5297">
        <v>-585</v>
      </c>
      <c r="O5297">
        <v>584</v>
      </c>
      <c r="P5297">
        <v>292</v>
      </c>
      <c r="Q5297">
        <f>Tabel1[[#This Row],[Biomass]]+Tabel1[[#This Row],[Hydro Power]]+Tabel1[[#This Row],[Other Renewable]]+Tabel1[[#This Row],[Solar Power]]+Tabel1[[#This Row],[Onshore Wind Power]]+Tabel1[[#This Row],[Offshore Wind Power]]</f>
        <v>323.27999999999997</v>
      </c>
      <c r="R5297">
        <f>Tabel1[[#This Row],[Fossil Gas]]+Tabel1[[#This Row],[Fossil Hard Coal]]+Tabel1[[#This Row],[Fossil Oil]]</f>
        <v>1437.57</v>
      </c>
      <c r="S5297">
        <f>Tabel1[[#This Row],[Renewables]]+Tabel1[[#This Row],[Fossils]]</f>
        <v>1760.85</v>
      </c>
    </row>
    <row r="5298" spans="1:19" x14ac:dyDescent="0.25">
      <c r="A5298" t="s">
        <v>18</v>
      </c>
      <c r="B5298" t="s">
        <v>6</v>
      </c>
      <c r="C5298">
        <v>2998.32</v>
      </c>
      <c r="D5298">
        <v>49.47</v>
      </c>
      <c r="E5298">
        <v>553.99</v>
      </c>
      <c r="F5298">
        <v>1703.64</v>
      </c>
      <c r="G5298">
        <v>25.93</v>
      </c>
      <c r="I5298">
        <v>4.3499999999999996</v>
      </c>
      <c r="J5298">
        <v>203.25</v>
      </c>
      <c r="K5298">
        <v>109.45</v>
      </c>
      <c r="L5298">
        <v>1289.54</v>
      </c>
      <c r="M5298">
        <v>344.76</v>
      </c>
      <c r="N5298">
        <v>-1231</v>
      </c>
      <c r="O5298">
        <v>-590</v>
      </c>
      <c r="P5298">
        <v>803</v>
      </c>
      <c r="Q5298">
        <f>Tabel1[[#This Row],[Biomass]]+Tabel1[[#This Row],[Hydro Power]]+Tabel1[[#This Row],[Other Renewable]]+Tabel1[[#This Row],[Solar Power]]+Tabel1[[#This Row],[Onshore Wind Power]]+Tabel1[[#This Row],[Offshore Wind Power]]</f>
        <v>1891.37</v>
      </c>
      <c r="R5298">
        <f>Tabel1[[#This Row],[Fossil Gas]]+Tabel1[[#This Row],[Fossil Hard Coal]]+Tabel1[[#This Row],[Fossil Oil]]</f>
        <v>2283.56</v>
      </c>
      <c r="S5298">
        <f>Tabel1[[#This Row],[Renewables]]+Tabel1[[#This Row],[Fossils]]</f>
        <v>4174.93</v>
      </c>
    </row>
    <row r="5299" spans="1:19" x14ac:dyDescent="0.25">
      <c r="A5299" t="s">
        <v>18</v>
      </c>
      <c r="B5299" t="s">
        <v>5</v>
      </c>
      <c r="C5299">
        <v>2009.06</v>
      </c>
      <c r="D5299">
        <v>26.18</v>
      </c>
      <c r="E5299">
        <v>489.02</v>
      </c>
      <c r="F5299">
        <v>888.66</v>
      </c>
      <c r="G5299">
        <v>32.840000000000003</v>
      </c>
      <c r="J5299">
        <v>63.55</v>
      </c>
      <c r="K5299">
        <v>46.44</v>
      </c>
      <c r="L5299">
        <v>182.68</v>
      </c>
      <c r="M5299">
        <v>103.1</v>
      </c>
      <c r="N5299">
        <v>-583</v>
      </c>
      <c r="O5299">
        <v>590</v>
      </c>
      <c r="P5299">
        <v>248</v>
      </c>
      <c r="Q5299">
        <f>Tabel1[[#This Row],[Biomass]]+Tabel1[[#This Row],[Hydro Power]]+Tabel1[[#This Row],[Other Renewable]]+Tabel1[[#This Row],[Solar Power]]+Tabel1[[#This Row],[Onshore Wind Power]]+Tabel1[[#This Row],[Offshore Wind Power]]</f>
        <v>375.51</v>
      </c>
      <c r="R5299">
        <f>Tabel1[[#This Row],[Fossil Gas]]+Tabel1[[#This Row],[Fossil Hard Coal]]+Tabel1[[#This Row],[Fossil Oil]]</f>
        <v>1410.5199999999998</v>
      </c>
      <c r="S5299">
        <f>Tabel1[[#This Row],[Renewables]]+Tabel1[[#This Row],[Fossils]]</f>
        <v>1786.0299999999997</v>
      </c>
    </row>
    <row r="5300" spans="1:19" x14ac:dyDescent="0.25">
      <c r="A5300" t="s">
        <v>17</v>
      </c>
      <c r="B5300" t="s">
        <v>6</v>
      </c>
      <c r="C5300">
        <v>2912.22</v>
      </c>
      <c r="D5300">
        <v>49.14</v>
      </c>
      <c r="E5300">
        <v>520.75</v>
      </c>
      <c r="F5300">
        <v>1614.07</v>
      </c>
      <c r="G5300">
        <v>25.55</v>
      </c>
      <c r="I5300">
        <v>4.62</v>
      </c>
      <c r="J5300">
        <v>187.08</v>
      </c>
      <c r="K5300">
        <v>104.91</v>
      </c>
      <c r="L5300">
        <v>1441.08</v>
      </c>
      <c r="M5300">
        <v>392.83</v>
      </c>
      <c r="N5300">
        <v>-1236</v>
      </c>
      <c r="O5300">
        <v>-567</v>
      </c>
      <c r="P5300">
        <v>626</v>
      </c>
      <c r="Q5300">
        <f>Tabel1[[#This Row],[Biomass]]+Tabel1[[#This Row],[Hydro Power]]+Tabel1[[#This Row],[Other Renewable]]+Tabel1[[#This Row],[Solar Power]]+Tabel1[[#This Row],[Onshore Wind Power]]+Tabel1[[#This Row],[Offshore Wind Power]]</f>
        <v>2074.75</v>
      </c>
      <c r="R5300">
        <f>Tabel1[[#This Row],[Fossil Gas]]+Tabel1[[#This Row],[Fossil Hard Coal]]+Tabel1[[#This Row],[Fossil Oil]]</f>
        <v>2160.37</v>
      </c>
      <c r="S5300">
        <f>Tabel1[[#This Row],[Renewables]]+Tabel1[[#This Row],[Fossils]]</f>
        <v>4235.12</v>
      </c>
    </row>
    <row r="5301" spans="1:19" x14ac:dyDescent="0.25">
      <c r="A5301" t="s">
        <v>17</v>
      </c>
      <c r="B5301" t="s">
        <v>5</v>
      </c>
      <c r="C5301">
        <v>1996.13</v>
      </c>
      <c r="D5301">
        <v>25.57</v>
      </c>
      <c r="E5301">
        <v>485.73</v>
      </c>
      <c r="F5301">
        <v>875.24</v>
      </c>
      <c r="G5301">
        <v>33.53</v>
      </c>
      <c r="J5301">
        <v>72.75</v>
      </c>
      <c r="K5301">
        <v>46.42</v>
      </c>
      <c r="L5301">
        <v>215.4</v>
      </c>
      <c r="M5301">
        <v>234.06</v>
      </c>
      <c r="N5301">
        <v>-501</v>
      </c>
      <c r="O5301">
        <v>567</v>
      </c>
      <c r="P5301">
        <v>30</v>
      </c>
      <c r="Q5301">
        <f>Tabel1[[#This Row],[Biomass]]+Tabel1[[#This Row],[Hydro Power]]+Tabel1[[#This Row],[Other Renewable]]+Tabel1[[#This Row],[Solar Power]]+Tabel1[[#This Row],[Onshore Wind Power]]+Tabel1[[#This Row],[Offshore Wind Power]]</f>
        <v>547.78</v>
      </c>
      <c r="R5301">
        <f>Tabel1[[#This Row],[Fossil Gas]]+Tabel1[[#This Row],[Fossil Hard Coal]]+Tabel1[[#This Row],[Fossil Oil]]</f>
        <v>1394.5</v>
      </c>
      <c r="S5301">
        <f>Tabel1[[#This Row],[Renewables]]+Tabel1[[#This Row],[Fossils]]</f>
        <v>1942.28</v>
      </c>
    </row>
    <row r="5302" spans="1:19" x14ac:dyDescent="0.25">
      <c r="A5302" t="s">
        <v>16</v>
      </c>
      <c r="B5302" t="s">
        <v>6</v>
      </c>
      <c r="C5302">
        <v>2888.79</v>
      </c>
      <c r="D5302">
        <v>49.08</v>
      </c>
      <c r="E5302">
        <v>464.8</v>
      </c>
      <c r="F5302">
        <v>1525.27</v>
      </c>
      <c r="G5302">
        <v>22.5</v>
      </c>
      <c r="I5302">
        <v>4.05</v>
      </c>
      <c r="J5302">
        <v>161.87</v>
      </c>
      <c r="K5302">
        <v>103.23</v>
      </c>
      <c r="L5302">
        <v>1611.47</v>
      </c>
      <c r="M5302">
        <v>553.59</v>
      </c>
      <c r="N5302">
        <v>-774</v>
      </c>
      <c r="O5302">
        <v>-518</v>
      </c>
      <c r="P5302">
        <v>-87</v>
      </c>
      <c r="Q5302">
        <f>Tabel1[[#This Row],[Biomass]]+Tabel1[[#This Row],[Hydro Power]]+Tabel1[[#This Row],[Other Renewable]]+Tabel1[[#This Row],[Solar Power]]+Tabel1[[#This Row],[Onshore Wind Power]]+Tabel1[[#This Row],[Offshore Wind Power]]</f>
        <v>2380.06</v>
      </c>
      <c r="R5302">
        <f>Tabel1[[#This Row],[Fossil Gas]]+Tabel1[[#This Row],[Fossil Hard Coal]]+Tabel1[[#This Row],[Fossil Oil]]</f>
        <v>2012.57</v>
      </c>
      <c r="S5302">
        <f>Tabel1[[#This Row],[Renewables]]+Tabel1[[#This Row],[Fossils]]</f>
        <v>4392.63</v>
      </c>
    </row>
    <row r="5303" spans="1:19" x14ac:dyDescent="0.25">
      <c r="A5303" t="s">
        <v>16</v>
      </c>
      <c r="B5303" t="s">
        <v>5</v>
      </c>
      <c r="C5303">
        <v>1965.7</v>
      </c>
      <c r="D5303">
        <v>25.62</v>
      </c>
      <c r="E5303">
        <v>491.18</v>
      </c>
      <c r="F5303">
        <v>835.58</v>
      </c>
      <c r="G5303">
        <v>34.700000000000003</v>
      </c>
      <c r="J5303">
        <v>89.91</v>
      </c>
      <c r="K5303">
        <v>47.54</v>
      </c>
      <c r="L5303">
        <v>215.04</v>
      </c>
      <c r="M5303">
        <v>269.94</v>
      </c>
      <c r="N5303">
        <v>-583</v>
      </c>
      <c r="O5303">
        <v>518</v>
      </c>
      <c r="P5303">
        <v>122</v>
      </c>
      <c r="Q5303">
        <f>Tabel1[[#This Row],[Biomass]]+Tabel1[[#This Row],[Hydro Power]]+Tabel1[[#This Row],[Other Renewable]]+Tabel1[[#This Row],[Solar Power]]+Tabel1[[#This Row],[Onshore Wind Power]]+Tabel1[[#This Row],[Offshore Wind Power]]</f>
        <v>600.51</v>
      </c>
      <c r="R5303">
        <f>Tabel1[[#This Row],[Fossil Gas]]+Tabel1[[#This Row],[Fossil Hard Coal]]+Tabel1[[#This Row],[Fossil Oil]]</f>
        <v>1361.46</v>
      </c>
      <c r="S5303">
        <f>Tabel1[[#This Row],[Renewables]]+Tabel1[[#This Row],[Fossils]]</f>
        <v>1961.97</v>
      </c>
    </row>
    <row r="5304" spans="1:19" x14ac:dyDescent="0.25">
      <c r="A5304" t="s">
        <v>15</v>
      </c>
      <c r="B5304" t="s">
        <v>6</v>
      </c>
      <c r="C5304">
        <v>2822.45</v>
      </c>
      <c r="D5304">
        <v>48.21</v>
      </c>
      <c r="E5304">
        <v>453.85</v>
      </c>
      <c r="F5304">
        <v>1360.05</v>
      </c>
      <c r="G5304">
        <v>18.559999999999999</v>
      </c>
      <c r="I5304">
        <v>3.53</v>
      </c>
      <c r="J5304">
        <v>129.47999999999999</v>
      </c>
      <c r="K5304">
        <v>103.64</v>
      </c>
      <c r="L5304">
        <v>1632.96</v>
      </c>
      <c r="M5304">
        <v>572.98</v>
      </c>
      <c r="N5304">
        <v>-740</v>
      </c>
      <c r="O5304">
        <v>-433</v>
      </c>
      <c r="P5304">
        <v>-124</v>
      </c>
      <c r="Q5304">
        <f>Tabel1[[#This Row],[Biomass]]+Tabel1[[#This Row],[Hydro Power]]+Tabel1[[#This Row],[Other Renewable]]+Tabel1[[#This Row],[Solar Power]]+Tabel1[[#This Row],[Onshore Wind Power]]+Tabel1[[#This Row],[Offshore Wind Power]]</f>
        <v>2387.16</v>
      </c>
      <c r="R5304">
        <f>Tabel1[[#This Row],[Fossil Gas]]+Tabel1[[#This Row],[Fossil Hard Coal]]+Tabel1[[#This Row],[Fossil Oil]]</f>
        <v>1832.46</v>
      </c>
      <c r="S5304">
        <f>Tabel1[[#This Row],[Renewables]]+Tabel1[[#This Row],[Fossils]]</f>
        <v>4219.62</v>
      </c>
    </row>
    <row r="5305" spans="1:19" x14ac:dyDescent="0.25">
      <c r="A5305" t="s">
        <v>15</v>
      </c>
      <c r="B5305" t="s">
        <v>5</v>
      </c>
      <c r="C5305">
        <v>1917.57</v>
      </c>
      <c r="D5305">
        <v>31.86</v>
      </c>
      <c r="E5305">
        <v>479.04</v>
      </c>
      <c r="F5305">
        <v>821.6</v>
      </c>
      <c r="G5305">
        <v>33.19</v>
      </c>
      <c r="J5305">
        <v>86.22</v>
      </c>
      <c r="K5305">
        <v>47.93</v>
      </c>
      <c r="L5305">
        <v>248.13</v>
      </c>
      <c r="M5305">
        <v>275.17</v>
      </c>
      <c r="N5305">
        <v>-585</v>
      </c>
      <c r="O5305">
        <v>433</v>
      </c>
      <c r="P5305">
        <v>145</v>
      </c>
      <c r="Q5305">
        <f>Tabel1[[#This Row],[Biomass]]+Tabel1[[#This Row],[Hydro Power]]+Tabel1[[#This Row],[Other Renewable]]+Tabel1[[#This Row],[Solar Power]]+Tabel1[[#This Row],[Onshore Wind Power]]+Tabel1[[#This Row],[Offshore Wind Power]]</f>
        <v>641.38</v>
      </c>
      <c r="R5305">
        <f>Tabel1[[#This Row],[Fossil Gas]]+Tabel1[[#This Row],[Fossil Hard Coal]]+Tabel1[[#This Row],[Fossil Oil]]</f>
        <v>1333.8300000000002</v>
      </c>
      <c r="S5305">
        <f>Tabel1[[#This Row],[Renewables]]+Tabel1[[#This Row],[Fossils]]</f>
        <v>1975.21</v>
      </c>
    </row>
    <row r="5306" spans="1:19" x14ac:dyDescent="0.25">
      <c r="A5306" t="s">
        <v>14</v>
      </c>
      <c r="B5306" t="s">
        <v>6</v>
      </c>
      <c r="C5306">
        <v>2777.52</v>
      </c>
      <c r="D5306">
        <v>46.31</v>
      </c>
      <c r="E5306">
        <v>474.93</v>
      </c>
      <c r="F5306">
        <v>1343.94</v>
      </c>
      <c r="G5306">
        <v>14.22</v>
      </c>
      <c r="I5306">
        <v>3.09</v>
      </c>
      <c r="J5306">
        <v>84.96</v>
      </c>
      <c r="K5306">
        <v>101.45</v>
      </c>
      <c r="L5306">
        <v>1599.06</v>
      </c>
      <c r="M5306">
        <v>608.36</v>
      </c>
      <c r="N5306">
        <v>-1034</v>
      </c>
      <c r="O5306">
        <v>-524</v>
      </c>
      <c r="P5306">
        <v>201</v>
      </c>
      <c r="Q5306">
        <f>Tabel1[[#This Row],[Biomass]]+Tabel1[[#This Row],[Hydro Power]]+Tabel1[[#This Row],[Other Renewable]]+Tabel1[[#This Row],[Solar Power]]+Tabel1[[#This Row],[Onshore Wind Power]]+Tabel1[[#This Row],[Offshore Wind Power]]</f>
        <v>2341.7800000000002</v>
      </c>
      <c r="R5306">
        <f>Tabel1[[#This Row],[Fossil Gas]]+Tabel1[[#This Row],[Fossil Hard Coal]]+Tabel1[[#This Row],[Fossil Oil]]</f>
        <v>1833.0900000000001</v>
      </c>
      <c r="S5306">
        <f>Tabel1[[#This Row],[Renewables]]+Tabel1[[#This Row],[Fossils]]</f>
        <v>4174.8700000000008</v>
      </c>
    </row>
    <row r="5307" spans="1:19" x14ac:dyDescent="0.25">
      <c r="A5307" t="s">
        <v>14</v>
      </c>
      <c r="B5307" t="s">
        <v>5</v>
      </c>
      <c r="C5307">
        <v>1887.8</v>
      </c>
      <c r="D5307">
        <v>28.88</v>
      </c>
      <c r="E5307">
        <v>415.6</v>
      </c>
      <c r="F5307">
        <v>809.95</v>
      </c>
      <c r="G5307">
        <v>28.43</v>
      </c>
      <c r="J5307">
        <v>46.95</v>
      </c>
      <c r="K5307">
        <v>43.79</v>
      </c>
      <c r="L5307">
        <v>247.01</v>
      </c>
      <c r="M5307">
        <v>275.29000000000002</v>
      </c>
      <c r="N5307">
        <v>-584</v>
      </c>
      <c r="O5307">
        <v>524</v>
      </c>
      <c r="P5307">
        <v>113</v>
      </c>
      <c r="Q5307">
        <f>Tabel1[[#This Row],[Biomass]]+Tabel1[[#This Row],[Hydro Power]]+Tabel1[[#This Row],[Other Renewable]]+Tabel1[[#This Row],[Solar Power]]+Tabel1[[#This Row],[Onshore Wind Power]]+Tabel1[[#This Row],[Offshore Wind Power]]</f>
        <v>598.13</v>
      </c>
      <c r="R5307">
        <f>Tabel1[[#This Row],[Fossil Gas]]+Tabel1[[#This Row],[Fossil Hard Coal]]+Tabel1[[#This Row],[Fossil Oil]]</f>
        <v>1253.9800000000002</v>
      </c>
      <c r="S5307">
        <f>Tabel1[[#This Row],[Renewables]]+Tabel1[[#This Row],[Fossils]]</f>
        <v>1852.1100000000001</v>
      </c>
    </row>
    <row r="5308" spans="1:19" x14ac:dyDescent="0.25">
      <c r="A5308" t="s">
        <v>13</v>
      </c>
      <c r="B5308" t="s">
        <v>6</v>
      </c>
      <c r="C5308">
        <v>2820.49</v>
      </c>
      <c r="D5308">
        <v>46.2</v>
      </c>
      <c r="E5308">
        <v>429.76</v>
      </c>
      <c r="F5308">
        <v>1240.8800000000001</v>
      </c>
      <c r="G5308">
        <v>10.82</v>
      </c>
      <c r="I5308">
        <v>2.75</v>
      </c>
      <c r="J5308">
        <v>48.87</v>
      </c>
      <c r="K5308">
        <v>100.55</v>
      </c>
      <c r="L5308">
        <v>1525.67</v>
      </c>
      <c r="M5308">
        <v>678.22</v>
      </c>
      <c r="N5308">
        <v>-1092</v>
      </c>
      <c r="O5308">
        <v>-565</v>
      </c>
      <c r="P5308">
        <v>510</v>
      </c>
      <c r="Q5308">
        <f>Tabel1[[#This Row],[Biomass]]+Tabel1[[#This Row],[Hydro Power]]+Tabel1[[#This Row],[Other Renewable]]+Tabel1[[#This Row],[Solar Power]]+Tabel1[[#This Row],[Onshore Wind Power]]+Tabel1[[#This Row],[Offshore Wind Power]]</f>
        <v>2301.71</v>
      </c>
      <c r="R5308">
        <f>Tabel1[[#This Row],[Fossil Gas]]+Tabel1[[#This Row],[Fossil Hard Coal]]+Tabel1[[#This Row],[Fossil Oil]]</f>
        <v>1681.46</v>
      </c>
      <c r="S5308">
        <f>Tabel1[[#This Row],[Renewables]]+Tabel1[[#This Row],[Fossils]]</f>
        <v>3983.17</v>
      </c>
    </row>
    <row r="5309" spans="1:19" x14ac:dyDescent="0.25">
      <c r="A5309" t="s">
        <v>13</v>
      </c>
      <c r="B5309" t="s">
        <v>5</v>
      </c>
      <c r="C5309">
        <v>1936.59</v>
      </c>
      <c r="D5309">
        <v>30.72</v>
      </c>
      <c r="E5309">
        <v>405.69</v>
      </c>
      <c r="F5309">
        <v>790.13</v>
      </c>
      <c r="G5309">
        <v>26.02</v>
      </c>
      <c r="J5309">
        <v>20.61</v>
      </c>
      <c r="K5309">
        <v>40.01</v>
      </c>
      <c r="L5309">
        <v>276.07</v>
      </c>
      <c r="M5309">
        <v>306.41000000000003</v>
      </c>
      <c r="N5309">
        <v>-556</v>
      </c>
      <c r="O5309">
        <v>565</v>
      </c>
      <c r="P5309">
        <v>69</v>
      </c>
      <c r="Q5309">
        <f>Tabel1[[#This Row],[Biomass]]+Tabel1[[#This Row],[Hydro Power]]+Tabel1[[#This Row],[Other Renewable]]+Tabel1[[#This Row],[Solar Power]]+Tabel1[[#This Row],[Onshore Wind Power]]+Tabel1[[#This Row],[Offshore Wind Power]]</f>
        <v>633.80999999999995</v>
      </c>
      <c r="R5309">
        <f>Tabel1[[#This Row],[Fossil Gas]]+Tabel1[[#This Row],[Fossil Hard Coal]]+Tabel1[[#This Row],[Fossil Oil]]</f>
        <v>1221.8399999999999</v>
      </c>
      <c r="S5309">
        <f>Tabel1[[#This Row],[Renewables]]+Tabel1[[#This Row],[Fossils]]</f>
        <v>1855.6499999999999</v>
      </c>
    </row>
    <row r="5310" spans="1:19" x14ac:dyDescent="0.25">
      <c r="A5310" t="s">
        <v>12</v>
      </c>
      <c r="B5310" t="s">
        <v>6</v>
      </c>
      <c r="C5310">
        <v>2983.87</v>
      </c>
      <c r="D5310">
        <v>45.44</v>
      </c>
      <c r="E5310">
        <v>403.74</v>
      </c>
      <c r="F5310">
        <v>1209.93</v>
      </c>
      <c r="G5310">
        <v>8.2200000000000006</v>
      </c>
      <c r="I5310">
        <v>2.5</v>
      </c>
      <c r="J5310">
        <v>19.52</v>
      </c>
      <c r="K5310">
        <v>101.24</v>
      </c>
      <c r="L5310">
        <v>1516.81</v>
      </c>
      <c r="M5310">
        <v>726.86</v>
      </c>
      <c r="N5310">
        <v>-1276</v>
      </c>
      <c r="O5310">
        <v>-563</v>
      </c>
      <c r="P5310">
        <v>884</v>
      </c>
      <c r="Q5310">
        <f>Tabel1[[#This Row],[Biomass]]+Tabel1[[#This Row],[Hydro Power]]+Tabel1[[#This Row],[Other Renewable]]+Tabel1[[#This Row],[Solar Power]]+Tabel1[[#This Row],[Onshore Wind Power]]+Tabel1[[#This Row],[Offshore Wind Power]]</f>
        <v>2311.13</v>
      </c>
      <c r="R5310">
        <f>Tabel1[[#This Row],[Fossil Gas]]+Tabel1[[#This Row],[Fossil Hard Coal]]+Tabel1[[#This Row],[Fossil Oil]]</f>
        <v>1621.89</v>
      </c>
      <c r="S5310">
        <f>Tabel1[[#This Row],[Renewables]]+Tabel1[[#This Row],[Fossils]]</f>
        <v>3933.0200000000004</v>
      </c>
    </row>
    <row r="5311" spans="1:19" x14ac:dyDescent="0.25">
      <c r="A5311" t="s">
        <v>12</v>
      </c>
      <c r="B5311" t="s">
        <v>5</v>
      </c>
      <c r="C5311">
        <v>2072.27</v>
      </c>
      <c r="D5311">
        <v>32.58</v>
      </c>
      <c r="E5311">
        <v>405.55</v>
      </c>
      <c r="F5311">
        <v>883.42</v>
      </c>
      <c r="G5311">
        <v>25.65</v>
      </c>
      <c r="J5311">
        <v>6.16</v>
      </c>
      <c r="K5311">
        <v>39.29</v>
      </c>
      <c r="L5311">
        <v>266</v>
      </c>
      <c r="M5311">
        <v>297.70999999999998</v>
      </c>
      <c r="N5311">
        <v>-584</v>
      </c>
      <c r="O5311">
        <v>563</v>
      </c>
      <c r="P5311">
        <v>162</v>
      </c>
      <c r="Q5311">
        <f>Tabel1[[#This Row],[Biomass]]+Tabel1[[#This Row],[Hydro Power]]+Tabel1[[#This Row],[Other Renewable]]+Tabel1[[#This Row],[Solar Power]]+Tabel1[[#This Row],[Onshore Wind Power]]+Tabel1[[#This Row],[Offshore Wind Power]]</f>
        <v>602.45000000000005</v>
      </c>
      <c r="R5311">
        <f>Tabel1[[#This Row],[Fossil Gas]]+Tabel1[[#This Row],[Fossil Hard Coal]]+Tabel1[[#This Row],[Fossil Oil]]</f>
        <v>1314.6200000000001</v>
      </c>
      <c r="S5311">
        <f>Tabel1[[#This Row],[Renewables]]+Tabel1[[#This Row],[Fossils]]</f>
        <v>1917.0700000000002</v>
      </c>
    </row>
    <row r="5312" spans="1:19" x14ac:dyDescent="0.25">
      <c r="A5312" t="s">
        <v>11</v>
      </c>
      <c r="B5312" t="s">
        <v>6</v>
      </c>
      <c r="C5312">
        <v>2990.59</v>
      </c>
      <c r="D5312">
        <v>45.8</v>
      </c>
      <c r="E5312">
        <v>347.3</v>
      </c>
      <c r="F5312">
        <v>1106.5999999999999</v>
      </c>
      <c r="G5312">
        <v>6.58</v>
      </c>
      <c r="I5312">
        <v>2.6</v>
      </c>
      <c r="J5312">
        <v>1.74</v>
      </c>
      <c r="K5312">
        <v>99.78</v>
      </c>
      <c r="L5312">
        <v>1756.66</v>
      </c>
      <c r="M5312">
        <v>746.66</v>
      </c>
      <c r="N5312">
        <v>-1322</v>
      </c>
      <c r="O5312">
        <v>-586</v>
      </c>
      <c r="P5312">
        <v>877</v>
      </c>
      <c r="Q5312">
        <f>Tabel1[[#This Row],[Biomass]]+Tabel1[[#This Row],[Hydro Power]]+Tabel1[[#This Row],[Other Renewable]]+Tabel1[[#This Row],[Solar Power]]+Tabel1[[#This Row],[Onshore Wind Power]]+Tabel1[[#This Row],[Offshore Wind Power]]</f>
        <v>2553.46</v>
      </c>
      <c r="R5312">
        <f>Tabel1[[#This Row],[Fossil Gas]]+Tabel1[[#This Row],[Fossil Hard Coal]]+Tabel1[[#This Row],[Fossil Oil]]</f>
        <v>1460.4799999999998</v>
      </c>
      <c r="S5312">
        <f>Tabel1[[#This Row],[Renewables]]+Tabel1[[#This Row],[Fossils]]</f>
        <v>4013.9399999999996</v>
      </c>
    </row>
    <row r="5313" spans="1:19" x14ac:dyDescent="0.25">
      <c r="A5313" t="s">
        <v>11</v>
      </c>
      <c r="B5313" t="s">
        <v>5</v>
      </c>
      <c r="C5313">
        <v>2098.37</v>
      </c>
      <c r="D5313">
        <v>32.42</v>
      </c>
      <c r="E5313">
        <v>403.59</v>
      </c>
      <c r="F5313">
        <v>878.54</v>
      </c>
      <c r="G5313">
        <v>24.98</v>
      </c>
      <c r="J5313">
        <v>0.3</v>
      </c>
      <c r="K5313">
        <v>40.04</v>
      </c>
      <c r="L5313">
        <v>264.7</v>
      </c>
      <c r="M5313">
        <v>280.33999999999997</v>
      </c>
      <c r="N5313">
        <v>-585</v>
      </c>
      <c r="O5313">
        <v>586</v>
      </c>
      <c r="P5313">
        <v>194</v>
      </c>
      <c r="Q5313">
        <f>Tabel1[[#This Row],[Biomass]]+Tabel1[[#This Row],[Hydro Power]]+Tabel1[[#This Row],[Other Renewable]]+Tabel1[[#This Row],[Solar Power]]+Tabel1[[#This Row],[Onshore Wind Power]]+Tabel1[[#This Row],[Offshore Wind Power]]</f>
        <v>577.76</v>
      </c>
      <c r="R5313">
        <f>Tabel1[[#This Row],[Fossil Gas]]+Tabel1[[#This Row],[Fossil Hard Coal]]+Tabel1[[#This Row],[Fossil Oil]]</f>
        <v>1307.1099999999999</v>
      </c>
      <c r="S5313">
        <f>Tabel1[[#This Row],[Renewables]]+Tabel1[[#This Row],[Fossils]]</f>
        <v>1884.87</v>
      </c>
    </row>
    <row r="5314" spans="1:19" x14ac:dyDescent="0.25">
      <c r="A5314" t="s">
        <v>10</v>
      </c>
      <c r="B5314" t="s">
        <v>6</v>
      </c>
      <c r="C5314">
        <v>2920.07</v>
      </c>
      <c r="D5314">
        <v>45.92</v>
      </c>
      <c r="E5314">
        <v>341.3</v>
      </c>
      <c r="F5314">
        <v>996.38</v>
      </c>
      <c r="G5314">
        <v>5.87</v>
      </c>
      <c r="I5314">
        <v>2.88</v>
      </c>
      <c r="J5314">
        <v>0.02</v>
      </c>
      <c r="K5314">
        <v>97.64</v>
      </c>
      <c r="L5314">
        <v>1903.56</v>
      </c>
      <c r="M5314">
        <v>726.42</v>
      </c>
      <c r="N5314">
        <v>-1071</v>
      </c>
      <c r="O5314">
        <v>-578</v>
      </c>
      <c r="P5314">
        <v>526</v>
      </c>
      <c r="Q5314">
        <f>Tabel1[[#This Row],[Biomass]]+Tabel1[[#This Row],[Hydro Power]]+Tabel1[[#This Row],[Other Renewable]]+Tabel1[[#This Row],[Solar Power]]+Tabel1[[#This Row],[Onshore Wind Power]]+Tabel1[[#This Row],[Offshore Wind Power]]</f>
        <v>2678.7999999999997</v>
      </c>
      <c r="R5314">
        <f>Tabel1[[#This Row],[Fossil Gas]]+Tabel1[[#This Row],[Fossil Hard Coal]]+Tabel1[[#This Row],[Fossil Oil]]</f>
        <v>1343.55</v>
      </c>
      <c r="S5314">
        <f>Tabel1[[#This Row],[Renewables]]+Tabel1[[#This Row],[Fossils]]</f>
        <v>4022.3499999999995</v>
      </c>
    </row>
    <row r="5315" spans="1:19" x14ac:dyDescent="0.25">
      <c r="A5315" t="s">
        <v>10</v>
      </c>
      <c r="B5315" t="s">
        <v>5</v>
      </c>
      <c r="C5315">
        <v>2003.41</v>
      </c>
      <c r="D5315">
        <v>31.31</v>
      </c>
      <c r="E5315">
        <v>402.53</v>
      </c>
      <c r="F5315">
        <v>855.92</v>
      </c>
      <c r="G5315">
        <v>24.51</v>
      </c>
      <c r="J5315">
        <v>0</v>
      </c>
      <c r="K5315">
        <v>41.54</v>
      </c>
      <c r="L5315">
        <v>267.97000000000003</v>
      </c>
      <c r="M5315">
        <v>268.11</v>
      </c>
      <c r="N5315">
        <v>-585</v>
      </c>
      <c r="O5315">
        <v>578</v>
      </c>
      <c r="P5315">
        <v>133</v>
      </c>
      <c r="Q5315">
        <f>Tabel1[[#This Row],[Biomass]]+Tabel1[[#This Row],[Hydro Power]]+Tabel1[[#This Row],[Other Renewable]]+Tabel1[[#This Row],[Solar Power]]+Tabel1[[#This Row],[Onshore Wind Power]]+Tabel1[[#This Row],[Offshore Wind Power]]</f>
        <v>567.3900000000001</v>
      </c>
      <c r="R5315">
        <f>Tabel1[[#This Row],[Fossil Gas]]+Tabel1[[#This Row],[Fossil Hard Coal]]+Tabel1[[#This Row],[Fossil Oil]]</f>
        <v>1282.9599999999998</v>
      </c>
      <c r="S5315">
        <f>Tabel1[[#This Row],[Renewables]]+Tabel1[[#This Row],[Fossils]]</f>
        <v>1850.35</v>
      </c>
    </row>
    <row r="5316" spans="1:19" x14ac:dyDescent="0.25">
      <c r="A5316" t="s">
        <v>9</v>
      </c>
      <c r="B5316" t="s">
        <v>6</v>
      </c>
      <c r="C5316">
        <v>2764.47</v>
      </c>
      <c r="D5316">
        <v>45.16</v>
      </c>
      <c r="E5316">
        <v>241.99</v>
      </c>
      <c r="F5316">
        <v>1085.48</v>
      </c>
      <c r="G5316">
        <v>4.93</v>
      </c>
      <c r="I5316">
        <v>3.24</v>
      </c>
      <c r="J5316">
        <v>0</v>
      </c>
      <c r="K5316">
        <v>97.76</v>
      </c>
      <c r="L5316">
        <v>2021.4</v>
      </c>
      <c r="M5316">
        <v>733.67</v>
      </c>
      <c r="N5316">
        <v>-1014</v>
      </c>
      <c r="O5316">
        <v>-569</v>
      </c>
      <c r="P5316">
        <v>205</v>
      </c>
      <c r="Q5316">
        <f>Tabel1[[#This Row],[Biomass]]+Tabel1[[#This Row],[Hydro Power]]+Tabel1[[#This Row],[Other Renewable]]+Tabel1[[#This Row],[Solar Power]]+Tabel1[[#This Row],[Onshore Wind Power]]+Tabel1[[#This Row],[Offshore Wind Power]]</f>
        <v>2803.4700000000003</v>
      </c>
      <c r="R5316">
        <f>Tabel1[[#This Row],[Fossil Gas]]+Tabel1[[#This Row],[Fossil Hard Coal]]+Tabel1[[#This Row],[Fossil Oil]]</f>
        <v>1332.4</v>
      </c>
      <c r="S5316">
        <f>Tabel1[[#This Row],[Renewables]]+Tabel1[[#This Row],[Fossils]]</f>
        <v>4135.8700000000008</v>
      </c>
    </row>
    <row r="5317" spans="1:19" x14ac:dyDescent="0.25">
      <c r="A5317" t="s">
        <v>9</v>
      </c>
      <c r="B5317" t="s">
        <v>5</v>
      </c>
      <c r="C5317">
        <v>1857.61</v>
      </c>
      <c r="D5317">
        <v>29.85</v>
      </c>
      <c r="E5317">
        <v>394.07</v>
      </c>
      <c r="F5317">
        <v>827.12</v>
      </c>
      <c r="G5317">
        <v>23.5</v>
      </c>
      <c r="J5317">
        <v>0</v>
      </c>
      <c r="K5317">
        <v>42.51</v>
      </c>
      <c r="L5317">
        <v>296.95</v>
      </c>
      <c r="M5317">
        <v>245.15</v>
      </c>
      <c r="N5317">
        <v>-581</v>
      </c>
      <c r="O5317">
        <v>569</v>
      </c>
      <c r="P5317">
        <v>33</v>
      </c>
      <c r="Q5317">
        <f>Tabel1[[#This Row],[Biomass]]+Tabel1[[#This Row],[Hydro Power]]+Tabel1[[#This Row],[Other Renewable]]+Tabel1[[#This Row],[Solar Power]]+Tabel1[[#This Row],[Onshore Wind Power]]+Tabel1[[#This Row],[Offshore Wind Power]]</f>
        <v>571.95000000000005</v>
      </c>
      <c r="R5317">
        <f>Tabel1[[#This Row],[Fossil Gas]]+Tabel1[[#This Row],[Fossil Hard Coal]]+Tabel1[[#This Row],[Fossil Oil]]</f>
        <v>1244.69</v>
      </c>
      <c r="S5317">
        <f>Tabel1[[#This Row],[Renewables]]+Tabel1[[#This Row],[Fossils]]</f>
        <v>1816.64</v>
      </c>
    </row>
    <row r="5318" spans="1:19" x14ac:dyDescent="0.25">
      <c r="A5318" t="s">
        <v>8</v>
      </c>
      <c r="B5318" t="s">
        <v>6</v>
      </c>
      <c r="C5318">
        <v>2614.63</v>
      </c>
      <c r="D5318">
        <v>45.25</v>
      </c>
      <c r="E5318">
        <v>227.38</v>
      </c>
      <c r="F5318">
        <v>819.13</v>
      </c>
      <c r="G5318">
        <v>4.6500000000000004</v>
      </c>
      <c r="I5318">
        <v>3.55</v>
      </c>
      <c r="J5318">
        <v>0</v>
      </c>
      <c r="K5318">
        <v>98.88</v>
      </c>
      <c r="L5318">
        <v>2068.34</v>
      </c>
      <c r="M5318">
        <v>713.12</v>
      </c>
      <c r="N5318">
        <v>-628</v>
      </c>
      <c r="O5318">
        <v>-580</v>
      </c>
      <c r="P5318">
        <v>-50</v>
      </c>
      <c r="Q5318">
        <f>Tabel1[[#This Row],[Biomass]]+Tabel1[[#This Row],[Hydro Power]]+Tabel1[[#This Row],[Other Renewable]]+Tabel1[[#This Row],[Solar Power]]+Tabel1[[#This Row],[Onshore Wind Power]]+Tabel1[[#This Row],[Offshore Wind Power]]</f>
        <v>2830.26</v>
      </c>
      <c r="R5318">
        <f>Tabel1[[#This Row],[Fossil Gas]]+Tabel1[[#This Row],[Fossil Hard Coal]]+Tabel1[[#This Row],[Fossil Oil]]</f>
        <v>1051.1600000000001</v>
      </c>
      <c r="S5318">
        <f>Tabel1[[#This Row],[Renewables]]+Tabel1[[#This Row],[Fossils]]</f>
        <v>3881.42</v>
      </c>
    </row>
    <row r="5319" spans="1:19" x14ac:dyDescent="0.25">
      <c r="A5319" t="s">
        <v>8</v>
      </c>
      <c r="B5319" t="s">
        <v>5</v>
      </c>
      <c r="C5319">
        <v>1719.15</v>
      </c>
      <c r="D5319">
        <v>28.67</v>
      </c>
      <c r="E5319">
        <v>384.47</v>
      </c>
      <c r="F5319">
        <v>739.94</v>
      </c>
      <c r="G5319">
        <v>21.32</v>
      </c>
      <c r="J5319">
        <v>0</v>
      </c>
      <c r="K5319">
        <v>42.17</v>
      </c>
      <c r="L5319">
        <v>327.83</v>
      </c>
      <c r="M5319">
        <v>261.45</v>
      </c>
      <c r="N5319">
        <v>-434</v>
      </c>
      <c r="O5319">
        <v>580</v>
      </c>
      <c r="P5319">
        <v>-202</v>
      </c>
      <c r="Q5319">
        <f>Tabel1[[#This Row],[Biomass]]+Tabel1[[#This Row],[Hydro Power]]+Tabel1[[#This Row],[Other Renewable]]+Tabel1[[#This Row],[Solar Power]]+Tabel1[[#This Row],[Onshore Wind Power]]+Tabel1[[#This Row],[Offshore Wind Power]]</f>
        <v>617.95000000000005</v>
      </c>
      <c r="R5319">
        <f>Tabel1[[#This Row],[Fossil Gas]]+Tabel1[[#This Row],[Fossil Hard Coal]]+Tabel1[[#This Row],[Fossil Oil]]</f>
        <v>1145.73</v>
      </c>
      <c r="S5319">
        <f>Tabel1[[#This Row],[Renewables]]+Tabel1[[#This Row],[Fossils]]</f>
        <v>1763.68</v>
      </c>
    </row>
    <row r="5320" spans="1:19" x14ac:dyDescent="0.25">
      <c r="A5320" t="s">
        <v>7</v>
      </c>
      <c r="B5320" t="s">
        <v>6</v>
      </c>
      <c r="C5320">
        <v>2436.21</v>
      </c>
      <c r="D5320">
        <v>45.27</v>
      </c>
      <c r="E5320">
        <v>202.75</v>
      </c>
      <c r="F5320">
        <v>726.42</v>
      </c>
      <c r="G5320">
        <v>4.38</v>
      </c>
      <c r="I5320">
        <v>3.53</v>
      </c>
      <c r="J5320">
        <v>0</v>
      </c>
      <c r="K5320">
        <v>99.95</v>
      </c>
      <c r="L5320">
        <v>2172.09</v>
      </c>
      <c r="M5320">
        <v>532.30999999999995</v>
      </c>
      <c r="N5320">
        <v>-408</v>
      </c>
      <c r="O5320">
        <v>-579</v>
      </c>
      <c r="P5320">
        <v>-222</v>
      </c>
      <c r="Q5320">
        <f>Tabel1[[#This Row],[Biomass]]+Tabel1[[#This Row],[Hydro Power]]+Tabel1[[#This Row],[Other Renewable]]+Tabel1[[#This Row],[Solar Power]]+Tabel1[[#This Row],[Onshore Wind Power]]+Tabel1[[#This Row],[Offshore Wind Power]]</f>
        <v>2753.2000000000003</v>
      </c>
      <c r="R5320">
        <f>Tabel1[[#This Row],[Fossil Gas]]+Tabel1[[#This Row],[Fossil Hard Coal]]+Tabel1[[#This Row],[Fossil Oil]]</f>
        <v>933.55</v>
      </c>
      <c r="S5320">
        <f>Tabel1[[#This Row],[Renewables]]+Tabel1[[#This Row],[Fossils]]</f>
        <v>3686.75</v>
      </c>
    </row>
    <row r="5321" spans="1:19" x14ac:dyDescent="0.25">
      <c r="A5321" t="s">
        <v>7</v>
      </c>
      <c r="B5321" t="s">
        <v>5</v>
      </c>
      <c r="C5321">
        <v>1558.03</v>
      </c>
      <c r="D5321">
        <v>23.4</v>
      </c>
      <c r="E5321">
        <v>382.6</v>
      </c>
      <c r="F5321">
        <v>720.33</v>
      </c>
      <c r="G5321">
        <v>20.8</v>
      </c>
      <c r="J5321">
        <v>0</v>
      </c>
      <c r="K5321">
        <v>42.37</v>
      </c>
      <c r="L5321">
        <v>360.17</v>
      </c>
      <c r="M5321">
        <v>267.29000000000002</v>
      </c>
      <c r="N5321">
        <v>-581</v>
      </c>
      <c r="O5321">
        <v>579</v>
      </c>
      <c r="P5321">
        <v>-215</v>
      </c>
      <c r="Q5321">
        <f>Tabel1[[#This Row],[Biomass]]+Tabel1[[#This Row],[Hydro Power]]+Tabel1[[#This Row],[Other Renewable]]+Tabel1[[#This Row],[Solar Power]]+Tabel1[[#This Row],[Onshore Wind Power]]+Tabel1[[#This Row],[Offshore Wind Power]]</f>
        <v>650.86</v>
      </c>
      <c r="R5321">
        <f>Tabel1[[#This Row],[Fossil Gas]]+Tabel1[[#This Row],[Fossil Hard Coal]]+Tabel1[[#This Row],[Fossil Oil]]</f>
        <v>1123.73</v>
      </c>
      <c r="S5321">
        <f>Tabel1[[#This Row],[Renewables]]+Tabel1[[#This Row],[Fossils]]</f>
        <v>1774.5900000000001</v>
      </c>
    </row>
    <row r="5322" spans="1:19" x14ac:dyDescent="0.25">
      <c r="A5322" t="s">
        <v>3</v>
      </c>
      <c r="B5322" t="s">
        <v>6</v>
      </c>
      <c r="C5322">
        <v>2302.3200000000002</v>
      </c>
      <c r="D5322">
        <v>45.08</v>
      </c>
      <c r="E5322">
        <v>190.65</v>
      </c>
      <c r="F5322">
        <v>594.75</v>
      </c>
      <c r="G5322">
        <v>3.85</v>
      </c>
      <c r="I5322">
        <v>3.47</v>
      </c>
      <c r="J5322">
        <v>0</v>
      </c>
      <c r="K5322">
        <v>88.72</v>
      </c>
      <c r="L5322">
        <v>2263.81</v>
      </c>
      <c r="M5322">
        <v>661.08</v>
      </c>
      <c r="N5322">
        <v>135</v>
      </c>
      <c r="O5322">
        <v>-521</v>
      </c>
      <c r="P5322">
        <v>-957</v>
      </c>
      <c r="Q5322">
        <f>Tabel1[[#This Row],[Biomass]]+Tabel1[[#This Row],[Hydro Power]]+Tabel1[[#This Row],[Other Renewable]]+Tabel1[[#This Row],[Solar Power]]+Tabel1[[#This Row],[Onshore Wind Power]]+Tabel1[[#This Row],[Offshore Wind Power]]</f>
        <v>2973.44</v>
      </c>
      <c r="R5322">
        <f>Tabel1[[#This Row],[Fossil Gas]]+Tabel1[[#This Row],[Fossil Hard Coal]]+Tabel1[[#This Row],[Fossil Oil]]</f>
        <v>789.25</v>
      </c>
      <c r="S5322">
        <f>Tabel1[[#This Row],[Renewables]]+Tabel1[[#This Row],[Fossils]]</f>
        <v>3762.69</v>
      </c>
    </row>
    <row r="5323" spans="1:19" x14ac:dyDescent="0.25">
      <c r="A5323" t="s">
        <v>3</v>
      </c>
      <c r="B5323" t="s">
        <v>5</v>
      </c>
      <c r="C5323">
        <v>1438.63</v>
      </c>
      <c r="D5323">
        <v>22.83</v>
      </c>
      <c r="E5323">
        <v>382.1</v>
      </c>
      <c r="F5323">
        <v>655.79</v>
      </c>
      <c r="G5323">
        <v>19.79</v>
      </c>
      <c r="J5323">
        <v>0</v>
      </c>
      <c r="K5323">
        <v>42.12</v>
      </c>
      <c r="L5323">
        <v>345.82</v>
      </c>
      <c r="M5323">
        <v>257.87</v>
      </c>
      <c r="N5323">
        <v>-582</v>
      </c>
      <c r="O5323">
        <v>521</v>
      </c>
      <c r="P5323">
        <v>-185</v>
      </c>
      <c r="Q5323">
        <f>Tabel1[[#This Row],[Biomass]]+Tabel1[[#This Row],[Hydro Power]]+Tabel1[[#This Row],[Other Renewable]]+Tabel1[[#This Row],[Solar Power]]+Tabel1[[#This Row],[Onshore Wind Power]]+Tabel1[[#This Row],[Offshore Wind Power]]</f>
        <v>626.52</v>
      </c>
      <c r="R5323">
        <f>Tabel1[[#This Row],[Fossil Gas]]+Tabel1[[#This Row],[Fossil Hard Coal]]+Tabel1[[#This Row],[Fossil Oil]]</f>
        <v>1057.6799999999998</v>
      </c>
      <c r="S5323">
        <f>Tabel1[[#This Row],[Renewables]]+Tabel1[[#This Row],[Fossils]]</f>
        <v>1684.1999999999998</v>
      </c>
    </row>
    <row r="5324" spans="1:19" x14ac:dyDescent="0.25">
      <c r="A5324" t="s">
        <v>4</v>
      </c>
      <c r="B5324" t="s">
        <v>6</v>
      </c>
      <c r="C5324">
        <v>2207.59</v>
      </c>
      <c r="D5324">
        <v>20.54</v>
      </c>
      <c r="E5324">
        <v>175.41</v>
      </c>
      <c r="F5324">
        <v>511.17</v>
      </c>
      <c r="G5324">
        <v>3.57</v>
      </c>
      <c r="I5324">
        <v>3.31</v>
      </c>
      <c r="J5324">
        <v>0</v>
      </c>
      <c r="K5324">
        <v>74.430000000000007</v>
      </c>
      <c r="L5324">
        <v>1892.55</v>
      </c>
      <c r="M5324">
        <v>660.22</v>
      </c>
      <c r="N5324">
        <v>505</v>
      </c>
      <c r="O5324">
        <v>-581</v>
      </c>
      <c r="P5324">
        <v>-823</v>
      </c>
      <c r="Q5324">
        <f>Tabel1[[#This Row],[Biomass]]+Tabel1[[#This Row],[Hydro Power]]+Tabel1[[#This Row],[Other Renewable]]+Tabel1[[#This Row],[Solar Power]]+Tabel1[[#This Row],[Onshore Wind Power]]+Tabel1[[#This Row],[Offshore Wind Power]]</f>
        <v>2576.62</v>
      </c>
      <c r="R5324">
        <f>Tabel1[[#This Row],[Fossil Gas]]+Tabel1[[#This Row],[Fossil Hard Coal]]+Tabel1[[#This Row],[Fossil Oil]]</f>
        <v>690.15000000000009</v>
      </c>
      <c r="S5324">
        <f>Tabel1[[#This Row],[Renewables]]+Tabel1[[#This Row],[Fossils]]</f>
        <v>3266.77</v>
      </c>
    </row>
    <row r="5325" spans="1:19" x14ac:dyDescent="0.25">
      <c r="A5325" t="s">
        <v>4</v>
      </c>
      <c r="B5325" t="s">
        <v>5</v>
      </c>
      <c r="C5325">
        <v>1358.32</v>
      </c>
      <c r="D5325">
        <v>21.58</v>
      </c>
      <c r="E5325">
        <v>374.12</v>
      </c>
      <c r="F5325">
        <v>611.29999999999995</v>
      </c>
      <c r="G5325">
        <v>10.6</v>
      </c>
      <c r="J5325">
        <v>0</v>
      </c>
      <c r="K5325">
        <v>36.700000000000003</v>
      </c>
      <c r="L5325">
        <v>358.99</v>
      </c>
      <c r="M5325">
        <v>291.81</v>
      </c>
      <c r="N5325">
        <v>-495</v>
      </c>
      <c r="O5325">
        <v>581</v>
      </c>
      <c r="P5325">
        <v>-404</v>
      </c>
      <c r="Q5325">
        <f>Tabel1[[#This Row],[Biomass]]+Tabel1[[#This Row],[Hydro Power]]+Tabel1[[#This Row],[Other Renewable]]+Tabel1[[#This Row],[Solar Power]]+Tabel1[[#This Row],[Onshore Wind Power]]+Tabel1[[#This Row],[Offshore Wind Power]]</f>
        <v>672.38</v>
      </c>
      <c r="R5325">
        <f>Tabel1[[#This Row],[Fossil Gas]]+Tabel1[[#This Row],[Fossil Hard Coal]]+Tabel1[[#This Row],[Fossil Oil]]</f>
        <v>996.02</v>
      </c>
      <c r="S5325">
        <f>Tabel1[[#This Row],[Renewables]]+Tabel1[[#This Row],[Fossils]]</f>
        <v>1668.4</v>
      </c>
    </row>
    <row r="5326" spans="1:19" x14ac:dyDescent="0.25">
      <c r="C5326">
        <f>SUM(C2:C2663)/2662</f>
        <v>2074.8416153268186</v>
      </c>
      <c r="D5326">
        <f t="shared" ref="D5326:S5326" si="0">SUM(D2:D2663)/2662</f>
        <v>36.288587528174354</v>
      </c>
      <c r="E5326">
        <f t="shared" si="0"/>
        <v>366.06044703230754</v>
      </c>
      <c r="F5326">
        <f t="shared" si="0"/>
        <v>602.65892937640876</v>
      </c>
      <c r="G5326">
        <f t="shared" si="0"/>
        <v>14.162554470323068</v>
      </c>
      <c r="H5326">
        <f t="shared" si="0"/>
        <v>0.9640345604808398</v>
      </c>
      <c r="I5326">
        <f t="shared" si="0"/>
        <v>2.7002516904583027</v>
      </c>
      <c r="J5326">
        <f t="shared" si="0"/>
        <v>7.6459879789631566</v>
      </c>
      <c r="K5326">
        <f t="shared" si="0"/>
        <v>78.413501126972335</v>
      </c>
      <c r="L5326">
        <f t="shared" si="0"/>
        <v>638.55745304282436</v>
      </c>
      <c r="M5326">
        <f t="shared" si="0"/>
        <v>337.75649135988016</v>
      </c>
      <c r="N5326">
        <f t="shared" si="0"/>
        <v>10.401577761081894</v>
      </c>
      <c r="O5326">
        <f t="shared" si="0"/>
        <v>0</v>
      </c>
      <c r="P5326">
        <f t="shared" si="0"/>
        <v>65.773478587528174</v>
      </c>
      <c r="Q5326">
        <f t="shared" si="0"/>
        <v>1023.9128061607802</v>
      </c>
      <c r="R5326">
        <f>SUM(R2:R2663)/2662</f>
        <v>982.88193087903676</v>
      </c>
      <c r="S5326">
        <f t="shared" si="0"/>
        <v>2006.7947370398183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1" sqref="I11"/>
    </sheetView>
  </sheetViews>
  <sheetFormatPr defaultRowHeight="15" x14ac:dyDescent="0.25"/>
  <cols>
    <col min="1" max="1" width="31.28515625" bestFit="1" customWidth="1"/>
    <col min="2" max="2" width="12" bestFit="1" customWidth="1"/>
  </cols>
  <sheetData>
    <row r="1" spans="1:6" x14ac:dyDescent="0.25">
      <c r="A1" t="s">
        <v>2683</v>
      </c>
      <c r="B1">
        <f>Tabel1[[#Totals],[Total produktion]]</f>
        <v>2006.7947370398183</v>
      </c>
    </row>
    <row r="2" spans="1:6" x14ac:dyDescent="0.25">
      <c r="A2" t="s">
        <v>2684</v>
      </c>
      <c r="B2">
        <f>Tabel1[[#Totals],[Total Load]]</f>
        <v>2074.8416153268186</v>
      </c>
    </row>
    <row r="3" spans="1:6" x14ac:dyDescent="0.25">
      <c r="A3" t="s">
        <v>2685</v>
      </c>
      <c r="B3">
        <f>Tabel1[[#Totals],[Waste]]</f>
        <v>78.413501126972335</v>
      </c>
    </row>
    <row r="4" spans="1:6" x14ac:dyDescent="0.25">
      <c r="A4" t="s">
        <v>2686</v>
      </c>
      <c r="B4">
        <f>Tabel1[[#Totals],[Exchange Continent]]+Tabel1[[#Totals],[Exchange Nordic Countries]]</f>
        <v>76.17505634861007</v>
      </c>
    </row>
    <row r="5" spans="1:6" x14ac:dyDescent="0.25">
      <c r="B5">
        <f>SUM(B2:B4)</f>
        <v>2229.4301728024011</v>
      </c>
    </row>
    <row r="7" spans="1:6" x14ac:dyDescent="0.25">
      <c r="A7" t="s">
        <v>2709</v>
      </c>
    </row>
    <row r="8" spans="1:6" x14ac:dyDescent="0.25">
      <c r="C8" t="s">
        <v>2693</v>
      </c>
    </row>
    <row r="9" spans="1:6" x14ac:dyDescent="0.25">
      <c r="A9" t="s">
        <v>2687</v>
      </c>
      <c r="B9">
        <f>MAX(Data!Q2:Q2663)</f>
        <v>3806.54</v>
      </c>
      <c r="C9">
        <v>3806.54</v>
      </c>
    </row>
    <row r="10" spans="1:6" x14ac:dyDescent="0.25">
      <c r="A10" t="s">
        <v>2689</v>
      </c>
      <c r="B10">
        <f>MIN(Data!Q2:Q2663)</f>
        <v>34.390000000000008</v>
      </c>
      <c r="C10">
        <v>72.160000000000011</v>
      </c>
      <c r="D10" t="s">
        <v>6</v>
      </c>
      <c r="E10" t="s">
        <v>5</v>
      </c>
      <c r="F10" t="s">
        <v>2730</v>
      </c>
    </row>
    <row r="11" spans="1:6" x14ac:dyDescent="0.25">
      <c r="A11" t="s">
        <v>2690</v>
      </c>
      <c r="B11">
        <f>MAX(Data!C2:C2663)</f>
        <v>5374.14</v>
      </c>
      <c r="C11">
        <v>5374.14</v>
      </c>
      <c r="D11">
        <v>3516.51</v>
      </c>
      <c r="E11">
        <v>1940.18</v>
      </c>
      <c r="F11">
        <f>D11+E11</f>
        <v>5456.6900000000005</v>
      </c>
    </row>
    <row r="12" spans="1:6" x14ac:dyDescent="0.25">
      <c r="A12" t="s">
        <v>2691</v>
      </c>
      <c r="B12">
        <f>MIN(Data!C2:C2663)</f>
        <v>1113.21</v>
      </c>
      <c r="C12">
        <v>1439.53</v>
      </c>
    </row>
    <row r="14" spans="1:6" x14ac:dyDescent="0.25">
      <c r="A14" t="s">
        <v>2698</v>
      </c>
      <c r="B14">
        <f>MAX(Data!R4:R5325)</f>
        <v>2818.68</v>
      </c>
      <c r="C14">
        <v>2818.68</v>
      </c>
    </row>
    <row r="15" spans="1:6" x14ac:dyDescent="0.25">
      <c r="A15" t="s">
        <v>2699</v>
      </c>
      <c r="B15">
        <f>MIN(Data!R5:R2666)</f>
        <v>185.01</v>
      </c>
      <c r="C15">
        <v>185.01</v>
      </c>
    </row>
    <row r="17" spans="1:3" x14ac:dyDescent="0.25">
      <c r="A17" t="s">
        <v>2723</v>
      </c>
      <c r="B17">
        <f>MAX(Data!J2:J2673)</f>
        <v>157.97</v>
      </c>
      <c r="C17">
        <v>453.52</v>
      </c>
    </row>
    <row r="18" spans="1:3" x14ac:dyDescent="0.25">
      <c r="A18" t="s">
        <v>2724</v>
      </c>
      <c r="C18">
        <f>C17+199.84</f>
        <v>653.36</v>
      </c>
    </row>
    <row r="20" spans="1:3" x14ac:dyDescent="0.25">
      <c r="A20" t="s">
        <v>2696</v>
      </c>
      <c r="B20">
        <f>SUM(Data!R2:R5325)/(5324/2)</f>
        <v>2327.9447332832465</v>
      </c>
    </row>
    <row r="21" spans="1:3" x14ac:dyDescent="0.25">
      <c r="A21" t="s">
        <v>2697</v>
      </c>
      <c r="B21">
        <f>SUM(Data!Q3:Q5326)/(5324/2)</f>
        <v>2032.351514953473</v>
      </c>
    </row>
    <row r="22" spans="1:3" x14ac:dyDescent="0.25">
      <c r="A22" t="s">
        <v>2708</v>
      </c>
      <c r="B22">
        <f>SUM(Data!C3:C5326)/(5324/2)</f>
        <v>4236.633141102664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E1" workbookViewId="0">
      <pane ySplit="1" topLeftCell="A3" activePane="bottomLeft" state="frozen"/>
      <selection pane="bottomLeft" activeCell="M7" sqref="M7"/>
    </sheetView>
  </sheetViews>
  <sheetFormatPr defaultRowHeight="15" x14ac:dyDescent="0.25"/>
  <cols>
    <col min="1" max="1" width="15.42578125" bestFit="1" customWidth="1"/>
    <col min="3" max="3" width="9.42578125" bestFit="1" customWidth="1"/>
    <col min="4" max="4" width="14" customWidth="1"/>
    <col min="5" max="5" width="12" bestFit="1" customWidth="1"/>
    <col min="6" max="6" width="10.5703125" customWidth="1"/>
    <col min="7" max="8" width="12" bestFit="1" customWidth="1"/>
    <col min="9" max="9" width="11.28515625" customWidth="1"/>
    <col min="10" max="11" width="12" bestFit="1" customWidth="1"/>
    <col min="12" max="12" width="11" customWidth="1"/>
    <col min="13" max="13" width="11.28515625" customWidth="1"/>
    <col min="14" max="14" width="12" bestFit="1" customWidth="1"/>
    <col min="15" max="15" width="10.7109375" customWidth="1"/>
    <col min="16" max="16" width="15.28515625" customWidth="1"/>
    <col min="17" max="17" width="10.7109375" customWidth="1"/>
    <col min="18" max="18" width="12" bestFit="1" customWidth="1"/>
    <col min="19" max="19" width="10.28515625" customWidth="1"/>
  </cols>
  <sheetData>
    <row r="1" spans="1:19" ht="45" x14ac:dyDescent="0.25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25">
      <c r="A2" s="8" t="s">
        <v>2688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t="s">
        <v>2508</v>
      </c>
      <c r="B3" t="s">
        <v>6</v>
      </c>
      <c r="C3">
        <v>2995.82</v>
      </c>
      <c r="D3">
        <v>43.82</v>
      </c>
      <c r="E3">
        <v>233.71</v>
      </c>
      <c r="F3">
        <v>439.27</v>
      </c>
      <c r="G3">
        <v>4.18</v>
      </c>
      <c r="H3">
        <v>1.9</v>
      </c>
      <c r="I3">
        <v>3.88</v>
      </c>
      <c r="J3">
        <v>4.5</v>
      </c>
      <c r="K3">
        <v>93.62</v>
      </c>
      <c r="L3">
        <v>2959.11</v>
      </c>
      <c r="M3">
        <v>793.33</v>
      </c>
      <c r="N3">
        <v>681</v>
      </c>
      <c r="O3">
        <v>-590</v>
      </c>
      <c r="P3">
        <v>-1474</v>
      </c>
      <c r="Q3">
        <v>3806.54</v>
      </c>
      <c r="R3">
        <v>677.16</v>
      </c>
      <c r="S3">
        <v>4483.7</v>
      </c>
    </row>
    <row r="4" spans="1:19" x14ac:dyDescent="0.25">
      <c r="A4" t="s">
        <v>2508</v>
      </c>
      <c r="B4" t="s">
        <v>5</v>
      </c>
      <c r="C4">
        <v>1950.67</v>
      </c>
      <c r="D4">
        <v>25.82</v>
      </c>
      <c r="E4">
        <v>276.04000000000002</v>
      </c>
      <c r="F4">
        <v>484.57</v>
      </c>
      <c r="G4">
        <v>18.100000000000001</v>
      </c>
      <c r="J4">
        <v>4.84</v>
      </c>
      <c r="K4">
        <v>71.89</v>
      </c>
      <c r="L4">
        <v>556.6</v>
      </c>
      <c r="M4">
        <v>368.01</v>
      </c>
      <c r="N4">
        <v>-286</v>
      </c>
      <c r="O4">
        <v>590</v>
      </c>
      <c r="P4">
        <v>-130</v>
      </c>
      <c r="Q4">
        <v>955.27</v>
      </c>
      <c r="R4">
        <v>778.71</v>
      </c>
      <c r="S4">
        <v>1733.98</v>
      </c>
    </row>
    <row r="5" spans="1:19" x14ac:dyDescent="0.25">
      <c r="A5" s="2" t="s">
        <v>2712</v>
      </c>
      <c r="B5" s="2"/>
      <c r="C5" s="2">
        <f t="shared" ref="C5:P5" si="0">SUM(C3:C4)</f>
        <v>4946.49</v>
      </c>
      <c r="D5" s="2">
        <f t="shared" si="0"/>
        <v>69.64</v>
      </c>
      <c r="E5" s="2">
        <f t="shared" si="0"/>
        <v>509.75</v>
      </c>
      <c r="F5" s="2">
        <f t="shared" si="0"/>
        <v>923.83999999999992</v>
      </c>
      <c r="G5" s="2">
        <f t="shared" si="0"/>
        <v>22.28</v>
      </c>
      <c r="H5" s="2">
        <f t="shared" si="0"/>
        <v>1.9</v>
      </c>
      <c r="I5" s="2">
        <f t="shared" si="0"/>
        <v>3.88</v>
      </c>
      <c r="J5" s="2">
        <f t="shared" si="0"/>
        <v>9.34</v>
      </c>
      <c r="K5" s="2">
        <f t="shared" si="0"/>
        <v>165.51</v>
      </c>
      <c r="L5" s="2">
        <f t="shared" si="0"/>
        <v>3515.71</v>
      </c>
      <c r="M5" s="2">
        <f t="shared" si="0"/>
        <v>1161.3400000000001</v>
      </c>
      <c r="N5" s="2">
        <f t="shared" si="0"/>
        <v>395</v>
      </c>
      <c r="O5" s="2">
        <f t="shared" si="0"/>
        <v>0</v>
      </c>
      <c r="P5" s="2">
        <f t="shared" si="0"/>
        <v>-1604</v>
      </c>
      <c r="Q5" s="2">
        <f>SUM(Q3:Q4)</f>
        <v>4761.8099999999995</v>
      </c>
      <c r="R5" s="2">
        <f t="shared" ref="R5:S5" si="1">SUM(R3:R4)</f>
        <v>1455.87</v>
      </c>
      <c r="S5" s="2">
        <f t="shared" si="1"/>
        <v>6217.68</v>
      </c>
    </row>
    <row r="6" spans="1:19" x14ac:dyDescent="0.25">
      <c r="A6" s="2" t="s">
        <v>2711</v>
      </c>
      <c r="B6" s="2"/>
      <c r="C6" s="4">
        <f>C5/'Elforbrug byer'!$B$9</f>
        <v>6.9053510581332356</v>
      </c>
      <c r="D6" s="4">
        <f>D5/'Elforbrug byer'!$B$9</f>
        <v>9.7218158267458055E-2</v>
      </c>
      <c r="E6" s="4">
        <f>E5/'Elforbrug byer'!$B$9</f>
        <v>0.71161625756514557</v>
      </c>
      <c r="F6" s="4">
        <f>F5/'Elforbrug byer'!$B$9</f>
        <v>1.289690168492367</v>
      </c>
      <c r="G6" s="4">
        <f>G5/'Elforbrug byer'!$B$9</f>
        <v>3.1103109796079342E-2</v>
      </c>
      <c r="H6" s="4">
        <f>H5/'Elforbrug byer'!$B$9</f>
        <v>2.652419596613588E-3</v>
      </c>
      <c r="I6" s="4">
        <f>I5/'Elforbrug byer'!$B$9</f>
        <v>5.4165200183477489E-3</v>
      </c>
      <c r="J6" s="4">
        <f>J5/'Elforbrug byer'!$B$9</f>
        <v>1.3038736332826798E-2</v>
      </c>
      <c r="K6" s="4">
        <f>K5/'Elforbrug byer'!$B$9</f>
        <v>0.23105366707132366</v>
      </c>
      <c r="L6" s="4">
        <f>L5/'Elforbrug byer'!$B$9</f>
        <v>4.9079674210580837</v>
      </c>
      <c r="M6" s="4">
        <f>M5/'Elforbrug byer'!$B$9</f>
        <v>1.6212426180690658</v>
      </c>
      <c r="N6" s="4">
        <f>N5/'Elforbrug byer'!$B$9</f>
        <v>0.5514240740328249</v>
      </c>
      <c r="O6" s="4">
        <f>O5/'Elforbrug byer'!$B$9</f>
        <v>0</v>
      </c>
      <c r="P6" s="4">
        <f>P5/'Elforbrug byer'!$B$9</f>
        <v>-2.2392005436674713</v>
      </c>
      <c r="Q6" s="4">
        <f>Q5/'Elforbrug byer'!$B$9</f>
        <v>6.6475358733423944</v>
      </c>
      <c r="R6" s="4">
        <f>R5/'Elforbrug byer'!$B$9</f>
        <v>2.0324095358535921</v>
      </c>
      <c r="S6" s="4">
        <f>S5/'Elforbrug byer'!$B$9</f>
        <v>8.6799454091959873</v>
      </c>
    </row>
    <row r="7" spans="1:19" x14ac:dyDescent="0.25">
      <c r="M7" s="3">
        <f>M6+L6</f>
        <v>6.5292100391271495</v>
      </c>
      <c r="O7">
        <f>M7/0.9</f>
        <v>7.2546778212523879</v>
      </c>
    </row>
    <row r="9" spans="1:19" x14ac:dyDescent="0.25">
      <c r="A9" s="7" t="s">
        <v>2694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t="s">
        <v>787</v>
      </c>
      <c r="B10" t="s">
        <v>6</v>
      </c>
      <c r="C10">
        <v>2165.85</v>
      </c>
      <c r="D10">
        <v>44.29</v>
      </c>
      <c r="E10">
        <v>424.41</v>
      </c>
      <c r="F10">
        <v>1134.1300000000001</v>
      </c>
      <c r="G10">
        <v>14.54</v>
      </c>
      <c r="H10">
        <v>0.99</v>
      </c>
      <c r="I10">
        <v>4.55</v>
      </c>
      <c r="J10">
        <v>0.25</v>
      </c>
      <c r="K10">
        <v>106.38</v>
      </c>
      <c r="L10">
        <v>17.350000000000001</v>
      </c>
      <c r="M10">
        <v>4.7300000000000004</v>
      </c>
      <c r="N10">
        <v>-1273</v>
      </c>
      <c r="O10">
        <v>-201</v>
      </c>
      <c r="P10">
        <v>1903</v>
      </c>
      <c r="Q10">
        <v>72.160000000000011</v>
      </c>
      <c r="R10">
        <v>1573.0800000000002</v>
      </c>
      <c r="S10">
        <v>1645.2400000000002</v>
      </c>
    </row>
    <row r="11" spans="1:19" x14ac:dyDescent="0.25">
      <c r="A11" t="s">
        <v>787</v>
      </c>
      <c r="B11" t="s">
        <v>5</v>
      </c>
      <c r="C11">
        <v>1486.31</v>
      </c>
      <c r="D11">
        <v>30.42</v>
      </c>
      <c r="E11">
        <v>392.31</v>
      </c>
      <c r="F11">
        <v>613.99</v>
      </c>
      <c r="G11">
        <v>12.34</v>
      </c>
      <c r="J11">
        <v>0.32</v>
      </c>
      <c r="K11">
        <v>47.65</v>
      </c>
      <c r="L11">
        <v>28.54</v>
      </c>
      <c r="M11">
        <v>42.96</v>
      </c>
      <c r="N11">
        <v>-585</v>
      </c>
      <c r="O11">
        <v>201</v>
      </c>
      <c r="P11">
        <v>714</v>
      </c>
      <c r="Q11">
        <v>102.24000000000001</v>
      </c>
      <c r="R11">
        <v>1018.64</v>
      </c>
      <c r="S11">
        <v>1120.8800000000001</v>
      </c>
    </row>
    <row r="12" spans="1:19" x14ac:dyDescent="0.25">
      <c r="A12" s="2" t="s">
        <v>2712</v>
      </c>
      <c r="B12" s="2"/>
      <c r="C12" s="2">
        <f t="shared" ref="C12:P12" si="2">SUM(C10:C11)</f>
        <v>3652.16</v>
      </c>
      <c r="D12" s="2">
        <f t="shared" si="2"/>
        <v>74.710000000000008</v>
      </c>
      <c r="E12" s="2">
        <f t="shared" si="2"/>
        <v>816.72</v>
      </c>
      <c r="F12" s="2">
        <f t="shared" si="2"/>
        <v>1748.1200000000001</v>
      </c>
      <c r="G12" s="2">
        <f t="shared" si="2"/>
        <v>26.88</v>
      </c>
      <c r="H12" s="2">
        <f t="shared" si="2"/>
        <v>0.99</v>
      </c>
      <c r="I12" s="2">
        <f t="shared" si="2"/>
        <v>4.55</v>
      </c>
      <c r="J12" s="2">
        <f t="shared" si="2"/>
        <v>0.57000000000000006</v>
      </c>
      <c r="K12" s="2">
        <f t="shared" si="2"/>
        <v>154.03</v>
      </c>
      <c r="L12" s="2">
        <f t="shared" si="2"/>
        <v>45.89</v>
      </c>
      <c r="M12" s="2">
        <f t="shared" si="2"/>
        <v>47.69</v>
      </c>
      <c r="N12" s="2">
        <f t="shared" si="2"/>
        <v>-1858</v>
      </c>
      <c r="O12" s="2">
        <f t="shared" si="2"/>
        <v>0</v>
      </c>
      <c r="P12" s="2">
        <f t="shared" si="2"/>
        <v>2617</v>
      </c>
      <c r="Q12" s="2">
        <f>SUM(Q10:Q11)</f>
        <v>174.40000000000003</v>
      </c>
      <c r="R12" s="2">
        <f t="shared" ref="R12:S12" si="3">SUM(R10:R11)</f>
        <v>2591.7200000000003</v>
      </c>
      <c r="S12" s="2">
        <f t="shared" si="3"/>
        <v>2766.1200000000003</v>
      </c>
    </row>
    <row r="13" spans="1:19" x14ac:dyDescent="0.25">
      <c r="A13" s="2" t="s">
        <v>2711</v>
      </c>
      <c r="B13" s="2"/>
      <c r="C13" s="4">
        <f>C12/'Elforbrug byer'!$B$9</f>
        <v>5.098453028404359</v>
      </c>
      <c r="D13" s="4">
        <f>D12/'Elforbrug byer'!$B$9</f>
        <v>0.10429593055947432</v>
      </c>
      <c r="E13" s="4">
        <f>E12/'Elforbrug byer'!$B$9</f>
        <v>1.140149543655921</v>
      </c>
      <c r="F13" s="4">
        <f>F12/'Elforbrug byer'!$B$9</f>
        <v>2.4403935501221823</v>
      </c>
      <c r="G13" s="4">
        <f>G12/'Elforbrug byer'!$B$9</f>
        <v>3.7524757240512241E-2</v>
      </c>
      <c r="H13" s="4">
        <f>H12/'Elforbrug byer'!$B$9</f>
        <v>1.3820502108670802E-3</v>
      </c>
      <c r="I13" s="4">
        <f>I12/'Elforbrug byer'!$B$9</f>
        <v>6.3518469287325401E-3</v>
      </c>
      <c r="J13" s="4">
        <f>J12/'Elforbrug byer'!$B$9</f>
        <v>7.9572587898407655E-4</v>
      </c>
      <c r="K13" s="4">
        <f>K12/'Elforbrug byer'!$B$9</f>
        <v>0.21502746866652159</v>
      </c>
      <c r="L13" s="4">
        <f>L12/'Elforbrug byer'!$B$9</f>
        <v>6.4062913309788194E-2</v>
      </c>
      <c r="M13" s="4">
        <f>M12/'Elforbrug byer'!$B$9</f>
        <v>6.6575731875001057E-2</v>
      </c>
      <c r="N13" s="4">
        <f>N12/'Elforbrug byer'!$B$9</f>
        <v>-2.5937871634252878</v>
      </c>
      <c r="O13" s="4">
        <f>O12/'Elforbrug byer'!$B$9</f>
        <v>0</v>
      </c>
      <c r="P13" s="4">
        <f>P12/'Elforbrug byer'!$B$9</f>
        <v>3.6533589917567162</v>
      </c>
      <c r="Q13" s="4">
        <f>Q12/'Elforbrug byer'!$B$9</f>
        <v>0.24346419876284731</v>
      </c>
      <c r="R13" s="4">
        <f>R12/'Elforbrug byer'!$B$9</f>
        <v>3.6180678510186155</v>
      </c>
      <c r="S13" s="4">
        <f>S12/'Elforbrug byer'!$B$9</f>
        <v>3.8615320497814629</v>
      </c>
    </row>
    <row r="15" spans="1:19" ht="15" customHeight="1" x14ac:dyDescent="0.25">
      <c r="A15" s="7" t="s">
        <v>2692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25">
      <c r="A16" t="s">
        <v>1529</v>
      </c>
      <c r="B16" t="s">
        <v>6</v>
      </c>
      <c r="C16">
        <v>5374.14</v>
      </c>
      <c r="D16">
        <v>56.89</v>
      </c>
      <c r="E16">
        <v>654.58000000000004</v>
      </c>
      <c r="F16">
        <v>1390.61</v>
      </c>
      <c r="G16">
        <v>51.74</v>
      </c>
      <c r="H16">
        <v>1.1000000000000001</v>
      </c>
      <c r="I16">
        <v>9.9700000000000006</v>
      </c>
      <c r="J16">
        <v>11.25</v>
      </c>
      <c r="K16">
        <v>116.5</v>
      </c>
      <c r="L16">
        <v>2175.7399999999998</v>
      </c>
      <c r="M16">
        <v>80.319999999999993</v>
      </c>
      <c r="N16">
        <v>-170</v>
      </c>
      <c r="O16">
        <v>-451</v>
      </c>
      <c r="P16">
        <v>1511</v>
      </c>
      <c r="Q16">
        <v>2335.27</v>
      </c>
      <c r="R16">
        <v>2096.9299999999998</v>
      </c>
      <c r="S16">
        <v>4432.2</v>
      </c>
    </row>
    <row r="17" spans="1:19" hidden="1" x14ac:dyDescent="0.25">
      <c r="A17" t="s">
        <v>1529</v>
      </c>
      <c r="B17" t="s">
        <v>5</v>
      </c>
      <c r="C17">
        <v>2023.7</v>
      </c>
      <c r="D17">
        <v>27.16</v>
      </c>
      <c r="E17">
        <v>527.16</v>
      </c>
      <c r="F17">
        <v>490.78</v>
      </c>
      <c r="G17">
        <v>23.51</v>
      </c>
      <c r="J17">
        <v>7.74</v>
      </c>
      <c r="K17">
        <v>72.430000000000007</v>
      </c>
      <c r="L17">
        <v>95.56</v>
      </c>
      <c r="M17">
        <v>150.09</v>
      </c>
      <c r="N17">
        <v>-191</v>
      </c>
      <c r="O17">
        <v>451</v>
      </c>
      <c r="P17">
        <v>387</v>
      </c>
      <c r="Q17">
        <v>280.55</v>
      </c>
      <c r="R17">
        <v>1041.45</v>
      </c>
      <c r="S17">
        <v>1322</v>
      </c>
    </row>
    <row r="18" spans="1:19" ht="1.1499999999999999" customHeight="1" x14ac:dyDescent="0.25">
      <c r="A18" s="2"/>
      <c r="B18" s="2"/>
      <c r="C18" s="2">
        <f>SUM(C16:C17)</f>
        <v>7397.84</v>
      </c>
      <c r="D18" s="2">
        <f t="shared" ref="D18:S18" si="4">SUM(D16:D17)</f>
        <v>84.05</v>
      </c>
      <c r="E18" s="2">
        <f t="shared" si="4"/>
        <v>1181.74</v>
      </c>
      <c r="F18" s="2">
        <f t="shared" si="4"/>
        <v>1881.3899999999999</v>
      </c>
      <c r="G18" s="2">
        <f t="shared" si="4"/>
        <v>75.25</v>
      </c>
      <c r="H18" s="2">
        <f t="shared" si="4"/>
        <v>1.1000000000000001</v>
      </c>
      <c r="I18" s="2">
        <f t="shared" si="4"/>
        <v>9.9700000000000006</v>
      </c>
      <c r="J18" s="2">
        <f t="shared" si="4"/>
        <v>18.990000000000002</v>
      </c>
      <c r="K18" s="2">
        <f t="shared" si="4"/>
        <v>188.93</v>
      </c>
      <c r="L18" s="2">
        <f t="shared" si="4"/>
        <v>2271.2999999999997</v>
      </c>
      <c r="M18" s="2">
        <f t="shared" si="4"/>
        <v>230.41</v>
      </c>
      <c r="N18" s="2">
        <f t="shared" si="4"/>
        <v>-361</v>
      </c>
      <c r="O18" s="2">
        <f t="shared" si="4"/>
        <v>0</v>
      </c>
      <c r="P18" s="2">
        <f t="shared" si="4"/>
        <v>1898</v>
      </c>
      <c r="Q18" s="2">
        <f t="shared" si="4"/>
        <v>2615.8200000000002</v>
      </c>
      <c r="R18" s="2">
        <f t="shared" si="4"/>
        <v>3138.38</v>
      </c>
      <c r="S18" s="2">
        <f t="shared" si="4"/>
        <v>5754.2</v>
      </c>
    </row>
    <row r="19" spans="1:19" x14ac:dyDescent="0.25">
      <c r="A19" t="s">
        <v>1216</v>
      </c>
      <c r="B19" t="s">
        <v>6</v>
      </c>
      <c r="C19">
        <v>3516.51</v>
      </c>
      <c r="D19">
        <v>28.81</v>
      </c>
      <c r="E19">
        <v>444.11</v>
      </c>
      <c r="F19">
        <v>651.76</v>
      </c>
      <c r="G19">
        <v>12.17</v>
      </c>
      <c r="H19">
        <v>1.2</v>
      </c>
      <c r="I19">
        <v>4.25</v>
      </c>
      <c r="J19">
        <v>81.87</v>
      </c>
      <c r="K19">
        <v>92.27</v>
      </c>
      <c r="L19">
        <v>2057.81</v>
      </c>
      <c r="M19">
        <v>711.38</v>
      </c>
      <c r="N19">
        <v>528</v>
      </c>
      <c r="O19">
        <v>-564</v>
      </c>
      <c r="P19">
        <v>-220</v>
      </c>
      <c r="Q19">
        <v>2885.32</v>
      </c>
      <c r="R19">
        <v>1108.04</v>
      </c>
      <c r="S19">
        <v>3993.36</v>
      </c>
    </row>
    <row r="20" spans="1:19" x14ac:dyDescent="0.25">
      <c r="A20" t="s">
        <v>1216</v>
      </c>
      <c r="B20" t="s">
        <v>5</v>
      </c>
      <c r="C20">
        <v>1940.18</v>
      </c>
      <c r="D20">
        <v>32.82</v>
      </c>
      <c r="E20">
        <v>501.35</v>
      </c>
      <c r="F20">
        <v>495.23</v>
      </c>
      <c r="G20">
        <v>32.380000000000003</v>
      </c>
      <c r="J20">
        <v>57.19</v>
      </c>
      <c r="K20">
        <v>63.66</v>
      </c>
      <c r="L20">
        <v>416.7</v>
      </c>
      <c r="M20">
        <v>349.03</v>
      </c>
      <c r="N20">
        <v>-585</v>
      </c>
      <c r="O20">
        <v>564</v>
      </c>
      <c r="P20">
        <v>95</v>
      </c>
      <c r="Q20">
        <v>855.74</v>
      </c>
      <c r="R20">
        <v>1028.96</v>
      </c>
      <c r="S20">
        <v>1884.7</v>
      </c>
    </row>
    <row r="21" spans="1:19" x14ac:dyDescent="0.25">
      <c r="A21" s="2" t="s">
        <v>2712</v>
      </c>
      <c r="B21" s="2"/>
      <c r="C21" s="2">
        <f>SUM(C19:C20)</f>
        <v>5456.6900000000005</v>
      </c>
      <c r="D21" s="2">
        <f t="shared" ref="D21:S21" si="5">SUM(D19:D20)</f>
        <v>61.629999999999995</v>
      </c>
      <c r="E21" s="2">
        <f t="shared" si="5"/>
        <v>945.46</v>
      </c>
      <c r="F21" s="2">
        <f t="shared" si="5"/>
        <v>1146.99</v>
      </c>
      <c r="G21" s="2">
        <f t="shared" si="5"/>
        <v>44.550000000000004</v>
      </c>
      <c r="H21" s="2">
        <f t="shared" si="5"/>
        <v>1.2</v>
      </c>
      <c r="I21" s="2">
        <f t="shared" si="5"/>
        <v>4.25</v>
      </c>
      <c r="J21" s="2">
        <f t="shared" si="5"/>
        <v>139.06</v>
      </c>
      <c r="K21" s="2">
        <f t="shared" si="5"/>
        <v>155.93</v>
      </c>
      <c r="L21" s="2">
        <f t="shared" si="5"/>
        <v>2474.5099999999998</v>
      </c>
      <c r="M21" s="2">
        <f t="shared" si="5"/>
        <v>1060.4099999999999</v>
      </c>
      <c r="N21" s="2">
        <f t="shared" si="5"/>
        <v>-57</v>
      </c>
      <c r="O21" s="2">
        <f t="shared" si="5"/>
        <v>0</v>
      </c>
      <c r="P21" s="2">
        <f t="shared" si="5"/>
        <v>-125</v>
      </c>
      <c r="Q21" s="2">
        <f t="shared" si="5"/>
        <v>3741.0600000000004</v>
      </c>
      <c r="R21" s="2">
        <f t="shared" si="5"/>
        <v>2137</v>
      </c>
      <c r="S21" s="2">
        <f t="shared" si="5"/>
        <v>5878.06</v>
      </c>
    </row>
    <row r="22" spans="1:19" x14ac:dyDescent="0.25">
      <c r="A22" s="2" t="s">
        <v>2711</v>
      </c>
      <c r="B22" s="2"/>
      <c r="C22" s="4">
        <f>C21/'Elforbrug byer'!$B$9</f>
        <v>7.6175955203396857</v>
      </c>
      <c r="D22" s="4">
        <f>D21/'Elforbrug byer'!$B$9</f>
        <v>8.6036115652260756E-2</v>
      </c>
      <c r="E22" s="4">
        <f>E21/'Elforbrug byer'!$B$9</f>
        <v>1.3198719114812016</v>
      </c>
      <c r="F22" s="4">
        <f>F21/'Elforbrug byer'!$B$9</f>
        <v>1.601209870063063</v>
      </c>
      <c r="G22" s="4">
        <f>G21/'Elforbrug byer'!$B$9</f>
        <v>6.2192259489018617E-2</v>
      </c>
      <c r="H22" s="4">
        <f>H21/'Elforbrug byer'!$B$9</f>
        <v>1.6752123768085821E-3</v>
      </c>
      <c r="I22" s="4">
        <f>I21/'Elforbrug byer'!$B$9</f>
        <v>5.9330438345303951E-3</v>
      </c>
      <c r="J22" s="4">
        <f>J21/'Elforbrug byer'!$B$9</f>
        <v>0.19412919426583453</v>
      </c>
      <c r="K22" s="4">
        <f>K21/'Elforbrug byer'!$B$9</f>
        <v>0.21767988826313517</v>
      </c>
      <c r="L22" s="4">
        <f>L21/'Elforbrug byer'!$B$9</f>
        <v>3.4544414821138369</v>
      </c>
      <c r="M22" s="4">
        <f>M21/'Elforbrug byer'!$B$9</f>
        <v>1.4803432970763235</v>
      </c>
      <c r="N22" s="4">
        <f>N21/'Elforbrug byer'!$B$9</f>
        <v>-7.9572587898407654E-2</v>
      </c>
      <c r="O22" s="4">
        <f>O21/'Elforbrug byer'!$B$9</f>
        <v>0</v>
      </c>
      <c r="P22" s="4">
        <f>P21/'Elforbrug byer'!$B$9</f>
        <v>-0.17450128925089398</v>
      </c>
      <c r="Q22" s="4">
        <f>Q21/'Elforbrug byer'!$B$9</f>
        <v>5.2225583453195954</v>
      </c>
      <c r="R22" s="4">
        <f>R21/'Elforbrug byer'!$B$9</f>
        <v>2.9832740410332832</v>
      </c>
      <c r="S22" s="4">
        <f>S21/'Elforbrug byer'!$B$9</f>
        <v>8.2058323863528795</v>
      </c>
    </row>
    <row r="24" spans="1:19" x14ac:dyDescent="0.25">
      <c r="A24" s="7" t="s">
        <v>2695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t="s">
        <v>2110</v>
      </c>
      <c r="B25" t="s">
        <v>6</v>
      </c>
      <c r="C25">
        <v>1439.53</v>
      </c>
      <c r="D25">
        <v>46.42</v>
      </c>
      <c r="E25">
        <v>119.08</v>
      </c>
      <c r="F25">
        <v>64.8</v>
      </c>
      <c r="G25">
        <v>1.1299999999999999</v>
      </c>
      <c r="H25">
        <v>1.3</v>
      </c>
      <c r="I25">
        <v>3.57</v>
      </c>
      <c r="J25">
        <v>0</v>
      </c>
      <c r="K25">
        <v>44.89</v>
      </c>
      <c r="L25">
        <v>1441.53</v>
      </c>
      <c r="M25">
        <v>243.92</v>
      </c>
      <c r="N25">
        <v>1514</v>
      </c>
      <c r="O25">
        <v>-68</v>
      </c>
      <c r="P25">
        <v>-1615</v>
      </c>
      <c r="Q25">
        <v>1736.74</v>
      </c>
      <c r="R25">
        <v>185.01</v>
      </c>
      <c r="S25">
        <v>1921.75</v>
      </c>
    </row>
    <row r="26" spans="1:19" x14ac:dyDescent="0.25">
      <c r="A26" t="s">
        <v>2110</v>
      </c>
      <c r="B26" t="s">
        <v>5</v>
      </c>
      <c r="C26">
        <v>1178.71</v>
      </c>
      <c r="D26">
        <v>14.36</v>
      </c>
      <c r="E26">
        <v>163.97</v>
      </c>
      <c r="F26">
        <v>160.78</v>
      </c>
      <c r="G26">
        <v>21.05</v>
      </c>
      <c r="J26">
        <v>0</v>
      </c>
      <c r="K26">
        <v>38.75</v>
      </c>
      <c r="L26">
        <v>348.65</v>
      </c>
      <c r="M26">
        <v>215.26</v>
      </c>
      <c r="N26">
        <v>600</v>
      </c>
      <c r="O26">
        <v>68</v>
      </c>
      <c r="P26">
        <v>-434</v>
      </c>
      <c r="Q26">
        <v>578.27</v>
      </c>
      <c r="R26">
        <v>345.8</v>
      </c>
      <c r="S26">
        <v>924.06999999999994</v>
      </c>
    </row>
    <row r="27" spans="1:19" x14ac:dyDescent="0.25">
      <c r="A27" s="2" t="s">
        <v>2712</v>
      </c>
      <c r="B27" s="2"/>
      <c r="C27" s="2">
        <f>SUM(C25:C26)</f>
        <v>2618.2399999999998</v>
      </c>
      <c r="D27" s="2">
        <f t="shared" ref="D27:S27" si="6">SUM(D25:D26)</f>
        <v>60.78</v>
      </c>
      <c r="E27" s="2">
        <f t="shared" si="6"/>
        <v>283.05</v>
      </c>
      <c r="F27" s="2">
        <f t="shared" si="6"/>
        <v>225.57999999999998</v>
      </c>
      <c r="G27" s="2">
        <f t="shared" si="6"/>
        <v>22.18</v>
      </c>
      <c r="H27" s="2">
        <f t="shared" si="6"/>
        <v>1.3</v>
      </c>
      <c r="I27" s="2">
        <f t="shared" si="6"/>
        <v>3.57</v>
      </c>
      <c r="J27" s="2">
        <f t="shared" si="6"/>
        <v>0</v>
      </c>
      <c r="K27" s="2">
        <f t="shared" si="6"/>
        <v>83.64</v>
      </c>
      <c r="L27" s="2">
        <f t="shared" si="6"/>
        <v>1790.1799999999998</v>
      </c>
      <c r="M27" s="2">
        <f t="shared" si="6"/>
        <v>459.17999999999995</v>
      </c>
      <c r="N27" s="2">
        <f t="shared" si="6"/>
        <v>2114</v>
      </c>
      <c r="O27" s="2">
        <f t="shared" si="6"/>
        <v>0</v>
      </c>
      <c r="P27" s="2">
        <f t="shared" si="6"/>
        <v>-2049</v>
      </c>
      <c r="Q27" s="2">
        <f t="shared" si="6"/>
        <v>2315.0100000000002</v>
      </c>
      <c r="R27" s="2">
        <f t="shared" si="6"/>
        <v>530.80999999999995</v>
      </c>
      <c r="S27" s="2">
        <f t="shared" si="6"/>
        <v>2845.8199999999997</v>
      </c>
    </row>
    <row r="28" spans="1:19" x14ac:dyDescent="0.25">
      <c r="A28" s="2" t="s">
        <v>2711</v>
      </c>
      <c r="B28" s="2"/>
      <c r="C28" s="4">
        <f>C27/'Elforbrug byer'!$B$9</f>
        <v>3.6550900445460845</v>
      </c>
      <c r="D28" s="4">
        <f>D27/'Elforbrug byer'!$B$9</f>
        <v>8.4849506885354684E-2</v>
      </c>
      <c r="E28" s="4">
        <f>E27/'Elforbrug byer'!$B$9</f>
        <v>0.39514071937972434</v>
      </c>
      <c r="F28" s="4">
        <f>F27/'Elforbrug byer'!$B$9</f>
        <v>0.31491200663373325</v>
      </c>
      <c r="G28" s="4">
        <f>G27/'Elforbrug byer'!$B$9</f>
        <v>3.0963508764678627E-2</v>
      </c>
      <c r="H28" s="4">
        <f>H27/'Elforbrug byer'!$B$9</f>
        <v>1.8148134082092973E-3</v>
      </c>
      <c r="I28" s="4">
        <f>I27/'Elforbrug byer'!$B$9</f>
        <v>4.9837568210055316E-3</v>
      </c>
      <c r="J28" s="4">
        <f>J27/'Elforbrug byer'!$B$9</f>
        <v>0</v>
      </c>
      <c r="K28" s="4">
        <f>K27/'Elforbrug byer'!$B$9</f>
        <v>0.11676230266355818</v>
      </c>
      <c r="L28" s="4">
        <f>L27/'Elforbrug byer'!$B$9</f>
        <v>2.4991097439293228</v>
      </c>
      <c r="M28" s="4">
        <f>M27/'Elforbrug byer'!$B$9</f>
        <v>0.64102001598580383</v>
      </c>
      <c r="N28" s="4">
        <f>N27/'Elforbrug byer'!$B$9</f>
        <v>2.9511658038111186</v>
      </c>
      <c r="O28" s="4">
        <f>O27/'Elforbrug byer'!$B$9</f>
        <v>0</v>
      </c>
      <c r="P28" s="4">
        <f>P27/'Elforbrug byer'!$B$9</f>
        <v>-2.8604251334006539</v>
      </c>
      <c r="Q28" s="4">
        <f>Q27/'Elforbrug byer'!$B$9</f>
        <v>3.2317778370296968</v>
      </c>
      <c r="R28" s="4">
        <f>R27/'Elforbrug byer'!$B$9</f>
        <v>0.74101623477813616</v>
      </c>
      <c r="S28" s="4">
        <f>S27/'Elforbrug byer'!$B$9</f>
        <v>3.9727940718078321</v>
      </c>
    </row>
    <row r="30" spans="1:19" x14ac:dyDescent="0.25">
      <c r="A30" s="7" t="s">
        <v>2700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t="s">
        <v>226</v>
      </c>
      <c r="B31" t="s">
        <v>6</v>
      </c>
      <c r="C31">
        <v>2852.55</v>
      </c>
      <c r="D31">
        <v>47.44</v>
      </c>
      <c r="E31">
        <v>931.18</v>
      </c>
      <c r="F31">
        <v>1876.69</v>
      </c>
      <c r="G31">
        <v>10.81</v>
      </c>
      <c r="H31">
        <v>1.18</v>
      </c>
      <c r="I31">
        <v>3.11</v>
      </c>
      <c r="J31">
        <v>0.01</v>
      </c>
      <c r="K31">
        <v>115.83</v>
      </c>
      <c r="L31">
        <v>47.6</v>
      </c>
      <c r="M31">
        <v>6.76</v>
      </c>
      <c r="N31">
        <v>-1282</v>
      </c>
      <c r="O31">
        <v>-335</v>
      </c>
      <c r="P31">
        <v>1479</v>
      </c>
      <c r="Q31">
        <v>106.10000000000001</v>
      </c>
      <c r="R31">
        <v>2818.68</v>
      </c>
      <c r="S31">
        <v>2924.7799999999997</v>
      </c>
    </row>
    <row r="32" spans="1:19" x14ac:dyDescent="0.25">
      <c r="A32" t="s">
        <v>226</v>
      </c>
      <c r="B32" t="s">
        <v>5</v>
      </c>
      <c r="C32">
        <v>2072.14</v>
      </c>
      <c r="D32">
        <v>32.6</v>
      </c>
      <c r="E32">
        <v>532.14</v>
      </c>
      <c r="F32">
        <v>931.74</v>
      </c>
      <c r="G32">
        <v>24.73</v>
      </c>
      <c r="J32">
        <v>0</v>
      </c>
      <c r="K32">
        <v>31.22</v>
      </c>
      <c r="L32">
        <v>20.65</v>
      </c>
      <c r="M32">
        <v>7.58</v>
      </c>
      <c r="N32">
        <v>-572</v>
      </c>
      <c r="O32">
        <v>335</v>
      </c>
      <c r="P32">
        <v>738</v>
      </c>
      <c r="Q32">
        <v>60.83</v>
      </c>
      <c r="R32">
        <v>1488.6100000000001</v>
      </c>
      <c r="S32">
        <v>1549.44</v>
      </c>
    </row>
    <row r="33" spans="1:19" x14ac:dyDescent="0.25">
      <c r="A33" s="2" t="s">
        <v>2712</v>
      </c>
      <c r="B33" s="2"/>
      <c r="C33" s="2">
        <f>SUM(C31:C32)</f>
        <v>4924.6900000000005</v>
      </c>
      <c r="D33" s="2">
        <f t="shared" ref="D33" si="7">SUM(D31:D32)</f>
        <v>80.039999999999992</v>
      </c>
      <c r="E33" s="2">
        <f t="shared" ref="E33" si="8">SUM(E31:E32)</f>
        <v>1463.32</v>
      </c>
      <c r="F33" s="2">
        <f t="shared" ref="F33" si="9">SUM(F31:F32)</f>
        <v>2808.4300000000003</v>
      </c>
      <c r="G33" s="2">
        <f t="shared" ref="G33" si="10">SUM(G31:G32)</f>
        <v>35.54</v>
      </c>
      <c r="H33" s="2">
        <f t="shared" ref="H33" si="11">SUM(H31:H32)</f>
        <v>1.18</v>
      </c>
      <c r="I33" s="2">
        <f t="shared" ref="I33" si="12">SUM(I31:I32)</f>
        <v>3.11</v>
      </c>
      <c r="J33" s="2">
        <f t="shared" ref="J33" si="13">SUM(J31:J32)</f>
        <v>0.01</v>
      </c>
      <c r="K33" s="2">
        <f t="shared" ref="K33" si="14">SUM(K31:K32)</f>
        <v>147.05000000000001</v>
      </c>
      <c r="L33" s="2">
        <f t="shared" ref="L33" si="15">SUM(L31:L32)</f>
        <v>68.25</v>
      </c>
      <c r="M33" s="2">
        <f t="shared" ref="M33" si="16">SUM(M31:M32)</f>
        <v>14.34</v>
      </c>
      <c r="N33" s="2">
        <f t="shared" ref="N33" si="17">SUM(N31:N32)</f>
        <v>-1854</v>
      </c>
      <c r="O33" s="2">
        <f t="shared" ref="O33" si="18">SUM(O31:O32)</f>
        <v>0</v>
      </c>
      <c r="P33" s="2">
        <f t="shared" ref="P33" si="19">SUM(P31:P32)</f>
        <v>2217</v>
      </c>
      <c r="Q33" s="2">
        <f t="shared" ref="Q33" si="20">SUM(Q31:Q32)</f>
        <v>166.93</v>
      </c>
      <c r="R33" s="2">
        <f t="shared" ref="R33" si="21">SUM(R31:R32)</f>
        <v>4307.29</v>
      </c>
      <c r="S33" s="2">
        <f t="shared" ref="S33" si="22">SUM(S31:S32)</f>
        <v>4474.2199999999993</v>
      </c>
    </row>
    <row r="34" spans="1:19" x14ac:dyDescent="0.25">
      <c r="A34" s="2" t="s">
        <v>2711</v>
      </c>
      <c r="B34" s="2"/>
      <c r="C34" s="4">
        <f>C33/'Elforbrug byer'!$B$9</f>
        <v>6.874918033287881</v>
      </c>
      <c r="D34" s="4">
        <f>D33/'Elforbrug byer'!$B$9</f>
        <v>0.11173666553313241</v>
      </c>
      <c r="E34" s="4">
        <f>E33/'Elforbrug byer'!$B$9</f>
        <v>2.042809812692945</v>
      </c>
      <c r="F34" s="4">
        <f>F33/'Elforbrug byer'!$B$9</f>
        <v>3.9205972461671057</v>
      </c>
      <c r="G34" s="4">
        <f>G33/'Elforbrug byer'!$B$9</f>
        <v>4.9614206559814175E-2</v>
      </c>
      <c r="H34" s="4">
        <f>H33/'Elforbrug byer'!$B$9</f>
        <v>1.6472921705284389E-3</v>
      </c>
      <c r="I34" s="4">
        <f>I33/'Elforbrug byer'!$B$9</f>
        <v>4.3415920765622418E-3</v>
      </c>
      <c r="J34" s="4">
        <f>J33/'Elforbrug byer'!$B$9</f>
        <v>1.3960103140071518E-5</v>
      </c>
      <c r="K34" s="4">
        <f>K33/'Elforbrug byer'!$B$9</f>
        <v>0.20528331667475169</v>
      </c>
      <c r="L34" s="4">
        <f>L33/'Elforbrug byer'!$B$9</f>
        <v>9.5277703930988111E-2</v>
      </c>
      <c r="M34" s="4">
        <f>M33/'Elforbrug byer'!$B$9</f>
        <v>2.0018787902862555E-2</v>
      </c>
      <c r="N34" s="4">
        <f>N33/'Elforbrug byer'!$B$9</f>
        <v>-2.5882031221692592</v>
      </c>
      <c r="O34" s="4">
        <f>O33/'Elforbrug byer'!$B$9</f>
        <v>0</v>
      </c>
      <c r="P34" s="4">
        <f>P33/'Elforbrug byer'!$B$9</f>
        <v>3.0949548661538553</v>
      </c>
      <c r="Q34" s="4">
        <f>Q33/'Elforbrug byer'!$B$9</f>
        <v>0.23303600171721386</v>
      </c>
      <c r="R34" s="4">
        <f>R33/'Elforbrug byer'!$B$9</f>
        <v>6.0130212654198649</v>
      </c>
      <c r="S34" s="4">
        <f>S33/'Elforbrug byer'!$B$9</f>
        <v>6.2460572671370773</v>
      </c>
    </row>
    <row r="35" spans="1:19" x14ac:dyDescent="0.25">
      <c r="R35">
        <f>R34/0.8</f>
        <v>7.5162765817748305</v>
      </c>
    </row>
    <row r="36" spans="1:19" x14ac:dyDescent="0.25">
      <c r="A36" s="7" t="s">
        <v>2701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t="s">
        <v>2110</v>
      </c>
      <c r="B37" t="s">
        <v>6</v>
      </c>
      <c r="C37">
        <v>1439.53</v>
      </c>
      <c r="D37">
        <v>46.42</v>
      </c>
      <c r="E37">
        <v>119.08</v>
      </c>
      <c r="F37">
        <v>64.8</v>
      </c>
      <c r="G37">
        <v>1.1299999999999999</v>
      </c>
      <c r="H37">
        <v>1.3</v>
      </c>
      <c r="I37">
        <v>3.57</v>
      </c>
      <c r="J37">
        <v>0</v>
      </c>
      <c r="K37">
        <v>44.89</v>
      </c>
      <c r="L37">
        <v>1441.53</v>
      </c>
      <c r="M37">
        <v>243.92</v>
      </c>
      <c r="N37">
        <v>1514</v>
      </c>
      <c r="O37">
        <v>-68</v>
      </c>
      <c r="P37">
        <v>-1615</v>
      </c>
      <c r="Q37">
        <v>1736.74</v>
      </c>
      <c r="R37">
        <v>185.01</v>
      </c>
      <c r="S37">
        <v>1921.75</v>
      </c>
    </row>
    <row r="38" spans="1:19" x14ac:dyDescent="0.25">
      <c r="A38" t="s">
        <v>2109</v>
      </c>
      <c r="B38" t="s">
        <v>6</v>
      </c>
      <c r="C38">
        <v>1485.65</v>
      </c>
      <c r="D38">
        <v>49.04</v>
      </c>
      <c r="E38">
        <v>135.41999999999999</v>
      </c>
      <c r="F38">
        <v>108.99</v>
      </c>
      <c r="G38">
        <v>5.67</v>
      </c>
      <c r="H38">
        <v>1.3</v>
      </c>
      <c r="I38">
        <v>4.05</v>
      </c>
      <c r="J38">
        <v>0</v>
      </c>
      <c r="K38">
        <v>46.5</v>
      </c>
      <c r="L38">
        <v>1479.82</v>
      </c>
      <c r="M38">
        <v>355.53</v>
      </c>
      <c r="N38">
        <v>1524</v>
      </c>
      <c r="O38">
        <v>-287</v>
      </c>
      <c r="P38">
        <v>-1640</v>
      </c>
      <c r="Q38">
        <v>1889.74</v>
      </c>
      <c r="R38">
        <v>250.07999999999996</v>
      </c>
      <c r="S38">
        <v>2139.8200000000002</v>
      </c>
    </row>
    <row r="39" spans="1:19" x14ac:dyDescent="0.25">
      <c r="A39" s="2" t="s">
        <v>2712</v>
      </c>
      <c r="B39" s="2"/>
      <c r="C39" s="2">
        <f>SUM(C37:C38)</f>
        <v>2925.1800000000003</v>
      </c>
      <c r="D39" s="2">
        <f t="shared" ref="D39" si="23">SUM(D37:D38)</f>
        <v>95.460000000000008</v>
      </c>
      <c r="E39" s="2">
        <f t="shared" ref="E39" si="24">SUM(E37:E38)</f>
        <v>254.5</v>
      </c>
      <c r="F39" s="2">
        <f t="shared" ref="F39" si="25">SUM(F37:F38)</f>
        <v>173.79</v>
      </c>
      <c r="G39" s="2">
        <f t="shared" ref="G39" si="26">SUM(G37:G38)</f>
        <v>6.8</v>
      </c>
      <c r="H39" s="2">
        <f t="shared" ref="H39" si="27">SUM(H37:H38)</f>
        <v>2.6</v>
      </c>
      <c r="I39" s="2">
        <f t="shared" ref="I39" si="28">SUM(I37:I38)</f>
        <v>7.6199999999999992</v>
      </c>
      <c r="J39" s="2">
        <f t="shared" ref="J39" si="29">SUM(J37:J38)</f>
        <v>0</v>
      </c>
      <c r="K39" s="2">
        <f t="shared" ref="K39" si="30">SUM(K37:K38)</f>
        <v>91.39</v>
      </c>
      <c r="L39" s="2">
        <f t="shared" ref="L39" si="31">SUM(L37:L38)</f>
        <v>2921.35</v>
      </c>
      <c r="M39" s="2">
        <f t="shared" ref="M39" si="32">SUM(M37:M38)</f>
        <v>599.44999999999993</v>
      </c>
      <c r="N39" s="2">
        <f t="shared" ref="N39" si="33">SUM(N37:N38)</f>
        <v>3038</v>
      </c>
      <c r="O39" s="2">
        <f t="shared" ref="O39" si="34">SUM(O37:O38)</f>
        <v>-355</v>
      </c>
      <c r="P39" s="2">
        <f t="shared" ref="P39" si="35">SUM(P37:P38)</f>
        <v>-3255</v>
      </c>
      <c r="Q39" s="2">
        <f t="shared" ref="Q39" si="36">SUM(Q37:Q38)</f>
        <v>3626.48</v>
      </c>
      <c r="R39" s="2">
        <f t="shared" ref="R39" si="37">SUM(R37:R38)</f>
        <v>435.08999999999992</v>
      </c>
      <c r="S39" s="2">
        <f t="shared" ref="S39" si="38">SUM(S37:S38)</f>
        <v>4061.57</v>
      </c>
    </row>
    <row r="40" spans="1:19" x14ac:dyDescent="0.25">
      <c r="A40" s="2" t="s">
        <v>2711</v>
      </c>
      <c r="B40" s="2"/>
      <c r="C40" s="4">
        <f>C39/'Elforbrug byer'!$B$9</f>
        <v>4.0835814503274408</v>
      </c>
      <c r="D40" s="4">
        <f>D39/'Elforbrug byer'!$B$9</f>
        <v>0.13326314457512273</v>
      </c>
      <c r="E40" s="4">
        <f>E39/'Elforbrug byer'!$B$9</f>
        <v>0.3552846249148201</v>
      </c>
      <c r="F40" s="4">
        <f>F39/'Elforbrug byer'!$B$9</f>
        <v>0.24261263247130288</v>
      </c>
      <c r="G40" s="4">
        <f>G39/'Elforbrug byer'!$B$9</f>
        <v>9.4928701352486322E-3</v>
      </c>
      <c r="H40" s="4">
        <f>H39/'Elforbrug byer'!$B$9</f>
        <v>3.6296268164185946E-3</v>
      </c>
      <c r="I40" s="4">
        <f>I39/'Elforbrug byer'!$B$9</f>
        <v>1.0637598592734495E-2</v>
      </c>
      <c r="J40" s="4">
        <f>J39/'Elforbrug byer'!$B$9</f>
        <v>0</v>
      </c>
      <c r="K40" s="4">
        <f>K39/'Elforbrug byer'!$B$9</f>
        <v>0.1275813825971136</v>
      </c>
      <c r="L40" s="4">
        <f>L39/'Elforbrug byer'!$B$9</f>
        <v>4.0782347308247928</v>
      </c>
      <c r="M40" s="4">
        <f>M39/'Elforbrug byer'!$B$9</f>
        <v>0.83683838273158706</v>
      </c>
      <c r="N40" s="4">
        <f>N39/'Elforbrug byer'!$B$9</f>
        <v>4.2410793339537269</v>
      </c>
      <c r="O40" s="4">
        <f>O39/'Elforbrug byer'!$B$9</f>
        <v>-0.49558366147253885</v>
      </c>
      <c r="P40" s="4">
        <f>P39/'Elforbrug byer'!$B$9</f>
        <v>-4.5440135720932791</v>
      </c>
      <c r="Q40" s="4">
        <f>Q39/'Elforbrug byer'!$B$9</f>
        <v>5.0626034835406557</v>
      </c>
      <c r="R40" s="4">
        <f>R39/'Elforbrug byer'!$B$9</f>
        <v>0.60739012752137156</v>
      </c>
      <c r="S40" s="4">
        <f>S39/'Elforbrug byer'!$B$9</f>
        <v>5.6699936110620275</v>
      </c>
    </row>
  </sheetData>
  <mergeCells count="6">
    <mergeCell ref="A36:S36"/>
    <mergeCell ref="A2:S2"/>
    <mergeCell ref="A9:S9"/>
    <mergeCell ref="A15:S15"/>
    <mergeCell ref="A24:S24"/>
    <mergeCell ref="A30:S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21.42578125" bestFit="1" customWidth="1"/>
    <col min="2" max="2" width="19.28515625" bestFit="1" customWidth="1"/>
    <col min="3" max="3" width="19.7109375" bestFit="1" customWidth="1"/>
    <col min="4" max="4" width="24.5703125" customWidth="1"/>
    <col min="5" max="5" width="16.5703125" customWidth="1"/>
    <col min="9" max="9" width="19.5703125" customWidth="1"/>
    <col min="10" max="10" width="17.7109375" bestFit="1" customWidth="1"/>
    <col min="11" max="11" width="13.7109375" customWidth="1"/>
    <col min="12" max="12" width="14.28515625" customWidth="1"/>
    <col min="13" max="13" width="11.28515625" customWidth="1"/>
    <col min="14" max="14" width="15.7109375" customWidth="1"/>
  </cols>
  <sheetData>
    <row r="2" spans="1:14" ht="45" x14ac:dyDescent="0.25">
      <c r="A2" t="s">
        <v>2702</v>
      </c>
      <c r="B2" t="s">
        <v>2704</v>
      </c>
      <c r="C2" t="s">
        <v>2705</v>
      </c>
      <c r="D2" t="s">
        <v>2706</v>
      </c>
      <c r="E2" t="s">
        <v>2729</v>
      </c>
      <c r="F2" t="s">
        <v>2731</v>
      </c>
      <c r="I2" t="s">
        <v>2714</v>
      </c>
      <c r="J2" s="1" t="s">
        <v>2715</v>
      </c>
      <c r="K2" t="s">
        <v>2716</v>
      </c>
      <c r="L2" s="2" t="s">
        <v>2718</v>
      </c>
      <c r="M2" s="1" t="s">
        <v>2719</v>
      </c>
      <c r="N2" s="1" t="s">
        <v>2721</v>
      </c>
    </row>
    <row r="3" spans="1:14" ht="30" x14ac:dyDescent="0.25">
      <c r="A3" t="s">
        <v>2703</v>
      </c>
      <c r="B3" s="6">
        <v>5181</v>
      </c>
      <c r="C3" s="6">
        <f>B3/365</f>
        <v>14.194520547945206</v>
      </c>
      <c r="D3" s="3">
        <f>C3/24</f>
        <v>0.59143835616438356</v>
      </c>
      <c r="E3" s="3">
        <f>E4/2000</f>
        <v>0.76175955203396861</v>
      </c>
      <c r="I3" s="1" t="s">
        <v>2717</v>
      </c>
      <c r="J3">
        <v>14</v>
      </c>
      <c r="K3">
        <v>1</v>
      </c>
      <c r="L3" s="2">
        <v>5</v>
      </c>
      <c r="M3">
        <v>7</v>
      </c>
      <c r="N3">
        <f>1.11*L3</f>
        <v>5.5500000000000007</v>
      </c>
    </row>
    <row r="4" spans="1:14" x14ac:dyDescent="0.25">
      <c r="A4" t="s">
        <v>2713</v>
      </c>
      <c r="B4" s="6">
        <f>B3*2000</f>
        <v>10362000</v>
      </c>
      <c r="C4" s="6">
        <f>B4/365</f>
        <v>28389.04109589041</v>
      </c>
      <c r="D4" s="6">
        <f>C4/24</f>
        <v>1182.8767123287671</v>
      </c>
      <c r="E4" s="6">
        <f>E5/5</f>
        <v>1523.5191040679372</v>
      </c>
      <c r="I4" t="s">
        <v>2713</v>
      </c>
      <c r="J4">
        <f>2000*J3</f>
        <v>28000</v>
      </c>
      <c r="K4">
        <f>2000*K3</f>
        <v>2000</v>
      </c>
      <c r="L4" s="2">
        <f>2000*L3</f>
        <v>10000</v>
      </c>
      <c r="M4">
        <f>2000*M3</f>
        <v>14000</v>
      </c>
      <c r="N4">
        <f t="shared" ref="N4:N5" si="0">1.11*L4</f>
        <v>11100.000000000002</v>
      </c>
    </row>
    <row r="5" spans="1:14" x14ac:dyDescent="0.25">
      <c r="A5" t="s">
        <v>2707</v>
      </c>
      <c r="B5" s="6">
        <f>B4*5</f>
        <v>51810000</v>
      </c>
      <c r="C5" s="6">
        <f t="shared" ref="C5:D5" si="1">C4*5</f>
        <v>141945.20547945204</v>
      </c>
      <c r="D5" s="6">
        <f t="shared" si="1"/>
        <v>5914.3835616438355</v>
      </c>
      <c r="E5" s="6">
        <f>Mellemregninger!F11/'Elforbrug byer'!B9*1000</f>
        <v>7617.5955203396861</v>
      </c>
      <c r="I5" t="s">
        <v>2707</v>
      </c>
      <c r="J5" s="3">
        <f>J4*5</f>
        <v>140000</v>
      </c>
      <c r="K5" s="3">
        <f t="shared" ref="K5:M5" si="2">K4*5</f>
        <v>10000</v>
      </c>
      <c r="L5" s="4">
        <f t="shared" si="2"/>
        <v>50000</v>
      </c>
      <c r="M5" s="3">
        <f t="shared" si="2"/>
        <v>70000</v>
      </c>
      <c r="N5">
        <f t="shared" si="0"/>
        <v>55500.000000000007</v>
      </c>
    </row>
    <row r="6" spans="1:14" x14ac:dyDescent="0.25">
      <c r="B6" s="3"/>
      <c r="C6" s="3"/>
      <c r="D6" s="3"/>
      <c r="L6" s="2" t="s">
        <v>2720</v>
      </c>
    </row>
    <row r="9" spans="1:14" x14ac:dyDescent="0.25">
      <c r="A9" t="s">
        <v>2710</v>
      </c>
      <c r="B9" s="3">
        <f>Mellemregninger!B22/('Elforbrug byer'!D5/1000)</f>
        <v>716.32708581469478</v>
      </c>
    </row>
    <row r="11" spans="1:14" ht="30" x14ac:dyDescent="0.25">
      <c r="B11" t="s">
        <v>2726</v>
      </c>
      <c r="D11" s="1" t="s">
        <v>2727</v>
      </c>
      <c r="E11" t="s">
        <v>2728</v>
      </c>
    </row>
    <row r="12" spans="1:14" x14ac:dyDescent="0.25">
      <c r="A12" t="s">
        <v>2725</v>
      </c>
      <c r="B12" s="3">
        <f>Mellemregninger!C18/B9*1000</f>
        <v>912.09729875971266</v>
      </c>
      <c r="C12" s="3">
        <f>D12*1000/B12</f>
        <v>1.2498666551805315</v>
      </c>
      <c r="D12" s="3">
        <v>1.1399999999999999</v>
      </c>
    </row>
    <row r="13" spans="1:14" x14ac:dyDescent="0.25">
      <c r="A13" t="s">
        <v>2722</v>
      </c>
      <c r="B13" s="3">
        <f>B12/5</f>
        <v>182.41945975194253</v>
      </c>
      <c r="C13" s="3">
        <f>C12</f>
        <v>1.2498666551805315</v>
      </c>
      <c r="D13" s="9">
        <f>C13*B13/1000</f>
        <v>0.22800000000000001</v>
      </c>
    </row>
    <row r="14" spans="1:14" x14ac:dyDescent="0.25">
      <c r="A14" t="s">
        <v>2732</v>
      </c>
    </row>
    <row r="16" spans="1:14" x14ac:dyDescent="0.25">
      <c r="K16">
        <f>0.6*5</f>
        <v>3</v>
      </c>
      <c r="M16">
        <f>6.7/SQRT(6.7^2+4.1^2)</f>
        <v>0.85296698308325269</v>
      </c>
    </row>
    <row r="18" spans="8:8" x14ac:dyDescent="0.25">
      <c r="H18">
        <v>6.01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Mellemregninger</vt:lpstr>
      <vt:lpstr>Datapunkter</vt:lpstr>
      <vt:lpstr>Elforbrug byer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Jeppe Hansen</cp:lastModifiedBy>
  <dcterms:created xsi:type="dcterms:W3CDTF">2018-03-22T08:04:59Z</dcterms:created>
  <dcterms:modified xsi:type="dcterms:W3CDTF">2018-05-14T10:15:12Z</dcterms:modified>
</cp:coreProperties>
</file>