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leduke/Downloads/freelandbunker copy/data/"/>
    </mc:Choice>
  </mc:AlternateContent>
  <xr:revisionPtr revIDLastSave="0" documentId="8_{3C9EF7A2-3901-B647-80FF-75E53721F495}" xr6:coauthVersionLast="47" xr6:coauthVersionMax="47" xr10:uidLastSave="{00000000-0000-0000-0000-000000000000}"/>
  <bookViews>
    <workbookView xWindow="160" yWindow="560" windowWidth="25440" windowHeight="14120" xr2:uid="{2A7D9AFC-68B2-3243-80EE-1E8676494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E19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M19" i="1" l="1"/>
  <c r="H20" i="1" s="1"/>
  <c r="K20" i="1" l="1"/>
  <c r="N11" i="1"/>
  <c r="J20" i="1"/>
  <c r="N6" i="1"/>
  <c r="L20" i="1"/>
  <c r="N12" i="1"/>
  <c r="N10" i="1"/>
  <c r="I20" i="1"/>
  <c r="N8" i="1"/>
  <c r="N9" i="1"/>
  <c r="F20" i="1"/>
  <c r="N17" i="1"/>
  <c r="N7" i="1"/>
  <c r="N18" i="1"/>
  <c r="N15" i="1"/>
  <c r="N13" i="1"/>
  <c r="N16" i="1"/>
  <c r="N14" i="1"/>
  <c r="G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2" authorId="0" shapeId="0" xr:uid="{E7DA3341-B9E5-4042-95DF-DCAD372062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ESE
</t>
        </r>
      </text>
    </comment>
  </commentList>
</comments>
</file>

<file path=xl/sharedStrings.xml><?xml version="1.0" encoding="utf-8"?>
<sst xmlns="http://schemas.openxmlformats.org/spreadsheetml/2006/main" count="140" uniqueCount="21">
  <si>
    <t>N</t>
  </si>
  <si>
    <t>NE</t>
  </si>
  <si>
    <t>E</t>
  </si>
  <si>
    <t>SE</t>
  </si>
  <si>
    <t>S</t>
  </si>
  <si>
    <t>SW</t>
  </si>
  <si>
    <t>W</t>
  </si>
  <si>
    <t>NW</t>
  </si>
  <si>
    <t>No. of events</t>
  </si>
  <si>
    <t xml:space="preserve">% of events </t>
  </si>
  <si>
    <t>NA</t>
  </si>
  <si>
    <t>% of events</t>
  </si>
  <si>
    <t>Wind speed (Beaufort classification)</t>
  </si>
  <si>
    <t>wind direction in 45° decimal degree increments</t>
  </si>
  <si>
    <t>1--25</t>
  </si>
  <si>
    <t>26--50</t>
  </si>
  <si>
    <t>51--100</t>
  </si>
  <si>
    <t>101--150</t>
  </si>
  <si>
    <t>151--250</t>
  </si>
  <si>
    <t>251--343</t>
  </si>
  <si>
    <t>Wind Speed and Direction Frequency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</si>
</sst>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mbria Math"/>
      <family val="1"/>
    </font>
    <font>
      <b/>
      <sz val="12"/>
      <color theme="1"/>
      <name val="Cambria Math"/>
      <family val="1"/>
    </font>
    <font>
      <sz val="12"/>
      <color theme="9" tint="-0.249977111117893"/>
      <name val="Cambria Math"/>
      <family val="1"/>
    </font>
    <font>
      <sz val="12"/>
      <color rgb="FF000000"/>
      <name val="Aptos Narrow"/>
      <family val="2"/>
      <scheme val="minor"/>
    </font>
    <font>
      <b/>
      <sz val="12"/>
      <color rgb="FF000000"/>
      <name val="Cambria Math"/>
      <family val="1"/>
    </font>
    <font>
      <sz val="12"/>
      <color rgb="FF000000"/>
      <name val="Cambria Math"/>
      <family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7C00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D84800"/>
        <bgColor indexed="64"/>
      </patternFill>
    </fill>
    <fill>
      <patternFill patternType="solid">
        <fgColor rgb="FFAB15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D40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FFD579"/>
        <bgColor rgb="FF000000"/>
      </patternFill>
    </fill>
    <fill>
      <patternFill patternType="solid">
        <fgColor rgb="FFFF7C00"/>
        <bgColor rgb="FF000000"/>
      </patternFill>
    </fill>
    <fill>
      <patternFill patternType="solid">
        <fgColor rgb="FFAB1500"/>
        <bgColor rgb="FF000000"/>
      </patternFill>
    </fill>
    <fill>
      <patternFill patternType="solid">
        <fgColor rgb="FFD84800"/>
        <bgColor rgb="FF000000"/>
      </patternFill>
    </fill>
    <fill>
      <patternFill patternType="solid">
        <fgColor theme="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9" borderId="0" xfId="0" applyFill="1"/>
    <xf numFmtId="0" fontId="1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6" fillId="2" borderId="0" xfId="0" applyFont="1" applyFill="1"/>
    <xf numFmtId="0" fontId="4" fillId="6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6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8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7" borderId="0" xfId="0" applyFont="1" applyFill="1"/>
    <xf numFmtId="0" fontId="4" fillId="8" borderId="0" xfId="0" applyFont="1" applyFill="1"/>
    <xf numFmtId="0" fontId="5" fillId="0" borderId="0" xfId="0" applyFont="1"/>
    <xf numFmtId="0" fontId="4" fillId="9" borderId="0" xfId="0" applyFont="1" applyFill="1"/>
    <xf numFmtId="2" fontId="4" fillId="9" borderId="0" xfId="0" applyNumberFormat="1" applyFont="1" applyFill="1"/>
    <xf numFmtId="0" fontId="0" fillId="9" borderId="0" xfId="0" applyFill="1" applyAlignment="1">
      <alignment horizontal="center"/>
    </xf>
    <xf numFmtId="2" fontId="0" fillId="9" borderId="0" xfId="0" applyNumberFormat="1" applyFill="1"/>
    <xf numFmtId="0" fontId="4" fillId="9" borderId="0" xfId="0" applyFont="1" applyFill="1" applyAlignment="1">
      <alignment horizontal="center"/>
    </xf>
    <xf numFmtId="0" fontId="7" fillId="10" borderId="0" xfId="0" applyFont="1" applyFill="1"/>
    <xf numFmtId="2" fontId="7" fillId="10" borderId="0" xfId="0" applyNumberFormat="1" applyFont="1" applyFill="1"/>
    <xf numFmtId="0" fontId="7" fillId="1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9" fillId="11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9" fillId="13" borderId="0" xfId="0" applyFont="1" applyFill="1" applyAlignment="1">
      <alignment horizontal="right"/>
    </xf>
    <xf numFmtId="0" fontId="9" fillId="14" borderId="0" xfId="0" applyFont="1" applyFill="1" applyAlignment="1">
      <alignment horizontal="right"/>
    </xf>
    <xf numFmtId="0" fontId="9" fillId="0" borderId="0" xfId="0" applyFont="1"/>
    <xf numFmtId="2" fontId="9" fillId="0" borderId="0" xfId="0" applyNumberFormat="1" applyFont="1"/>
    <xf numFmtId="0" fontId="9" fillId="15" borderId="0" xfId="0" applyFont="1" applyFill="1" applyAlignment="1">
      <alignment horizontal="right"/>
    </xf>
    <xf numFmtId="0" fontId="9" fillId="16" borderId="0" xfId="0" applyFont="1" applyFill="1" applyAlignment="1">
      <alignment horizontal="right"/>
    </xf>
    <xf numFmtId="0" fontId="8" fillId="0" borderId="0" xfId="0" applyFont="1"/>
    <xf numFmtId="0" fontId="9" fillId="10" borderId="0" xfId="0" applyFont="1" applyFill="1"/>
    <xf numFmtId="2" fontId="9" fillId="10" borderId="0" xfId="0" applyNumberFormat="1" applyFont="1" applyFill="1"/>
    <xf numFmtId="0" fontId="9" fillId="17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textRotation="90"/>
    </xf>
    <xf numFmtId="2" fontId="7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2" fontId="0" fillId="9" borderId="0" xfId="0" applyNumberFormat="1" applyFill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00"/>
      <color rgb="FFD84800"/>
      <color rgb="FFEB6D00"/>
      <color rgb="FFFFD400"/>
      <color rgb="FFFFD579"/>
      <color rgb="FFAB1500"/>
      <color rgb="FF941100"/>
      <color rgb="FFD87A00"/>
      <color rgb="FFFFA042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8B4B-AC5D-F246-9FD9-7B1410851EE6}">
  <dimension ref="B1:S45"/>
  <sheetViews>
    <sheetView tabSelected="1" zoomScale="90" workbookViewId="0">
      <selection activeCell="Q23" sqref="Q23"/>
    </sheetView>
  </sheetViews>
  <sheetFormatPr baseColWidth="10" defaultRowHeight="16" x14ac:dyDescent="0.2"/>
  <cols>
    <col min="1" max="1" width="36.83203125" customWidth="1"/>
    <col min="2" max="2" width="0.83203125" customWidth="1"/>
    <col min="3" max="3" width="3.83203125" customWidth="1"/>
    <col min="4" max="4" width="16.1640625" customWidth="1"/>
    <col min="13" max="13" width="11.6640625" customWidth="1"/>
    <col min="14" max="14" width="10.83203125" style="2"/>
    <col min="15" max="15" width="0.6640625" customWidth="1"/>
    <col min="18" max="18" width="10.83203125" style="3"/>
  </cols>
  <sheetData>
    <row r="1" spans="2:19" ht="27" customHeight="1" x14ac:dyDescent="0.2"/>
    <row r="2" spans="2:19" ht="4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9"/>
      <c r="O2" s="4"/>
    </row>
    <row r="3" spans="2:19" ht="16" customHeight="1" x14ac:dyDescent="0.2">
      <c r="B3" s="4"/>
      <c r="C3" s="53" t="s">
        <v>13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4"/>
    </row>
    <row r="4" spans="2:19" s="1" customFormat="1" ht="16" customHeight="1" x14ac:dyDescent="0.2">
      <c r="B4" s="28"/>
      <c r="C4" s="59"/>
      <c r="D4" s="53" t="s">
        <v>20</v>
      </c>
      <c r="E4" s="51" t="s">
        <v>0</v>
      </c>
      <c r="F4" s="51" t="s">
        <v>1</v>
      </c>
      <c r="G4" s="51" t="s">
        <v>2</v>
      </c>
      <c r="H4" s="51" t="s">
        <v>3</v>
      </c>
      <c r="I4" s="51" t="s">
        <v>4</v>
      </c>
      <c r="J4" s="51" t="s">
        <v>5</v>
      </c>
      <c r="K4" s="51" t="s">
        <v>6</v>
      </c>
      <c r="L4" s="51" t="s">
        <v>7</v>
      </c>
      <c r="M4" s="51" t="s">
        <v>8</v>
      </c>
      <c r="N4" s="52" t="s">
        <v>9</v>
      </c>
      <c r="O4" s="30"/>
      <c r="P4" s="6"/>
      <c r="Q4" s="6"/>
      <c r="R4" s="7"/>
      <c r="S4" s="6"/>
    </row>
    <row r="5" spans="2:19" ht="53" customHeight="1" x14ac:dyDescent="0.2">
      <c r="B5" s="4"/>
      <c r="C5" s="59"/>
      <c r="D5" s="57"/>
      <c r="E5" s="51"/>
      <c r="F5" s="51"/>
      <c r="G5" s="51"/>
      <c r="H5" s="51"/>
      <c r="I5" s="51"/>
      <c r="J5" s="51"/>
      <c r="K5" s="51"/>
      <c r="L5" s="51"/>
      <c r="M5" s="51"/>
      <c r="N5" s="52"/>
      <c r="O5" s="26"/>
      <c r="P5" s="8"/>
      <c r="Q5" s="8"/>
      <c r="R5" s="10">
        <v>0</v>
      </c>
      <c r="S5" s="11"/>
    </row>
    <row r="6" spans="2:19" x14ac:dyDescent="0.2">
      <c r="B6" s="4"/>
      <c r="C6" s="58" t="s">
        <v>12</v>
      </c>
      <c r="D6" s="10">
        <v>0</v>
      </c>
      <c r="E6" s="12">
        <v>83</v>
      </c>
      <c r="F6" s="13">
        <v>1</v>
      </c>
      <c r="G6" s="14">
        <v>48</v>
      </c>
      <c r="H6" s="15" t="s">
        <v>10</v>
      </c>
      <c r="I6" s="16">
        <v>110</v>
      </c>
      <c r="J6" s="13">
        <v>4</v>
      </c>
      <c r="K6" s="14">
        <v>29</v>
      </c>
      <c r="L6" s="13">
        <v>9</v>
      </c>
      <c r="M6" s="8">
        <f xml:space="preserve"> SUM(E6:L6)</f>
        <v>284</v>
      </c>
      <c r="N6" s="9">
        <f>(M6/M19)*(100)</f>
        <v>10.161001788908766</v>
      </c>
      <c r="O6" s="26"/>
      <c r="P6" s="8"/>
      <c r="Q6" s="8"/>
      <c r="R6" s="7" t="s">
        <v>14</v>
      </c>
      <c r="S6" s="17"/>
    </row>
    <row r="7" spans="2:19" x14ac:dyDescent="0.2">
      <c r="B7" s="4"/>
      <c r="C7" s="58"/>
      <c r="D7" s="10">
        <v>1</v>
      </c>
      <c r="E7" s="16">
        <v>113</v>
      </c>
      <c r="F7" s="13">
        <v>1</v>
      </c>
      <c r="G7" s="13">
        <v>10</v>
      </c>
      <c r="H7" s="15" t="s">
        <v>10</v>
      </c>
      <c r="I7" s="12">
        <v>89</v>
      </c>
      <c r="J7" s="13">
        <v>10</v>
      </c>
      <c r="K7" s="13">
        <v>20</v>
      </c>
      <c r="L7" s="13">
        <v>1</v>
      </c>
      <c r="M7" s="8">
        <f t="shared" ref="M7:M18" si="0" xml:space="preserve"> SUM(E7:L7)</f>
        <v>244</v>
      </c>
      <c r="N7" s="9">
        <f>(M7/M19)*(100)</f>
        <v>8.7298747763864029</v>
      </c>
      <c r="O7" s="26"/>
      <c r="P7" s="8"/>
      <c r="Q7" s="8"/>
      <c r="R7" s="7" t="s">
        <v>15</v>
      </c>
      <c r="S7" s="18"/>
    </row>
    <row r="8" spans="2:19" x14ac:dyDescent="0.2">
      <c r="B8" s="4"/>
      <c r="C8" s="58"/>
      <c r="D8" s="10">
        <v>2</v>
      </c>
      <c r="E8" s="13">
        <v>10</v>
      </c>
      <c r="F8" s="15" t="s">
        <v>10</v>
      </c>
      <c r="G8" s="13">
        <v>1</v>
      </c>
      <c r="H8" s="15" t="s">
        <v>10</v>
      </c>
      <c r="I8" s="15" t="s">
        <v>10</v>
      </c>
      <c r="J8" s="15" t="s">
        <v>10</v>
      </c>
      <c r="K8" s="13">
        <v>1</v>
      </c>
      <c r="L8" s="15" t="s">
        <v>10</v>
      </c>
      <c r="M8" s="8">
        <f t="shared" si="0"/>
        <v>12</v>
      </c>
      <c r="N8" s="9">
        <f>(M8/M19)*(100)</f>
        <v>0.42933810375670839</v>
      </c>
      <c r="O8" s="26"/>
      <c r="P8" s="8"/>
      <c r="Q8" s="8"/>
      <c r="R8" s="7" t="s">
        <v>16</v>
      </c>
      <c r="S8" s="19"/>
    </row>
    <row r="9" spans="2:19" x14ac:dyDescent="0.2">
      <c r="B9" s="4"/>
      <c r="C9" s="58"/>
      <c r="D9" s="10">
        <v>3</v>
      </c>
      <c r="E9" s="15" t="s">
        <v>10</v>
      </c>
      <c r="F9" s="15" t="s">
        <v>10</v>
      </c>
      <c r="G9" s="15" t="s">
        <v>10</v>
      </c>
      <c r="H9" s="15" t="s">
        <v>10</v>
      </c>
      <c r="I9" s="15" t="s">
        <v>10</v>
      </c>
      <c r="J9" s="15" t="s">
        <v>10</v>
      </c>
      <c r="K9" s="15" t="s">
        <v>10</v>
      </c>
      <c r="L9" s="15" t="s">
        <v>10</v>
      </c>
      <c r="M9" s="8">
        <f t="shared" si="0"/>
        <v>0</v>
      </c>
      <c r="N9" s="9">
        <f>(M9/M19)*(100)</f>
        <v>0</v>
      </c>
      <c r="O9" s="26"/>
      <c r="P9" s="8"/>
      <c r="Q9" s="8"/>
      <c r="R9" s="7" t="s">
        <v>17</v>
      </c>
      <c r="S9" s="20"/>
    </row>
    <row r="10" spans="2:19" x14ac:dyDescent="0.2">
      <c r="B10" s="4"/>
      <c r="C10" s="58"/>
      <c r="D10" s="10">
        <v>4</v>
      </c>
      <c r="E10" s="21">
        <v>275</v>
      </c>
      <c r="F10" s="13">
        <v>1</v>
      </c>
      <c r="G10" s="12">
        <v>83</v>
      </c>
      <c r="H10" s="15" t="s">
        <v>10</v>
      </c>
      <c r="I10" s="22">
        <v>192</v>
      </c>
      <c r="J10" s="13">
        <v>12</v>
      </c>
      <c r="K10" s="12">
        <v>86</v>
      </c>
      <c r="L10" s="13">
        <v>20</v>
      </c>
      <c r="M10" s="8">
        <f t="shared" si="0"/>
        <v>669</v>
      </c>
      <c r="N10" s="9">
        <f>(M10/M19)*(100)</f>
        <v>23.935599284436492</v>
      </c>
      <c r="O10" s="26"/>
      <c r="P10" s="8"/>
      <c r="Q10" s="8"/>
      <c r="R10" s="7" t="s">
        <v>18</v>
      </c>
      <c r="S10" s="23"/>
    </row>
    <row r="11" spans="2:19" x14ac:dyDescent="0.2">
      <c r="B11" s="4"/>
      <c r="C11" s="58"/>
      <c r="D11" s="10">
        <v>5</v>
      </c>
      <c r="E11" s="13">
        <v>5</v>
      </c>
      <c r="F11" s="15" t="s">
        <v>10</v>
      </c>
      <c r="G11" s="15" t="s">
        <v>10</v>
      </c>
      <c r="H11" s="15" t="s">
        <v>10</v>
      </c>
      <c r="I11" s="15" t="s">
        <v>10</v>
      </c>
      <c r="J11" s="15" t="s">
        <v>10</v>
      </c>
      <c r="K11" s="15" t="s">
        <v>10</v>
      </c>
      <c r="L11" s="15" t="s">
        <v>10</v>
      </c>
      <c r="M11" s="8">
        <f t="shared" si="0"/>
        <v>5</v>
      </c>
      <c r="N11" s="9">
        <f>(M11/M19)*(100)</f>
        <v>0.17889087656529518</v>
      </c>
      <c r="O11" s="26"/>
      <c r="P11" s="8"/>
      <c r="Q11" s="8"/>
      <c r="R11" s="7" t="s">
        <v>19</v>
      </c>
      <c r="S11" s="24"/>
    </row>
    <row r="12" spans="2:19" x14ac:dyDescent="0.2">
      <c r="B12" s="4"/>
      <c r="C12" s="58"/>
      <c r="D12" s="10">
        <v>6</v>
      </c>
      <c r="E12" s="21">
        <v>343</v>
      </c>
      <c r="F12" s="13">
        <v>1</v>
      </c>
      <c r="G12" s="12">
        <v>76</v>
      </c>
      <c r="H12" s="13">
        <v>1</v>
      </c>
      <c r="I12" s="16">
        <v>227</v>
      </c>
      <c r="J12" s="13">
        <v>7</v>
      </c>
      <c r="K12" s="16">
        <v>103</v>
      </c>
      <c r="L12" s="13">
        <v>14</v>
      </c>
      <c r="M12" s="8">
        <f t="shared" si="0"/>
        <v>772</v>
      </c>
      <c r="N12" s="9">
        <f>(M12/M19)*(100)</f>
        <v>27.620751341681576</v>
      </c>
      <c r="O12" s="26"/>
      <c r="P12" s="8"/>
      <c r="Q12" s="8"/>
      <c r="R12" s="7"/>
      <c r="S12" s="8"/>
    </row>
    <row r="13" spans="2:19" x14ac:dyDescent="0.2">
      <c r="B13" s="4"/>
      <c r="C13" s="58"/>
      <c r="D13" s="10">
        <v>7</v>
      </c>
      <c r="E13" s="16">
        <v>246</v>
      </c>
      <c r="F13" s="13">
        <v>2</v>
      </c>
      <c r="G13" s="16">
        <v>112</v>
      </c>
      <c r="H13" s="13">
        <v>1</v>
      </c>
      <c r="I13" s="16">
        <v>244</v>
      </c>
      <c r="J13" s="13">
        <v>6</v>
      </c>
      <c r="K13" s="12">
        <v>89</v>
      </c>
      <c r="L13" s="13">
        <v>4</v>
      </c>
      <c r="M13" s="8">
        <f t="shared" si="0"/>
        <v>704</v>
      </c>
      <c r="N13" s="9">
        <f>(M13/M19)*(100)</f>
        <v>25.187835420393561</v>
      </c>
      <c r="O13" s="26"/>
      <c r="P13" s="8"/>
      <c r="Q13" s="8"/>
      <c r="R13" s="7"/>
      <c r="S13" s="8"/>
    </row>
    <row r="14" spans="2:19" x14ac:dyDescent="0.2">
      <c r="B14" s="4"/>
      <c r="C14" s="58"/>
      <c r="D14" s="10">
        <v>8</v>
      </c>
      <c r="E14" s="14">
        <v>32</v>
      </c>
      <c r="F14" s="15" t="s">
        <v>10</v>
      </c>
      <c r="G14" s="15">
        <v>14</v>
      </c>
      <c r="H14" s="15" t="s">
        <v>10</v>
      </c>
      <c r="I14" s="14">
        <v>23</v>
      </c>
      <c r="J14" s="13">
        <v>2</v>
      </c>
      <c r="K14" s="13">
        <v>10</v>
      </c>
      <c r="L14" s="13">
        <v>5</v>
      </c>
      <c r="M14" s="8">
        <f t="shared" si="0"/>
        <v>86</v>
      </c>
      <c r="N14" s="9">
        <f>(M14/M19)*(100)</f>
        <v>3.0769230769230771</v>
      </c>
      <c r="O14" s="26"/>
      <c r="P14" s="8"/>
      <c r="Q14" s="8"/>
      <c r="R14" s="7"/>
      <c r="S14" s="8"/>
    </row>
    <row r="15" spans="2:19" x14ac:dyDescent="0.2">
      <c r="B15" s="4"/>
      <c r="C15" s="58"/>
      <c r="D15" s="10">
        <v>9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8">
        <f t="shared" si="0"/>
        <v>0</v>
      </c>
      <c r="N15" s="9">
        <f>(M15/M19)*(100)</f>
        <v>0</v>
      </c>
      <c r="O15" s="26"/>
      <c r="P15" s="8"/>
      <c r="Q15" s="8"/>
      <c r="R15" s="7"/>
      <c r="S15" s="8"/>
    </row>
    <row r="16" spans="2:19" x14ac:dyDescent="0.2">
      <c r="B16" s="4"/>
      <c r="C16" s="58"/>
      <c r="D16" s="10">
        <v>10</v>
      </c>
      <c r="E16" s="13">
        <v>5</v>
      </c>
      <c r="F16" s="13">
        <v>2</v>
      </c>
      <c r="G16" s="13">
        <v>3</v>
      </c>
      <c r="H16" s="15" t="s">
        <v>10</v>
      </c>
      <c r="I16" s="13">
        <v>8</v>
      </c>
      <c r="J16" s="15" t="s">
        <v>10</v>
      </c>
      <c r="K16" s="13">
        <v>1</v>
      </c>
      <c r="L16" s="15" t="s">
        <v>10</v>
      </c>
      <c r="M16" s="8">
        <f t="shared" si="0"/>
        <v>19</v>
      </c>
      <c r="N16" s="9">
        <f>(M16/M19)*(100)</f>
        <v>0.67978533094812166</v>
      </c>
      <c r="O16" s="26"/>
      <c r="P16" s="8"/>
      <c r="Q16" s="8"/>
      <c r="R16" s="7"/>
      <c r="S16" s="8"/>
    </row>
    <row r="17" spans="2:19" x14ac:dyDescent="0.2">
      <c r="B17" s="4"/>
      <c r="C17" s="58"/>
      <c r="D17" s="10">
        <v>11</v>
      </c>
      <c r="E17" s="15" t="s">
        <v>10</v>
      </c>
      <c r="F17" s="15" t="s">
        <v>10</v>
      </c>
      <c r="G17" s="15" t="s">
        <v>10</v>
      </c>
      <c r="H17" s="15" t="s">
        <v>10</v>
      </c>
      <c r="I17" s="15" t="s">
        <v>10</v>
      </c>
      <c r="J17" s="15" t="s">
        <v>10</v>
      </c>
      <c r="K17" s="15" t="s">
        <v>10</v>
      </c>
      <c r="L17" s="15" t="s">
        <v>10</v>
      </c>
      <c r="M17" s="8">
        <f t="shared" si="0"/>
        <v>0</v>
      </c>
      <c r="N17" s="9">
        <f>(M17/M19)*(100)</f>
        <v>0</v>
      </c>
      <c r="O17" s="26"/>
      <c r="P17" s="8"/>
      <c r="Q17" s="8"/>
      <c r="R17" s="7"/>
      <c r="S17" s="8"/>
    </row>
    <row r="18" spans="2:19" x14ac:dyDescent="0.2">
      <c r="B18" s="4"/>
      <c r="C18" s="58"/>
      <c r="D18" s="10">
        <v>12</v>
      </c>
      <c r="E18" s="15" t="s">
        <v>10</v>
      </c>
      <c r="F18" s="15" t="s">
        <v>10</v>
      </c>
      <c r="G18" s="15" t="s">
        <v>10</v>
      </c>
      <c r="H18" s="15" t="s">
        <v>10</v>
      </c>
      <c r="I18" s="15" t="s">
        <v>10</v>
      </c>
      <c r="J18" s="15" t="s">
        <v>10</v>
      </c>
      <c r="K18" s="15" t="s">
        <v>10</v>
      </c>
      <c r="L18" s="15" t="s">
        <v>10</v>
      </c>
      <c r="M18" s="8">
        <f t="shared" si="0"/>
        <v>0</v>
      </c>
      <c r="N18" s="9">
        <f>(M18/M19)*(100)</f>
        <v>0</v>
      </c>
      <c r="O18" s="26"/>
      <c r="P18" s="8"/>
      <c r="Q18" s="8"/>
      <c r="R18" s="7"/>
      <c r="S18" s="8"/>
    </row>
    <row r="19" spans="2:19" x14ac:dyDescent="0.2">
      <c r="B19" s="4"/>
      <c r="C19" s="58"/>
      <c r="D19" s="25" t="s">
        <v>8</v>
      </c>
      <c r="E19" s="8">
        <f xml:space="preserve"> SUM(E6:E18)</f>
        <v>1112</v>
      </c>
      <c r="F19" s="8">
        <f t="shared" ref="F19:M19" si="1" xml:space="preserve"> SUM(F6:F18)</f>
        <v>8</v>
      </c>
      <c r="G19" s="8">
        <f t="shared" si="1"/>
        <v>347</v>
      </c>
      <c r="H19" s="8">
        <f t="shared" si="1"/>
        <v>2</v>
      </c>
      <c r="I19" s="8">
        <f t="shared" si="1"/>
        <v>893</v>
      </c>
      <c r="J19" s="8">
        <f t="shared" si="1"/>
        <v>41</v>
      </c>
      <c r="K19" s="8">
        <f t="shared" si="1"/>
        <v>339</v>
      </c>
      <c r="L19" s="8">
        <f t="shared" si="1"/>
        <v>53</v>
      </c>
      <c r="M19" s="25">
        <f t="shared" si="1"/>
        <v>2795</v>
      </c>
      <c r="N19" s="9"/>
      <c r="O19" s="26"/>
      <c r="P19" s="8"/>
      <c r="Q19" s="8"/>
      <c r="R19" s="7"/>
      <c r="S19" s="8"/>
    </row>
    <row r="20" spans="2:19" s="2" customFormat="1" x14ac:dyDescent="0.2">
      <c r="B20" s="56"/>
      <c r="C20" s="58"/>
      <c r="D20" s="9" t="s">
        <v>11</v>
      </c>
      <c r="E20" s="9">
        <f>(E19/M19)*(100)</f>
        <v>39.785330948121647</v>
      </c>
      <c r="F20" s="9">
        <f>(F19/M19)*(100)</f>
        <v>0.28622540250447226</v>
      </c>
      <c r="G20" s="9">
        <f>(G19/M19)*(100)</f>
        <v>12.415026833631485</v>
      </c>
      <c r="H20" s="9">
        <f>(H19/M19)*(100)</f>
        <v>7.1556350626118065E-2</v>
      </c>
      <c r="I20" s="9">
        <f>(I19/M19)*(100)</f>
        <v>31.949910554561718</v>
      </c>
      <c r="J20" s="9">
        <f>(J19/M19)*(100)</f>
        <v>1.4669051878354205</v>
      </c>
      <c r="K20" s="9">
        <f>(K19/M19)*(100)</f>
        <v>12.128801431127012</v>
      </c>
      <c r="L20" s="9">
        <f>(L19/M19)*(100)</f>
        <v>1.8962432915921288</v>
      </c>
      <c r="M20" s="9"/>
      <c r="N20" s="9"/>
      <c r="O20" s="27"/>
      <c r="P20" s="9"/>
      <c r="Q20" s="9"/>
      <c r="R20" s="7"/>
      <c r="S20" s="9"/>
    </row>
    <row r="21" spans="2:19" ht="4" customHeight="1" x14ac:dyDescent="0.2">
      <c r="B21" s="56"/>
      <c r="C21" s="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  <c r="O21" s="26"/>
      <c r="P21" s="8"/>
      <c r="Q21" s="8"/>
      <c r="R21" s="7"/>
      <c r="S21" s="8"/>
    </row>
    <row r="22" spans="2:19" x14ac:dyDescent="0.2">
      <c r="F22" s="5"/>
    </row>
    <row r="26" spans="2:19" x14ac:dyDescent="0.2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  <row r="27" spans="2:19" ht="16" customHeight="1" x14ac:dyDescent="0.2">
      <c r="B27" s="31"/>
      <c r="C27" s="54" t="s">
        <v>13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2:19" ht="48" customHeight="1" x14ac:dyDescent="0.2">
      <c r="B28" s="33"/>
      <c r="C28" s="55"/>
      <c r="D28" s="54" t="s">
        <v>20</v>
      </c>
      <c r="E28" s="47" t="s">
        <v>0</v>
      </c>
      <c r="F28" s="47" t="s">
        <v>1</v>
      </c>
      <c r="G28" s="47" t="s">
        <v>2</v>
      </c>
      <c r="H28" s="47" t="s">
        <v>3</v>
      </c>
      <c r="I28" s="47" t="s">
        <v>4</v>
      </c>
      <c r="J28" s="47" t="s">
        <v>5</v>
      </c>
      <c r="K28" s="47" t="s">
        <v>6</v>
      </c>
      <c r="L28" s="47" t="s">
        <v>7</v>
      </c>
      <c r="M28" s="47" t="s">
        <v>8</v>
      </c>
      <c r="N28" s="48" t="s">
        <v>9</v>
      </c>
    </row>
    <row r="29" spans="2:19" x14ac:dyDescent="0.2">
      <c r="B29" s="31"/>
      <c r="C29" s="55"/>
      <c r="D29" s="54"/>
      <c r="E29" s="47"/>
      <c r="F29" s="47"/>
      <c r="G29" s="47"/>
      <c r="H29" s="47"/>
      <c r="I29" s="47"/>
      <c r="J29" s="47"/>
      <c r="K29" s="47"/>
      <c r="L29" s="47"/>
      <c r="M29" s="47"/>
      <c r="N29" s="48"/>
    </row>
    <row r="30" spans="2:19" x14ac:dyDescent="0.2">
      <c r="B30" s="31"/>
      <c r="C30" s="49" t="s">
        <v>12</v>
      </c>
      <c r="D30" s="34">
        <v>0</v>
      </c>
      <c r="E30" s="35">
        <v>83</v>
      </c>
      <c r="F30" s="36">
        <v>1</v>
      </c>
      <c r="G30" s="37">
        <v>48</v>
      </c>
      <c r="H30" s="46" t="s">
        <v>10</v>
      </c>
      <c r="I30" s="38">
        <v>110</v>
      </c>
      <c r="J30" s="36">
        <v>4</v>
      </c>
      <c r="K30" s="37">
        <v>29</v>
      </c>
      <c r="L30" s="36">
        <v>9</v>
      </c>
      <c r="M30" s="39">
        <v>284</v>
      </c>
      <c r="N30" s="40">
        <v>10.16</v>
      </c>
    </row>
    <row r="31" spans="2:19" x14ac:dyDescent="0.2">
      <c r="B31" s="31"/>
      <c r="C31" s="49"/>
      <c r="D31" s="34">
        <v>1</v>
      </c>
      <c r="E31" s="38">
        <v>113</v>
      </c>
      <c r="F31" s="36">
        <v>1</v>
      </c>
      <c r="G31" s="36">
        <v>10</v>
      </c>
      <c r="H31" s="46" t="s">
        <v>10</v>
      </c>
      <c r="I31" s="35">
        <v>89</v>
      </c>
      <c r="J31" s="36">
        <v>10</v>
      </c>
      <c r="K31" s="36">
        <v>20</v>
      </c>
      <c r="L31" s="36">
        <v>1</v>
      </c>
      <c r="M31" s="39">
        <v>244</v>
      </c>
      <c r="N31" s="40">
        <v>8.73</v>
      </c>
    </row>
    <row r="32" spans="2:19" x14ac:dyDescent="0.2">
      <c r="B32" s="31"/>
      <c r="C32" s="49"/>
      <c r="D32" s="34">
        <v>2</v>
      </c>
      <c r="E32" s="36">
        <v>10</v>
      </c>
      <c r="F32" s="46" t="s">
        <v>10</v>
      </c>
      <c r="G32" s="36">
        <v>1</v>
      </c>
      <c r="H32" s="46" t="s">
        <v>10</v>
      </c>
      <c r="I32" s="46" t="s">
        <v>10</v>
      </c>
      <c r="J32" s="46" t="s">
        <v>10</v>
      </c>
      <c r="K32" s="36">
        <v>1</v>
      </c>
      <c r="L32" s="46" t="s">
        <v>10</v>
      </c>
      <c r="M32" s="39">
        <v>12</v>
      </c>
      <c r="N32" s="40">
        <v>0.43</v>
      </c>
    </row>
    <row r="33" spans="2:14" x14ac:dyDescent="0.2">
      <c r="B33" s="31"/>
      <c r="C33" s="49"/>
      <c r="D33" s="34">
        <v>3</v>
      </c>
      <c r="E33" s="46" t="s">
        <v>10</v>
      </c>
      <c r="F33" s="46" t="s">
        <v>10</v>
      </c>
      <c r="G33" s="46" t="s">
        <v>10</v>
      </c>
      <c r="H33" s="46" t="s">
        <v>10</v>
      </c>
      <c r="I33" s="46" t="s">
        <v>10</v>
      </c>
      <c r="J33" s="46" t="s">
        <v>10</v>
      </c>
      <c r="K33" s="46" t="s">
        <v>10</v>
      </c>
      <c r="L33" s="46" t="s">
        <v>10</v>
      </c>
      <c r="M33" s="39">
        <v>0</v>
      </c>
      <c r="N33" s="40">
        <v>0</v>
      </c>
    </row>
    <row r="34" spans="2:14" x14ac:dyDescent="0.2">
      <c r="B34" s="31"/>
      <c r="C34" s="49"/>
      <c r="D34" s="34">
        <v>4</v>
      </c>
      <c r="E34" s="41">
        <v>275</v>
      </c>
      <c r="F34" s="36">
        <v>1</v>
      </c>
      <c r="G34" s="35">
        <v>83</v>
      </c>
      <c r="H34" s="46" t="s">
        <v>10</v>
      </c>
      <c r="I34" s="42">
        <v>192</v>
      </c>
      <c r="J34" s="36">
        <v>12</v>
      </c>
      <c r="K34" s="35">
        <v>86</v>
      </c>
      <c r="L34" s="36">
        <v>20</v>
      </c>
      <c r="M34" s="39">
        <v>669</v>
      </c>
      <c r="N34" s="40">
        <v>23.94</v>
      </c>
    </row>
    <row r="35" spans="2:14" x14ac:dyDescent="0.2">
      <c r="B35" s="31"/>
      <c r="C35" s="49"/>
      <c r="D35" s="34">
        <v>5</v>
      </c>
      <c r="E35" s="36">
        <v>5</v>
      </c>
      <c r="F35" s="46" t="s">
        <v>10</v>
      </c>
      <c r="G35" s="46" t="s">
        <v>10</v>
      </c>
      <c r="H35" s="46" t="s">
        <v>10</v>
      </c>
      <c r="I35" s="46" t="s">
        <v>10</v>
      </c>
      <c r="J35" s="46" t="s">
        <v>10</v>
      </c>
      <c r="K35" s="46" t="s">
        <v>10</v>
      </c>
      <c r="L35" s="46" t="s">
        <v>10</v>
      </c>
      <c r="M35" s="39">
        <v>5</v>
      </c>
      <c r="N35" s="40">
        <v>0.18</v>
      </c>
    </row>
    <row r="36" spans="2:14" x14ac:dyDescent="0.2">
      <c r="B36" s="31"/>
      <c r="C36" s="49"/>
      <c r="D36" s="34">
        <v>6</v>
      </c>
      <c r="E36" s="41">
        <v>343</v>
      </c>
      <c r="F36" s="36">
        <v>1</v>
      </c>
      <c r="G36" s="35">
        <v>76</v>
      </c>
      <c r="H36" s="36">
        <v>1</v>
      </c>
      <c r="I36" s="38">
        <v>227</v>
      </c>
      <c r="J36" s="36">
        <v>7</v>
      </c>
      <c r="K36" s="38">
        <v>103</v>
      </c>
      <c r="L36" s="36">
        <v>14</v>
      </c>
      <c r="M36" s="39">
        <v>772</v>
      </c>
      <c r="N36" s="40">
        <v>27.62</v>
      </c>
    </row>
    <row r="37" spans="2:14" x14ac:dyDescent="0.2">
      <c r="B37" s="31"/>
      <c r="C37" s="49"/>
      <c r="D37" s="34">
        <v>7</v>
      </c>
      <c r="E37" s="38">
        <v>246</v>
      </c>
      <c r="F37" s="36">
        <v>2</v>
      </c>
      <c r="G37" s="38">
        <v>112</v>
      </c>
      <c r="H37" s="36">
        <v>1</v>
      </c>
      <c r="I37" s="38">
        <v>244</v>
      </c>
      <c r="J37" s="36">
        <v>6</v>
      </c>
      <c r="K37" s="35">
        <v>89</v>
      </c>
      <c r="L37" s="36">
        <v>4</v>
      </c>
      <c r="M37" s="39">
        <v>704</v>
      </c>
      <c r="N37" s="40">
        <v>25.19</v>
      </c>
    </row>
    <row r="38" spans="2:14" x14ac:dyDescent="0.2">
      <c r="B38" s="31"/>
      <c r="C38" s="49"/>
      <c r="D38" s="34">
        <v>8</v>
      </c>
      <c r="E38" s="37">
        <v>32</v>
      </c>
      <c r="F38" s="46" t="s">
        <v>10</v>
      </c>
      <c r="G38" s="46">
        <v>14</v>
      </c>
      <c r="H38" s="46" t="s">
        <v>10</v>
      </c>
      <c r="I38" s="37">
        <v>23</v>
      </c>
      <c r="J38" s="36">
        <v>2</v>
      </c>
      <c r="K38" s="36">
        <v>10</v>
      </c>
      <c r="L38" s="36">
        <v>5</v>
      </c>
      <c r="M38" s="39">
        <v>86</v>
      </c>
      <c r="N38" s="40">
        <v>3.08</v>
      </c>
    </row>
    <row r="39" spans="2:14" x14ac:dyDescent="0.2">
      <c r="B39" s="31"/>
      <c r="C39" s="49"/>
      <c r="D39" s="34">
        <v>9</v>
      </c>
      <c r="E39" s="46" t="s">
        <v>10</v>
      </c>
      <c r="F39" s="46" t="s">
        <v>10</v>
      </c>
      <c r="G39" s="46" t="s">
        <v>10</v>
      </c>
      <c r="H39" s="46" t="s">
        <v>10</v>
      </c>
      <c r="I39" s="46" t="s">
        <v>10</v>
      </c>
      <c r="J39" s="46" t="s">
        <v>10</v>
      </c>
      <c r="K39" s="46" t="s">
        <v>10</v>
      </c>
      <c r="L39" s="46" t="s">
        <v>10</v>
      </c>
      <c r="M39" s="39">
        <v>0</v>
      </c>
      <c r="N39" s="40">
        <v>0</v>
      </c>
    </row>
    <row r="40" spans="2:14" x14ac:dyDescent="0.2">
      <c r="B40" s="31"/>
      <c r="C40" s="49"/>
      <c r="D40" s="34">
        <v>10</v>
      </c>
      <c r="E40" s="36">
        <v>5</v>
      </c>
      <c r="F40" s="36">
        <v>2</v>
      </c>
      <c r="G40" s="36">
        <v>3</v>
      </c>
      <c r="H40" s="46" t="s">
        <v>10</v>
      </c>
      <c r="I40" s="36">
        <v>8</v>
      </c>
      <c r="J40" s="46" t="s">
        <v>10</v>
      </c>
      <c r="K40" s="36">
        <v>1</v>
      </c>
      <c r="L40" s="46" t="s">
        <v>10</v>
      </c>
      <c r="M40" s="39">
        <v>19</v>
      </c>
      <c r="N40" s="40">
        <v>0.68</v>
      </c>
    </row>
    <row r="41" spans="2:14" x14ac:dyDescent="0.2">
      <c r="B41" s="31"/>
      <c r="C41" s="49"/>
      <c r="D41" s="34">
        <v>11</v>
      </c>
      <c r="E41" s="46" t="s">
        <v>10</v>
      </c>
      <c r="F41" s="46" t="s">
        <v>10</v>
      </c>
      <c r="G41" s="46" t="s">
        <v>10</v>
      </c>
      <c r="H41" s="46" t="s">
        <v>10</v>
      </c>
      <c r="I41" s="46" t="s">
        <v>10</v>
      </c>
      <c r="J41" s="46" t="s">
        <v>10</v>
      </c>
      <c r="K41" s="46" t="s">
        <v>10</v>
      </c>
      <c r="L41" s="46" t="s">
        <v>10</v>
      </c>
      <c r="M41" s="39">
        <v>0</v>
      </c>
      <c r="N41" s="40">
        <v>0</v>
      </c>
    </row>
    <row r="42" spans="2:14" x14ac:dyDescent="0.2">
      <c r="B42" s="31"/>
      <c r="C42" s="49"/>
      <c r="D42" s="34">
        <v>12</v>
      </c>
      <c r="E42" s="46" t="s">
        <v>10</v>
      </c>
      <c r="F42" s="46" t="s">
        <v>10</v>
      </c>
      <c r="G42" s="46" t="s">
        <v>10</v>
      </c>
      <c r="H42" s="46" t="s">
        <v>10</v>
      </c>
      <c r="I42" s="46" t="s">
        <v>10</v>
      </c>
      <c r="J42" s="46" t="s">
        <v>10</v>
      </c>
      <c r="K42" s="46" t="s">
        <v>10</v>
      </c>
      <c r="L42" s="46" t="s">
        <v>10</v>
      </c>
      <c r="M42" s="39">
        <v>0</v>
      </c>
      <c r="N42" s="40">
        <v>0</v>
      </c>
    </row>
    <row r="43" spans="2:14" x14ac:dyDescent="0.2">
      <c r="B43" s="31"/>
      <c r="C43" s="49"/>
      <c r="D43" s="43" t="s">
        <v>8</v>
      </c>
      <c r="E43" s="39">
        <v>1112</v>
      </c>
      <c r="F43" s="39">
        <v>8</v>
      </c>
      <c r="G43" s="39">
        <v>347</v>
      </c>
      <c r="H43" s="39">
        <v>2</v>
      </c>
      <c r="I43" s="39">
        <v>893</v>
      </c>
      <c r="J43" s="39">
        <v>41</v>
      </c>
      <c r="K43" s="39">
        <v>339</v>
      </c>
      <c r="L43" s="39">
        <v>53</v>
      </c>
      <c r="M43" s="43">
        <v>2795</v>
      </c>
      <c r="N43" s="40"/>
    </row>
    <row r="44" spans="2:14" x14ac:dyDescent="0.2">
      <c r="B44" s="50"/>
      <c r="C44" s="49"/>
      <c r="D44" s="40" t="s">
        <v>11</v>
      </c>
      <c r="E44" s="40">
        <v>39.79</v>
      </c>
      <c r="F44" s="40">
        <v>0.28999999999999998</v>
      </c>
      <c r="G44" s="40">
        <v>12.42</v>
      </c>
      <c r="H44" s="40">
        <v>7.0000000000000007E-2</v>
      </c>
      <c r="I44" s="40">
        <v>31.95</v>
      </c>
      <c r="J44" s="40">
        <v>1.47</v>
      </c>
      <c r="K44" s="40">
        <v>12.13</v>
      </c>
      <c r="L44" s="40">
        <v>1.9</v>
      </c>
      <c r="M44" s="40"/>
      <c r="N44" s="40"/>
    </row>
    <row r="45" spans="2:14" x14ac:dyDescent="0.2">
      <c r="B45" s="50"/>
      <c r="C45" s="31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</row>
  </sheetData>
  <mergeCells count="30">
    <mergeCell ref="L4:L5"/>
    <mergeCell ref="I28:I29"/>
    <mergeCell ref="J28:J29"/>
    <mergeCell ref="I4:I5"/>
    <mergeCell ref="J4:J5"/>
    <mergeCell ref="K4:K5"/>
    <mergeCell ref="D4:D5"/>
    <mergeCell ref="C6:C20"/>
    <mergeCell ref="C4:C5"/>
    <mergeCell ref="B44:B45"/>
    <mergeCell ref="M4:M5"/>
    <mergeCell ref="N4:N5"/>
    <mergeCell ref="C3:N3"/>
    <mergeCell ref="C27:N27"/>
    <mergeCell ref="C28:C29"/>
    <mergeCell ref="D28:D29"/>
    <mergeCell ref="E28:E29"/>
    <mergeCell ref="F28:F29"/>
    <mergeCell ref="G28:G29"/>
    <mergeCell ref="H28:H29"/>
    <mergeCell ref="B20:B21"/>
    <mergeCell ref="E4:E5"/>
    <mergeCell ref="F4:F5"/>
    <mergeCell ref="G4:G5"/>
    <mergeCell ref="H4:H5"/>
    <mergeCell ref="K28:K29"/>
    <mergeCell ref="L28:L29"/>
    <mergeCell ref="M28:M29"/>
    <mergeCell ref="N28:N29"/>
    <mergeCell ref="C30:C44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Leduke (Student)</dc:creator>
  <cp:lastModifiedBy>Frances LeDuke</cp:lastModifiedBy>
  <dcterms:created xsi:type="dcterms:W3CDTF">2025-10-05T03:35:34Z</dcterms:created>
  <dcterms:modified xsi:type="dcterms:W3CDTF">2025-10-15T02:45:17Z</dcterms:modified>
</cp:coreProperties>
</file>