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es 21\estadistica\ejercicios\Trabajo practico 2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2" i="1"/>
  <c r="G40" i="1"/>
  <c r="G39" i="1"/>
  <c r="F40" i="1"/>
  <c r="F41" i="1" s="1"/>
  <c r="F42" i="1" s="1"/>
  <c r="F43" i="1" s="1"/>
  <c r="F44" i="1" s="1"/>
  <c r="F45" i="1" s="1"/>
  <c r="F46" i="1" s="1"/>
  <c r="E47" i="1"/>
  <c r="C47" i="1"/>
  <c r="G41" i="1"/>
  <c r="G44" i="1"/>
  <c r="G45" i="1"/>
  <c r="G46" i="1"/>
  <c r="G47" i="1" l="1"/>
  <c r="H46" i="1" s="1"/>
  <c r="I46" i="1" s="1"/>
  <c r="J46" i="1" s="1"/>
  <c r="H45" i="1"/>
  <c r="I45" i="1" s="1"/>
  <c r="J45" i="1" s="1"/>
  <c r="J49" i="1"/>
  <c r="H39" i="1"/>
  <c r="I39" i="1" s="1"/>
  <c r="J39" i="1" s="1"/>
  <c r="H41" i="1"/>
  <c r="I41" i="1" s="1"/>
  <c r="J41" i="1" s="1"/>
  <c r="H43" i="1"/>
  <c r="I43" i="1" s="1"/>
  <c r="J43" i="1" s="1"/>
  <c r="H40" i="1"/>
  <c r="I40" i="1" s="1"/>
  <c r="J40" i="1" s="1"/>
  <c r="H42" i="1"/>
  <c r="I42" i="1" s="1"/>
  <c r="J42" i="1" s="1"/>
  <c r="K5" i="1"/>
  <c r="L5" i="1" s="1"/>
  <c r="K6" i="1"/>
  <c r="L6" i="1" s="1"/>
  <c r="K7" i="1"/>
  <c r="L7" i="1" s="1"/>
  <c r="K8" i="1"/>
  <c r="L8" i="1" s="1"/>
  <c r="K4" i="1"/>
  <c r="L4" i="1" s="1"/>
  <c r="H4" i="1"/>
  <c r="H5" i="1" s="1"/>
  <c r="H6" i="1" s="1"/>
  <c r="H7" i="1" s="1"/>
  <c r="H8" i="1" s="1"/>
  <c r="G9" i="1"/>
  <c r="I7" i="1" s="1"/>
  <c r="N14" i="1"/>
  <c r="N15" i="1" s="1"/>
  <c r="H44" i="1" l="1"/>
  <c r="I44" i="1" s="1"/>
  <c r="J44" i="1" s="1"/>
  <c r="J47" i="1" s="1"/>
  <c r="J50" i="1" s="1"/>
  <c r="I4" i="1"/>
  <c r="J4" i="1" s="1"/>
  <c r="I6" i="1"/>
  <c r="I5" i="1"/>
  <c r="L9" i="1"/>
  <c r="I8" i="1"/>
  <c r="N11" i="1" l="1"/>
  <c r="M5" i="1"/>
  <c r="N5" i="1" s="1"/>
  <c r="O5" i="1" s="1"/>
  <c r="M7" i="1"/>
  <c r="N7" i="1" s="1"/>
  <c r="O7" i="1" s="1"/>
  <c r="M6" i="1"/>
  <c r="N6" i="1" s="1"/>
  <c r="O6" i="1" s="1"/>
  <c r="M8" i="1"/>
  <c r="N8" i="1" s="1"/>
  <c r="O8" i="1" s="1"/>
  <c r="J5" i="1"/>
  <c r="J6" i="1" s="1"/>
  <c r="J7" i="1" s="1"/>
  <c r="J8" i="1" s="1"/>
  <c r="M4" i="1"/>
  <c r="N4" i="1" s="1"/>
  <c r="O4" i="1" s="1"/>
  <c r="O9" i="1" l="1"/>
  <c r="N13" i="1" l="1"/>
  <c r="N12" i="1"/>
</calcChain>
</file>

<file path=xl/sharedStrings.xml><?xml version="1.0" encoding="utf-8"?>
<sst xmlns="http://schemas.openxmlformats.org/spreadsheetml/2006/main" count="36" uniqueCount="33">
  <si>
    <t>R</t>
  </si>
  <si>
    <t>AL</t>
  </si>
  <si>
    <t>A</t>
  </si>
  <si>
    <t>B</t>
  </si>
  <si>
    <t>C</t>
  </si>
  <si>
    <t>D</t>
  </si>
  <si>
    <t>E</t>
  </si>
  <si>
    <t>Li</t>
  </si>
  <si>
    <t>Ls</t>
  </si>
  <si>
    <t>FAA</t>
  </si>
  <si>
    <t>FA</t>
  </si>
  <si>
    <t>FR</t>
  </si>
  <si>
    <t>FRA</t>
  </si>
  <si>
    <t>MC</t>
  </si>
  <si>
    <t>MC*FA</t>
  </si>
  <si>
    <t>MC-m(MC)</t>
  </si>
  <si>
    <r>
      <t>MC-m(MC)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</si>
  <si>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MC-m(MC)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 FA</t>
    </r>
  </si>
  <si>
    <t xml:space="preserve">MEDIA </t>
  </si>
  <si>
    <t>VARIANZA</t>
  </si>
  <si>
    <t>DES. ESTANDAR</t>
  </si>
  <si>
    <t>EJERCICIO 1</t>
  </si>
  <si>
    <t>EJERCICIO 2</t>
  </si>
  <si>
    <t>X</t>
  </si>
  <si>
    <t xml:space="preserve">FA </t>
  </si>
  <si>
    <t xml:space="preserve"> FR </t>
  </si>
  <si>
    <t xml:space="preserve">X (Notas) </t>
  </si>
  <si>
    <t>1)</t>
  </si>
  <si>
    <t>X*FA</t>
  </si>
  <si>
    <t>X-m(X)</t>
  </si>
  <si>
    <r>
      <t>X-m(X)</t>
    </r>
    <r>
      <rPr>
        <vertAlign val="superscript"/>
        <sz val="11"/>
        <color theme="1"/>
        <rFont val="Calibri"/>
        <family val="2"/>
        <scheme val="minor"/>
      </rPr>
      <t>2</t>
    </r>
  </si>
  <si>
    <t>X-m(X)2*FA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</si>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</sst>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" xfId="0" applyNumberFormat="1" applyBorder="1"/>
    <xf numFmtId="165" fontId="0" fillId="0" borderId="1" xfId="1" applyNumberFormat="1" applyFont="1" applyBorder="1"/>
    <xf numFmtId="165" fontId="3" fillId="0" borderId="1" xfId="1" applyNumberFormat="1" applyFont="1" applyBorder="1"/>
    <xf numFmtId="43" fontId="0" fillId="0" borderId="1" xfId="1" applyNumberFormat="1" applyFont="1" applyBorder="1"/>
    <xf numFmtId="43" fontId="3" fillId="0" borderId="1" xfId="1" applyNumberFormat="1" applyFont="1" applyBorder="1"/>
    <xf numFmtId="43" fontId="4" fillId="0" borderId="1" xfId="1" applyNumberFormat="1" applyFont="1" applyBorder="1"/>
    <xf numFmtId="0" fontId="0" fillId="0" borderId="1" xfId="0" applyFont="1" applyFill="1" applyBorder="1"/>
    <xf numFmtId="43" fontId="0" fillId="0" borderId="1" xfId="0" applyNumberFormat="1" applyBorder="1"/>
    <xf numFmtId="43" fontId="0" fillId="0" borderId="0" xfId="1" applyNumberFormat="1" applyFont="1" applyBorder="1"/>
    <xf numFmtId="43" fontId="0" fillId="0" borderId="1" xfId="0" applyNumberFormat="1" applyFill="1" applyBorder="1"/>
    <xf numFmtId="2" fontId="0" fillId="0" borderId="0" xfId="0" applyNumberFormat="1" applyBorder="1"/>
    <xf numFmtId="0" fontId="0" fillId="0" borderId="11" xfId="0" applyBorder="1"/>
    <xf numFmtId="43" fontId="0" fillId="0" borderId="11" xfId="0" applyNumberFormat="1" applyBorder="1"/>
    <xf numFmtId="43" fontId="0" fillId="0" borderId="0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34" workbookViewId="0">
      <selection activeCell="N41" sqref="N41"/>
    </sheetView>
  </sheetViews>
  <sheetFormatPr baseColWidth="10" defaultRowHeight="15" x14ac:dyDescent="0.25"/>
  <cols>
    <col min="1" max="1" width="4.42578125" customWidth="1"/>
    <col min="2" max="2" width="8.5703125" customWidth="1"/>
    <col min="3" max="3" width="6" customWidth="1"/>
    <col min="4" max="4" width="5.85546875" customWidth="1"/>
    <col min="5" max="5" width="6.28515625" customWidth="1"/>
    <col min="6" max="6" width="6.85546875" customWidth="1"/>
    <col min="7" max="7" width="8.5703125" customWidth="1"/>
    <col min="8" max="8" width="9" customWidth="1"/>
    <col min="9" max="9" width="9.42578125" customWidth="1"/>
    <col min="10" max="10" width="12.28515625" customWidth="1"/>
    <col min="11" max="11" width="5.42578125" customWidth="1"/>
    <col min="12" max="12" width="7.5703125" customWidth="1"/>
    <col min="15" max="15" width="15" customWidth="1"/>
    <col min="18" max="18" width="14.85546875" customWidth="1"/>
  </cols>
  <sheetData>
    <row r="1" spans="1:15" ht="15.75" thickBot="1" x14ac:dyDescent="0.3"/>
    <row r="2" spans="1:15" x14ac:dyDescent="0.25">
      <c r="A2" s="5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17.25" x14ac:dyDescent="0.25">
      <c r="A3" s="8">
        <v>1</v>
      </c>
      <c r="B3" s="1">
        <v>1</v>
      </c>
      <c r="C3" s="4"/>
      <c r="D3" s="1"/>
      <c r="E3" s="1" t="s">
        <v>7</v>
      </c>
      <c r="F3" s="1" t="s">
        <v>8</v>
      </c>
      <c r="G3" s="1" t="s">
        <v>10</v>
      </c>
      <c r="H3" s="1" t="s">
        <v>9</v>
      </c>
      <c r="I3" s="1" t="s">
        <v>11</v>
      </c>
      <c r="J3" s="1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9" t="s">
        <v>17</v>
      </c>
    </row>
    <row r="4" spans="1:15" x14ac:dyDescent="0.25">
      <c r="A4" s="8">
        <v>2</v>
      </c>
      <c r="B4" s="1">
        <v>1</v>
      </c>
      <c r="C4" s="4"/>
      <c r="D4" s="1" t="s">
        <v>2</v>
      </c>
      <c r="E4" s="1">
        <v>1</v>
      </c>
      <c r="F4" s="1">
        <v>5</v>
      </c>
      <c r="G4" s="1">
        <v>7</v>
      </c>
      <c r="H4" s="1">
        <f>G4</f>
        <v>7</v>
      </c>
      <c r="I4" s="1">
        <f>G4/$G$9</f>
        <v>0.14000000000000001</v>
      </c>
      <c r="J4" s="1">
        <f>I4</f>
        <v>0.14000000000000001</v>
      </c>
      <c r="K4" s="1">
        <f>(E4+F4)/2</f>
        <v>3</v>
      </c>
      <c r="L4" s="1">
        <f>K4*G4</f>
        <v>21</v>
      </c>
      <c r="M4" s="1">
        <f>K4-$L$9</f>
        <v>-9.5</v>
      </c>
      <c r="N4" s="1">
        <f>POWER(M4,2)</f>
        <v>90.25</v>
      </c>
      <c r="O4" s="10">
        <f>N4*G4</f>
        <v>631.75</v>
      </c>
    </row>
    <row r="5" spans="1:15" x14ac:dyDescent="0.25">
      <c r="A5" s="8">
        <v>3</v>
      </c>
      <c r="B5" s="1">
        <v>2</v>
      </c>
      <c r="C5" s="4"/>
      <c r="D5" s="1" t="s">
        <v>3</v>
      </c>
      <c r="E5" s="1">
        <v>6</v>
      </c>
      <c r="F5" s="1">
        <v>10</v>
      </c>
      <c r="G5" s="1">
        <v>11</v>
      </c>
      <c r="H5" s="1">
        <f>H4+G5</f>
        <v>18</v>
      </c>
      <c r="I5" s="1">
        <f>G5/$G$9</f>
        <v>0.22</v>
      </c>
      <c r="J5" s="1">
        <f>J4+I5</f>
        <v>0.36</v>
      </c>
      <c r="K5" s="1">
        <f>(E5+F5)/2</f>
        <v>8</v>
      </c>
      <c r="L5" s="1">
        <f>K5*G5</f>
        <v>88</v>
      </c>
      <c r="M5" s="1">
        <f>K5-$L$9</f>
        <v>-4.5</v>
      </c>
      <c r="N5" s="1">
        <f>POWER(M5,2)</f>
        <v>20.25</v>
      </c>
      <c r="O5" s="10">
        <f>N5*G5</f>
        <v>222.75</v>
      </c>
    </row>
    <row r="6" spans="1:15" x14ac:dyDescent="0.25">
      <c r="A6" s="8">
        <v>4</v>
      </c>
      <c r="B6" s="1">
        <v>4</v>
      </c>
      <c r="C6" s="4"/>
      <c r="D6" s="1" t="s">
        <v>4</v>
      </c>
      <c r="E6" s="1">
        <v>11</v>
      </c>
      <c r="F6" s="1">
        <v>15</v>
      </c>
      <c r="G6" s="1">
        <v>18</v>
      </c>
      <c r="H6" s="1">
        <f>H5+G6</f>
        <v>36</v>
      </c>
      <c r="I6" s="1">
        <f>G6/$G$9</f>
        <v>0.36</v>
      </c>
      <c r="J6" s="1">
        <f>J5+I6</f>
        <v>0.72</v>
      </c>
      <c r="K6" s="1">
        <f>(E6+F6)/2</f>
        <v>13</v>
      </c>
      <c r="L6" s="1">
        <f>K6*G6</f>
        <v>234</v>
      </c>
      <c r="M6" s="1">
        <f>K6-$L$9</f>
        <v>0.5</v>
      </c>
      <c r="N6" s="1">
        <f>POWER(M6,2)</f>
        <v>0.25</v>
      </c>
      <c r="O6" s="10">
        <f>N6*G6</f>
        <v>4.5</v>
      </c>
    </row>
    <row r="7" spans="1:15" x14ac:dyDescent="0.25">
      <c r="A7" s="8">
        <v>5</v>
      </c>
      <c r="B7" s="1">
        <v>4</v>
      </c>
      <c r="C7" s="4"/>
      <c r="D7" s="1" t="s">
        <v>5</v>
      </c>
      <c r="E7" s="1">
        <v>16</v>
      </c>
      <c r="F7" s="1">
        <v>20</v>
      </c>
      <c r="G7" s="1">
        <v>8</v>
      </c>
      <c r="H7" s="1">
        <f>H6+G7</f>
        <v>44</v>
      </c>
      <c r="I7" s="1">
        <f>G7/$G$9</f>
        <v>0.16</v>
      </c>
      <c r="J7" s="1">
        <f>J6+I7</f>
        <v>0.88</v>
      </c>
      <c r="K7" s="1">
        <f>(E7+F7)/2</f>
        <v>18</v>
      </c>
      <c r="L7" s="1">
        <f>K7*G7</f>
        <v>144</v>
      </c>
      <c r="M7" s="1">
        <f>K7-$L$9</f>
        <v>5.5</v>
      </c>
      <c r="N7" s="1">
        <f>POWER(M7,2)</f>
        <v>30.25</v>
      </c>
      <c r="O7" s="10">
        <f>N7*G7</f>
        <v>242</v>
      </c>
    </row>
    <row r="8" spans="1:15" x14ac:dyDescent="0.25">
      <c r="A8" s="8">
        <v>6</v>
      </c>
      <c r="B8" s="1">
        <v>5</v>
      </c>
      <c r="C8" s="4"/>
      <c r="D8" s="1" t="s">
        <v>6</v>
      </c>
      <c r="E8" s="1">
        <v>21</v>
      </c>
      <c r="F8" s="1">
        <v>25</v>
      </c>
      <c r="G8" s="1">
        <v>6</v>
      </c>
      <c r="H8" s="1">
        <f>H7+G8</f>
        <v>50</v>
      </c>
      <c r="I8" s="1">
        <f>G8/$G$9</f>
        <v>0.12</v>
      </c>
      <c r="J8" s="1">
        <f>J7+I8</f>
        <v>1</v>
      </c>
      <c r="K8" s="1">
        <f>(E8+F8)/2</f>
        <v>23</v>
      </c>
      <c r="L8" s="1">
        <f>K8*G8</f>
        <v>138</v>
      </c>
      <c r="M8" s="1">
        <f>K8-$L$9</f>
        <v>10.5</v>
      </c>
      <c r="N8" s="1">
        <f>POWER(M8,2)</f>
        <v>110.25</v>
      </c>
      <c r="O8" s="10">
        <f>N8*G8</f>
        <v>661.5</v>
      </c>
    </row>
    <row r="9" spans="1:15" x14ac:dyDescent="0.25">
      <c r="A9" s="8">
        <v>7</v>
      </c>
      <c r="B9" s="1">
        <v>5</v>
      </c>
      <c r="C9" s="4"/>
      <c r="D9" s="4"/>
      <c r="E9" s="4"/>
      <c r="F9" s="4"/>
      <c r="G9" s="1">
        <f>SUM(G4:G8)</f>
        <v>50</v>
      </c>
      <c r="H9" s="4"/>
      <c r="I9" s="4"/>
      <c r="J9" s="4"/>
      <c r="K9" s="4"/>
      <c r="L9" s="1">
        <f>SUM(L4:L8)/G9</f>
        <v>12.5</v>
      </c>
      <c r="M9" s="4"/>
      <c r="N9" s="4"/>
      <c r="O9" s="10">
        <f>SUM(O4:O8)/G9</f>
        <v>35.25</v>
      </c>
    </row>
    <row r="10" spans="1:15" x14ac:dyDescent="0.25">
      <c r="A10" s="8">
        <v>8</v>
      </c>
      <c r="B10" s="1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</row>
    <row r="11" spans="1:15" x14ac:dyDescent="0.25">
      <c r="A11" s="8">
        <v>9</v>
      </c>
      <c r="B11" s="1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1" t="s">
        <v>18</v>
      </c>
      <c r="N11" s="1">
        <f>L9</f>
        <v>12.5</v>
      </c>
      <c r="O11" s="11"/>
    </row>
    <row r="12" spans="1:15" x14ac:dyDescent="0.25">
      <c r="A12" s="8">
        <v>10</v>
      </c>
      <c r="B12" s="1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1" t="s">
        <v>19</v>
      </c>
      <c r="N12" s="1">
        <f>O9</f>
        <v>35.25</v>
      </c>
      <c r="O12" s="11"/>
    </row>
    <row r="13" spans="1:15" x14ac:dyDescent="0.25">
      <c r="A13" s="8">
        <v>11</v>
      </c>
      <c r="B13" s="1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" t="s">
        <v>20</v>
      </c>
      <c r="N13" s="3">
        <f>SQRT(O9)</f>
        <v>5.9371710435189584</v>
      </c>
      <c r="O13" s="11"/>
    </row>
    <row r="14" spans="1:15" x14ac:dyDescent="0.25">
      <c r="A14" s="8">
        <v>12</v>
      </c>
      <c r="B14" s="1">
        <v>8</v>
      </c>
      <c r="C14" s="4"/>
      <c r="D14" s="4"/>
      <c r="E14" s="1" t="s">
        <v>23</v>
      </c>
      <c r="F14" s="4"/>
      <c r="G14" s="4"/>
      <c r="H14" s="4"/>
      <c r="I14" s="4"/>
      <c r="J14" s="4"/>
      <c r="K14" s="4"/>
      <c r="L14" s="4"/>
      <c r="M14" s="1" t="s">
        <v>0</v>
      </c>
      <c r="N14" s="1">
        <f>E33-B3</f>
        <v>24</v>
      </c>
      <c r="O14" s="11"/>
    </row>
    <row r="15" spans="1:15" x14ac:dyDescent="0.25">
      <c r="A15" s="8">
        <v>13</v>
      </c>
      <c r="B15" s="1">
        <v>9</v>
      </c>
      <c r="C15" s="4"/>
      <c r="D15" s="4">
        <v>32</v>
      </c>
      <c r="E15" s="1">
        <v>15</v>
      </c>
      <c r="F15" s="4"/>
      <c r="G15" s="4"/>
      <c r="H15" s="4"/>
      <c r="I15" s="4"/>
      <c r="J15" s="4"/>
      <c r="K15" s="4"/>
      <c r="L15" s="4"/>
      <c r="M15" s="1" t="s">
        <v>1</v>
      </c>
      <c r="N15" s="1">
        <f>N14/5</f>
        <v>4.8</v>
      </c>
      <c r="O15" s="11"/>
    </row>
    <row r="16" spans="1:15" x14ac:dyDescent="0.25">
      <c r="A16" s="8">
        <v>14</v>
      </c>
      <c r="B16" s="1">
        <v>9</v>
      </c>
      <c r="C16" s="4"/>
      <c r="D16" s="4">
        <v>33</v>
      </c>
      <c r="E16" s="1">
        <v>15</v>
      </c>
      <c r="F16" s="4"/>
      <c r="G16" s="4"/>
      <c r="H16" s="4"/>
      <c r="I16" s="4"/>
      <c r="J16" s="4"/>
      <c r="K16" s="4"/>
      <c r="L16" s="4"/>
      <c r="M16" s="4"/>
      <c r="N16" s="4"/>
      <c r="O16" s="11"/>
    </row>
    <row r="17" spans="1:15" x14ac:dyDescent="0.25">
      <c r="A17" s="8">
        <v>15</v>
      </c>
      <c r="B17" s="1">
        <v>9</v>
      </c>
      <c r="C17" s="4"/>
      <c r="D17" s="4">
        <v>34</v>
      </c>
      <c r="E17" s="1">
        <v>15</v>
      </c>
      <c r="F17" s="4"/>
      <c r="G17" s="4"/>
      <c r="H17" s="4"/>
      <c r="I17" s="4"/>
      <c r="J17" s="4"/>
      <c r="K17" s="4"/>
      <c r="L17" s="4"/>
      <c r="M17" s="4"/>
      <c r="N17" s="4"/>
      <c r="O17" s="11"/>
    </row>
    <row r="18" spans="1:15" x14ac:dyDescent="0.25">
      <c r="A18" s="8">
        <v>16</v>
      </c>
      <c r="B18" s="1">
        <v>10</v>
      </c>
      <c r="C18" s="4"/>
      <c r="D18" s="4">
        <v>35</v>
      </c>
      <c r="E18" s="1">
        <v>15</v>
      </c>
      <c r="F18" s="4"/>
      <c r="G18" s="4"/>
      <c r="H18" s="4"/>
      <c r="I18" s="4"/>
      <c r="J18" s="4"/>
      <c r="K18" s="4"/>
      <c r="L18" s="4"/>
      <c r="M18" s="4"/>
      <c r="N18" s="4"/>
      <c r="O18" s="11"/>
    </row>
    <row r="19" spans="1:15" x14ac:dyDescent="0.25">
      <c r="A19" s="8">
        <v>17</v>
      </c>
      <c r="B19" s="1">
        <v>10</v>
      </c>
      <c r="C19" s="4"/>
      <c r="D19" s="4">
        <v>36</v>
      </c>
      <c r="E19" s="1">
        <v>15</v>
      </c>
      <c r="F19" s="4"/>
      <c r="G19" s="4"/>
      <c r="H19" s="4"/>
      <c r="I19" s="4"/>
      <c r="J19" s="4"/>
      <c r="K19" s="4"/>
      <c r="L19" s="4"/>
      <c r="M19" s="4"/>
      <c r="N19" s="4"/>
      <c r="O19" s="11"/>
    </row>
    <row r="20" spans="1:15" x14ac:dyDescent="0.25">
      <c r="A20" s="8">
        <v>18</v>
      </c>
      <c r="B20" s="1">
        <v>10</v>
      </c>
      <c r="C20" s="4"/>
      <c r="D20" s="4">
        <v>37</v>
      </c>
      <c r="E20" s="1">
        <v>18</v>
      </c>
      <c r="F20" s="4"/>
      <c r="G20" s="4"/>
      <c r="H20" s="4"/>
      <c r="I20" s="4"/>
      <c r="J20" s="4"/>
      <c r="K20" s="4"/>
      <c r="L20" s="4"/>
      <c r="M20" s="4"/>
      <c r="N20" s="4"/>
      <c r="O20" s="11"/>
    </row>
    <row r="21" spans="1:15" x14ac:dyDescent="0.25">
      <c r="A21" s="8">
        <v>19</v>
      </c>
      <c r="B21" s="1">
        <v>11</v>
      </c>
      <c r="C21" s="4"/>
      <c r="D21" s="4">
        <v>38</v>
      </c>
      <c r="E21" s="1">
        <v>20</v>
      </c>
      <c r="F21" s="4"/>
      <c r="G21" s="4"/>
      <c r="H21" s="4"/>
      <c r="I21" s="4"/>
      <c r="J21" s="4"/>
      <c r="K21" s="4"/>
      <c r="L21" s="4"/>
      <c r="M21" s="4"/>
      <c r="N21" s="4"/>
      <c r="O21" s="11"/>
    </row>
    <row r="22" spans="1:15" x14ac:dyDescent="0.25">
      <c r="A22" s="8">
        <v>20</v>
      </c>
      <c r="B22" s="1">
        <v>11</v>
      </c>
      <c r="C22" s="4"/>
      <c r="D22" s="4">
        <v>39</v>
      </c>
      <c r="E22" s="1">
        <v>20</v>
      </c>
      <c r="F22" s="4"/>
      <c r="G22" s="4"/>
      <c r="H22" s="4"/>
      <c r="I22" s="4"/>
      <c r="J22" s="4"/>
      <c r="K22" s="4"/>
      <c r="L22" s="4"/>
      <c r="M22" s="4"/>
      <c r="N22" s="4"/>
      <c r="O22" s="11"/>
    </row>
    <row r="23" spans="1:15" x14ac:dyDescent="0.25">
      <c r="A23" s="8">
        <v>21</v>
      </c>
      <c r="B23" s="1">
        <v>11</v>
      </c>
      <c r="C23" s="4"/>
      <c r="D23" s="4">
        <v>40</v>
      </c>
      <c r="E23" s="1">
        <v>20</v>
      </c>
      <c r="F23" s="4"/>
      <c r="G23" s="4"/>
      <c r="H23" s="4"/>
      <c r="I23" s="4"/>
      <c r="J23" s="4"/>
      <c r="K23" s="4"/>
      <c r="L23" s="4"/>
      <c r="M23" s="4"/>
      <c r="N23" s="4"/>
      <c r="O23" s="11"/>
    </row>
    <row r="24" spans="1:15" x14ac:dyDescent="0.25">
      <c r="A24" s="8">
        <v>22</v>
      </c>
      <c r="B24" s="1">
        <v>11</v>
      </c>
      <c r="C24" s="4"/>
      <c r="D24" s="4">
        <v>41</v>
      </c>
      <c r="E24" s="1">
        <v>20</v>
      </c>
      <c r="F24" s="4"/>
      <c r="G24" s="4"/>
      <c r="H24" s="4"/>
      <c r="I24" s="4"/>
      <c r="J24" s="4"/>
      <c r="K24" s="4"/>
      <c r="L24" s="4"/>
      <c r="M24" s="4"/>
      <c r="N24" s="4"/>
      <c r="O24" s="11"/>
    </row>
    <row r="25" spans="1:15" x14ac:dyDescent="0.25">
      <c r="A25" s="8">
        <v>23</v>
      </c>
      <c r="B25" s="1">
        <v>12</v>
      </c>
      <c r="C25" s="4"/>
      <c r="D25" s="4">
        <v>42</v>
      </c>
      <c r="E25" s="1">
        <v>20</v>
      </c>
      <c r="F25" s="4"/>
      <c r="G25" s="4"/>
      <c r="H25" s="4"/>
      <c r="I25" s="4"/>
      <c r="J25" s="4"/>
      <c r="K25" s="4"/>
      <c r="L25" s="4"/>
      <c r="M25" s="4"/>
      <c r="N25" s="4"/>
      <c r="O25" s="11"/>
    </row>
    <row r="26" spans="1:15" x14ac:dyDescent="0.25">
      <c r="A26" s="8">
        <v>24</v>
      </c>
      <c r="B26" s="1">
        <v>12</v>
      </c>
      <c r="C26" s="4"/>
      <c r="D26" s="4">
        <v>43</v>
      </c>
      <c r="E26" s="1">
        <v>20</v>
      </c>
      <c r="F26" s="4"/>
      <c r="G26" s="4"/>
      <c r="H26" s="4"/>
      <c r="I26" s="4"/>
      <c r="J26" s="4"/>
      <c r="K26" s="4"/>
      <c r="L26" s="4"/>
      <c r="M26" s="4"/>
      <c r="N26" s="4"/>
      <c r="O26" s="11"/>
    </row>
    <row r="27" spans="1:15" x14ac:dyDescent="0.25">
      <c r="A27" s="8">
        <v>25</v>
      </c>
      <c r="B27" s="1">
        <v>12</v>
      </c>
      <c r="C27" s="4"/>
      <c r="D27" s="4">
        <v>44</v>
      </c>
      <c r="E27" s="1">
        <v>20</v>
      </c>
      <c r="F27" s="4"/>
      <c r="G27" s="4"/>
      <c r="H27" s="4"/>
      <c r="I27" s="4"/>
      <c r="J27" s="4"/>
      <c r="K27" s="4"/>
      <c r="L27" s="4"/>
      <c r="M27" s="4"/>
      <c r="N27" s="4"/>
      <c r="O27" s="11"/>
    </row>
    <row r="28" spans="1:15" x14ac:dyDescent="0.25">
      <c r="A28" s="8">
        <v>26</v>
      </c>
      <c r="B28" s="1">
        <v>12</v>
      </c>
      <c r="C28" s="4"/>
      <c r="D28" s="4">
        <v>45</v>
      </c>
      <c r="E28" s="1">
        <v>21</v>
      </c>
      <c r="F28" s="4"/>
      <c r="G28" s="4"/>
      <c r="H28" s="4"/>
      <c r="I28" s="4"/>
      <c r="J28" s="4"/>
      <c r="K28" s="4"/>
      <c r="L28" s="4"/>
      <c r="M28" s="4"/>
      <c r="N28" s="4"/>
      <c r="O28" s="11"/>
    </row>
    <row r="29" spans="1:15" x14ac:dyDescent="0.25">
      <c r="A29" s="8">
        <v>27</v>
      </c>
      <c r="B29" s="1">
        <v>13</v>
      </c>
      <c r="C29" s="4"/>
      <c r="D29" s="4">
        <v>46</v>
      </c>
      <c r="E29" s="1">
        <v>22</v>
      </c>
      <c r="F29" s="4"/>
      <c r="G29" s="4"/>
      <c r="H29" s="4"/>
      <c r="I29" s="4"/>
      <c r="J29" s="4"/>
      <c r="K29" s="4"/>
      <c r="L29" s="4"/>
      <c r="M29" s="4"/>
      <c r="N29" s="4"/>
      <c r="O29" s="11"/>
    </row>
    <row r="30" spans="1:15" x14ac:dyDescent="0.25">
      <c r="A30" s="8">
        <v>28</v>
      </c>
      <c r="B30" s="1">
        <v>13</v>
      </c>
      <c r="C30" s="4"/>
      <c r="D30" s="4">
        <v>47</v>
      </c>
      <c r="E30" s="1">
        <v>22</v>
      </c>
      <c r="F30" s="4"/>
      <c r="G30" s="4"/>
      <c r="H30" s="4"/>
      <c r="I30" s="4"/>
      <c r="J30" s="4"/>
      <c r="K30" s="4"/>
      <c r="L30" s="4"/>
      <c r="M30" s="4"/>
      <c r="N30" s="4"/>
      <c r="O30" s="11"/>
    </row>
    <row r="31" spans="1:15" x14ac:dyDescent="0.25">
      <c r="A31" s="8">
        <v>29</v>
      </c>
      <c r="B31" s="1">
        <v>13</v>
      </c>
      <c r="C31" s="4"/>
      <c r="D31" s="4">
        <v>48</v>
      </c>
      <c r="E31" s="1">
        <v>23</v>
      </c>
      <c r="F31" s="4"/>
      <c r="G31" s="4"/>
      <c r="H31" s="4"/>
      <c r="I31" s="4"/>
      <c r="J31" s="4"/>
      <c r="K31" s="4"/>
      <c r="L31" s="4"/>
      <c r="M31" s="4"/>
      <c r="N31" s="4"/>
      <c r="O31" s="11"/>
    </row>
    <row r="32" spans="1:15" x14ac:dyDescent="0.25">
      <c r="A32" s="8">
        <v>30</v>
      </c>
      <c r="B32" s="1">
        <v>14</v>
      </c>
      <c r="C32" s="4"/>
      <c r="D32" s="4">
        <v>49</v>
      </c>
      <c r="E32" s="1">
        <v>24</v>
      </c>
      <c r="F32" s="4"/>
      <c r="G32" s="4"/>
      <c r="H32" s="4"/>
      <c r="I32" s="4"/>
      <c r="J32" s="4"/>
      <c r="K32" s="4"/>
      <c r="L32" s="4"/>
      <c r="M32" s="4"/>
      <c r="N32" s="4"/>
      <c r="O32" s="11"/>
    </row>
    <row r="33" spans="1:15" ht="15.75" thickBot="1" x14ac:dyDescent="0.3">
      <c r="A33" s="12">
        <v>31</v>
      </c>
      <c r="B33" s="1">
        <v>14</v>
      </c>
      <c r="C33" s="13"/>
      <c r="D33" s="13">
        <v>50</v>
      </c>
      <c r="E33" s="1">
        <v>25</v>
      </c>
      <c r="F33" s="13"/>
      <c r="G33" s="13"/>
      <c r="H33" s="13"/>
      <c r="I33" s="13"/>
      <c r="J33" s="13"/>
      <c r="K33" s="13"/>
      <c r="L33" s="13"/>
      <c r="M33" s="13"/>
      <c r="N33" s="13"/>
      <c r="O33" s="14"/>
    </row>
    <row r="34" spans="1:15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5.75" thickBot="1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5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4"/>
      <c r="M36" s="4"/>
      <c r="N36" s="4"/>
      <c r="O36" s="4"/>
    </row>
    <row r="37" spans="1:15" x14ac:dyDescent="0.25">
      <c r="A37" s="8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11"/>
      <c r="L37" s="4"/>
      <c r="M37" s="4"/>
      <c r="N37" s="4"/>
      <c r="O37" s="4"/>
    </row>
    <row r="38" spans="1:15" ht="17.25" x14ac:dyDescent="0.25">
      <c r="A38" s="8"/>
      <c r="B38" s="1" t="s">
        <v>26</v>
      </c>
      <c r="C38" s="1" t="s">
        <v>24</v>
      </c>
      <c r="D38" s="1" t="s">
        <v>9</v>
      </c>
      <c r="E38" s="1" t="s">
        <v>25</v>
      </c>
      <c r="F38" s="1" t="s">
        <v>12</v>
      </c>
      <c r="G38" s="2" t="s">
        <v>28</v>
      </c>
      <c r="H38" s="2" t="s">
        <v>29</v>
      </c>
      <c r="I38" s="2" t="s">
        <v>30</v>
      </c>
      <c r="J38" s="21" t="s">
        <v>31</v>
      </c>
      <c r="K38" s="11"/>
      <c r="L38" s="4"/>
      <c r="M38" s="4"/>
      <c r="N38" s="4"/>
      <c r="O38" s="4"/>
    </row>
    <row r="39" spans="1:15" x14ac:dyDescent="0.25">
      <c r="A39" s="8"/>
      <c r="B39" s="16">
        <v>2</v>
      </c>
      <c r="C39" s="17">
        <v>3</v>
      </c>
      <c r="D39" s="17">
        <v>3</v>
      </c>
      <c r="E39" s="19">
        <v>0.06</v>
      </c>
      <c r="F39" s="18">
        <v>0.06</v>
      </c>
      <c r="G39" s="15">
        <f>B39*C39</f>
        <v>6</v>
      </c>
      <c r="H39" s="3">
        <f t="shared" ref="H39:H46" si="0">B39-$G$47</f>
        <v>-3.84</v>
      </c>
      <c r="I39" s="3">
        <f>POWER(H39,2)</f>
        <v>14.7456</v>
      </c>
      <c r="J39" s="22">
        <f>I39*C39</f>
        <v>44.236800000000002</v>
      </c>
      <c r="K39" s="11"/>
      <c r="L39" s="4"/>
      <c r="M39" s="4"/>
      <c r="N39" s="4"/>
      <c r="O39" s="4"/>
    </row>
    <row r="40" spans="1:15" x14ac:dyDescent="0.25">
      <c r="A40" s="8"/>
      <c r="B40" s="16">
        <v>3</v>
      </c>
      <c r="C40" s="17">
        <v>7</v>
      </c>
      <c r="D40" s="16">
        <v>10</v>
      </c>
      <c r="E40" s="19">
        <v>0.14000000000000001</v>
      </c>
      <c r="F40" s="19">
        <f t="shared" ref="F40:F46" si="1">F39+E40</f>
        <v>0.2</v>
      </c>
      <c r="G40" s="15">
        <f>B40*C40</f>
        <v>21</v>
      </c>
      <c r="H40" s="3">
        <f t="shared" si="0"/>
        <v>-2.84</v>
      </c>
      <c r="I40" s="3">
        <f t="shared" ref="I40:I47" si="2">POWER(H40,2)</f>
        <v>8.0655999999999999</v>
      </c>
      <c r="J40" s="22">
        <f t="shared" ref="J40:J46" si="3">I40*C40</f>
        <v>56.459199999999996</v>
      </c>
      <c r="K40" s="11"/>
      <c r="L40" s="4"/>
      <c r="M40" s="4"/>
      <c r="N40" s="4"/>
      <c r="O40" s="4"/>
    </row>
    <row r="41" spans="1:15" x14ac:dyDescent="0.25">
      <c r="A41" s="8"/>
      <c r="B41" s="16">
        <v>5</v>
      </c>
      <c r="C41" s="17">
        <v>10</v>
      </c>
      <c r="D41" s="17">
        <v>20</v>
      </c>
      <c r="E41" s="20">
        <v>0.2</v>
      </c>
      <c r="F41" s="19">
        <f t="shared" si="1"/>
        <v>0.4</v>
      </c>
      <c r="G41" s="15">
        <f t="shared" ref="G41:G46" si="4">B41*C41</f>
        <v>50</v>
      </c>
      <c r="H41" s="3">
        <f t="shared" si="0"/>
        <v>-0.83999999999999986</v>
      </c>
      <c r="I41" s="3">
        <f t="shared" si="2"/>
        <v>0.70559999999999978</v>
      </c>
      <c r="J41" s="22">
        <f t="shared" si="3"/>
        <v>7.0559999999999974</v>
      </c>
      <c r="K41" s="11"/>
      <c r="L41" s="4"/>
      <c r="M41" s="4"/>
      <c r="N41" s="4"/>
      <c r="O41" s="4"/>
    </row>
    <row r="42" spans="1:15" x14ac:dyDescent="0.25">
      <c r="A42" s="8"/>
      <c r="B42" s="16">
        <v>6</v>
      </c>
      <c r="C42" s="17">
        <v>12</v>
      </c>
      <c r="D42" s="17">
        <v>32</v>
      </c>
      <c r="E42" s="19">
        <v>0.24</v>
      </c>
      <c r="F42" s="18">
        <f t="shared" si="1"/>
        <v>0.64</v>
      </c>
      <c r="G42" s="15">
        <f>B42*C42</f>
        <v>72</v>
      </c>
      <c r="H42" s="3">
        <f t="shared" si="0"/>
        <v>0.16000000000000014</v>
      </c>
      <c r="I42" s="3">
        <f t="shared" si="2"/>
        <v>2.5600000000000046E-2</v>
      </c>
      <c r="J42" s="22">
        <f t="shared" si="3"/>
        <v>0.30720000000000058</v>
      </c>
      <c r="K42" s="11"/>
      <c r="L42" s="4"/>
      <c r="M42" s="4"/>
      <c r="N42" s="4"/>
      <c r="O42" s="4"/>
    </row>
    <row r="43" spans="1:15" x14ac:dyDescent="0.25">
      <c r="A43" s="8"/>
      <c r="B43" s="16">
        <v>7</v>
      </c>
      <c r="C43" s="17">
        <v>8</v>
      </c>
      <c r="D43" s="16">
        <v>40</v>
      </c>
      <c r="E43" s="19">
        <v>0.16</v>
      </c>
      <c r="F43" s="19">
        <f t="shared" si="1"/>
        <v>0.8</v>
      </c>
      <c r="G43" s="15">
        <f>B43*C43</f>
        <v>56</v>
      </c>
      <c r="H43" s="3">
        <f t="shared" si="0"/>
        <v>1.1600000000000001</v>
      </c>
      <c r="I43" s="3">
        <f t="shared" si="2"/>
        <v>1.3456000000000004</v>
      </c>
      <c r="J43" s="22">
        <f t="shared" si="3"/>
        <v>10.764800000000003</v>
      </c>
      <c r="K43" s="11"/>
      <c r="L43" s="4"/>
      <c r="M43" s="4"/>
      <c r="N43" s="4"/>
      <c r="O43" s="4"/>
    </row>
    <row r="44" spans="1:15" x14ac:dyDescent="0.25">
      <c r="A44" s="8"/>
      <c r="B44" s="16">
        <v>8</v>
      </c>
      <c r="C44" s="17">
        <v>5</v>
      </c>
      <c r="D44" s="17">
        <v>45</v>
      </c>
      <c r="E44" s="18">
        <v>0.1</v>
      </c>
      <c r="F44" s="19">
        <f t="shared" si="1"/>
        <v>0.9</v>
      </c>
      <c r="G44" s="15">
        <f t="shared" si="4"/>
        <v>40</v>
      </c>
      <c r="H44" s="3">
        <f t="shared" si="0"/>
        <v>2.16</v>
      </c>
      <c r="I44" s="3">
        <f t="shared" si="2"/>
        <v>4.6656000000000004</v>
      </c>
      <c r="J44" s="22">
        <f t="shared" si="3"/>
        <v>23.328000000000003</v>
      </c>
      <c r="K44" s="11"/>
      <c r="L44" s="4"/>
      <c r="M44" s="4"/>
      <c r="N44" s="4"/>
      <c r="O44" s="4"/>
    </row>
    <row r="45" spans="1:15" x14ac:dyDescent="0.25">
      <c r="A45" s="8"/>
      <c r="B45" s="16">
        <v>9</v>
      </c>
      <c r="C45" s="17">
        <v>3</v>
      </c>
      <c r="D45" s="16">
        <v>48</v>
      </c>
      <c r="E45" s="19">
        <v>0.06</v>
      </c>
      <c r="F45" s="18">
        <f t="shared" si="1"/>
        <v>0.96</v>
      </c>
      <c r="G45" s="15">
        <f t="shared" si="4"/>
        <v>27</v>
      </c>
      <c r="H45" s="3">
        <f t="shared" si="0"/>
        <v>3.16</v>
      </c>
      <c r="I45" s="3">
        <f t="shared" si="2"/>
        <v>9.9856000000000016</v>
      </c>
      <c r="J45" s="22">
        <f t="shared" si="3"/>
        <v>29.956800000000005</v>
      </c>
      <c r="K45" s="11"/>
      <c r="L45" s="4"/>
      <c r="M45" s="4"/>
      <c r="N45" s="4"/>
      <c r="O45" s="4"/>
    </row>
    <row r="46" spans="1:15" x14ac:dyDescent="0.25">
      <c r="A46" s="8"/>
      <c r="B46" s="16">
        <v>10</v>
      </c>
      <c r="C46" s="17">
        <v>2</v>
      </c>
      <c r="D46" s="17">
        <v>50</v>
      </c>
      <c r="E46" s="19">
        <v>0.04</v>
      </c>
      <c r="F46" s="19">
        <f t="shared" si="1"/>
        <v>1</v>
      </c>
      <c r="G46" s="15">
        <f t="shared" si="4"/>
        <v>20</v>
      </c>
      <c r="H46" s="3">
        <f t="shared" si="0"/>
        <v>4.16</v>
      </c>
      <c r="I46" s="3">
        <f t="shared" si="2"/>
        <v>17.305600000000002</v>
      </c>
      <c r="J46" s="22">
        <f t="shared" si="3"/>
        <v>34.611200000000004</v>
      </c>
      <c r="K46" s="11"/>
      <c r="L46" s="4"/>
      <c r="M46" s="4"/>
      <c r="N46" s="4"/>
      <c r="O46" s="4"/>
    </row>
    <row r="47" spans="1:15" x14ac:dyDescent="0.25">
      <c r="A47" s="8"/>
      <c r="B47" s="16"/>
      <c r="C47" s="16">
        <f>SUM(C39:C46)</f>
        <v>50</v>
      </c>
      <c r="D47" s="16"/>
      <c r="E47" s="19">
        <f>SUM(E39:E46)</f>
        <v>1</v>
      </c>
      <c r="F47" s="23"/>
      <c r="G47" s="22">
        <f>SUM(G39:G46)/C47</f>
        <v>5.84</v>
      </c>
      <c r="H47" s="25"/>
      <c r="I47" s="25"/>
      <c r="J47" s="24">
        <f>SUM(J39:J46)/C47</f>
        <v>4.1344000000000003</v>
      </c>
      <c r="K47" s="11"/>
      <c r="L47" s="4"/>
      <c r="M47" s="28"/>
      <c r="N47" s="4"/>
      <c r="O47" s="4"/>
    </row>
    <row r="48" spans="1:15" x14ac:dyDescent="0.25">
      <c r="A48" s="8"/>
      <c r="B48" s="4"/>
      <c r="C48" s="4"/>
      <c r="D48" s="4"/>
      <c r="E48" s="4"/>
      <c r="F48" s="4"/>
      <c r="G48" s="4"/>
      <c r="H48" s="25"/>
      <c r="I48" s="4"/>
      <c r="J48" s="4"/>
      <c r="K48" s="11"/>
      <c r="L48" s="4"/>
      <c r="M48" s="4"/>
      <c r="N48" s="4"/>
      <c r="O48" s="4"/>
    </row>
    <row r="49" spans="1:15" x14ac:dyDescent="0.25">
      <c r="A49" s="8"/>
      <c r="B49" s="4"/>
      <c r="C49" s="4"/>
      <c r="D49" s="4"/>
      <c r="E49" s="4"/>
      <c r="F49" s="4"/>
      <c r="G49" s="4"/>
      <c r="H49" s="25"/>
      <c r="I49" s="1" t="s">
        <v>32</v>
      </c>
      <c r="J49" s="22">
        <f>G47</f>
        <v>5.84</v>
      </c>
      <c r="K49" s="11"/>
      <c r="L49" s="4"/>
      <c r="M49" s="4"/>
      <c r="N49" s="4"/>
      <c r="O49" s="4"/>
    </row>
    <row r="50" spans="1:15" ht="15.75" thickBot="1" x14ac:dyDescent="0.3">
      <c r="A50" s="12"/>
      <c r="B50" s="13"/>
      <c r="C50" s="13"/>
      <c r="D50" s="13"/>
      <c r="E50" s="13"/>
      <c r="F50" s="13"/>
      <c r="G50" s="13"/>
      <c r="H50" s="13"/>
      <c r="I50" s="26" t="s">
        <v>19</v>
      </c>
      <c r="J50" s="27">
        <f>J47</f>
        <v>4.1344000000000003</v>
      </c>
      <c r="K50" s="14"/>
      <c r="L50" s="4"/>
      <c r="M50" s="4"/>
      <c r="N50" s="4"/>
      <c r="O50" s="4"/>
    </row>
    <row r="51" spans="1:15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sortState ref="B3:B52">
    <sortCondition ref="B3"/>
  </sortState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2021-05-09T23:51:57Z</cp:lastPrinted>
  <dcterms:created xsi:type="dcterms:W3CDTF">2021-05-09T21:30:15Z</dcterms:created>
  <dcterms:modified xsi:type="dcterms:W3CDTF">2021-05-10T17:13:09Z</dcterms:modified>
</cp:coreProperties>
</file>