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parcial\Entrega_Lautaro_Santos_Da_Silveira_IA_Estadistica2_Parci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2" i="1"/>
  <c r="O22" i="1" l="1"/>
  <c r="L23" i="1"/>
  <c r="L22" i="1"/>
  <c r="L19" i="1"/>
  <c r="L20" i="1" s="1"/>
  <c r="I22" i="1"/>
  <c r="I23" i="1" s="1"/>
  <c r="I21" i="1"/>
  <c r="I19" i="1"/>
  <c r="G23" i="1"/>
  <c r="G24" i="1" s="1"/>
  <c r="G20" i="1"/>
  <c r="G19" i="1"/>
  <c r="O20" i="1"/>
  <c r="O21" i="1"/>
  <c r="O23" i="1"/>
  <c r="O24" i="1"/>
  <c r="O25" i="1"/>
  <c r="O19" i="1"/>
  <c r="D11" i="1"/>
  <c r="E11" i="1" s="1"/>
  <c r="D7" i="1"/>
  <c r="D8" i="1" s="1"/>
  <c r="E8" i="1" s="1"/>
  <c r="K11" i="1"/>
  <c r="J12" i="1"/>
  <c r="K12" i="1" s="1"/>
  <c r="J10" i="1"/>
  <c r="K10" i="1" s="1"/>
  <c r="G21" i="1" l="1"/>
  <c r="L24" i="1"/>
  <c r="J13" i="1"/>
  <c r="J9" i="1"/>
  <c r="K9" i="1" l="1"/>
  <c r="J8" i="1"/>
  <c r="K8" i="1" s="1"/>
  <c r="J14" i="1"/>
  <c r="K14" i="1" s="1"/>
  <c r="K13" i="1"/>
</calcChain>
</file>

<file path=xl/sharedStrings.xml><?xml version="1.0" encoding="utf-8"?>
<sst xmlns="http://schemas.openxmlformats.org/spreadsheetml/2006/main" count="28" uniqueCount="26">
  <si>
    <t xml:space="preserve">b) ¿Qué porcentaje tiene lecturas inferiores a 190,05 mg/dl? </t>
  </si>
  <si>
    <t>1)</t>
  </si>
  <si>
    <t xml:space="preserve">Una clínica realiza un análisis de colesterol en hombres mayores de 50 años, y luego de varios años de investigación, concluye que la distribución </t>
  </si>
  <si>
    <t xml:space="preserve">de lecturas del colesterol sigue una distribución normal, con media de 210 mg/dl y una desviación estándar de 15 mg/dl. </t>
  </si>
  <si>
    <t xml:space="preserve">a) ¿Qué porcentaje de esta población tiene lecturas mayores a 250 mg/dl de colesterol? </t>
  </si>
  <si>
    <t>x</t>
  </si>
  <si>
    <t>μ</t>
  </si>
  <si>
    <t>σ</t>
  </si>
  <si>
    <t>P(x)</t>
  </si>
  <si>
    <t>a)</t>
  </si>
  <si>
    <t>b)</t>
  </si>
  <si>
    <t>el porcentaje de la poblacion que tiene lecturas mayores a 250 es de 0,38%</t>
  </si>
  <si>
    <t>el porcentaje de lampoblacion que tiene lecturas inferiores a 190,05 es de 9,17%</t>
  </si>
  <si>
    <t>2)</t>
  </si>
  <si>
    <t>Dada una variable aleatoria continua Z, con distribución normal estándar, es decir, N(0;1), encuentre las siguientes probabilidades.</t>
  </si>
  <si>
    <t>a) (0 ≤ Z ≤ 1,25).</t>
  </si>
  <si>
    <r>
      <t xml:space="preserve">b) (Z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1,25). </t>
    </r>
  </si>
  <si>
    <t>c) (Z ≤ -1,25).</t>
  </si>
  <si>
    <t>d) (0≤ Z ≤1,33).</t>
  </si>
  <si>
    <t xml:space="preserve">e) (Z ≥ 1,33). </t>
  </si>
  <si>
    <t>f) (-1,33 ≤ Z ≤0)</t>
  </si>
  <si>
    <t>c)</t>
  </si>
  <si>
    <t>d)</t>
  </si>
  <si>
    <t>e)</t>
  </si>
  <si>
    <t>f)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</si>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</sst>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9209499854184894"/>
          <c:w val="0.87129396325459318"/>
          <c:h val="0.7208876494604841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Hoja1!$J$8:$J$14</c:f>
              <c:numCache>
                <c:formatCode>General</c:formatCode>
                <c:ptCount val="7"/>
                <c:pt idx="0">
                  <c:v>165</c:v>
                </c:pt>
                <c:pt idx="1">
                  <c:v>180</c:v>
                </c:pt>
                <c:pt idx="2">
                  <c:v>195</c:v>
                </c:pt>
                <c:pt idx="3">
                  <c:v>210</c:v>
                </c:pt>
                <c:pt idx="4">
                  <c:v>225</c:v>
                </c:pt>
                <c:pt idx="5">
                  <c:v>240</c:v>
                </c:pt>
                <c:pt idx="6">
                  <c:v>255</c:v>
                </c:pt>
              </c:numCache>
            </c:numRef>
          </c:cat>
          <c:val>
            <c:numRef>
              <c:f>Hoja1!$K$8:$K$14</c:f>
              <c:numCache>
                <c:formatCode>General</c:formatCode>
                <c:ptCount val="7"/>
                <c:pt idx="0">
                  <c:v>2.9545656079586714E-4</c:v>
                </c:pt>
                <c:pt idx="1">
                  <c:v>3.5993977675458709E-3</c:v>
                </c:pt>
                <c:pt idx="2">
                  <c:v>1.613138163460956E-2</c:v>
                </c:pt>
                <c:pt idx="3">
                  <c:v>2.6596152026762181E-2</c:v>
                </c:pt>
                <c:pt idx="4">
                  <c:v>1.613138163460956E-2</c:v>
                </c:pt>
                <c:pt idx="5">
                  <c:v>3.5993977675458709E-3</c:v>
                </c:pt>
                <c:pt idx="6">
                  <c:v>2.9545656079586714E-4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EE-4EEB-BB6A-D0D22F66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4719"/>
        <c:axId val="13788879"/>
      </c:lineChart>
      <c:catAx>
        <c:axId val="137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88879"/>
        <c:crosses val="autoZero"/>
        <c:auto val="1"/>
        <c:lblAlgn val="ctr"/>
        <c:lblOffset val="100"/>
        <c:noMultiLvlLbl val="0"/>
      </c:catAx>
      <c:valAx>
        <c:axId val="137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Hoja1!$N$19:$N$25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Hoja1!$O$19:$O$25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E5-4928-859F-32C9A12B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06943"/>
        <c:axId val="165507359"/>
      </c:lineChart>
      <c:catAx>
        <c:axId val="1655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507359"/>
        <c:crosses val="autoZero"/>
        <c:auto val="1"/>
        <c:lblAlgn val="ctr"/>
        <c:lblOffset val="100"/>
        <c:noMultiLvlLbl val="0"/>
      </c:catAx>
      <c:valAx>
        <c:axId val="1655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5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0</xdr:row>
      <xdr:rowOff>95250</xdr:rowOff>
    </xdr:from>
    <xdr:to>
      <xdr:col>20</xdr:col>
      <xdr:colOff>504825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16</xdr:row>
      <xdr:rowOff>38100</xdr:rowOff>
    </xdr:from>
    <xdr:to>
      <xdr:col>20</xdr:col>
      <xdr:colOff>400050</xdr:colOff>
      <xdr:row>29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abSelected="1" topLeftCell="A21" workbookViewId="0">
      <selection activeCell="C35" sqref="C35"/>
    </sheetView>
  </sheetViews>
  <sheetFormatPr baseColWidth="10" defaultRowHeight="15" x14ac:dyDescent="0.25"/>
  <cols>
    <col min="2" max="2" width="3.42578125" customWidth="1"/>
    <col min="3" max="3" width="6.7109375" customWidth="1"/>
    <col min="4" max="4" width="5.7109375" customWidth="1"/>
    <col min="6" max="6" width="12" bestFit="1" customWidth="1"/>
  </cols>
  <sheetData>
    <row r="2" spans="2:14" x14ac:dyDescent="0.25">
      <c r="B2" s="5" t="s">
        <v>1</v>
      </c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2:14" x14ac:dyDescent="0.25">
      <c r="B3" s="8"/>
      <c r="C3" s="9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2:14" x14ac:dyDescent="0.25">
      <c r="B4" s="8"/>
      <c r="C4" s="9" t="s">
        <v>4</v>
      </c>
      <c r="D4" s="9"/>
      <c r="E4" s="9"/>
      <c r="F4" s="9"/>
      <c r="G4" s="9"/>
      <c r="H4" s="9"/>
      <c r="I4" s="9"/>
      <c r="J4" s="2" t="s">
        <v>6</v>
      </c>
      <c r="K4" s="3">
        <v>210</v>
      </c>
      <c r="L4" s="9"/>
      <c r="M4" s="9"/>
      <c r="N4" s="10"/>
    </row>
    <row r="5" spans="2:14" x14ac:dyDescent="0.25">
      <c r="B5" s="8"/>
      <c r="C5" s="9" t="s">
        <v>0</v>
      </c>
      <c r="D5" s="9"/>
      <c r="E5" s="9"/>
      <c r="F5" s="9"/>
      <c r="G5" s="9"/>
      <c r="H5" s="9"/>
      <c r="I5" s="9"/>
      <c r="J5" s="2" t="s">
        <v>7</v>
      </c>
      <c r="K5" s="3">
        <v>15</v>
      </c>
      <c r="L5" s="9"/>
      <c r="M5" s="9"/>
      <c r="N5" s="10"/>
    </row>
    <row r="6" spans="2:14" x14ac:dyDescent="0.25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2:14" x14ac:dyDescent="0.25">
      <c r="B7" s="8"/>
      <c r="C7" s="9" t="s">
        <v>9</v>
      </c>
      <c r="D7" s="3">
        <f>_xlfn.NORM.DIST(250,210,15,1)</f>
        <v>0.99616961943241022</v>
      </c>
      <c r="E7" s="9"/>
      <c r="F7" s="9"/>
      <c r="G7" s="9"/>
      <c r="H7" s="9"/>
      <c r="I7" s="9"/>
      <c r="J7" s="3" t="s">
        <v>5</v>
      </c>
      <c r="K7" s="3" t="s">
        <v>8</v>
      </c>
      <c r="L7" s="9"/>
      <c r="M7" s="9"/>
      <c r="N7" s="10"/>
    </row>
    <row r="8" spans="2:14" x14ac:dyDescent="0.25">
      <c r="B8" s="8"/>
      <c r="C8" s="9"/>
      <c r="D8" s="4">
        <f>1-D7</f>
        <v>3.8303805675897751E-3</v>
      </c>
      <c r="E8" s="9">
        <f>D8*100</f>
        <v>0.38303805675897751</v>
      </c>
      <c r="F8" s="9"/>
      <c r="G8" s="9"/>
      <c r="H8" s="9"/>
      <c r="I8" s="9"/>
      <c r="J8" s="3">
        <f>J9-15</f>
        <v>165</v>
      </c>
      <c r="K8" s="3">
        <f>_xlfn.NORM.DIST(J8,$K$4,$K$5,0)</f>
        <v>2.9545656079586714E-4</v>
      </c>
      <c r="L8" s="9"/>
      <c r="M8" s="9"/>
      <c r="N8" s="10"/>
    </row>
    <row r="9" spans="2:14" x14ac:dyDescent="0.25">
      <c r="B9" s="8"/>
      <c r="C9" s="9" t="s">
        <v>11</v>
      </c>
      <c r="D9" s="9"/>
      <c r="E9" s="9"/>
      <c r="F9" s="9"/>
      <c r="G9" s="9"/>
      <c r="H9" s="9"/>
      <c r="I9" s="9"/>
      <c r="J9" s="3">
        <f>J10-15</f>
        <v>180</v>
      </c>
      <c r="K9" s="3">
        <f t="shared" ref="K9:K14" si="0">_xlfn.NORM.DIST(J9,$K$4,$K$5,0)</f>
        <v>3.5993977675458709E-3</v>
      </c>
      <c r="L9" s="9"/>
      <c r="M9" s="9"/>
      <c r="N9" s="10"/>
    </row>
    <row r="10" spans="2:14" x14ac:dyDescent="0.25">
      <c r="B10" s="8"/>
      <c r="C10" s="9"/>
      <c r="D10" s="9"/>
      <c r="E10" s="9"/>
      <c r="F10" s="9"/>
      <c r="G10" s="9"/>
      <c r="H10" s="9"/>
      <c r="I10" s="9"/>
      <c r="J10" s="3">
        <f>J11-15</f>
        <v>195</v>
      </c>
      <c r="K10" s="3">
        <f t="shared" si="0"/>
        <v>1.613138163460956E-2</v>
      </c>
      <c r="L10" s="9"/>
      <c r="M10" s="9"/>
      <c r="N10" s="10"/>
    </row>
    <row r="11" spans="2:14" x14ac:dyDescent="0.25">
      <c r="B11" s="8"/>
      <c r="C11" s="9" t="s">
        <v>10</v>
      </c>
      <c r="D11" s="4">
        <f>_xlfn.NORM.DIST(190.05,210,15,1)</f>
        <v>9.1759135650280932E-2</v>
      </c>
      <c r="E11" s="9">
        <f>100*D11</f>
        <v>9.1759135650280932</v>
      </c>
      <c r="F11" s="9"/>
      <c r="G11" s="9"/>
      <c r="H11" s="9"/>
      <c r="I11" s="9"/>
      <c r="J11" s="3">
        <v>210</v>
      </c>
      <c r="K11" s="3">
        <f t="shared" si="0"/>
        <v>2.6596152026762181E-2</v>
      </c>
      <c r="L11" s="9"/>
      <c r="M11" s="9"/>
      <c r="N11" s="10"/>
    </row>
    <row r="12" spans="2:14" x14ac:dyDescent="0.25">
      <c r="B12" s="8"/>
      <c r="C12" s="9" t="s">
        <v>12</v>
      </c>
      <c r="D12" s="9"/>
      <c r="E12" s="9"/>
      <c r="F12" s="9"/>
      <c r="G12" s="9"/>
      <c r="H12" s="9"/>
      <c r="I12" s="9"/>
      <c r="J12" s="3">
        <f>J11+15</f>
        <v>225</v>
      </c>
      <c r="K12" s="3">
        <f t="shared" si="0"/>
        <v>1.613138163460956E-2</v>
      </c>
      <c r="L12" s="9"/>
      <c r="M12" s="9"/>
      <c r="N12" s="10"/>
    </row>
    <row r="13" spans="2:14" x14ac:dyDescent="0.25">
      <c r="B13" s="8"/>
      <c r="C13" s="9"/>
      <c r="D13" s="9"/>
      <c r="E13" s="9"/>
      <c r="F13" s="9"/>
      <c r="G13" s="9"/>
      <c r="H13" s="9"/>
      <c r="I13" s="9"/>
      <c r="J13" s="3">
        <f t="shared" ref="J13:J14" si="1">J12+15</f>
        <v>240</v>
      </c>
      <c r="K13" s="3">
        <f t="shared" si="0"/>
        <v>3.5993977675458709E-3</v>
      </c>
      <c r="L13" s="9"/>
      <c r="M13" s="9"/>
      <c r="N13" s="10"/>
    </row>
    <row r="14" spans="2:14" x14ac:dyDescent="0.25">
      <c r="B14" s="11"/>
      <c r="C14" s="12"/>
      <c r="D14" s="12"/>
      <c r="E14" s="12"/>
      <c r="F14" s="12"/>
      <c r="G14" s="12"/>
      <c r="H14" s="12"/>
      <c r="I14" s="12"/>
      <c r="J14" s="3">
        <f t="shared" si="1"/>
        <v>255</v>
      </c>
      <c r="K14" s="3">
        <f t="shared" si="0"/>
        <v>2.9545656079586714E-4</v>
      </c>
      <c r="L14" s="12"/>
      <c r="M14" s="12"/>
      <c r="N14" s="13"/>
    </row>
    <row r="17" spans="2:15" x14ac:dyDescent="0.25">
      <c r="B17" s="5" t="s">
        <v>13</v>
      </c>
      <c r="C17" s="6" t="s">
        <v>14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8"/>
      <c r="C18" s="9" t="s">
        <v>15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2:15" x14ac:dyDescent="0.25">
      <c r="B19" s="8"/>
      <c r="C19" s="9" t="s">
        <v>16</v>
      </c>
      <c r="D19" s="9"/>
      <c r="E19" s="9"/>
      <c r="F19" s="9" t="s">
        <v>9</v>
      </c>
      <c r="G19" s="3">
        <f>_xlfn.NORM.S.DIST(0,1)</f>
        <v>0.5</v>
      </c>
      <c r="H19" s="9" t="s">
        <v>21</v>
      </c>
      <c r="I19" s="4">
        <f>_xlfn.NORM.S.DIST(-1.25,1)</f>
        <v>0.10564977366685525</v>
      </c>
      <c r="J19" s="9"/>
      <c r="K19" s="9" t="s">
        <v>23</v>
      </c>
      <c r="L19" s="3">
        <f>_xlfn.NORM.S.DIST(1.33,1)</f>
        <v>0.90824086434971918</v>
      </c>
      <c r="M19" s="9"/>
      <c r="N19" s="3">
        <v>-3</v>
      </c>
      <c r="O19" s="3">
        <f>_xlfn.NORM.S.DIST(N19,0)</f>
        <v>4.4318484119380075E-3</v>
      </c>
    </row>
    <row r="20" spans="2:15" x14ac:dyDescent="0.25">
      <c r="B20" s="8"/>
      <c r="C20" s="9" t="s">
        <v>17</v>
      </c>
      <c r="D20" s="9"/>
      <c r="E20" s="9"/>
      <c r="F20" s="9"/>
      <c r="G20" s="3">
        <f>_xlfn.NORM.S.DIST(1.25,1)</f>
        <v>0.89435022633314476</v>
      </c>
      <c r="H20" s="9"/>
      <c r="I20" s="9"/>
      <c r="J20" s="9"/>
      <c r="K20" s="9"/>
      <c r="L20" s="4">
        <f>1-L19</f>
        <v>9.1759135650280821E-2</v>
      </c>
      <c r="M20" s="9"/>
      <c r="N20" s="3">
        <v>-2</v>
      </c>
      <c r="O20" s="3">
        <f t="shared" ref="O20:O25" si="2">_xlfn.NORM.S.DIST(N20,0)</f>
        <v>5.3990966513188063E-2</v>
      </c>
    </row>
    <row r="21" spans="2:15" x14ac:dyDescent="0.25">
      <c r="B21" s="8"/>
      <c r="C21" s="9" t="s">
        <v>18</v>
      </c>
      <c r="D21" s="9"/>
      <c r="E21" s="9"/>
      <c r="F21" s="9"/>
      <c r="G21" s="4">
        <f>G20-G19</f>
        <v>0.39435022633314476</v>
      </c>
      <c r="H21" s="9" t="s">
        <v>22</v>
      </c>
      <c r="I21" s="3">
        <f>_xlfn.NORM.S.DIST(0,1)</f>
        <v>0.5</v>
      </c>
      <c r="J21" s="9"/>
      <c r="K21" s="9"/>
      <c r="L21" s="9"/>
      <c r="M21" s="9"/>
      <c r="N21" s="3">
        <v>-1</v>
      </c>
      <c r="O21" s="3">
        <f t="shared" si="2"/>
        <v>0.24197072451914337</v>
      </c>
    </row>
    <row r="22" spans="2:15" x14ac:dyDescent="0.25">
      <c r="B22" s="8"/>
      <c r="C22" s="9" t="s">
        <v>19</v>
      </c>
      <c r="D22" s="9"/>
      <c r="E22" s="9"/>
      <c r="F22" s="9"/>
      <c r="G22" s="9"/>
      <c r="H22" s="9"/>
      <c r="I22" s="3">
        <f>_xlfn.NORM.S.DIST(1.33,1)</f>
        <v>0.90824086434971918</v>
      </c>
      <c r="J22" s="9"/>
      <c r="K22" s="9" t="s">
        <v>24</v>
      </c>
      <c r="L22" s="3">
        <f>_xlfn.NORM.S.DIST(-1.33,1)</f>
        <v>9.1759135650280807E-2</v>
      </c>
      <c r="M22" s="9"/>
      <c r="N22" s="3">
        <v>0</v>
      </c>
      <c r="O22" s="3">
        <f>_xlfn.NORM.S.DIST(N22,0)</f>
        <v>0.3989422804014327</v>
      </c>
    </row>
    <row r="23" spans="2:15" x14ac:dyDescent="0.25">
      <c r="B23" s="8"/>
      <c r="C23" s="9" t="s">
        <v>20</v>
      </c>
      <c r="D23" s="9"/>
      <c r="E23" s="9"/>
      <c r="F23" s="9" t="s">
        <v>10</v>
      </c>
      <c r="G23" s="14">
        <f>_xlfn.NORM.S.DIST(1.25,1)</f>
        <v>0.89435022633314476</v>
      </c>
      <c r="H23" s="9"/>
      <c r="I23" s="4">
        <f>I22-I21</f>
        <v>0.40824086434971918</v>
      </c>
      <c r="J23" s="9"/>
      <c r="K23" s="9"/>
      <c r="L23" s="3">
        <f>_xlfn.NORM.S.DIST(0,1)</f>
        <v>0.5</v>
      </c>
      <c r="M23" s="9"/>
      <c r="N23" s="3">
        <v>1</v>
      </c>
      <c r="O23" s="3">
        <f t="shared" si="2"/>
        <v>0.24197072451914337</v>
      </c>
    </row>
    <row r="24" spans="2:15" x14ac:dyDescent="0.25">
      <c r="B24" s="8"/>
      <c r="C24" s="9"/>
      <c r="D24" s="9"/>
      <c r="E24" s="9"/>
      <c r="F24" s="9"/>
      <c r="G24" s="4">
        <f>1-G23</f>
        <v>0.10564977366685524</v>
      </c>
      <c r="H24" s="9"/>
      <c r="I24" s="9"/>
      <c r="J24" s="9"/>
      <c r="K24" s="9"/>
      <c r="L24" s="4">
        <f>L23-L22</f>
        <v>0.40824086434971918</v>
      </c>
      <c r="M24" s="9"/>
      <c r="N24" s="3">
        <v>2</v>
      </c>
      <c r="O24" s="3">
        <f t="shared" si="2"/>
        <v>5.3990966513188063E-2</v>
      </c>
    </row>
    <row r="25" spans="2:15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>
        <v>3</v>
      </c>
      <c r="O25" s="3">
        <f t="shared" si="2"/>
        <v>4.4318484119380075E-3</v>
      </c>
    </row>
    <row r="26" spans="2:15" x14ac:dyDescent="0.25">
      <c r="D26" s="1"/>
    </row>
    <row r="27" spans="2:15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5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5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5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2:15" x14ac:dyDescent="0.25">
      <c r="B31" s="16"/>
      <c r="C31" s="16">
        <v>0.1</v>
      </c>
      <c r="D31" s="16">
        <v>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5" x14ac:dyDescent="0.25">
      <c r="B32" s="16"/>
      <c r="C32" s="16">
        <f>C31*D32</f>
        <v>6</v>
      </c>
      <c r="D32" s="16">
        <v>60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15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t="s">
        <v>25</v>
      </c>
    </row>
    <row r="34" spans="2:15" x14ac:dyDescent="0.25">
      <c r="B34" s="16"/>
      <c r="C34" s="16">
        <f>_xlfn.POISSON.DIST(2,6,1)</f>
        <v>6.196880441665896E-2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2:15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2:15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2:15" x14ac:dyDescent="0.25">
      <c r="B37" s="9"/>
      <c r="C37" s="9"/>
      <c r="D37" s="9"/>
      <c r="E37" s="9"/>
      <c r="F37" s="9"/>
      <c r="G37" s="9"/>
    </row>
    <row r="38" spans="2:15" x14ac:dyDescent="0.25">
      <c r="B38" s="9"/>
      <c r="C38" s="9"/>
      <c r="D38" s="9"/>
      <c r="E38" s="9"/>
      <c r="F38" s="9"/>
      <c r="G38" s="9"/>
    </row>
    <row r="39" spans="2:15" x14ac:dyDescent="0.25">
      <c r="B39" s="9"/>
      <c r="C39" s="9"/>
      <c r="D39" s="9"/>
      <c r="E39" s="9"/>
      <c r="F39" s="9"/>
      <c r="G39" s="9"/>
    </row>
    <row r="40" spans="2:15" x14ac:dyDescent="0.25">
      <c r="B40" s="9"/>
      <c r="C40" s="9"/>
      <c r="D40" s="9"/>
      <c r="E40" s="9"/>
      <c r="F40" s="9"/>
      <c r="G40" s="9"/>
    </row>
    <row r="41" spans="2:15" x14ac:dyDescent="0.25">
      <c r="B41" s="9"/>
      <c r="C41" s="9"/>
      <c r="D41" s="9"/>
      <c r="E41" s="9"/>
      <c r="F41" s="9"/>
      <c r="G41" s="9"/>
    </row>
    <row r="42" spans="2:15" x14ac:dyDescent="0.25">
      <c r="B42" s="9"/>
      <c r="C42" s="9"/>
      <c r="D42" s="9"/>
      <c r="E42" s="9"/>
      <c r="F42" s="9"/>
      <c r="G42" s="9"/>
    </row>
    <row r="43" spans="2:15" x14ac:dyDescent="0.25">
      <c r="B43" s="9"/>
      <c r="C43" s="9"/>
      <c r="D43" s="9"/>
      <c r="E43" s="9"/>
      <c r="F43" s="9"/>
      <c r="G43" s="9"/>
    </row>
    <row r="44" spans="2:15" x14ac:dyDescent="0.25">
      <c r="B44" s="9"/>
      <c r="C44" s="9"/>
      <c r="D44" s="9"/>
      <c r="E44" s="9"/>
      <c r="F44" s="9"/>
      <c r="G44" s="9"/>
    </row>
    <row r="45" spans="2:15" x14ac:dyDescent="0.25">
      <c r="B45" s="9"/>
      <c r="C45" s="9"/>
      <c r="D45" s="9"/>
      <c r="E45" s="9"/>
      <c r="F45" s="9"/>
      <c r="G45" s="9"/>
    </row>
    <row r="46" spans="2:15" x14ac:dyDescent="0.25">
      <c r="B46" s="9"/>
      <c r="C46" s="9"/>
      <c r="D46" s="9"/>
      <c r="E46" s="9"/>
      <c r="F46" s="9"/>
      <c r="G46" s="9"/>
    </row>
    <row r="47" spans="2:15" x14ac:dyDescent="0.25">
      <c r="B47" s="9"/>
      <c r="C47" s="15"/>
      <c r="D47" s="9"/>
      <c r="E47" s="9"/>
      <c r="F47" s="9"/>
      <c r="G47" s="9"/>
    </row>
    <row r="48" spans="2:15" x14ac:dyDescent="0.25">
      <c r="B48" s="9"/>
      <c r="C48" s="9"/>
      <c r="D48" s="9"/>
      <c r="E48" s="9"/>
      <c r="F48" s="9"/>
      <c r="G48" s="9"/>
    </row>
    <row r="49" spans="2:7" x14ac:dyDescent="0.25">
      <c r="B49" s="9"/>
      <c r="C49" s="9"/>
      <c r="D49" s="9"/>
      <c r="E49" s="9"/>
      <c r="F49" s="9"/>
      <c r="G49" s="9"/>
    </row>
    <row r="50" spans="2:7" x14ac:dyDescent="0.25">
      <c r="B50" s="9"/>
      <c r="C50" s="9"/>
      <c r="D50" s="9"/>
      <c r="E50" s="9"/>
      <c r="F50" s="9"/>
      <c r="G50" s="9"/>
    </row>
    <row r="51" spans="2:7" x14ac:dyDescent="0.25">
      <c r="B51" s="9"/>
      <c r="C51" s="9"/>
      <c r="D51" s="9"/>
      <c r="E51" s="9"/>
      <c r="F51" s="9"/>
      <c r="G51" s="9"/>
    </row>
    <row r="52" spans="2:7" x14ac:dyDescent="0.25">
      <c r="B52" s="9"/>
      <c r="C52" s="9"/>
      <c r="D52" s="9"/>
      <c r="E52" s="9"/>
      <c r="F52" s="9"/>
      <c r="G52" s="9"/>
    </row>
    <row r="53" spans="2:7" x14ac:dyDescent="0.25">
      <c r="B53" s="9"/>
      <c r="C53" s="9"/>
      <c r="D53" s="9"/>
      <c r="E53" s="9"/>
      <c r="F53" s="9"/>
      <c r="G53" s="9"/>
    </row>
    <row r="54" spans="2:7" x14ac:dyDescent="0.25">
      <c r="B54" s="9"/>
      <c r="C54" s="9"/>
      <c r="D54" s="9"/>
      <c r="E54" s="9"/>
      <c r="F54" s="9"/>
      <c r="G54" s="9"/>
    </row>
    <row r="55" spans="2:7" x14ac:dyDescent="0.25">
      <c r="B55" s="9"/>
      <c r="C55" s="9"/>
      <c r="D55" s="9"/>
      <c r="E55" s="9"/>
      <c r="F55" s="9"/>
      <c r="G55" s="9"/>
    </row>
    <row r="56" spans="2:7" x14ac:dyDescent="0.25">
      <c r="B56" s="9"/>
      <c r="C56" s="9"/>
      <c r="D56" s="9"/>
      <c r="E56" s="9"/>
      <c r="F56" s="9"/>
      <c r="G56" s="9"/>
    </row>
    <row r="57" spans="2:7" x14ac:dyDescent="0.25">
      <c r="B57" s="9"/>
      <c r="C57" s="9"/>
      <c r="D57" s="9"/>
      <c r="E57" s="9"/>
      <c r="F57" s="9"/>
      <c r="G57" s="9"/>
    </row>
    <row r="58" spans="2:7" x14ac:dyDescent="0.25">
      <c r="B58" s="9"/>
      <c r="C58" s="9"/>
      <c r="D58" s="9"/>
      <c r="E58" s="9"/>
      <c r="F58" s="9"/>
      <c r="G58" s="9"/>
    </row>
    <row r="59" spans="2:7" x14ac:dyDescent="0.25">
      <c r="B59" s="9"/>
      <c r="C59" s="9"/>
      <c r="D59" s="9"/>
      <c r="E59" s="9"/>
      <c r="F59" s="9"/>
      <c r="G59" s="9"/>
    </row>
    <row r="60" spans="2:7" x14ac:dyDescent="0.25">
      <c r="B60" s="9"/>
      <c r="C60" s="9"/>
      <c r="D60" s="9"/>
      <c r="E60" s="9"/>
      <c r="F60" s="9"/>
      <c r="G60" s="9"/>
    </row>
    <row r="61" spans="2:7" x14ac:dyDescent="0.25">
      <c r="B61" s="9"/>
      <c r="C61" s="9"/>
      <c r="D61" s="9"/>
      <c r="E61" s="9"/>
      <c r="F61" s="9"/>
      <c r="G61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2021-09-29T22:43:38Z</dcterms:created>
  <dcterms:modified xsi:type="dcterms:W3CDTF">2021-09-30T00:14:21Z</dcterms:modified>
</cp:coreProperties>
</file>