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lauth\OneDrive\Desktop\sql_assistant_v3\src\utils\data\"/>
    </mc:Choice>
  </mc:AlternateContent>
  <xr:revisionPtr revIDLastSave="0" documentId="13_ncr:1_{104A2E38-9DAA-4D54-9FCA-E7800923531E}" xr6:coauthVersionLast="47" xr6:coauthVersionMax="47" xr10:uidLastSave="{00000000-0000-0000-0000-000000000000}"/>
  <bookViews>
    <workbookView xWindow="-108" yWindow="-108" windowWidth="23256" windowHeight="12456" tabRatio="714" activeTab="2" xr2:uid="{00000000-000D-0000-FFFF-FFFF00000000}"/>
  </bookViews>
  <sheets>
    <sheet name="descriptions" sheetId="1" r:id="rId1"/>
    <sheet name="ddls" sheetId="2" r:id="rId2"/>
    <sheet name="documentation" sheetId="3" r:id="rId3"/>
    <sheet name="examples" sheetId="4" r:id="rId4"/>
    <sheet name="nueva_data" sheetId="5" r:id="rId5"/>
    <sheet name="Costo" sheetId="8" r:id="rId6"/>
  </sheets>
  <definedNames>
    <definedName name="_xlnm._FilterDatabase" localSheetId="2" hidden="1">documentation!$C$1:$D$46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 i="8" l="1"/>
  <c r="E20" i="8" s="1"/>
  <c r="E21" i="8" s="1"/>
  <c r="D17" i="8"/>
  <c r="D20" i="8" s="1"/>
  <c r="D21" i="8" s="1"/>
  <c r="C17" i="8"/>
  <c r="C20" i="8" s="1"/>
  <c r="C21" i="8" s="1"/>
  <c r="F16" i="8"/>
  <c r="F17" i="8" s="1"/>
  <c r="F20" i="8" s="1"/>
  <c r="F21" i="8" s="1"/>
  <c r="E16" i="8"/>
  <c r="D16" i="8"/>
  <c r="C16" i="8"/>
</calcChain>
</file>

<file path=xl/sharedStrings.xml><?xml version="1.0" encoding="utf-8"?>
<sst xmlns="http://schemas.openxmlformats.org/spreadsheetml/2006/main" count="459" uniqueCount="321">
  <si>
    <t>tables</t>
  </si>
  <si>
    <t>descriptions</t>
  </si>
  <si>
    <t>relations</t>
  </si>
  <si>
    <t>pla_plataforma</t>
  </si>
  <si>
    <t>This table contains information about platforms as client id, platform name, platform type id, status and their respective abreviature.</t>
  </si>
  <si>
    <t>flu_tipo_fluido</t>
  </si>
  <si>
    <t>This table contains the types of fluids used in measurement system. For example: natural gas, petrol and water.</t>
  </si>
  <si>
    <t>med_tipo_medicion</t>
  </si>
  <si>
    <t>This table contains the measurement types of measurement systems. For example: Fiscal, Apropriação, Operacional, Custódia y Poços de Produção.</t>
  </si>
  <si>
    <t>med_sistema_medicion</t>
  </si>
  <si>
    <t>This table contains information about measuremets systems as their names, status, platforms ids, fluid type that is reading, the sub fluid type that is reading, location and the tag.</t>
  </si>
  <si>
    <t>fcs_tipo_dato</t>
  </si>
  <si>
    <t>This table contains types of data used to read the devices. These can be of type FLOAT, ASCII, Double.</t>
  </si>
  <si>
    <t>fcs_tipos_punto</t>
  </si>
  <si>
    <t>This table contains the structure of the data that can be read by a device.</t>
  </si>
  <si>
    <t>fcs_tipo_computador</t>
  </si>
  <si>
    <t>This table contains the different computer types. For example: OMNI, KHRONE, ROC, FC302.
Use this table when refers to flow computer types.
This table is close associated to 'fcs_firmware'</t>
  </si>
  <si>
    <t>fcs_firmware</t>
  </si>
  <si>
    <t>This table contains the name of firmware types.
Use this table when refers to configuration or computer types or flow computer brand or brand or manufacturer or revision or firmware names.
This table is associated to fcs_tipo_computador</t>
  </si>
  <si>
    <t>fcs_mapa_modbus</t>
  </si>
  <si>
    <t>This table contains data structure information from a flow computer as logic numbers, points numbers, register, data type ids, firmware ids, point type ids.</t>
  </si>
  <si>
    <t>fcs_computadores</t>
  </si>
  <si>
    <t>This table contains information about flow computers as their tag names, versions/firmwares id's, equipments id's, status, IP.</t>
  </si>
  <si>
    <t>fcs_computador_medidor</t>
  </si>
  <si>
    <t>This table contains information about code meters in the measurement systems.</t>
  </si>
  <si>
    <t>var_tipo_variable</t>
  </si>
  <si>
    <t>This table contains the name of variables that measurement systems read. For example: diferential pressure, frequency, temperature, static pressure, flow net, flow rate per day, flow NSV, volume net, volume IV, volume NSV (m3).</t>
  </si>
  <si>
    <t>var_variable_datos</t>
  </si>
  <si>
    <t>This table contains number values of variables read/measured from measurement systems.</t>
  </si>
  <si>
    <t>equ_equipo</t>
  </si>
  <si>
    <t>This table contains information of equipments registered as their serial, equipment type id, manufacturer id or registered platform.
The tag for equipment can be found in the 'med_sistema_medicion' table.</t>
  </si>
  <si>
    <t>teq_tipo_equipo</t>
  </si>
  <si>
    <t>This table contains the different equipment types. When a equipment is registered a equipment type is asigned. Equipment types as: orifice plate, differencial pressure transmiter, static pressure transmiter, temperature transmiter, ultrasonic meter, coriolis meter, cone meter.</t>
  </si>
  <si>
    <t>fab_fabricante</t>
  </si>
  <si>
    <t>This table contains information  as names or status from manufacturers that an equipment may have.</t>
  </si>
  <si>
    <t>teq_clasificacion</t>
  </si>
  <si>
    <t>This table contains the classification information for equipment types. Those can be classificated in: Primary meter, secundary meter, thrid meter or valves.</t>
  </si>
  <si>
    <t>med_tag</t>
  </si>
  <si>
    <t>This table contains information for the equipment that is assigned to a measurement system. Information as measurement system id, equipment type id, equipment id and equipment name.
This table is a mid table that connects measurement systems and flow computers.</t>
  </si>
  <si>
    <t>table</t>
  </si>
  <si>
    <t>ddl_2</t>
  </si>
  <si>
    <t>ddl</t>
  </si>
  <si>
    <t>CREATE TABLE IF NOT EXISTS dbo_v2.pla_plataforma(
	Id INT PRIMARY KEY,
	IdTipoPlataforma_fk INT ,
	IdCliente_fk INT ,
	Nombre VARCHAR(MAX) ,
	Codigo VARCHAR(10) NULL,
	CNPJ VARCHAR(MAX) NULL,
	Abreviatura VARCHAR(50) NULL,
	EsVisible BIT ,
	Estado VARCHAR(10) )</t>
  </si>
  <si>
    <t>CREATE TABLE IF NOT EXISTS dbo_v2.pla_plataforma(
  Id INT PRIMARY KEY, -- Unique Id for each platform
  Nombre VARCHAR(MAX), -- Platform name
  Abreviatura VARCHAR(50) NULL, -- Optional abbreviation for the platform, up to 50 characters
  EsVisible BIT, -- Flag indicating if the platform is visible (1) or not (0)
  Estado VARCHAR(10) -- Platform status, active ('ACT') or inactive ('INA')
);</t>
  </si>
  <si>
    <t>CREATE TABLE IF NOT EXISTS dbo_v2.flu_tipo_fluido (
    Id INT PRIMARY KEY,
    Nombre VARCHAR(100),
    Abreviatura VARCHAR(100),
    Estado VARCHAR(100)
)</t>
  </si>
  <si>
    <t>CREATE TABLE IF NOT EXISTS dbo_v2.flu_tipo_fluido (
    Id INT PRIMARY KEY, -- Unique identifier for the fluid type
    Nombre VARCHAR(100), -- Name of the fluid type, could be: Gás Natural / Óleo Cru / Água / Condensado / Vapour / Água + MEG / MEG
    Abreviatura VARCHAR(100), -- Abbreviation for the fluid type
    Estado VARCHAR(100) -- Status of the fluid type, active ('ACT') or inactive ('INA')
)</t>
  </si>
  <si>
    <t>CREATE TABLE IF NOT EXISTS  dbo_v2.med_tipo_medicion(
	Id INT PRIMARY KEY,
	Nombre VARCHAR(150) ,
	NombreArbol VARCHAR(150),
	Estado VARCHAR(10) )</t>
  </si>
  <si>
    <t>CREATE TABLE IF NOT EXISTS dbo_v2.med_tipo_medicion(
  Id INT PRIMARY KEY, -- Unique identifier for each measurement type
  Nombre VARCHAR(150), -- Name of the measurement type
  Estado VARCHAR(10) -- Status of the measurement type, active ('ACT') or inactive ('INA')
)</t>
  </si>
  <si>
    <t>CREATE TABLE IF NOT EXISTS dbo_v2.med_sistema_medicion (
    Id INT PRIMARY KEY,
    IdPlataforma_fk INT,
    Nombre VARCHAR(100),
    Tag VARCHAR(100),
    Estado VARCHAR(100),    IdCliente INT,
    IdTipoFluido_fk INT,
    SubTipoFluido VARCHAR(100),
    IdAplicabilidad_fk INT,
    VarCromatografia VARCHAR(100),
    Prover VARCHAR(100),
    IsDisponible VARCHAR(100), 
    IdSchedule_fk INT,
    IdRating_fk INT,
    ClasificacionArea VARCHAR(100),
    Servicio VARCHAR(100),
    LimiteEstadistico_Default INT,
    LimiteEstadistico_Manual INT,
    IdSamplingPoint_fk INT,
    IsVisible VARCHAR(100),
    Uso VARCHAR(100),
    IdArea_fk INT,
    IdDeBaseOperacional_fk INT,
    EsProvador VARCHAR(100),
    Tramo VARCHAR(100),
    IdDelSistemaAsociado_fk INT,
    FOREIGN KEY (IdPlataforma_fk) REFERENCES dbo_v2.pla_plataforma (Id),
    FOREIGN KEY (IdTipoFluido_fk) REFERENCES dbo_v2.flu_tipo_fluido (Id),
    FOREIGN KEY (IdAplicabilidad_fk) REFERENCES dbo_v2.med_tipo_medicion (Id)
)</t>
  </si>
  <si>
    <t>CREATE TABLE IF NOT EXISTS dbo_v2.med_sistema_medicion (
    Id INT PRIMARY KEY, -- Unique identifier for the measurement system
    IdPlataforma_fk INT, -- Foreign key linking to the platform
    Nombre VARCHAR(100), -- Name of the measurement system
    Tag VARCHAR(100), -- Tag associated with the measurement system for identification
    Estado VARCHAR(100), -- Status of the measurement system, active ('ACT') or inactive ('INA')
    IdTipoFluido_fk INT, -- Foreign key linking to the type of fluid being measured
    SubTipoFluido VARCHAR(100), -- Exclusively reffers to subtype natural gas DIF or LIN, can only use when fluid type id=1
    IsVisible VARCHAR(100), -- Indicates whether the system is visible in the UI, could be: 1/0
    Uso VARCHAR(100), -- Usage description of the measurement system could be: CONTINUA / WELL_TESTING
    FOREIGN KEY (IdPlataforma_fk) REFERENCES dbo_v2.pla_plataforma (Id), -- Relationship to pla_plataforma table
    FOREIGN KEY (IdTipoFluido_fk) REFERENCES dbo_v2.flu_tipo_fluido (Id), -- Relationship to flu_tipo_fluido table
    FOREIGN KEY (IdAplicabilidad_fk) REFERENCES dbo_v2.med_tipo_medicion (Id) -- Relationship to med_tipo_medicion table
)</t>
  </si>
  <si>
    <t>CREATE TABLE  IF NOT EXISTS dbo_v2.fcs_tipo_dato(
	Id INT PRIMARY KEY,
	Tipo VARCHAR(100)  ,
	Bytes INT  ,
	Estado VARCHAR(5) )</t>
  </si>
  <si>
    <t>CREATE TABLE IF NOT EXISTS dbo_v2.fcs_tipo_dato(
  Id INT PRIMARY KEY, -- Unique identifier for each data type
  Tipo VARCHAR(100), -- The type name, related to be string, boolean, integer, etc
  Bytes INT, -- The size of the data type in bytes
  Estado VARCHAR(5) -- The status of the data type, could be active ('ACT') or inactive ('INA')
)</t>
  </si>
  <si>
    <t>CREATE TABLE IF NOT EXISTS dbo_v2.fcs_tipos_punto(
	Id INT PRIMARY KEY,
	Tipo_Punto INT ,
	Parametro INT ,
	Acceso VARCHAR(50) ,
	Descripcion VARCHAR(MAX) ,
	Tipo_Dato VARCHAR(50) ,
	Numero_Bytes INT )</t>
  </si>
  <si>
    <t>CREATE TABLE IF NOT EXISTS dbo_v2.fcs_tipos_punto(
  Id INT PRIMARY KEY, -- Unique identifier for each point type
  Tipo_Punto INT, -- Categorical identifier or code for the type of point
  Parametro INT, -- Numerical parameter associated with the point type, potentially for configuration or categorization purposes
  Acceso VARCHAR(50), -- Describes the access level or method for the point (R or W or R/W)
  Descripcion VARCHAR(MAX), -- A description of the point type
  Tipo_Dato VARCHAR(50), -- The data type of the point (e.g., Integer, Float, String), linking to the fcs_tipo_dato table
  Numero_Bytes INT -- The size of the point's data type in bytes, specifying how much data the point holds
)</t>
  </si>
  <si>
    <t>CREATE TABLE IF NOT EXISTS dbo_v2.fcs_tipo_computador(
	Id INT PRIMARY KEY ,
	Nombre VARCHAR(50) ,
	Estado VARCHAR(10) )</t>
  </si>
  <si>
    <t>CREATE TABLE IF NOT EXISTS dbo_v2.fcs_tipo_computador(
  Id INT PRIMARY KEY, -- Unique identifier for each computer type
  Nombre VARCHAR(50), -- Name or designation of the computer type (e.g., OMNI, KHRONE, S600, FC302, FLOWBOSS, F407, F107, Thermofischer)
  Estado VARCHAR(10) -- Status of the computer type, active ('ACT') or inactive ('INA')
)</t>
  </si>
  <si>
    <t>CREATE TABLE IF NOT EXISTS dbo_v2.fcs_firmware(
	Id INT PRIMARY KEY ,
	Firmware VARCHAR(100) ,
	Estado VARCHAR(10) ,	
	IdTipo_Computador_fk INT ,
        FOREIGN KEY (IdTipo_Computador_fk) REFERENCES dbo_v2.fcs_tipo_computador (Id))</t>
  </si>
  <si>
    <t>CREATE TABLE IF NOT EXISTS dbo_v2.fcs_firmware(
  Id INT PRIMARY KEY, -- Unique identifier for each firmware entry
  Firmware VARCHAR(100), -- Name or version of the firmware
  Estado VARCHAR(10), -- Status of the firmware, active ('ACT') or inactive ('INA')
  IdTipo_Computador_fk INT, -- Foreign key that links to a specific computer type in the dbo_v2.fcs_tipo_computador table
  FOREIGN KEY (IdTipo_Computador_fk) REFERENCES dbo_v2.fcs_tipo_computador (Id) -- Relationship to the fcs_tipo_computador table
)</t>
  </si>
  <si>
    <t>CREATE TABLE IF NOT EXISTS dbo_v2.fcs_mapa_modbus(
	Id INT PRIMARY KEY,
	Tag VARCHAR(MAX) ,
	Tag_Index INT ,
	Tag_OPC VARCHAR(MAX) ,
	Registro INT ,
	Punto INT ,
	Numero_Logico INT ,
	Funcion_Modbus INT ,
	IdTipoDato_fk INT ,
	IdTipos_Punto_fk INT ,
	IdFirmware_fk INT,
        FOREIGN KEY (IdFirmware_fk) REFERENCES dbo_v2.fcs_firmware (Id),
        FOREIGN KEY (IdTipoDato_fk) REFERENCES dbo_v2.fcs_tipo_dato (Id),
        FOREIGN KEY (IdTipos_Punto_fk) REFERENCES dbo_v2.fcs_tipos_punto (Id) )</t>
  </si>
  <si>
    <t>CREATE TABLE IF NOT EXISTS dbo_v2.fcs_mapa_modbus(
  Id INT PRIMARY KEY, -- Unique identifier for each Modbus map entry
  Tag VARCHAR(MAX), -- Descriptor or name associated with the Modbus point
  Tag_Index INT, -- Index of the Tag, used for ordering or hierarchical structuring
  Tag_OPC VARCHAR(MAX), -- OPC tag associated with the Modbus point for OPC communications
  Registro INT, -- The Modbus register number associated with the point
  Punto INT, -- The point number or identifier within the Modbus register
  Numero_Logico INT, -- Logical number used for identifying or categorizing the Modbus point
  Funcion_Modbus INT, -- Modbus function code used for reading or writing to the point
  IdTipoDato_fk INT, -- Foreign key linking to the data type of the Modbus point in the dbo_v2.fcs_tipo_dato table
  IdTipos_Punto_fk INT, -- Foreign key linking to the point type in the dbo_v2.fcs_tipos_punto table
  IdFirmware_fk INT, -- Foreign key linking to the firmware version in the dbo_v2.fcs_firmware table
  FOREIGN KEY (IdFirmware_fk) REFERENCES dbo_v2.fcs_firmware (Id), -- Establishes the relationship to the fcs_firmware table
  FOREIGN KEY (IdTipoDato_fk) REFERENCES dbo_v2.fcs_tipo_dato (Id), -- Establishes the relationship to the fcs_tipo_dato table
  FOREIGN KEY (IdTipos_Punto_fk) REFERENCES dbo_v2.fcs_tipos_punto (Id) -- Establishes the relationship to the fcs_tipos_punto table
)</t>
  </si>
  <si>
    <t>CREATE TABLE IF NOT EXISTS dbo_v2.fcs_computadores (
    Id INT PRIMARY KEY,
    IP VARCHAR(100),
    Puerto INT,
    Puerto_Secundario INT,
    Id_Modbus INT,
    Id_Modbus_Secundario INT,
    Tag VARCHAR(100),
    Compatibilidad_Modicon VARCHAR(100),
    Id_Computador_Redundante INT,
    Estado VARCHAR(100),
    Master VARCHAR(100),
    Usuario VARCHAR(100),
    Contraseña VARCHAR(100),
    Leer_Tiempo_Real VARCHAR(100),
    Leer_Configuracion VARCHAR(100),
    Leer_Alarmas VARCHAR(100),
    Leer_Eventos VARCHAR(100),
    Leer_Historicos VARCHAR(100),
    Grupo_Destino VARCHAR(100),
    Unidad_Destino VARCHAR(100),
    Grupo_Fuente VARCHAR(100),
    Unidad_Fuente VARCHAR(100),
    Orden_Archivos INT,
    Numero_Maximo_Horarios INT,
    Numero_Maximo_Diarios INT,
    Numero_Maximo_Proves INT,
    Numero_Maximo_Batch INT,
    Tipo_Protocolo VARCHAR(100),
    Tiempo_Proceso_Historico INT,
    Tiempo_Proceso_TiempoReal INT,
    IdFirmware_fk INT,
    IdEquipo_fk INT,
    Servidor_OPC VARCHAR(100),
    FOREIGN KEY (IdFirmware_fk) REFERENCES dbo_v2.fcs_firmware (Id), 
    FOREIGN KEY (IdEquipo_fk) REFERENCES dbo_v2.equ_equipo (Id)
)</t>
  </si>
  <si>
    <t>CREATE TABLE IF NOT EXISTS dbo_v2.fcs_computadores (
    Id INT PRIMARY KEY, -- Unique identifier for each computer
    IP VARCHAR(100), -- IP address of the computer
    Puerto INT, -- Primary port used for communications
    Puerto_Secundario INT, -- Secondary port used for backup communications
    Id_Modbus INT, -- Identifier for primary Modbus configuration
    Id_Modbus_Secundario INT, -- Identifier for secondary Modbus configuration
    Tag VARCHAR(100), -- Tag or label for identifying the computer within the system
    Compatibilidad_Modicon VARCHAR(100), -- Indicates compatibility with Modicon protocols, compatible (1), incompatible (0)
    Estado VARCHAR(100), -- Current status of the computer, active ('1') or inactive ('2')
    Leer_Tiempo_Real VARCHAR(100), -- Capability to read real-time data, can read ('1') can't read ('0')
    Leer_Configuracion VARCHAR(100), -- Capability to read configuration settings, can read ('1') can't read ('0')
    Leer_Alarmas VARCHAR(100), -- Capability to read alarm logs, can read ('1') can't read ('0')
    Leer_Eventos VARCHAR(100), -- Capability to read event logs, can read ('1') can't read ('0')
    Leer_Historicos VARCHAR(100), -- Capability to read historical data, can read ('1') can't read ('0')
    Grupo_Destino VARCHAR(100), -- Target group for data or commands
    Unidad_Destino VARCHAR(100), -- Target unit within the target group for data or commands
    Grupo_Fuente VARCHAR(100), -- Source group from which data or commands are issued
    Unidad_Fuente VARCHAR(100), -- Source unit within the source group from which data or commands are issued
    Numero_Maximo_Horarios INT, -- Maximum number of schedules that can be handled
    Numero_Maximo_Diarios INT, -- Maximum number of daily logs that can be handled
    Numero_Maximo_Proves INT, -- Maximum number of proves (verification processes) that can be handled
    Numero_Maximo_Batch INT, -- Maximum number of batch processes that can be handled
    Tipo_Protocolo VARCHAR(100), -- Type of protocol used for communication
    Tiempo_Proceso_Historico INT, -- Time interval for processing historical data
    Tiempo_Proceso_TiempoReal INT, -- Time interval for processing real-time data
    IdFirmware_fk INT, -- Foreign key linking to the firmware version used by the computer
    IdEquipo_fk INT, -- Foreign key linking to the equipment identifier
    Servidor_OPC VARCHAR(100), -- Name or IP of the OPC server for communications
    FOREIGN KEY (IdFirmware_fk) REFERENCES dbo_v2.fcs_firmware (Id), -- Relationship to the fcs_firmware table
    FOREIGN KEY (IdEquipo_fk) REFERENCES dbo_v2.equ_equipo (Id) -- Relationship to the equ_equipo table
)</t>
  </si>
  <si>
    <t>CREATE TABLE IF NOT EXISTS dbo_v2.fcs_computador_medidor (
    Id INT PRIMARY KEY,
    Codigo_Medidor VARCHAR(100),
    Estado VARCHAR(100),
    Id_Sisema_Medicion INT,
    Id_Sistema_Medicion_Redundante INT,
    IdComputador_fk INT,
    FOREIGN KEY (IdComputador_fk) REFERENCES dbo_v2.fcs_computadores (Id),
    FOREIGN KEY (Id_Sisema_Medicion) REFERENCES dbo_v2.med_sistema_medicion (Id),
    FOREIGN KEY (Id_Sistema_Medicion_Redundante) REFERENCES dbo_v2.med_sistema_medicion (Id)
)</t>
  </si>
  <si>
    <t>CREATE TABLE IF NOT EXISTS dbo_v2.fcs_computador_medidor (
    Id INT PRIMARY KEY, -- Unique identifier for each computer-meter association
    Codigo_Medidor VARCHAR(100), -- Unique identifier Meter code (1,2,3,4,5...10)
    Estado VARCHAR(100), -- Current status of the computer-meter association active ('2') or inactive ('1') or not available ('0')
    Id_Sisema_Medicion INT, -- Identifier for the measurement system associated with the meter
    IdComputador_fk INT, -- Foreign key linking to the computer in the dbo_v2.fcs_computadores table
    FOREIGN KEY (IdComputador_fk) REFERENCES dbo_v2.fcs_computadores (Id), -- Relationship to the fcs_computadores table
    FOREIGN KEY (Id_Sisema_Medicion) REFERENCES dbo_v2.med_sistema_medicion (Id), -- Relationship to the med_sistema_medicion table
)</t>
  </si>
  <si>
    <t>CREATE TABLE IF NOT EXISTS dbo_v2.var_tipo_variable (
    Id INT PRIMARY KEY,
    Nombre VARCHAR(100),
    Reporte_Manual VARCHAR(100),
    IdRepManual INT,
    Id_Field INT,
    Cromatografia VARCHAR(100),
    Estado VARCHAR(100)
)</t>
  </si>
  <si>
    <t>CREATE TABLE IF NOT EXISTS dbo_v2.var_tipo_variable (
    Id INT PRIMARY KEY, -- Unique identifier for each variable
    Nombre VARCHAR(100), -- Name of the variable
    Reporte_Manual VARCHAR(100), -- Indicates whether manual reporting is applicable or required for this variable type
    IdRepManual INT, -- Identifier for manual reporting, if applicable
    Id_Field INT, -- Identifier for the specific field associated with this variable type, if any
    Cromatografia VARCHAR(100), -- Indicates whether this variable type is associated with chromatography
    Estado VARCHAR(100) -- Current status of the variable, active ('ACT') or inactive ('INA')
)</t>
  </si>
  <si>
    <t>CREATE TABLE IF NOT EXISTS dbo_v2.var_variable_datos (
    Fecha DATETIME,
    idVariable_fk INT,
    idSistemaMedicion_fk INT,
    Valor FLOAT,
    Valor_String VARCHAR(100),
    PRIMARY KEY (Fecha, idVariable_fk, idSistemaMedicion_fk),
    FOREIGN KEY (idVariable_fk) REFERENCES dbo_v2.var_tipo_variable (Id),
    FOREIGN KEY (idSistemaMedicion_fk) REFERENCES dbo_v2.med_sistema_medicion (Id)
)</t>
  </si>
  <si>
    <t>CREATE TABLE IF NOT EXISTS dbo_v2.var_variable_datos (
    Fecha DATETIME, -- Date and time when the variable data was measured
    idVariable_fk INT, -- Foreign key linking to the variable type in the var_tipo_variable table
    idSistemaMedicion_fk INT, -- Foreign key linking to the measurement system in the med_sistema_medicion table
    Valor FLOAT, -- Numeric value of the variable measured
    Valor_String VARCHAR(100), -- String representation of the variable value, for non-numeric data
    FOREIGN KEY (idVariable_fk) REFERENCES dbo_v2.var_tipo_variable (Id), -- Relationship to the var_tipo_variable table
    FOREIGN KEY (idSistemaMedicion_fk) REFERENCES dbo_v2.med_sistema_medicion (Id) -- Relationship to the med_sistema_medicion table
)</t>
  </si>
  <si>
    <t>CREATE TABLE IF NOT EXISTS dbo_v2.equ_equipo(
	Id INT PRIMARY KEY ,
	Serial VARCHAR(550) ,
	IdTipoEquipo_fk INT ,
	IdFabricante_fk INT ,
	IdEquipoVinculo_fk INT ,
	IdMultivariable_fk INT ,
	PlataformaCadastro INT ,
	FechaInicialCalibInsp DATETIME ,
	Modelo VARCHAR(200) ,
	Caracteristica VARCHAR(200) ,
	Estado VARCHAR(10) 
	planificacion BIT ,
	Categoria VARCHAR(3),
	FOREIGN KEY (IdTipoEquipo_fk) REFERENCES dbo_v2.teq_tipo_equipo (Id),
	FOREIGN KEY (IdFabricante_fk) REFERENCES dbo_v2.fab_fabricante (Id)
	 )</t>
  </si>
  <si>
    <t>CREATE TABLE IF NOT EXISTS dbo_v2.equ_equipo(
    Id INT PRIMARY KEY, -- Unique identifier for each equipment
    Serial VARCHAR(550), -- Serial number of the equipment
    IdFabricante_fk INT, -- Foreign key linking to the manufacturer in the fab_fabricante table
    IdTipoEquipo_fk INT, -- Foreign key linking to the equipment type in the teq_tipo_equipo table
    PlataformaCadastro INT, -- Foreign key linking to the platform where the equipment was registered in the pla_plataforma table
    FechaInicialCalibInsp DATETIME, -- Date and time of the initial calibration or inspection
    Modelo VARCHAR(200), -- Model of the equipment
    Caracteristica VARCHAR(200), -- Characteristics or specifications of the equipment
    Estado VARCHAR(10), -- Current status of the equipment, active ('ACT') or inactive ('INA')
    planificacion BIT, -- Indicates whether the equipment is included in planning schedules
    Categoria VARCHAR(3), -- Category code of the equipment
    FOREIGN KEY (IdTipoEquipo_fk) REFERENCES dbo_v2.teq_tipo_equipo (Id), -- Relationship to the teq_tipo_equipo table
)</t>
  </si>
  <si>
    <t>CREATE TABLE IF NOT EXISTS dbo_v2.teq_tipo_equipo(
	Id INT PRIMARY KEY ,
	Nombre VARCHAR(150) ,
	IdClasificacion_fk INT ,
	AsLeft BIT ,
	Estado_Comprobacion_Metrologica VARCHAR(10) ,
	NombreCertificado VARCHAR(10) ,
	IdUnidad_fk INT ,
	IdVariable_fk INT ,
	ReporteDS VARCHAR(100) ,
	EsMultivariable BIT ,
	TopeMaxEquXSistemasMed INT ,
	IdLayout_fk INT ,
	Comportamiento_Como_TT BIT ,
	Estado VARCHAR(10) ,
	EsAnalisis BIT,
	FOREIGN KEY (IdClasificacion_fk) REFERENCES dbo_v2.teq_clasificacion (Id)
	 )</t>
  </si>
  <si>
    <t>CREATE TABLE IF NOT EXISTS dbo_v2.teq_tipo_equipo(
    Id INT PRIMARY KEY, -- Unique identifier for each equipment type
    Nombre VARCHAR(150), -- Name or description of the equipment type
    IdClasificacion_fk INT, -- Foreign key linking to the equipment classification in the teq_clasificacion table
    AsLeft BIT, -- Indicates whether the equipment type is considered as left in terms of installation or configuration
    Estado_Comprobacion_Metrologica VARCHAR(10), -- Status of metrological verification (e.g., valid, expired)
    NombreCertificado VARCHAR(10), -- Name or identifier of the certification associated with this equipment type
    IdUnidad_fk INT, -- Identifier for the unit of measurement associated with this equipment type
    IdVariable_fk INT, -- Identifier for the variable associated with this equipment type
    ReporteDS VARCHAR(100), -- Indicates whether a DS (Data Sheet) report is associated with this equipment type
    EsMultivariable BIT, -- Indicates whether this equipment type is capable of measuring multiple variables
    TopeMaxEquXSistemasMed INT, -- Maximum limit of this type of equipment per measurement system
    IdLayout_fk INT, -- Identifier for the layout associated with this equipment type
    Comportamiento_Como_TT BIT, -- Indicates whether the equipment type behaves like a TT (Temperature Transmitter)
    Estado VARCHAR(10), -- Current status of the equipment type, active ('ACT') or inactive ('INA')
    EsAnalisis BIT, -- Indicates whether this equipment type is used for analysis purposes
    FOREIGN KEY (IdClasificacion_fk) REFERENCES dbo_v2.teq_clasificacion (Id) -- Relationship to the equipment classification table
)</t>
  </si>
  <si>
    <t>CREATE TABLE IF NOT EXISTS  dbo_v2.fab_fabricante(
	Id INT PRIMARY KEY ,
	Nombre VARCHAR(150)  ,
	Estado VARCHAR(10)  )</t>
  </si>
  <si>
    <t>CREATE TABLE IF NOT EXISTS dbo_v2.fab_fabricante(
    Id INT PRIMARY KEY, -- Unique identifier for each manufacturer
    Nombre VARCHAR(150), -- Name of the manufacturer
    Estado VARCHAR(10) -- Current status of the manufacturer, active ('ACT') or inactive ('INA')
)</t>
  </si>
  <si>
    <t>CREATE TABLE IF NOT EXISTS dbo_v2.teq_clasificacion(
	Id INT PRIMARY KEY ,
	Nombre VARCHAR(150) ,
	Estado VARCHAR(10) )</t>
  </si>
  <si>
    <t>CREATE TABLE IF NOT EXISTS dbo_v2.teq_clasificacion(
    Id INT PRIMARY KEY, -- Unique identifier for each classification
    Nombre VARCHAR(150), -- Name of the classification (e.g: 'Medidor primario', ' Medidor secundario', ' Medidor terciario', ' Válvulas e accesorios')
    Estado VARCHAR(10) -- Current status of the classification, active ('ACT') or inactive ('INA')
)</t>
  </si>
  <si>
    <t>CREATE TABLE IF NOT EXISTS dbo_v2.med_tag(
	Id INT PRIMARY KEY ,
	Nombre VARCHAR(MAX) ,
	IdSistemaMedicion_fk INT ,
	IdTipoEquipo_fk INT ,
	IdEquipo_fk INT ,
	IdTagPadreVinculado_fk INT ,
	IdTagMvPadre_fk INT ,
	SensoresHabilitadosMv VARCHAR(100) ,
	Estado VARCHAR(10),
	FOREIGN KEY (IdEquipo_fk) REFERENCES dbo_v2.equ_equipo (Id),
	FOREIGN KEY (IdSistemaMedicion_fk) REFERENCES dbo_v2.med_sistema_medicion (Id) )</t>
  </si>
  <si>
    <t>CREATE TABLE IF NOT EXISTS dbo_v2.med_tag(
    Id INT PRIMARY KEY, -- Unique identifier for each tag
    Nombre VARCHAR(MAX), -- Name or description of the tag
    IdSistemaMedicion_fk INT, -- Foreign key linking to the measurement system this tag belongs to
    IdTipoEquipo_fk INT, -- Foreign key linking to the type of equipment associated with this tag
    IdEquipo_fk INT, -- Foreign key linking to the specific piece of equipment associated with this tag
    SensoresHabilitadosMv VARCHAR(100), -- Information about enabled sensors for multivariable equipment
    Estado VARCHAR(10), -- Current status of the tag, active ('ACT') or inactive ('INA')
    FOREIGN KEY (IdEquipo_fk) REFERENCES dbo_v2.equ_equipo (Id), -- Relationship to the equipment table
    FOREIGN KEY (IdSistemaMedicion_fk) REFERENCES dbo_v2.med_sistema_medicion (Id) -- Relationship to the measurement system table
)</t>
  </si>
  <si>
    <t>documentation</t>
  </si>
  <si>
    <t>table_2</t>
  </si>
  <si>
    <t>documentation_2</t>
  </si>
  <si>
    <t>Use 'Vazão Bruta' in the WHERE statement when refers to 'Gross flow'.</t>
  </si>
  <si>
    <t>Use 'Densidade base (kg/m3)' in the WHERE statement when refers to 'Base density'.</t>
  </si>
  <si>
    <t>Use 'Viscosidade' in the WHERE statement when refers to 'viscosity'.</t>
  </si>
  <si>
    <t>Use 'Pressão Estática (kPa)' in the WHERE statement when refers to  'Static pressure'.</t>
  </si>
  <si>
    <t>Use 'Vapour' in the WHERE statement when refers to 'Vapour'.</t>
  </si>
  <si>
    <t>Use 'Densidade linha (kg/m3)' in the WHERE statement when refers to 'Linear density'.</t>
  </si>
  <si>
    <t>Use 'Água' in the WHERE statement when refers to  'water'.</t>
  </si>
  <si>
    <t>Use 'Densidade relativa' in the WHERE statement when refers to 'Relative density'.</t>
  </si>
  <si>
    <t>Use 'Mol (%) CO' in the WHERE statement when refers to  'CO mole'.</t>
  </si>
  <si>
    <t>Use 'Temperatura (°C)' in the WHERE statement when refers to 'Temperature'.</t>
  </si>
  <si>
    <t>Use 'Gás Natural' in the WHERE statement when refers to natural gas.</t>
  </si>
  <si>
    <t>Use 'Massa especifica (Ref)' in the WHERE statement when refers to 'specific mass (Ref)'.</t>
  </si>
  <si>
    <t>Use 'Placa de orifício' in WHERE statement when refers to orifice plate.</t>
  </si>
  <si>
    <t>Use 'Óleo Cru' in the WHERE statement when refers to  'Crude Oil'.</t>
  </si>
  <si>
    <t>Use exclusively SubTipoFluido column when fluid is natural gas, for other fluids do not use this column.</t>
  </si>
  <si>
    <t>For active platform use 'ACT' in WHERE statement.</t>
  </si>
  <si>
    <t>For inactive platform use 'INA' in WHERE statement.</t>
  </si>
  <si>
    <t>For general information include the Name column.</t>
  </si>
  <si>
    <t>The PlataformaCadastro column refers to ID platform location for equipments.</t>
  </si>
  <si>
    <t>The IdTipoEquipo_fk column refers to Id equipment type that equipment belongs.</t>
  </si>
  <si>
    <t>The IdClasificacion_fk column refers to Id classification type that equipment type belongs.</t>
  </si>
  <si>
    <t>Use 'Medidor primario' in WHERE statement when refers to primary meter.</t>
  </si>
  <si>
    <t>Use 'Medidor secundario' in WHERE statement when refers to secondary meter.</t>
  </si>
  <si>
    <t>Use 'Medidor terciario' in WHERE statement when refers to secondary meter.</t>
  </si>
  <si>
    <t>Use 'Válvulas e accesorios' in WHERE statement when refers to valves or accesories.</t>
  </si>
  <si>
    <t>The SubTipoFluido column is a gas type, 'LIN' for linear gas or 'DIF' for differential gas.</t>
  </si>
  <si>
    <t>The IdTipoFluido_fk column refers to fluid ID read by measurement system.</t>
  </si>
  <si>
    <t>The Codigo_Medidor column has the meter code. This can be from 1 to 10.</t>
  </si>
  <si>
    <t>The Firmware column refers to Firmware name as F407, FB107, EMED-10 and Thermofischer.</t>
  </si>
  <si>
    <t>Nombre column refers to computer flow type name as: OMNI, KHRONE, S600, FC302, FLOWBOSS, F407, F107 and Thermofischer</t>
  </si>
  <si>
    <t>Firmware is also called configuration or flow computer brand or brand or manufacturer or revision or firmware.</t>
  </si>
  <si>
    <t>IdFirmware_fk column refers to Firmware ID.</t>
  </si>
  <si>
    <t>IdEquipo_fk column refers to the associated equipment ID.</t>
  </si>
  <si>
    <t>Id_Sisema_Medicion column refers to the associated measurement system ID.</t>
  </si>
  <si>
    <t>IdComputador_fk column refers to the associated flow computer ID.</t>
  </si>
  <si>
    <t>Mid table between med_sistema_medicion and fcs_computadores. Used to find associations between flow computers and measurement systems.</t>
  </si>
  <si>
    <t>Tag column refers to a flow computer name.</t>
  </si>
  <si>
    <t>In this table you can find the quantity of meters does measurement systems has associated.</t>
  </si>
  <si>
    <t>Mid table between med_sistema_medicion and equ_equipo. Used to find associations between equipments and measurement systems.</t>
  </si>
  <si>
    <t>Measurement system belongs to an equipment. Equipments are created with measurement systems.</t>
  </si>
  <si>
    <t>Flow computers belongs to measurement systems. Measurement systems are created with flow computers</t>
  </si>
  <si>
    <t>A meter are shared by measurement systems and flow computers</t>
  </si>
  <si>
    <t>Use this table to connect 'fcs_tipo_computador' with 'fcs_computadores'.</t>
  </si>
  <si>
    <t>IdTipo_Computador_fk column refers to computer type ID</t>
  </si>
  <si>
    <t>Fecha column refer to the date when the variable was read</t>
  </si>
  <si>
    <t>questions</t>
  </si>
  <si>
    <t>answers</t>
  </si>
  <si>
    <t>The human is asking for a list of measurement systems.</t>
  </si>
  <si>
    <t>The human is asking for information about what kind of data can be obtained from measurement systems.</t>
  </si>
  <si>
    <t>The human is asking for information about the platforms in the database.</t>
  </si>
  <si>
    <t>SELECT Nombre FROM dbo_v2.pla_plataforma;</t>
  </si>
  <si>
    <t>The human is asking for information about the active platforms in the database.</t>
  </si>
  <si>
    <t>The human is asking for the number of primary meters in the equipment.</t>
  </si>
  <si>
    <t>The human is asking for the number of equipments that use an orifice plate in their measurement systems.</t>
  </si>
  <si>
    <t>The human is requesting information about the number of equipments belonging to the measurement system with the tag EMED-3138.11-128.</t>
  </si>
  <si>
    <t>The human is asking about the measurement systems that are capable of reading differential gas.</t>
  </si>
  <si>
    <t>The human is asking for the number of measurement systems in the Cexis installation.</t>
  </si>
  <si>
    <t>The human is asking for a list of measurement systems that have at least one orifice plate.</t>
  </si>
  <si>
    <t>The human is requesting for the serial numbers of equipments located in the measurement system with the tag EMED-3138.03-057.</t>
  </si>
  <si>
    <t>The human is asking for the number of meters that the flow computer with the tag FQI-EMED-3138.03-057 has.</t>
  </si>
  <si>
    <t>The human is asking for the type of computer flow with the tag FQI-EMED-3138.03-057.</t>
  </si>
  <si>
    <t>The human is asking for the revision number of the computer flow with the tag FQI-EMED-3138.03-057.</t>
  </si>
  <si>
    <t>The human is asking about the quantity of F407 flow computers.</t>
  </si>
  <si>
    <t>The human is asking for the number of measurement systems that the computer with the tag FQI-EMED-3135.01-067 has.</t>
  </si>
  <si>
    <t>The human is asking for the number of measurement systems associated with the flow computer with the tag FQI-EMED-3135.01-067.</t>
  </si>
  <si>
    <t>The human is asking about the measurement systems associated with the flow computer with the tag FQI-EMED-3135.01-067.</t>
  </si>
  <si>
    <t>The human is asking for the meters associated with the measurement system tagged as EMED-3138.11-128.</t>
  </si>
  <si>
    <t>The human is asking for the fluid that the measurement system with tag EMED-3135.01-067 reads.</t>
  </si>
  <si>
    <t>The human is asking if the gas being measured by the system with tag EMED-3135.01-067 is differential or linear.</t>
  </si>
  <si>
    <t>The human is asking for a list of measurement systems with the tag "EMED" and also wants to know the type of fluid that these measurement systems read.</t>
  </si>
  <si>
    <t>The human is requesting a list of measurement systems with the tag 'EMED' and the corresponding fluid and quantity of meters for each system.</t>
  </si>
  <si>
    <t>The human is requesting a list of measurement systems with tags starting with 'EMED', along with the fluid type, quantity of meters, and associated flow computer and computer type.</t>
  </si>
  <si>
    <t>The human is asking for a list of primary meters equipment.</t>
  </si>
  <si>
    <t>The human is asking how many measurement systems are capable of reading oleo.</t>
  </si>
  <si>
    <t>The human is asking for a list of measurement systems that are capable of reading oleo.</t>
  </si>
  <si>
    <t>The human is requesting a list of measurement systems that have at least one orifice plate in the Cexis platform.</t>
  </si>
  <si>
    <t>The human is requesting the maximum temperature for the measurement system with the tag EMED-3138.12-050 for the month of March 2023.</t>
  </si>
  <si>
    <t>The human is requesting the max static pressure for the system with tag EMED-3138.12-050 for March 2023.</t>
  </si>
  <si>
    <t>The human is requesting the average static pressure for the system with tag EMED-3138.12-050 between March and August 2023.</t>
  </si>
  <si>
    <t>The human is requesting a list of equipment that are primary meters in the Cexis installation.</t>
  </si>
  <si>
    <t>Nombre de la tabla</t>
  </si>
  <si>
    <t>Codigo DDL</t>
  </si>
  <si>
    <t>Descripcion de la tabla</t>
  </si>
  <si>
    <t>Ejemplos</t>
  </si>
  <si>
    <t>Tablas referentes</t>
  </si>
  <si>
    <t>cual es el medidor primario del sistema XXXX</t>
  </si>
  <si>
    <t>cual es el fluido del sistema XXXX</t>
  </si>
  <si>
    <t>cuales son los sistemas de gas diferencial</t>
  </si>
  <si>
    <t>cuales son los sistemas de oleo</t>
  </si>
  <si>
    <t>cuantos sistemas de medicion tiene la instalacion XXXXX</t>
  </si>
  <si>
    <t>cuales son los sistemas que tienen alguna placa orificio</t>
  </si>
  <si>
    <t>Caso 1</t>
  </si>
  <si>
    <t>Caso 2</t>
  </si>
  <si>
    <t>Caso 3</t>
  </si>
  <si>
    <t>Caso 4</t>
  </si>
  <si>
    <t>Extraccion del requerimiento</t>
  </si>
  <si>
    <t>Clasificacion del req</t>
  </si>
  <si>
    <t>Obtencion de tablas relacionadas</t>
  </si>
  <si>
    <t>Generacion del sql</t>
  </si>
  <si>
    <t>Generacion de la respuesta 1</t>
  </si>
  <si>
    <t xml:space="preserve">Generacion de la respuesta 2 </t>
  </si>
  <si>
    <t>Total tokens por una consulta</t>
  </si>
  <si>
    <t>Costo por una consulta ($)</t>
  </si>
  <si>
    <t>Personas</t>
  </si>
  <si>
    <t>Consultas x persona x dia ($)</t>
  </si>
  <si>
    <t>Costo total x día ($)</t>
  </si>
  <si>
    <t>Costo por mes ($)</t>
  </si>
  <si>
    <t>Costo openai x 1M tokens ($)</t>
  </si>
  <si>
    <t>The human is asking for a list of measurement systems</t>
  </si>
  <si>
    <t>The human is asking for a list of versions</t>
  </si>
  <si>
    <t>The human is requesting a list of measurement systems with tags starting with 'EMED', along with the fluid type and quantity of meters for each system, as well as the associated flow computers.</t>
  </si>
  <si>
    <t>The human is requesting a list of measurement systems with the tag 'EMED' that use Natural Gas as the fluid, have 1 meter each, and are associated with flow computers.</t>
  </si>
  <si>
    <t>ddl_3</t>
  </si>
  <si>
    <t>CREATE TABLE IF NOT EXISTS dbo_v2.med_sistema_medicion (
    Id INT PRIMARY KEY, -- Unique identifier for the measurement system
    IdPlataforma_fk INT, -- Foreign key linking to the platform
    Nombre VARCHAR(100), -- Name of the measurement system
    Tag VARCHAR(100), -- Tag associated with the measurement system for identification
    Estado VARCHAR(100), -- Status of the measurement system, active ('ACT') or inactive ('INA')
    IdTipoFluido_fk INT, -- Foreign key linking to the type of fluid being measured
    SubTipoFluido VARCHAR(100), -- Exclusively reffers to subtype natural gas DIF or LIN, can only use when fluid type id=1
    IsVisible VARCHAR(100), -- Indicates whether the system is visible in the UI, could be: 1/0
    Uso VARCHAR(100), -- Usage description of the measurement system could be: CONTINUA / WELL_TESTING
)</t>
  </si>
  <si>
    <t>CREATE TABLE IF NOT EXISTS dbo_v2.fcs_firmware(
  Id INT PRIMARY KEY, -- Unique identifier for each firmware entry
  Firmware VARCHAR(100), -- Name or version of the firmware
  Estado VARCHAR(10), -- Status of the firmware, active ('ACT') or inactive ('INA')
  IdTipo_Computador_fk INT, -- Foreign key that links to a specific computer type in the dbo_v2.fcs_tipo_computador table
)</t>
  </si>
  <si>
    <t>CREATE TABLE IF NOT EXISTS dbo_v2.fcs_mapa_modbus(
  Id INT PRIMARY KEY, -- Unique identifier for each Modbus map entry
  Tag VARCHAR(MAX), -- Descriptor or name associated with the Modbus point
  Tag_Index INT, -- Index of the Tag, used for ordering or hierarchical structuring
  Tag_OPC VARCHAR(MAX), -- OPC tag associated with the Modbus point for OPC communications
  Registro INT, -- The Modbus register number associated with the point
  Punto INT, -- The point number or identifier within the Modbus register
  Numero_Logico INT, -- Logical number used for identifying or categorizing the Modbus point
  Funcion_Modbus INT, -- Modbus function code used for reading or writing to the point
  IdTipoDato_fk INT, -- Foreign key linking to the data type of the Modbus point in the dbo_v2.fcs_tipo_dato table
  IdTipos_Punto_fk INT, -- Foreign key linking to the point type in the dbo_v2.fcs_tipos_punto table
  IdFirmware_fk INT, -- Foreign key linking to the firmware version in the dbo_v2.fcs_firmware table
)</t>
  </si>
  <si>
    <t>CREATE TABLE IF NOT EXISTS dbo_v2.fcs_computadores (
    Id INT PRIMARY KEY, -- Unique identifier for each computer
    IP VARCHAR(100), -- IP address of the computer
    Puerto INT, -- Primary port used for communications
    Puerto_Secundario INT, -- Secondary port used for backup communications
    Id_Modbus INT, -- Identifier for primary Modbus configuration
    Id_Modbus_Secundario INT, -- Identifier for secondary Modbus configuration
    Tag VARCHAR(100), -- Tag or label for identifying the computer within the system
    Compatibilidad_Modicon VARCHAR(100), -- Indicates compatibility with Modicon protocols, compatible (1), incompatible (0)
    Estado VARCHAR(100), -- Current status of the computer, active ('1') or inactive ('2')
    Leer_Tiempo_Real VARCHAR(100), -- Capability to read real-time data, can read ('1') can't read ('0')
    Leer_Configuracion VARCHAR(100), -- Capability to read configuration settings, can read ('1') can't read ('0')
    Leer_Alarmas VARCHAR(100), -- Capability to read alarm logs, can read ('1') can't read ('0')
    Leer_Eventos VARCHAR(100), -- Capability to read event logs, can read ('1') can't read ('0')
    Leer_Historicos VARCHAR(100), -- Capability to read historical data, can read ('1') can't read ('0')
    Grupo_Destino VARCHAR(100), -- Target group for data or commands
    Unidad_Destino VARCHAR(100), -- Target unit within the target group for data or commands
    Grupo_Fuente VARCHAR(100), -- Source group from which data or commands are issued
    Unidad_Fuente VARCHAR(100), -- Source unit within the source group from which data or commands are issued
    Numero_Maximo_Horarios INT, -- Maximum number of schedules that can be handled
    Numero_Maximo_Diarios INT, -- Maximum number of daily logs that can be handled
    Numero_Maximo_Proves INT, -- Maximum number of proves (verification processes) that can be handled
    Numero_Maximo_Batch INT, -- Maximum number of batch processes that can be handled
    Tipo_Protocolo VARCHAR(100), -- Type of protocol used for communication
    Tiempo_Proceso_Historico INT, -- Time interval for processing historical data
    Tiempo_Proceso_TiempoReal INT, -- Time interval for processing real-time data
    IdFirmware_fk INT, -- Foreign key linking to the firmware version used by the computer
    IdEquipo_fk INT, -- Foreign key linking to the equipment identifier
    Servidor_OPC VARCHAR(100), -- Name or IP of the OPC server for communications
)</t>
  </si>
  <si>
    <t>CREATE TABLE IF NOT EXISTS dbo_v2.fcs_computador_medidor (
    Id INT PRIMARY KEY, -- Unique identifier for each computer-meter association
    Codigo_Medidor VARCHAR(100), -- Unique identifier Meter code (1,2,3,4,5...10)
    Estado VARCHAR(100), -- Current status of the computer-meter association active ('2') or inactive ('1') or not available ('0')
    Id_Sisema_Medicion INT, -- Identifier for the measurement system associated with the meter
    IdComputador_fk INT, -- Foreign key linking to the computer in the dbo_v2.fcs_computadores table
)</t>
  </si>
  <si>
    <t>CREATE TABLE IF NOT EXISTS dbo_v2.var_variable_datos (
    Fecha DATETIME, -- Date and time when the variable data was measured
    idVariable_fk INT, -- Foreign key linking to the variable type in the var_tipo_variable table
    idSistemaMedicion_fk INT, -- Foreign key linking to the measurement system in the med_sistema_medicion table
    Valor FLOAT, -- Numeric value of the variable measured
    Valor_String VARCHAR(100), -- String representation of the variable value, for non-numeric data
)</t>
  </si>
  <si>
    <t>CREATE TABLE IF NOT EXISTS dbo_v2.equ_equipo(
    Id INT PRIMARY KEY, -- Unique identifier for each equipment
    Serial VARCHAR(550), -- Serial number of the equipment
    IdFabricante_fk INT, -- Foreign key linking to the manufacturer in the fab_fabricante table
    IdTipoEquipo_fk INT, -- Foreign key linking to the equipment type in the teq_tipo_equipo table
    PlataformaCadastro INT, -- Foreign key linking to the platform where the equipment was registered in the pla_plataforma table
    FechaInicialCalibInsp DATETIME, -- Date and time of the initial calibration or inspection
    Modelo VARCHAR(200), -- Model of the equipment
    Caracteristica VARCHAR(200), -- Characteristics or specifications of the equipment
    Estado VARCHAR(10), -- Current status of the equipment, active ('ACT') or inactive ('INA')
    planificacion BIT, -- Indicates whether the equipment is included in planning schedules
    Categoria VARCHAR(3), -- Category code of the equipment
)</t>
  </si>
  <si>
    <t>CREATE TABLE IF NOT EXISTS dbo_v2.teq_tipo_equipo(
    Id INT PRIMARY KEY, -- Unique identifier for each equipment type
    Nombre VARCHAR(150), -- Name or description of the equipment type
    IdClasificacion_fk INT, -- Foreign key linking to the equipment classification in the teq_clasificacion table
    AsLeft BIT, -- Indicates whether the equipment type is considered as left in terms of installation or configuration
    Estado_Comprobacion_Metrologica VARCHAR(10), -- Status of metrological verification (e.g., valid, expired)
    NombreCertificado VARCHAR(10), -- Name or identifier of the certification associated with this equipment type
    IdUnidad_fk INT, -- Identifier for the unit of measurement associated with this equipment type
    IdVariable_fk INT, -- Identifier for the variable associated with this equipment type
    ReporteDS VARCHAR(100), -- Indicates whether a DS (Data Sheet) report is associated with this equipment type
    EsMultivariable BIT, -- Indicates whether this equipment type is capable of measuring multiple variables
    TopeMaxEquXSistemasMed INT, -- Maximum limit of this type of equipment per measurement system
    IdLayout_fk INT, -- Identifier for the layout associated with this equipment type
    Comportamiento_Como_TT BIT, -- Indicates whether the equipment type behaves like a TT (Temperature Transmitter)
    Estado VARCHAR(10), -- Current status of the equipment type, active ('ACT') or inactive ('INA')
    EsAnalisis BIT, -- Indicates whether this equipment type is used for analysis purposes
)</t>
  </si>
  <si>
    <t>med_sistema_medicion can join table: pla_plataforma</t>
  </si>
  <si>
    <t>med_sistema_medicion can join table: flu_tipo_fluido</t>
  </si>
  <si>
    <t>med_sistema_medicion can join table: med_tipo_medicion</t>
  </si>
  <si>
    <t>med_sistema_medicion can join table: fcs_computador_medidor</t>
  </si>
  <si>
    <t>med_sistema_medicion can join table: var_variable_datos</t>
  </si>
  <si>
    <t>fcs_mapa_modbus can join table: fcs_tipo_dato</t>
  </si>
  <si>
    <t>fcs_mapa_modbus can join table: fcs_tipos_punto</t>
  </si>
  <si>
    <t>fcs_firmware can join table: fcs_tipo_computador</t>
  </si>
  <si>
    <t>fcs_firmware can join table: fcs_mapa_modbus</t>
  </si>
  <si>
    <t>fcs_firmware can join table: fcs_computadores</t>
  </si>
  <si>
    <t>fcs_computadores can join table: equ_equipo</t>
  </si>
  <si>
    <t>fcs_computadores can join table: fcs_computador_medidor</t>
  </si>
  <si>
    <t>var_variable_datos can join table: var_tipo_variable</t>
  </si>
  <si>
    <t>equ_equipo can join table: fab_fabricante</t>
  </si>
  <si>
    <t>equ_equipo can join table: teq_tipo_equipo</t>
  </si>
  <si>
    <t>teq_tipo_equipo can join table: teq_clasificacion</t>
  </si>
  <si>
    <t>med_tag can join table: med_sistema_medicion</t>
  </si>
  <si>
    <t>med_tag can join table: equ_equipo</t>
  </si>
  <si>
    <t>CREATE TABLE IF NOT EXISTS dbo_v2.med_tag(
    Id INT PRIMARY KEY, -- Unique identifier for each tag
    Nombre VARCHAR(MAX), -- The name of the equipment that is part of the measurement system
    IdSistemaMedicion_fk INT, -- Foreign key linking to the measurement system this tag belongs to
    IdTipoEquipo_fk INT, -- Foreign key linking to the type of equipment associated with this tag
    IdEquipo_fk INT, -- Foreign key linking to the specific piece of equipment associated with this tag
    SensoresHabilitadosMv VARCHAR(100), -- Information about enabled sensors for multivariable equipment
    Estado VARCHAR(10), -- Current status of the tag, active ('ACT') or inactive ('INA')
)</t>
  </si>
  <si>
    <t>SELECT med.SubTipoFluido FROM dbo_v2.med_sistema_medicion AS med INNER JOIN  dbo_v2.med_tag AS tag ON med.Id = tag.IdSistemaMedicion_fk WHERE tag.Nombre = 'EMED-3135.01-067'</t>
  </si>
  <si>
    <t>SELECT med.Tag AS 'Measurement System Tag', flu_tipo_fluido.Nombre AS 'Fluid Type', COUNT(fcs_computador_medidor.Id) AS 'Number of Meters', fcs_computadores.Tag AS 'Flow Computer Name' FROM dbo_v2.med_sistema_medicion AS med INNER JOIN  dbo_v2.flu_tipo_fluido ON med.IdTipoFluido_fk = flu_tipo_fluido.Id INNER JOIN  dbo_v2.fcs_computador_medidor ON med.Id = fcs_computador_medidor.Id_Sisema_Medicion INNER JOIN  dbo_v2.fcs_computadores ON fcs_computador_medidor.IdComputador_fk = fcs_computadores.Id WHERE med.Tag LIKE 'EMED%' GROUP BY med.Tag, flu_tipo_fluido.Nombre, fcs_computadores.Tag</t>
  </si>
  <si>
    <t>SELECT med.Tag AS 'Measurement System Tag', flu_tipo_fluido.Nombre AS 'Fluid Type', COUNT(fcs_computador_medidor.Id) AS 'Number of Meters', fcs_computadores.Tag AS 'Flow Computer Name' FROM dbo_v2.med_sistema_medicion AS med INNER JOIN  dbo_v2.flu_tipo_fluido ON med.IdTipoFluido_fk = flu_tipo_fluido.Id INNER JOIN  dbo_v2.fcs_computador_medidor ON med.Id = fcs_computador_medidor.Id_Sisema_Medicion INNER JOIN  dbo_v2.fcs_computadores ON fcs_computador_medidor.IdComputador_fk = fcs_computadores.Id WHERE med.Tag LIKE 'EMED%' AND flu_tipo_fluido.Nombre = 'Gás Natural' GROUP BY med.Tag, flu_tipo_fluido.Nombre, fcs_computadores.Tag HAVING COUNT(fcs_computador_medidor.Id) = 1;</t>
  </si>
  <si>
    <t>SELECT MAX(Valor) AS 'Max Static Pressure' FROM dbo_v2.var_variable_datos AS v INNER JOIN  dbo_v2.med_sistema_medicion AS m ON v.idSistemaMedicion_fk = m.Id INNER JOIN  dbo_v2.var_tipo_variable AS vt ON v.idVariable_fk = vt.Id WHERE m.Tag = 'EMED-3138.12-050' AND vt.Nombre = 'Pressão Estática (kPa)' AND v.Fecha BETWEEN '2023-03-01' AND '2023-03-31'</t>
  </si>
  <si>
    <t>SELECT AVG(Valor) AS 'Average Static Pressure' FROM dbo_v2.var_variable_datos AS VD INNER JOIN dbo_v2.med_sistema_medicion AS MSM ON VD.idSistemaMedicion_fk = MSM.Id INNER JOIN dbo_v2.var_tipo_variable AS VTV ON VD.idVariable_fk = VTV.Id WHERE MSM.Tag = 'EMED-3138.12-050' AND VTV.Nombre = 'Pressão Estática (kPa)' AND VD.Fecha BETWEEN '2023-03-01' AND '2023-08-31'</t>
  </si>
  <si>
    <t>SELECT fcs.Codigo_Medidor AS 'Meter Code'  FROM dbo_v2.fcs_computador_medidor AS fcs  INNER JOIN dbo_v2.med_sistema_medicion AS med ON fcs.Id_Sisema_Medicion = med.Id  WHERE med.Tag = 'EMED-3138.11-128'</t>
  </si>
  <si>
    <t>SELECT med.Nombre AS 'Measurement System Name', flu_tipo_fluido.Nombre AS 'Fluid Type'  FROM dbo_v2.med_sistema_medicion AS med  INNER JOIN dbo_v2.flu_tipo_fluido ON med.IdTipoFluido_fk = flu_tipo_fluido.Id  WHERE med.Tag LIKE 'EMED%'</t>
  </si>
  <si>
    <t>SELECT med.Tag AS 'Measurement System Tag', flu_tipo_fluido.Nombre AS 'Fluid', COUNT(fcs_computador_medidor.Id) AS 'Number of Meters'  FROM dbo_v2.med_sistema_medicion AS med  INNER JOIN dbo_v2.flu_tipo_fluido ON med.IdTipoFluido_fk = flu_tipo_fluido.Id  INNER JOIN dbo_v2.fcs_computador_medidor ON med.Id = fcs_computador_medidor.Id_Sisema_Medicion  WHERE med.Tag LIKE 'EMED%'  GROUP BY med.Tag, flu_tipo_fluido.Nombre</t>
  </si>
  <si>
    <t>SELECT COUNT(*) AS 'Number of primary meters' FROM dbo_v2.equ_equipo AS eq INNER JOIN dbo_v2.teq_tipo_equipo AS teq ON eq.IdTipoEquipo_fk = teq.Id INNER JOIN dbo_v2.teq_clasificacion AS cla ON teq.IdClasificacion_fk = cla.Id WHERE cla.Nombre = 'Medidor primario'</t>
  </si>
  <si>
    <t>SELECT eq.Serial AS 'Equipment Serial Number'  FROM dbo_v2.equ_equipo AS eq  INNER JOIN dbo_v2.teq_tipo_equipo AS teq ON eq.IdTipoEquipo_fk = teq.Id  INNER JOIN dbo_v2.teq_clasificacion AS cla ON teq.IdClasificacion_fk = cla.Id  WHERE cla.Nombre = 'Medidor primario'</t>
  </si>
  <si>
    <t>SELECT med.Nombre AS 'Measurement System Name', flu_tipo_fluido.Nombre AS 'Fluid Type'  FROM dbo_v2.med_sistema_medicion AS med  INNER JOIN dbo_v2.flu_tipo_fluido ON med.IdTipoFluido_fk = flu_tipo_fluido.Id  WHERE med.SubTipoFluido = 'DIF' AND flu_tipo_fluido.Nombre IS NOT NULL;</t>
  </si>
  <si>
    <t>SELECT eq.Serial AS 'Equipment Serial Number'  FROM dbo_v2.equ_equipo AS eq  INNER JOIN dbo_v2.teq_tipo_equipo AS teq ON eq.IdTipoEquipo_fk = teq.Id  INNER JOIN dbo_v2.teq_clasificacion AS cla ON teq.IdClasificacion_fk = cla.Id  INNER JOIN dbo_v2.med_tag AS mt ON mt.IdEquipo_fk = eq.Id  INNER JOIN dbo_v2.med_sistema_medicion AS med ON mt.IdSistemaMedicion_fk = med.Id  INNER JOIN dbo_v2.pla_plataforma AS pla ON med.IdPlataforma_fk = pla.Id  WHERE cla.Nombre = 'Medidor primario' AND pla.Nombre = 'Cexis'</t>
  </si>
  <si>
    <t>SELECT AVG(Valor) AS 'Average Static Pressure' FROM dbo_v2.var_variable_datos AS VD INNER JOIN dbo_v2.med_sistema_medicion AS MSM ON VD.idSistemaMedicion_fk = MSM.Id INNER JOIN dbo_v2.var_tipo_variable AS VTV ON VD.idVariable_fk = VTV.Id WHERE MSM.Tag = 'EMED-3138.12-050' AND VTV.Nombre = 'Pressão Estática (kPa)' AND VD.Fecha = '2023-08-01'</t>
  </si>
  <si>
    <t>The human is requesting fluid information from measurement system with tag FFAS-2121.</t>
  </si>
  <si>
    <t>SELECT flu_tipo_fluido.Nombre  FROM dbo_v2.flu_tipo_fluido  INNER JOIN dbo_v2.med_sistema_medicion ON dbo_v2.med_sistema_medicion.IdTipoFluido_fk = dbo_v2.flu_tipo_fluido.Id  WHERE dbo_v2.med_sistema_medicion.Tag = 'FFAS-2121'</t>
  </si>
  <si>
    <t>SELECT med.Tag AS 'Measurement System Tag',  flu_tipo_fluido.Nombre AS 'Fluid Type',  COUNT(fcs_computador_medidor.Id) AS 'Number of Meters',  fcs_computadores.Tag AS 'Flow Computer Name',  fcs_tipo_computador.Nombre AS 'Computer Type' FROM dbo_v2.med_sistema_medicion AS med INNER JOIN dbo_v2.flu_tipo_fluido ON med.IdTipoFluido_fk = flu_tipo_fluido.Id INNER JOIN dbo_v2.fcs_computador_medidor ON med.Id = fcs_computador_medidor.Id_Sisema_Medicion INNER JOIN dbo_v2.fcs_computadores ON fcs_computador_medidor.IdComputador_fk = fcs_computadores.Id INNER JOIN dbo_v2.fcs_firmware ON fcs_computadores.IdFirmware_fk = fcs_firmware.Id INNER JOIN dbo_v2.fcs_tipo_computador ON fcs_firmware.IdTipo_Computador_fk = fcs_tipo_computador.Id WHERE med.Tag LIKE 'EMED%' GROUP BY med.Tag, flu_tipo_fluido.Nombre, fcs_computadores.Tag, fcs_tipo_computador.Nombre;</t>
  </si>
  <si>
    <t>SELECT Nombre AS Measurement_System_Name, Tag AS Measurement_System_Tag FROM dbo_v2.med_sistema_medicion;</t>
  </si>
  <si>
    <t>SELECT DISTINCT f.firmware AS Flow_Computer_Firmware FROM dbo_v2.fcs_firmware f;</t>
  </si>
  <si>
    <t>The human is requesting information from a specific flow computer.</t>
  </si>
  <si>
    <t>The human is requesting information from a specific measurement system.</t>
  </si>
  <si>
    <t>SELECT c.Tag, f.Firmware AS 'Revision/Version', tc.Nombre AS Marca FROM dbo_v2.fcs_computadores c JOIN dbo_v2.fcs_firmware f ON f.Id = c.IdFirmware_fk JOIN dbo_v2.fcs_tipo_computador tc ON tc.Id = f.IdTipo_Computador_fk;</t>
  </si>
  <si>
    <t>SELECT c.Tag, f.Firmware AS 'Revision/Version', tc.Nombre AS Marca FROM dbo_v2.fcs_computadores c JOIN dbo_v2.fcs_firmware f ON f.Id = c.IdFirmware_fk JOIN dbo_v2.fcs_tipo_computador tc ON tc.Id = f.IdTipo_Computador_fk WHERE c.Tag = &lt;Specific Tag&gt;;</t>
  </si>
  <si>
    <t>SELECT Nombre AS Measurement_System_Name, Tag AS Measurement_System_Tag FROM dbo_v2.med_sistema_medicion WHERE Tag = &lt;Specific Tag&gt;;</t>
  </si>
  <si>
    <t>descriptions_antes</t>
  </si>
  <si>
    <t>This table contains information about platforms.</t>
  </si>
  <si>
    <t>This table contains the types of measurement systems. For example: Fiscal, Apropriação, Operacional, Custódia y Poços de Produção.</t>
  </si>
  <si>
    <t>This table contains the different computer types. For example: OMNI, KHRONE, ROC, FC302. Use this table when refers to flow computer types.</t>
  </si>
  <si>
    <t>This table contains information about flow computers as flow computers tag names, versions/firmwares id's, equipments id's, status, IP.</t>
  </si>
  <si>
    <t>This table contains information about measuremets systems as their names, status, read fluid type, the read sub fluid type, location and measurement systems tag.</t>
  </si>
  <si>
    <t>This table contains information about meters code in the measurement systems.</t>
  </si>
  <si>
    <t>This table contains information of equipments registered as their serial, equipment type id, manufacturer id or registered platform.</t>
  </si>
  <si>
    <t>This table contains the names of firmware types. Use this table when refers to configuration or computer types or flow computer brand or brand or manufacturer or revision or firmware names.</t>
  </si>
  <si>
    <t>index</t>
  </si>
  <si>
    <t>The human is asking for a list of flow computers with their versions</t>
  </si>
  <si>
    <t>SELECT DISTINCT Nombre FROM dbo_v2.pla_plataforma WHERE Estado = 'ACT'</t>
  </si>
  <si>
    <t>The human is asking for the number of equipments registered in the Cexis platform.</t>
  </si>
  <si>
    <t>SELECT COUNT(*) AS Number_of_equipments FROM dbo_v2.equ_equipo WHERE PlataformaCadastro = (SELECT Id FROM dbo_v2.pla_plataforma WHERE Nombre = 'Cexis')</t>
  </si>
  <si>
    <t>SELECT COUNT(*) AS Number_of_equipments FROM dbo_v2.equ_equipo AS e INNER JOIN  dbo_v2.teq_tipo_equipo AS t ON e.IdTipoEquipo_fk = t.Id WHERE t.Nombre = 'Placa de orifício'</t>
  </si>
  <si>
    <t>SELECT COUNT(*) AS Number_of_measurement_systems FROM dbo_v2.med_sistema_medicion WHERE IdPlataforma_fk = (SELECT Id FROM dbo_v2.pla_plataforma WHERE Nombre = 'Cexis')</t>
  </si>
  <si>
    <t>SELECT sm.Tag AS Measurement_system_tag_for_equipment_SAP_494837 FROM dbo_v2.equ_equipo eq INNER JOIN dbo_v2.med_tag mt ON eq.Id = mt.IdEquipo_fk INNER JOIN dbo_v2.med_sistema_medicion sm ON mt.IdSistemaMedicion_fk = sm.Id WHERE eq.Serial = 'SAP-494837'</t>
  </si>
  <si>
    <t>The human is asking for the measurement system tag associated for the equipment with serial number SAP-494837.</t>
  </si>
  <si>
    <t>SELECT fcs_tipo_computador.Nombre AS Flow_computer_type FROM dbo_v2.fcs_tipo_computador INNER JOIN  dbo_v2.fcs_firmware ON fcs_tipo_computador.Id = fcs_firmware.IdTipo_Computador_fk INNER JOIN  dbo_v2.fcs_computadores ON fcs_firmware.Id = fcs_computadores.IdFirmware_fk WHERE fcs_computadores.Tag = 'FQI-EMED-3138.03-057'</t>
  </si>
  <si>
    <t>SELECT fcs_firmware.Firmware AS Flow_computer_revision FROM dbo_v2.fcs_firmware INNER JOIN  dbo_v2.fcs_computadores ON fcs_firmware.Id = fcs_computadores.IdFirmware_fk WHERE fcs_computadores.Tag = 'FQI-EMED-3138.03-057'</t>
  </si>
  <si>
    <t>SELECT COUNT(*) AS Number_of_F407_flow_computers FROM dbo_v2.fcs_computadores fc INNER JOIN dbo_v2.fcs_firmware f ON f.Id = fc.IdFirmware_fk WHERE Firmware = 'F407'</t>
  </si>
  <si>
    <t>SELECT COUNT(*)  AS Number_of_measurement_systems FROM dbo_v2.fcs_computador_medidor AS fcm INNER JOIN  dbo_v2.fcs_computadores AS fc ON fcm.IdComputador_fk = fc.Id INNER JOIN  dbo_v2.med_sistema_medicion AS msm ON fcm.Id_Sisema_Medicion = msm.Id WHERE fc.Tag = 'FQI-EMED-3135.01-067'</t>
  </si>
  <si>
    <t>SELECT sm.Nombre AS Measurement_system_name, sm.Tag AS Measurement_system_tag FROM dbo_v2.med_sistema_medicion sm INNER JOIN dbo_v2.pla_plataforma pla ON pla.Id = sm.IdPlataforma_fk INNER JOIN dbo_v2.med_tag mt ON mt.IdSistemaMedicion_fk = sm.Id INNER JOIN dbo_v2.teq_tipo_equipo teq ON teq.Id = mt.IdTipoEquipo_fk WHERE pla.Nombre = 'Cexis' AND teq.Nombre = 'Placa de orifício'</t>
  </si>
  <si>
    <t>SELECT COUNT(*) AS 'Measurement Systems Number' FROM dbo_v2.med_sistema_medicion sm INNER JOIN dbo_v2.flu_tipo_fluido flu ON flu.Id = sm.IdTipoFluido_fk WHERE flu.Nombre = 'Óleo Cru'</t>
  </si>
  <si>
    <t>SELECT sm.Nombre AS 'Measurement System Name', sm.Tag AS 'Measurement System Tag' FROM dbo_v2.med_sistema_medicion sm INNER JOIN dbo_v2.flu_tipo_fluido flu ON flu.Id = sm.IdTipoFluido_fk WHERE flu.Nombre = 'Óleo Cru';</t>
  </si>
  <si>
    <t>SELECT MAX(vd.Valor) AS 'Maximum Temperature' FROM dbo_v2.var_variable_datos vd INNER JOIN dbo_v2.med_sistema_medicion sm ON sm.Id = vd.idSistemaMedicion_fk INNER JOIN dbo_v2.var_tipo_variable vt ON vt.Id = vd.idVariable_fk WHERE sm.Tag = 'EMED-3138.12-050' AND vt.Nombre = 'Temperatura (°C)' AND vd.Fecha BETWEEN '2023-03-01' AND '2023-03-31'</t>
  </si>
  <si>
    <t>SELECT Nombre AS 'Variables_readed_from_measurement_systems' FROM dbo_v2.var_tipo_variable WHERE Nombre IN ('Vazão Bruta', 'Densidade base (kg/m3)', 'Viscosidade', 'Pressão Estática (kPa)', 'Densidade linha (kg/m3)', 'Densidade relativa', 'Mol (%) CO', 'Temperatura (°C)', 'Massa especifica (Ref)');</t>
  </si>
  <si>
    <t>SELECT COUNT(*) AS Number_of_primary_meters_in_equipments FROM dbo_v2.equ_equipo AS eq INNER JOIN dbo_v2.teq_tipo_equipo AS teq ON eq.IdTipoEquipo_fk = teq.Id INNER JOIN dbo_v2.teq_clasificacion AS cla ON teq.IdClasificacion_fk = cla.Id WHERE cla.Nombre = 'Medidor primario'</t>
  </si>
  <si>
    <t>SELECT COUNT(*) AS Number_of_equipments FROM dbo_v2.equ_equipo INNER JOIN dbo_v2.med_tag ON dbo_v2.equ_equipo.Id = dbo_v2.med_tag.IdEquipo_fk INNER JOIN dbo_v2.med_sistema_medicion ON dbo_v2.med_tag.IdSistemaMedicion_fk = dbo_v2.med_sistema_medicion.Id WHERE dbo_v2.med_sistema_medicion.Tag = 'EMED-3138.11-128'</t>
  </si>
  <si>
    <t>The human is asking for the equipment type of the primary meter located in the measurement system with tag EMED-3138.11-128.</t>
  </si>
  <si>
    <t>SELECT teq.Nombre AS 'Equipment type' FROM dbo_v2.med_sistema_medicion med INNER JOIN dbo_v2.med_tag tag ON med.Id = tag.IdSistemaMedicion_fk INNER JOIN dbo_v2.equ_equipo eq ON tag.IdEquipo_fk = eq.Id INNER JOIN dbo_v2.teq_tipo_equipo teq ON eq.IdTipoEquipo_fk = teq.Id INNER JOIN dbo_v2.teq_clasificacion cla ON teq.IdClasificacion_fk = cla.Id WHERE med.Tag = 'EMED-3138.11-128' AND cla.Nombre = 'Medidor primario'</t>
  </si>
  <si>
    <t>SELECT sm.Nombre AS 'Measurement_system_name', Tag AS 'Measurement_system_tag' FROM dbo_v2.med_sistema_medicion sm INNER JOIN dbo_v2.flu_tipo_fluido flu ON sm.IdTipoFluido_fk = flu.Id WHERE sm.SubTipoFluido = 'DIF' AND flu.Nombre = 'Gás Natural'</t>
  </si>
  <si>
    <t>SELECT sm.Nombre AS 'Measurement_system_name', sm.Tag AS 'Measurement_system_tag' FROM dbo_v2.med_sistema_medicion sm INNER JOIN dbo_v2.med_tag mt ON sm.Id = mt.IdSistemaMedicion_fk INNER JOIN dbo_v2.teq_tipo_equipo teq ON teq.Id = mt.IdTipoEquipo_fk WHERE teq.Nombre = 'Placa de orifício'</t>
  </si>
  <si>
    <t>SELECT equ_equipo.Serial AS Equipments_serial FROM dbo_v2.med_sistema_medicion INNER JOIN dbo_v2.med_tag ON med_sistema_medicion.Id = med_tag.IdSistemaMedicion_fk INNER JOIN dbo_v2.equ_equipo ON med_tag.IdEquipo_fk = equ_equipo.Id WHERE med_sistema_medicion.Tag = 'EMED-3138.03-057'</t>
  </si>
  <si>
    <t>SELECT Nombre AS 'Equipment Tag Name Associated' FROM dbo_v2.med_tag mt INNER JOIN dbo_v2.equ_equipo eq ON eq.Id = mt.IdEquipo_fk WHERE eq.Serial = 'SAP-494837'</t>
  </si>
  <si>
    <t>The human is asking for the tag name of a specific equipment with the serial number SAP-494837.</t>
  </si>
  <si>
    <t>SELECT COUNT(*) AS 'Number of meters' FROM dbo_v2.fcs_computador_medidor cm INNER JOIN dbo_v2.fcs_computadores c ON c.Id = cm.IdComputador_fk WHERE c.Tag = 'FQI-EMED-3138.03-057'</t>
  </si>
  <si>
    <t>SELECT COUNT(*) AS Number_of_measurement_systems FROM dbo_v2.fcs_computador_medidor AS fcm  INNER JOIN dbo_v2.fcs_computadores AS fc ON fcm.IdComputador_fk = fc.Id  INNER JOIN dbo_v2.med_sistema_medicion AS msm ON fcm.Id_Sisema_Medicion = msm.Id  WHERE fc.Tag = 'FQI-EMED-3135.01-067'</t>
  </si>
  <si>
    <t>SELECT sm.Nombre, sm.Tag, sm.Estado FROM dbo_v2.med_sistema_medicion sm INNER JOIN dbo_v2.fcs_computador_medidor cm ON sm.Id = cm.Id_Sisema_Medicion INNER JOIN dbo_v2.fcs_computadores c ON cm.IdComputador_fk = c.Id WHERE c.Tag = 'FQI-EMED-3135.01-067'</t>
  </si>
  <si>
    <t>SELECT flu_tipo_fluido.Nombre AS 'Fluid Name' FROM dbo_v2.flu_tipo_fluido  INNER JOIN dbo_v2.med_sistema_medicion ON dbo_v2.med_sistema_medicion.IdTipoFluido_fk = dbo_v2.flu_tipo_fluido.Id  INNER JOIN dbo_v2.med_tag ON dbo_v2.med_tag.IdSistemaMedicion_fk = dbo_v2.med_sistema_medicion.Id  WHERE dbo_v2.med_tag.Nombre = 'EMED-3135.01-067'</t>
  </si>
  <si>
    <t>The human is asking for the number of primary meters equipments.</t>
  </si>
  <si>
    <t>The human is requesting a list of measurement systems that are capable of reading differential gas fluid type.</t>
  </si>
  <si>
    <t>The human is asking for the average static pressure of the EMED-3138.12-050 in August 2023.</t>
  </si>
  <si>
    <t>The human is asking for information about what kind of data can be provided from measurement systems.</t>
  </si>
  <si>
    <t>SELECT Nombre AS 'Variables_readed_from_measurement_systems' FROM dbo_v2.var_tipo_variable WHERE Nombre IN ('Vazão Bruta', 'Densidade base (kg/m3)', 'Viscosidade', 'Pressão Estática (kPa)', 'Densidade linha (kg/m3)', 'Densidade relativa', 'Mol (%) CO', 'Temperatura (°C)', 'Massa especifica (Ref)') AND Estado = 'ACT';</t>
  </si>
  <si>
    <t>The human is asking for the location of the measurement system with the tag EMED-3138.11-128.</t>
  </si>
  <si>
    <t>SELECT pla_plataforma.Nombre AS 'Location' FROM dbo_v2.med_sistema_medicion INNER JOIN dbo_v2.pla_plataforma ON med_sistema_medicion.IdPlataforma_fk = pla_plataforma.Id WHERE med_sistema_medicion.Tag = 'EMED-3138.11-128'</t>
  </si>
  <si>
    <t>aka_name</t>
  </si>
  <si>
    <t>Fluid type</t>
  </si>
  <si>
    <t>Measurement type</t>
  </si>
  <si>
    <t>Measurement system</t>
  </si>
  <si>
    <t>Data type</t>
  </si>
  <si>
    <t>Point type</t>
  </si>
  <si>
    <t>Flow computer type</t>
  </si>
  <si>
    <t>Flow computer firmware/version</t>
  </si>
  <si>
    <t>Modbus map</t>
  </si>
  <si>
    <t>Flow computer</t>
  </si>
  <si>
    <t>Meters</t>
  </si>
  <si>
    <t>Variable types</t>
  </si>
  <si>
    <t>Variable data</t>
  </si>
  <si>
    <t>Equipments</t>
  </si>
  <si>
    <t>Equipment type</t>
  </si>
  <si>
    <t>Manufacturer</t>
  </si>
  <si>
    <t>Equipment Type Classification</t>
  </si>
  <si>
    <t>This table contains information for every equipment assigned to a measurement system. When an equipment is registered, it could be assigned to a measurement system or dropped in storage.</t>
  </si>
  <si>
    <t>Assigned equipments</t>
  </si>
  <si>
    <t>SELECT med_sistema_medicion.Nombre AS 'Measurement System Name', med_sistema_medicion.Tag AS 'Measurement System Tag', pla_plataforma.Nombre AS 'Platform Name' FROM dbo_v2.med_sistema_medicion INNER JOIN dbo_v2.pla_plataforma ON med_sistema_medicion.IdPlataforma_fk = pla_plataforma.Id WHERE med_sistema_medicion.Tag = 'EMED-3138.11-128'</t>
  </si>
  <si>
    <t>The human is requesting information for the measurement system with tag EMED-3138.11-128.</t>
  </si>
  <si>
    <t>The human is requesting information on variables from the measurement system EMED-3138.11-128.</t>
  </si>
  <si>
    <t>SELECT MAX(var.Valor) AS 'Value', med.Tag AS 'Measurement System Tag', vtv.Nombre AS 'Variable Name' FROM dbo_v2.var_variable_datos AS var INNER JOIN dbo_v2.med_sistema_medicion AS med ON var.idSistemaMedicion_fk = med.Id INNER JOIN dbo_v2.var_tipo_variable AS vtv ON vtv.Id = var.idVariable_fk WHERE med.Tag = 'FQIT-3138.09-023' AND MONTH(var.Fecha) = 3 AND YEAR(var.Fecha) = 2023 AND vtv.Nombre IN ('Pressão Estática (kPa)', 'Temperatura (°C)') GROUP BY vtv.Nombre, med.Tag</t>
  </si>
  <si>
    <t>SELECT var.Fecha AS 'Date', var.Valor AS 'Value', med.Tag AS 'Measurement System Tag', vtv.Nombre AS 'Variable Name' FROM dbo_v2.var_variable_datos AS var INNER JOIN dbo_v2.med_sistema_medicion AS med ON var.idSistemaMedicion_fk = med.Id INNER JOIN dbo_v2.var_tipo_variable AS vtv ON vtv.Id = var.idVariable_fk WHERE med.Tag = 'FQIT-3138.09-023' AND var.Fecha BETWEEN &lt;Range of dates&gt; AND vtv.Nombre IN &lt;Variables name&gt;</t>
  </si>
  <si>
    <t>The human is requesting information max value of static pressure and temperature for the measurement system EMED-3138.11-128 for the month of march.</t>
  </si>
  <si>
    <t>The human is requesting information min value of static pressure and temperature for the measurement system EMED-3138.11-128 for the month of march.</t>
  </si>
  <si>
    <t>SELECT MIN(var.Valor) AS 'Value', med.Tag AS 'Measurement System Tag', vtv.Nombre AS 'Variable Name' FROM dbo_v2.var_variable_datos AS var INNER JOIN dbo_v2.med_sistema_medicion AS med ON var.idSistemaMedicion_fk = med.Id INNER JOIN dbo_v2.var_tipo_variable AS vtv ON vtv.Id = var.idVariable_fk WHERE med.Tag = 'FQIT-3138.09-023' AND MONTH(var.Fecha) = 3 AND YEAR(var.Fecha) = 2023 AND vtv.Nombre IN ('Pressão Estática (kPa)', 'Temperatura (°C)') GROUP BY vtv.Nombre, med.Tag</t>
  </si>
  <si>
    <t>Platforms/installations</t>
  </si>
  <si>
    <t>asdsadsa</t>
  </si>
  <si>
    <t>asdadasdsad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</si>
</sst>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1"/>
      <name val="Aptos Narrow"/>
      <family val="2"/>
      <scheme val="minor"/>
    </font>
    <font>
      <b/>
      <sz val="11"/>
      <color theme="0"/>
      <name val="Aptos Narrow"/>
      <family val="2"/>
      <scheme val="minor"/>
    </font>
    <font>
      <sz val="11"/>
      <color theme="0"/>
      <name val="Aptos Narrow"/>
      <family val="2"/>
      <scheme val="minor"/>
    </font>
    <font>
      <sz val="11"/>
      <name val="Aptos Narrow"/>
      <family val="2"/>
      <scheme val="minor"/>
    </font>
  </fonts>
  <fills count="8">
    <fill>
      <patternFill patternType="none"/>
    </fill>
    <fill>
      <patternFill patternType="gray125"/>
    </fill>
    <fill>
      <patternFill patternType="solid">
        <fgColor theme="5" tint="0.59999389629810485"/>
        <bgColor indexed="64"/>
      </patternFill>
    </fill>
    <fill>
      <patternFill patternType="solid">
        <fgColor theme="4" tint="0.79998168889431442"/>
        <bgColor indexed="64"/>
      </patternFill>
    </fill>
    <fill>
      <patternFill patternType="solid">
        <fgColor theme="0"/>
        <bgColor indexed="64"/>
      </patternFill>
    </fill>
    <fill>
      <patternFill patternType="solid">
        <fgColor theme="1" tint="0.499984740745262"/>
        <bgColor indexed="64"/>
      </patternFill>
    </fill>
    <fill>
      <patternFill patternType="solid">
        <fgColor theme="2" tint="-0.749992370372631"/>
        <bgColor indexed="64"/>
      </patternFill>
    </fill>
    <fill>
      <patternFill patternType="solid">
        <fgColor rgb="FFFFFF00"/>
        <bgColor indexed="64"/>
      </patternFill>
    </fill>
  </fills>
  <borders count="11">
    <border>
      <left/>
      <right/>
      <top/>
      <bottom/>
      <diagonal/>
    </border>
    <border>
      <left style="thin">
        <color indexed="64"/>
      </left>
      <right/>
      <top/>
      <bottom/>
      <diagonal/>
    </border>
    <border>
      <left/>
      <right style="thin">
        <color indexed="64"/>
      </right>
      <top/>
      <bottom/>
      <diagonal/>
    </border>
    <border>
      <left/>
      <right style="thin">
        <color theme="0"/>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0"/>
      </left>
      <right style="thin">
        <color theme="0"/>
      </right>
      <top/>
      <bottom style="thin">
        <color theme="0"/>
      </bottom>
      <diagonal/>
    </border>
    <border>
      <left/>
      <right style="thin">
        <color theme="0"/>
      </right>
      <top style="thin">
        <color theme="0"/>
      </top>
      <bottom/>
      <diagonal/>
    </border>
    <border>
      <left/>
      <right style="thin">
        <color theme="0"/>
      </right>
      <top/>
      <bottom style="thin">
        <color theme="0"/>
      </bottom>
      <diagonal/>
    </border>
    <border>
      <left/>
      <right style="thin">
        <color theme="0"/>
      </right>
      <top style="thin">
        <color theme="0"/>
      </top>
      <bottom style="thin">
        <color theme="0"/>
      </bottom>
      <diagonal/>
    </border>
  </borders>
  <cellStyleXfs count="1">
    <xf numFmtId="0" fontId="0" fillId="0" borderId="0"/>
  </cellStyleXfs>
  <cellXfs count="36">
    <xf numFmtId="0" fontId="0" fillId="0" borderId="0" xfId="0"/>
    <xf numFmtId="0" fontId="0" fillId="0" borderId="0" xfId="0" applyAlignment="1">
      <alignment vertical="top" wrapText="1"/>
    </xf>
    <xf numFmtId="0" fontId="1" fillId="3" borderId="0" xfId="0" applyFont="1" applyFill="1"/>
    <xf numFmtId="0" fontId="1" fillId="2" borderId="0" xfId="0" applyFont="1" applyFill="1"/>
    <xf numFmtId="0" fontId="1" fillId="3" borderId="2" xfId="0" applyFont="1" applyFill="1" applyBorder="1"/>
    <xf numFmtId="0" fontId="0" fillId="0" borderId="2" xfId="0" applyBorder="1" applyAlignment="1">
      <alignment horizontal="left" vertical="top" wrapText="1"/>
    </xf>
    <xf numFmtId="0" fontId="0" fillId="0" borderId="2" xfId="0" applyBorder="1"/>
    <xf numFmtId="0" fontId="1" fillId="2" borderId="1" xfId="0" applyFont="1" applyFill="1" applyBorder="1"/>
    <xf numFmtId="0" fontId="0" fillId="0" borderId="1" xfId="0" applyBorder="1" applyAlignment="1">
      <alignment wrapText="1"/>
    </xf>
    <xf numFmtId="0" fontId="0" fillId="0" borderId="1" xfId="0" applyBorder="1"/>
    <xf numFmtId="0" fontId="1" fillId="4" borderId="0" xfId="0" applyFont="1" applyFill="1"/>
    <xf numFmtId="0" fontId="0" fillId="4" borderId="0" xfId="0" applyFill="1"/>
    <xf numFmtId="0" fontId="3" fillId="6" borderId="0" xfId="0" applyFont="1" applyFill="1"/>
    <xf numFmtId="3" fontId="3" fillId="6" borderId="0" xfId="0" applyNumberFormat="1" applyFont="1" applyFill="1"/>
    <xf numFmtId="0" fontId="3" fillId="6" borderId="3" xfId="0" applyFont="1" applyFill="1" applyBorder="1"/>
    <xf numFmtId="0" fontId="3" fillId="6" borderId="5" xfId="0" applyFont="1" applyFill="1" applyBorder="1"/>
    <xf numFmtId="0" fontId="3" fillId="6" borderId="6" xfId="0" applyFont="1" applyFill="1" applyBorder="1"/>
    <xf numFmtId="0" fontId="3" fillId="6" borderId="8" xfId="0" applyFont="1" applyFill="1" applyBorder="1"/>
    <xf numFmtId="0" fontId="2" fillId="6" borderId="4" xfId="0" applyFont="1" applyFill="1" applyBorder="1"/>
    <xf numFmtId="0" fontId="3" fillId="6" borderId="7" xfId="0" applyFont="1" applyFill="1" applyBorder="1"/>
    <xf numFmtId="0" fontId="3" fillId="6" borderId="9" xfId="0" applyFont="1" applyFill="1" applyBorder="1"/>
    <xf numFmtId="0" fontId="2" fillId="5" borderId="4" xfId="0" applyFont="1" applyFill="1" applyBorder="1"/>
    <xf numFmtId="0" fontId="2" fillId="5" borderId="10" xfId="0" applyFont="1" applyFill="1" applyBorder="1"/>
    <xf numFmtId="0" fontId="2" fillId="5" borderId="7" xfId="0" applyFont="1" applyFill="1" applyBorder="1"/>
    <xf numFmtId="0" fontId="2" fillId="5" borderId="9" xfId="0" applyFont="1" applyFill="1" applyBorder="1"/>
    <xf numFmtId="0" fontId="4" fillId="0" borderId="0" xfId="0" applyFont="1" applyAlignment="1">
      <alignment vertical="top" wrapText="1"/>
    </xf>
    <xf numFmtId="0" fontId="4" fillId="0" borderId="0" xfId="0" applyFont="1"/>
    <xf numFmtId="0" fontId="4" fillId="0" borderId="0" xfId="0" applyFont="1" applyAlignment="1">
      <alignment horizontal="left" vertical="top" wrapText="1"/>
    </xf>
    <xf numFmtId="0" fontId="4" fillId="0" borderId="0" xfId="0" applyFont="1" applyAlignment="1">
      <alignment horizontal="left" vertical="top"/>
    </xf>
    <xf numFmtId="0" fontId="4" fillId="0" borderId="0" xfId="0" applyFont="1" applyAlignment="1">
      <alignment vertical="top"/>
    </xf>
    <xf numFmtId="0" fontId="4" fillId="0" borderId="0" xfId="0" applyFont="1" applyAlignment="1">
      <alignment wrapText="1"/>
    </xf>
    <xf numFmtId="49" fontId="4" fillId="0" borderId="0" xfId="0" applyNumberFormat="1" applyFont="1" applyAlignment="1">
      <alignment vertical="top" wrapText="1"/>
    </xf>
    <xf numFmtId="0" fontId="4" fillId="7" borderId="0" xfId="0" applyFont="1" applyFill="1"/>
    <xf numFmtId="0" fontId="4" fillId="7" borderId="0" xfId="0" applyFont="1" applyFill="1" applyAlignment="1">
      <alignment vertical="top" wrapText="1"/>
    </xf>
    <xf numFmtId="0" fontId="4" fillId="7" borderId="0" xfId="0" applyFont="1" applyFill="1" applyAlignment="1">
      <alignment horizontal="left" vertical="top"/>
    </xf>
    <xf numFmtId="0" fontId="4" fillId="7" borderId="0" xfId="0" applyFont="1" applyFill="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4"/>
  <sheetViews>
    <sheetView zoomScale="110" zoomScaleNormal="110" workbookViewId="0">
      <selection activeCell="B3" sqref="B3"/>
    </sheetView>
  </sheetViews>
  <sheetFormatPr baseColWidth="10" defaultRowHeight="14.4" x14ac:dyDescent="0.3"/>
  <cols>
    <col min="1" max="1" width="23.109375" style="28" customWidth="1"/>
    <col min="2" max="2" width="29.44140625" style="28" customWidth="1"/>
    <col min="3" max="3" width="62.44140625" style="28" customWidth="1"/>
    <col min="4" max="4" width="54.44140625" style="27" customWidth="1"/>
    <col min="5" max="5" width="48.109375" style="27" customWidth="1"/>
    <col min="6" max="6" width="18.77734375" style="26" customWidth="1"/>
    <col min="7" max="7" width="11.5546875" style="26" customWidth="1"/>
    <col min="8" max="16384" width="11.5546875" style="26"/>
  </cols>
  <sheetData>
    <row r="1" spans="1:6" x14ac:dyDescent="0.3">
      <c r="A1" s="28" t="s">
        <v>0</v>
      </c>
      <c r="B1" s="28" t="s">
        <v>291</v>
      </c>
      <c r="C1" s="27" t="s">
        <v>1</v>
      </c>
      <c r="D1" s="27" t="s">
        <v>244</v>
      </c>
      <c r="E1" s="27" t="s">
        <v>2</v>
      </c>
      <c r="F1" s="28"/>
    </row>
    <row r="2" spans="1:6" ht="14.4" customHeight="1" x14ac:dyDescent="0.3">
      <c r="A2" s="28" t="s">
        <v>3</v>
      </c>
      <c r="B2" s="28" t="s">
        <v>318</v>
      </c>
      <c r="C2" s="27" t="s">
        <v>245</v>
      </c>
      <c r="D2" s="27" t="s">
        <v>4</v>
      </c>
      <c r="E2" s="27" t="s">
        <v>202</v>
      </c>
    </row>
    <row r="3" spans="1:6" ht="15" customHeight="1" x14ac:dyDescent="0.3">
      <c r="A3" s="28" t="s">
        <v>5</v>
      </c>
      <c r="B3" s="28" t="s">
        <v>292</v>
      </c>
      <c r="C3" s="27" t="s">
        <v>6</v>
      </c>
      <c r="D3" s="27" t="s">
        <v>6</v>
      </c>
      <c r="E3" s="27" t="s">
        <v>203</v>
      </c>
    </row>
    <row r="4" spans="1:6" ht="15" customHeight="1" x14ac:dyDescent="0.3">
      <c r="A4" s="28" t="s">
        <v>7</v>
      </c>
      <c r="B4" s="28" t="s">
        <v>293</v>
      </c>
      <c r="C4" s="27" t="s">
        <v>246</v>
      </c>
      <c r="D4" s="27" t="s">
        <v>8</v>
      </c>
      <c r="E4" s="27" t="s">
        <v>204</v>
      </c>
    </row>
    <row r="5" spans="1:6" ht="15" customHeight="1" x14ac:dyDescent="0.3">
      <c r="A5" s="29" t="s">
        <v>9</v>
      </c>
      <c r="B5" s="29" t="s">
        <v>294</v>
      </c>
      <c r="C5" s="27" t="s">
        <v>249</v>
      </c>
      <c r="D5" s="27" t="s">
        <v>10</v>
      </c>
      <c r="E5" s="27" t="s">
        <v>205</v>
      </c>
    </row>
    <row r="6" spans="1:6" ht="15" customHeight="1" x14ac:dyDescent="0.3">
      <c r="A6" s="28" t="s">
        <v>11</v>
      </c>
      <c r="B6" s="28" t="s">
        <v>295</v>
      </c>
      <c r="C6" s="27" t="s">
        <v>12</v>
      </c>
      <c r="D6" s="27" t="s">
        <v>12</v>
      </c>
      <c r="E6" s="27" t="s">
        <v>206</v>
      </c>
    </row>
    <row r="7" spans="1:6" ht="15" customHeight="1" x14ac:dyDescent="0.3">
      <c r="A7" s="28" t="s">
        <v>13</v>
      </c>
      <c r="B7" s="28" t="s">
        <v>296</v>
      </c>
      <c r="C7" s="27" t="s">
        <v>14</v>
      </c>
      <c r="D7" s="27" t="s">
        <v>14</v>
      </c>
      <c r="E7" s="27" t="s">
        <v>207</v>
      </c>
    </row>
    <row r="8" spans="1:6" ht="15" customHeight="1" x14ac:dyDescent="0.3">
      <c r="A8" s="28" t="s">
        <v>15</v>
      </c>
      <c r="B8" s="28" t="s">
        <v>297</v>
      </c>
      <c r="C8" s="27" t="s">
        <v>247</v>
      </c>
      <c r="D8" s="27" t="s">
        <v>16</v>
      </c>
      <c r="E8" s="27" t="s">
        <v>208</v>
      </c>
    </row>
    <row r="9" spans="1:6" ht="15" customHeight="1" x14ac:dyDescent="0.3">
      <c r="A9" s="28" t="s">
        <v>17</v>
      </c>
      <c r="B9" s="28" t="s">
        <v>298</v>
      </c>
      <c r="C9" s="27" t="s">
        <v>252</v>
      </c>
      <c r="D9" s="27" t="s">
        <v>18</v>
      </c>
      <c r="E9" s="27" t="s">
        <v>209</v>
      </c>
    </row>
    <row r="10" spans="1:6" ht="15" customHeight="1" x14ac:dyDescent="0.3">
      <c r="A10" s="29" t="s">
        <v>19</v>
      </c>
      <c r="B10" s="29" t="s">
        <v>299</v>
      </c>
      <c r="C10" s="27" t="s">
        <v>20</v>
      </c>
      <c r="D10" s="27" t="s">
        <v>20</v>
      </c>
      <c r="E10" s="27" t="s">
        <v>210</v>
      </c>
    </row>
    <row r="11" spans="1:6" ht="15" customHeight="1" x14ac:dyDescent="0.3">
      <c r="A11" s="28" t="s">
        <v>21</v>
      </c>
      <c r="B11" s="28" t="s">
        <v>300</v>
      </c>
      <c r="C11" s="27" t="s">
        <v>248</v>
      </c>
      <c r="D11" s="27" t="s">
        <v>22</v>
      </c>
      <c r="E11" s="27" t="s">
        <v>211</v>
      </c>
    </row>
    <row r="12" spans="1:6" ht="15" customHeight="1" x14ac:dyDescent="0.3">
      <c r="A12" s="28" t="s">
        <v>23</v>
      </c>
      <c r="B12" s="28" t="s">
        <v>301</v>
      </c>
      <c r="C12" s="27" t="s">
        <v>250</v>
      </c>
      <c r="D12" s="27" t="s">
        <v>24</v>
      </c>
      <c r="E12" s="27" t="s">
        <v>212</v>
      </c>
    </row>
    <row r="13" spans="1:6" ht="15" customHeight="1" x14ac:dyDescent="0.3">
      <c r="A13" s="28" t="s">
        <v>25</v>
      </c>
      <c r="B13" s="28" t="s">
        <v>302</v>
      </c>
      <c r="C13" s="27" t="s">
        <v>26</v>
      </c>
      <c r="D13" s="27" t="s">
        <v>26</v>
      </c>
      <c r="E13" s="27" t="s">
        <v>213</v>
      </c>
    </row>
    <row r="14" spans="1:6" ht="15" customHeight="1" x14ac:dyDescent="0.3">
      <c r="A14" s="29" t="s">
        <v>27</v>
      </c>
      <c r="B14" s="29" t="s">
        <v>303</v>
      </c>
      <c r="C14" s="27" t="s">
        <v>28</v>
      </c>
      <c r="D14" s="27" t="s">
        <v>28</v>
      </c>
      <c r="E14" s="27" t="s">
        <v>214</v>
      </c>
    </row>
    <row r="15" spans="1:6" ht="15" customHeight="1" x14ac:dyDescent="0.3">
      <c r="A15" s="26" t="s">
        <v>29</v>
      </c>
      <c r="B15" s="26" t="s">
        <v>304</v>
      </c>
      <c r="C15" s="27" t="s">
        <v>251</v>
      </c>
      <c r="D15" s="27" t="s">
        <v>30</v>
      </c>
      <c r="E15" s="29" t="s">
        <v>215</v>
      </c>
    </row>
    <row r="16" spans="1:6" ht="15" customHeight="1" x14ac:dyDescent="0.3">
      <c r="A16" s="26" t="s">
        <v>31</v>
      </c>
      <c r="B16" s="26" t="s">
        <v>305</v>
      </c>
      <c r="C16" s="27" t="s">
        <v>32</v>
      </c>
      <c r="D16" s="27" t="s">
        <v>32</v>
      </c>
      <c r="E16" s="27" t="s">
        <v>216</v>
      </c>
    </row>
    <row r="17" spans="1:5" ht="15" customHeight="1" x14ac:dyDescent="0.3">
      <c r="A17" s="26" t="s">
        <v>33</v>
      </c>
      <c r="B17" s="26" t="s">
        <v>306</v>
      </c>
      <c r="C17" s="27" t="s">
        <v>34</v>
      </c>
      <c r="D17" s="27" t="s">
        <v>34</v>
      </c>
      <c r="E17" s="27" t="s">
        <v>217</v>
      </c>
    </row>
    <row r="18" spans="1:5" ht="15" customHeight="1" x14ac:dyDescent="0.3">
      <c r="A18" s="26" t="s">
        <v>35</v>
      </c>
      <c r="B18" s="26" t="s">
        <v>307</v>
      </c>
      <c r="C18" s="27" t="s">
        <v>36</v>
      </c>
      <c r="D18" s="27" t="s">
        <v>36</v>
      </c>
      <c r="E18" s="27" t="s">
        <v>218</v>
      </c>
    </row>
    <row r="19" spans="1:5" ht="18" customHeight="1" x14ac:dyDescent="0.3">
      <c r="A19" s="26" t="s">
        <v>37</v>
      </c>
      <c r="B19" s="26" t="s">
        <v>309</v>
      </c>
      <c r="C19" s="27" t="s">
        <v>308</v>
      </c>
      <c r="D19" s="27" t="s">
        <v>38</v>
      </c>
      <c r="E19" s="27" t="s">
        <v>219</v>
      </c>
    </row>
    <row r="20" spans="1:5" ht="18" customHeight="1" x14ac:dyDescent="0.3">
      <c r="A20" s="29"/>
      <c r="B20" s="29"/>
      <c r="C20" s="29"/>
    </row>
    <row r="21" spans="1:5" ht="18" customHeight="1" x14ac:dyDescent="0.3"/>
    <row r="22" spans="1:5" ht="18" customHeight="1" x14ac:dyDescent="0.3"/>
    <row r="23" spans="1:5" ht="18" customHeight="1" x14ac:dyDescent="0.3"/>
    <row r="24" spans="1:5" ht="18" customHeight="1"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9"/>
  <sheetViews>
    <sheetView zoomScale="110" zoomScaleNormal="110" workbookViewId="0">
      <selection activeCell="D21" sqref="D21"/>
    </sheetView>
  </sheetViews>
  <sheetFormatPr baseColWidth="10" defaultRowHeight="13.8" customHeight="1" x14ac:dyDescent="0.3"/>
  <cols>
    <col min="1" max="1" width="22" style="26" bestFit="1" customWidth="1"/>
    <col min="2" max="2" width="28" style="26" customWidth="1"/>
    <col min="3" max="3" width="27.5546875" style="26" customWidth="1"/>
    <col min="4" max="4" width="65.109375" style="26" customWidth="1"/>
    <col min="5" max="16384" width="11.5546875" style="26"/>
  </cols>
  <sheetData>
    <row r="1" spans="1:4" ht="13.8" customHeight="1" x14ac:dyDescent="0.3">
      <c r="A1" s="32" t="s">
        <v>39</v>
      </c>
      <c r="B1" s="26" t="s">
        <v>40</v>
      </c>
      <c r="C1" s="26" t="s">
        <v>193</v>
      </c>
      <c r="D1" s="32" t="s">
        <v>41</v>
      </c>
    </row>
    <row r="2" spans="1:4" ht="13.8" customHeight="1" x14ac:dyDescent="0.3">
      <c r="A2" s="34" t="s">
        <v>3</v>
      </c>
      <c r="B2" s="25" t="s">
        <v>42</v>
      </c>
      <c r="C2" s="25" t="s">
        <v>43</v>
      </c>
      <c r="D2" s="33" t="s">
        <v>43</v>
      </c>
    </row>
    <row r="3" spans="1:4" ht="13.8" customHeight="1" x14ac:dyDescent="0.3">
      <c r="A3" s="34" t="s">
        <v>5</v>
      </c>
      <c r="B3" s="25" t="s">
        <v>44</v>
      </c>
      <c r="C3" s="25" t="s">
        <v>45</v>
      </c>
      <c r="D3" s="33" t="s">
        <v>45</v>
      </c>
    </row>
    <row r="4" spans="1:4" ht="13.8" customHeight="1" x14ac:dyDescent="0.3">
      <c r="A4" s="34" t="s">
        <v>7</v>
      </c>
      <c r="B4" s="25" t="s">
        <v>46</v>
      </c>
      <c r="C4" s="25" t="s">
        <v>47</v>
      </c>
      <c r="D4" s="33" t="s">
        <v>47</v>
      </c>
    </row>
    <row r="5" spans="1:4" ht="13.8" customHeight="1" x14ac:dyDescent="0.3">
      <c r="A5" s="35" t="s">
        <v>9</v>
      </c>
      <c r="B5" s="25" t="s">
        <v>48</v>
      </c>
      <c r="C5" s="25" t="s">
        <v>49</v>
      </c>
      <c r="D5" s="33" t="s">
        <v>194</v>
      </c>
    </row>
    <row r="6" spans="1:4" ht="13.8" customHeight="1" x14ac:dyDescent="0.3">
      <c r="A6" s="34" t="s">
        <v>11</v>
      </c>
      <c r="B6" s="25" t="s">
        <v>50</v>
      </c>
      <c r="C6" s="25" t="s">
        <v>51</v>
      </c>
      <c r="D6" s="33" t="s">
        <v>51</v>
      </c>
    </row>
    <row r="7" spans="1:4" ht="13.8" customHeight="1" x14ac:dyDescent="0.3">
      <c r="A7" s="34" t="s">
        <v>13</v>
      </c>
      <c r="B7" s="25" t="s">
        <v>52</v>
      </c>
      <c r="C7" s="25" t="s">
        <v>53</v>
      </c>
      <c r="D7" s="33" t="s">
        <v>53</v>
      </c>
    </row>
    <row r="8" spans="1:4" ht="13.8" customHeight="1" x14ac:dyDescent="0.3">
      <c r="A8" s="34" t="s">
        <v>15</v>
      </c>
      <c r="B8" s="25" t="s">
        <v>54</v>
      </c>
      <c r="C8" s="25" t="s">
        <v>55</v>
      </c>
      <c r="D8" s="33" t="s">
        <v>55</v>
      </c>
    </row>
    <row r="9" spans="1:4" ht="13.8" customHeight="1" x14ac:dyDescent="0.3">
      <c r="A9" s="34" t="s">
        <v>17</v>
      </c>
      <c r="B9" s="25" t="s">
        <v>56</v>
      </c>
      <c r="C9" s="25" t="s">
        <v>57</v>
      </c>
      <c r="D9" s="33" t="s">
        <v>195</v>
      </c>
    </row>
    <row r="10" spans="1:4" ht="13.8" customHeight="1" x14ac:dyDescent="0.3">
      <c r="A10" s="35" t="s">
        <v>19</v>
      </c>
      <c r="B10" s="25" t="s">
        <v>58</v>
      </c>
      <c r="C10" s="25" t="s">
        <v>59</v>
      </c>
      <c r="D10" s="33" t="s">
        <v>196</v>
      </c>
    </row>
    <row r="11" spans="1:4" ht="13.8" customHeight="1" x14ac:dyDescent="0.3">
      <c r="A11" s="34" t="s">
        <v>21</v>
      </c>
      <c r="B11" s="25" t="s">
        <v>60</v>
      </c>
      <c r="C11" s="25" t="s">
        <v>61</v>
      </c>
      <c r="D11" s="33" t="s">
        <v>197</v>
      </c>
    </row>
    <row r="12" spans="1:4" ht="13.8" customHeight="1" x14ac:dyDescent="0.3">
      <c r="A12" s="34" t="s">
        <v>23</v>
      </c>
      <c r="B12" s="25" t="s">
        <v>62</v>
      </c>
      <c r="C12" s="25" t="s">
        <v>63</v>
      </c>
      <c r="D12" s="33" t="s">
        <v>198</v>
      </c>
    </row>
    <row r="13" spans="1:4" ht="13.8" customHeight="1" x14ac:dyDescent="0.3">
      <c r="A13" s="34" t="s">
        <v>25</v>
      </c>
      <c r="B13" s="25" t="s">
        <v>64</v>
      </c>
      <c r="C13" s="25" t="s">
        <v>65</v>
      </c>
      <c r="D13" s="33" t="s">
        <v>65</v>
      </c>
    </row>
    <row r="14" spans="1:4" ht="13.8" customHeight="1" x14ac:dyDescent="0.3">
      <c r="A14" s="35" t="s">
        <v>27</v>
      </c>
      <c r="B14" s="25" t="s">
        <v>66</v>
      </c>
      <c r="C14" s="25" t="s">
        <v>67</v>
      </c>
      <c r="D14" s="33" t="s">
        <v>199</v>
      </c>
    </row>
    <row r="15" spans="1:4" ht="13.8" customHeight="1" x14ac:dyDescent="0.3">
      <c r="A15" s="32" t="s">
        <v>29</v>
      </c>
      <c r="B15" s="25" t="s">
        <v>68</v>
      </c>
      <c r="C15" s="25" t="s">
        <v>69</v>
      </c>
      <c r="D15" s="33" t="s">
        <v>200</v>
      </c>
    </row>
    <row r="16" spans="1:4" ht="13.8" customHeight="1" x14ac:dyDescent="0.3">
      <c r="A16" s="32" t="s">
        <v>31</v>
      </c>
      <c r="B16" s="25" t="s">
        <v>70</v>
      </c>
      <c r="C16" s="25" t="s">
        <v>71</v>
      </c>
      <c r="D16" s="33" t="s">
        <v>201</v>
      </c>
    </row>
    <row r="17" spans="1:4" ht="13.8" customHeight="1" x14ac:dyDescent="0.3">
      <c r="A17" s="32" t="s">
        <v>33</v>
      </c>
      <c r="B17" s="25" t="s">
        <v>72</v>
      </c>
      <c r="C17" s="25" t="s">
        <v>73</v>
      </c>
      <c r="D17" s="33" t="s">
        <v>73</v>
      </c>
    </row>
    <row r="18" spans="1:4" ht="13.8" customHeight="1" x14ac:dyDescent="0.3">
      <c r="A18" s="32" t="s">
        <v>35</v>
      </c>
      <c r="B18" s="25" t="s">
        <v>74</v>
      </c>
      <c r="C18" s="25" t="s">
        <v>75</v>
      </c>
      <c r="D18" s="33" t="s">
        <v>75</v>
      </c>
    </row>
    <row r="19" spans="1:4" ht="13.8" customHeight="1" x14ac:dyDescent="0.3">
      <c r="A19" s="32" t="s">
        <v>37</v>
      </c>
      <c r="B19" s="25" t="s">
        <v>76</v>
      </c>
      <c r="C19" s="25" t="s">
        <v>77</v>
      </c>
      <c r="D19" s="33" t="s">
        <v>220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D46"/>
  <sheetViews>
    <sheetView tabSelected="1" zoomScaleNormal="100" workbookViewId="0">
      <selection activeCell="B51" sqref="B51"/>
    </sheetView>
  </sheetViews>
  <sheetFormatPr baseColWidth="10" defaultRowHeight="13.8" customHeight="1" x14ac:dyDescent="0.3"/>
  <cols>
    <col min="1" max="1" width="22.33203125" style="26" bestFit="1" customWidth="1"/>
    <col min="2" max="2" width="90" style="26" customWidth="1"/>
    <col min="3" max="3" width="22.33203125" style="26" bestFit="1" customWidth="1"/>
    <col min="4" max="4" width="36.77734375" style="30" customWidth="1"/>
    <col min="5" max="5" width="11.5546875" style="26" customWidth="1"/>
    <col min="6" max="16384" width="11.5546875" style="26"/>
  </cols>
  <sheetData>
    <row r="1" spans="1:4" ht="14.4" customHeight="1" x14ac:dyDescent="0.3">
      <c r="A1" s="26" t="s">
        <v>39</v>
      </c>
      <c r="B1" s="25" t="s">
        <v>78</v>
      </c>
      <c r="C1" s="26" t="s">
        <v>79</v>
      </c>
      <c r="D1" s="25" t="s">
        <v>80</v>
      </c>
    </row>
    <row r="2" spans="1:4" ht="13.8" customHeight="1" x14ac:dyDescent="0.3">
      <c r="A2" s="28" t="s">
        <v>25</v>
      </c>
      <c r="B2" s="25" t="s">
        <v>81</v>
      </c>
      <c r="C2" s="28" t="s">
        <v>25</v>
      </c>
      <c r="D2" s="25" t="s">
        <v>81</v>
      </c>
    </row>
    <row r="3" spans="1:4" ht="13.8" customHeight="1" x14ac:dyDescent="0.3">
      <c r="A3" s="28" t="s">
        <v>25</v>
      </c>
      <c r="B3" s="25" t="s">
        <v>82</v>
      </c>
      <c r="C3" s="28" t="s">
        <v>25</v>
      </c>
      <c r="D3" s="25" t="s">
        <v>82</v>
      </c>
    </row>
    <row r="4" spans="1:4" ht="13.8" customHeight="1" x14ac:dyDescent="0.3">
      <c r="A4" s="28" t="s">
        <v>25</v>
      </c>
      <c r="B4" s="25" t="s">
        <v>83</v>
      </c>
      <c r="C4" s="28" t="s">
        <v>25</v>
      </c>
      <c r="D4" s="25" t="s">
        <v>83</v>
      </c>
    </row>
    <row r="5" spans="1:4" ht="13.8" hidden="1" customHeight="1" x14ac:dyDescent="0.3">
      <c r="A5" s="28" t="s">
        <v>25</v>
      </c>
      <c r="B5" s="25" t="s">
        <v>84</v>
      </c>
      <c r="C5" s="28" t="s">
        <v>5</v>
      </c>
      <c r="D5" s="25" t="s">
        <v>85</v>
      </c>
    </row>
    <row r="6" spans="1:4" ht="13.8" hidden="1" customHeight="1" x14ac:dyDescent="0.3">
      <c r="A6" s="28" t="s">
        <v>25</v>
      </c>
      <c r="B6" s="25" t="s">
        <v>86</v>
      </c>
      <c r="C6" s="28" t="s">
        <v>5</v>
      </c>
      <c r="D6" s="25" t="s">
        <v>87</v>
      </c>
    </row>
    <row r="7" spans="1:4" ht="13.8" customHeight="1" x14ac:dyDescent="0.3">
      <c r="A7" s="28" t="s">
        <v>25</v>
      </c>
      <c r="B7" s="25" t="s">
        <v>88</v>
      </c>
      <c r="C7" s="28" t="s">
        <v>25</v>
      </c>
      <c r="D7" s="25" t="s">
        <v>84</v>
      </c>
    </row>
    <row r="8" spans="1:4" ht="13.8" customHeight="1" x14ac:dyDescent="0.3">
      <c r="A8" s="28" t="s">
        <v>25</v>
      </c>
      <c r="B8" s="25" t="s">
        <v>89</v>
      </c>
      <c r="C8" s="28" t="s">
        <v>25</v>
      </c>
      <c r="D8" s="25" t="s">
        <v>86</v>
      </c>
    </row>
    <row r="9" spans="1:4" ht="13.8" hidden="1" customHeight="1" x14ac:dyDescent="0.3">
      <c r="A9" s="28" t="s">
        <v>25</v>
      </c>
      <c r="B9" s="25" t="s">
        <v>90</v>
      </c>
      <c r="C9" s="28" t="s">
        <v>5</v>
      </c>
      <c r="D9" s="25" t="s">
        <v>91</v>
      </c>
    </row>
    <row r="10" spans="1:4" ht="13.8" customHeight="1" x14ac:dyDescent="0.3">
      <c r="A10" s="28" t="s">
        <v>25</v>
      </c>
      <c r="B10" s="25" t="s">
        <v>92</v>
      </c>
      <c r="C10" s="28" t="s">
        <v>25</v>
      </c>
      <c r="D10" s="25" t="s">
        <v>88</v>
      </c>
    </row>
    <row r="11" spans="1:4" ht="13.8" hidden="1" customHeight="1" x14ac:dyDescent="0.3">
      <c r="A11" s="28" t="s">
        <v>31</v>
      </c>
      <c r="B11" s="27" t="s">
        <v>93</v>
      </c>
      <c r="C11" s="28" t="s">
        <v>5</v>
      </c>
      <c r="D11" s="25" t="s">
        <v>94</v>
      </c>
    </row>
    <row r="12" spans="1:4" ht="13.8" customHeight="1" x14ac:dyDescent="0.3">
      <c r="A12" s="28" t="s">
        <v>9</v>
      </c>
      <c r="B12" s="25" t="s">
        <v>95</v>
      </c>
      <c r="C12" s="28" t="s">
        <v>25</v>
      </c>
      <c r="D12" s="25" t="s">
        <v>89</v>
      </c>
    </row>
    <row r="13" spans="1:4" ht="13.8" customHeight="1" x14ac:dyDescent="0.3">
      <c r="A13" s="26" t="s">
        <v>17</v>
      </c>
      <c r="B13" s="26" t="s">
        <v>319</v>
      </c>
      <c r="C13" s="28" t="s">
        <v>25</v>
      </c>
      <c r="D13" s="25" t="s">
        <v>90</v>
      </c>
    </row>
    <row r="14" spans="1:4" ht="13.8" customHeight="1" x14ac:dyDescent="0.3">
      <c r="A14" s="26" t="s">
        <v>21</v>
      </c>
      <c r="B14" s="26" t="s">
        <v>320</v>
      </c>
      <c r="C14" s="28" t="s">
        <v>25</v>
      </c>
      <c r="D14" s="25" t="s">
        <v>92</v>
      </c>
    </row>
    <row r="15" spans="1:4" ht="13.8" hidden="1" customHeight="1" x14ac:dyDescent="0.3">
      <c r="A15" s="28"/>
      <c r="B15" s="27"/>
      <c r="C15" s="28" t="s">
        <v>3</v>
      </c>
      <c r="D15" s="25" t="s">
        <v>96</v>
      </c>
    </row>
    <row r="16" spans="1:4" ht="13.8" hidden="1" customHeight="1" x14ac:dyDescent="0.3">
      <c r="A16" s="28"/>
      <c r="B16" s="27"/>
      <c r="C16" s="28" t="s">
        <v>3</v>
      </c>
      <c r="D16" s="25" t="s">
        <v>97</v>
      </c>
    </row>
    <row r="17" spans="1:4" ht="13.8" hidden="1" customHeight="1" x14ac:dyDescent="0.3">
      <c r="A17" s="28"/>
      <c r="B17" s="27"/>
      <c r="C17" s="28" t="s">
        <v>3</v>
      </c>
      <c r="D17" s="25" t="s">
        <v>98</v>
      </c>
    </row>
    <row r="18" spans="1:4" ht="13.8" hidden="1" customHeight="1" x14ac:dyDescent="0.3">
      <c r="A18" s="28"/>
      <c r="B18" s="27"/>
      <c r="C18" s="26" t="s">
        <v>29</v>
      </c>
      <c r="D18" s="25" t="s">
        <v>99</v>
      </c>
    </row>
    <row r="19" spans="1:4" ht="13.8" hidden="1" customHeight="1" x14ac:dyDescent="0.3">
      <c r="C19" s="26" t="s">
        <v>29</v>
      </c>
      <c r="D19" s="25" t="s">
        <v>100</v>
      </c>
    </row>
    <row r="20" spans="1:4" ht="13.8" hidden="1" customHeight="1" x14ac:dyDescent="0.3">
      <c r="C20" s="28" t="s">
        <v>31</v>
      </c>
      <c r="D20" s="25" t="s">
        <v>101</v>
      </c>
    </row>
    <row r="21" spans="1:4" ht="13.8" hidden="1" customHeight="1" x14ac:dyDescent="0.3">
      <c r="A21" s="28"/>
      <c r="B21" s="27"/>
      <c r="C21" s="28" t="s">
        <v>35</v>
      </c>
      <c r="D21" s="27" t="s">
        <v>102</v>
      </c>
    </row>
    <row r="22" spans="1:4" ht="13.8" hidden="1" customHeight="1" x14ac:dyDescent="0.3">
      <c r="B22" s="28"/>
      <c r="C22" s="28" t="s">
        <v>35</v>
      </c>
      <c r="D22" s="27" t="s">
        <v>103</v>
      </c>
    </row>
    <row r="23" spans="1:4" ht="13.8" hidden="1" customHeight="1" x14ac:dyDescent="0.3">
      <c r="A23" s="28"/>
      <c r="B23" s="27"/>
      <c r="C23" s="28" t="s">
        <v>35</v>
      </c>
      <c r="D23" s="27" t="s">
        <v>104</v>
      </c>
    </row>
    <row r="24" spans="1:4" ht="13.8" hidden="1" customHeight="1" x14ac:dyDescent="0.3">
      <c r="C24" s="28" t="s">
        <v>35</v>
      </c>
      <c r="D24" s="27" t="s">
        <v>105</v>
      </c>
    </row>
    <row r="25" spans="1:4" ht="13.8" hidden="1" customHeight="1" x14ac:dyDescent="0.3">
      <c r="C25" s="28" t="s">
        <v>31</v>
      </c>
      <c r="D25" s="27" t="s">
        <v>93</v>
      </c>
    </row>
    <row r="26" spans="1:4" ht="13.8" hidden="1" customHeight="1" x14ac:dyDescent="0.3">
      <c r="C26" s="28" t="s">
        <v>9</v>
      </c>
      <c r="D26" s="25" t="s">
        <v>95</v>
      </c>
    </row>
    <row r="27" spans="1:4" ht="13.8" hidden="1" customHeight="1" x14ac:dyDescent="0.3">
      <c r="A27" s="28"/>
      <c r="B27" s="25"/>
      <c r="C27" s="28" t="s">
        <v>9</v>
      </c>
      <c r="D27" s="25" t="s">
        <v>106</v>
      </c>
    </row>
    <row r="28" spans="1:4" ht="13.8" hidden="1" customHeight="1" x14ac:dyDescent="0.3">
      <c r="A28" s="28"/>
      <c r="B28" s="25"/>
      <c r="C28" s="28" t="s">
        <v>9</v>
      </c>
      <c r="D28" s="25" t="s">
        <v>107</v>
      </c>
    </row>
    <row r="29" spans="1:4" ht="13.8" hidden="1" customHeight="1" x14ac:dyDescent="0.3">
      <c r="A29" s="28"/>
      <c r="B29" s="28"/>
      <c r="C29" s="28" t="s">
        <v>23</v>
      </c>
      <c r="D29" s="27" t="s">
        <v>108</v>
      </c>
    </row>
    <row r="30" spans="1:4" ht="13.8" hidden="1" customHeight="1" x14ac:dyDescent="0.3">
      <c r="A30" s="28"/>
      <c r="B30" s="28"/>
      <c r="C30" s="28" t="s">
        <v>17</v>
      </c>
      <c r="D30" s="27" t="s">
        <v>109</v>
      </c>
    </row>
    <row r="31" spans="1:4" ht="13.8" hidden="1" customHeight="1" x14ac:dyDescent="0.3">
      <c r="A31" s="28"/>
      <c r="B31" s="28"/>
      <c r="C31" s="28" t="s">
        <v>15</v>
      </c>
      <c r="D31" s="27" t="s">
        <v>110</v>
      </c>
    </row>
    <row r="32" spans="1:4" ht="13.8" hidden="1" customHeight="1" x14ac:dyDescent="0.3">
      <c r="A32" s="28"/>
      <c r="B32" s="29"/>
      <c r="C32" s="28" t="s">
        <v>17</v>
      </c>
      <c r="D32" s="25" t="s">
        <v>111</v>
      </c>
    </row>
    <row r="33" spans="1:4" ht="13.8" hidden="1" customHeight="1" x14ac:dyDescent="0.3">
      <c r="B33" s="28"/>
      <c r="C33" s="26" t="s">
        <v>21</v>
      </c>
      <c r="D33" s="27" t="s">
        <v>112</v>
      </c>
    </row>
    <row r="34" spans="1:4" ht="13.8" hidden="1" customHeight="1" x14ac:dyDescent="0.3">
      <c r="B34" s="28"/>
      <c r="C34" s="26" t="s">
        <v>21</v>
      </c>
      <c r="D34" s="27" t="s">
        <v>113</v>
      </c>
    </row>
    <row r="35" spans="1:4" ht="13.8" hidden="1" customHeight="1" x14ac:dyDescent="0.3">
      <c r="A35" s="28"/>
      <c r="B35" s="28"/>
      <c r="C35" s="28" t="s">
        <v>23</v>
      </c>
      <c r="D35" s="27" t="s">
        <v>114</v>
      </c>
    </row>
    <row r="36" spans="1:4" ht="13.8" hidden="1" customHeight="1" x14ac:dyDescent="0.3">
      <c r="A36" s="28"/>
      <c r="B36" s="28"/>
      <c r="C36" s="28" t="s">
        <v>23</v>
      </c>
      <c r="D36" s="27" t="s">
        <v>115</v>
      </c>
    </row>
    <row r="37" spans="1:4" ht="33" hidden="1" customHeight="1" x14ac:dyDescent="0.3">
      <c r="C37" s="28" t="s">
        <v>23</v>
      </c>
      <c r="D37" s="27" t="s">
        <v>116</v>
      </c>
    </row>
    <row r="38" spans="1:4" ht="13.8" hidden="1" customHeight="1" x14ac:dyDescent="0.3">
      <c r="B38" s="28"/>
      <c r="C38" s="26" t="s">
        <v>21</v>
      </c>
      <c r="D38" s="27" t="s">
        <v>117</v>
      </c>
    </row>
    <row r="39" spans="1:4" ht="13.8" hidden="1" customHeight="1" x14ac:dyDescent="0.3">
      <c r="A39" s="28"/>
      <c r="B39" s="28"/>
      <c r="C39" s="28" t="s">
        <v>23</v>
      </c>
      <c r="D39" s="27" t="s">
        <v>118</v>
      </c>
    </row>
    <row r="40" spans="1:4" ht="13.8" hidden="1" customHeight="1" x14ac:dyDescent="0.3">
      <c r="C40" s="28" t="s">
        <v>37</v>
      </c>
      <c r="D40" s="27" t="s">
        <v>119</v>
      </c>
    </row>
    <row r="41" spans="1:4" ht="13.8" hidden="1" customHeight="1" x14ac:dyDescent="0.3">
      <c r="C41" s="26" t="s">
        <v>29</v>
      </c>
      <c r="D41" s="27" t="s">
        <v>120</v>
      </c>
    </row>
    <row r="42" spans="1:4" ht="13.8" hidden="1" customHeight="1" x14ac:dyDescent="0.3">
      <c r="A42" s="28"/>
      <c r="B42" s="28"/>
      <c r="C42" s="28" t="s">
        <v>9</v>
      </c>
      <c r="D42" s="27" t="s">
        <v>121</v>
      </c>
    </row>
    <row r="43" spans="1:4" ht="13.8" hidden="1" customHeight="1" x14ac:dyDescent="0.3">
      <c r="A43" s="28"/>
      <c r="B43" s="28"/>
      <c r="C43" s="28" t="s">
        <v>23</v>
      </c>
      <c r="D43" s="27" t="s">
        <v>122</v>
      </c>
    </row>
    <row r="44" spans="1:4" ht="13.8" hidden="1" customHeight="1" x14ac:dyDescent="0.3">
      <c r="A44" s="28"/>
      <c r="B44" s="27"/>
      <c r="C44" s="28" t="s">
        <v>17</v>
      </c>
      <c r="D44" s="27" t="s">
        <v>123</v>
      </c>
    </row>
    <row r="45" spans="1:4" ht="13.8" hidden="1" customHeight="1" x14ac:dyDescent="0.3">
      <c r="A45" s="28"/>
      <c r="B45" s="28"/>
      <c r="C45" s="28" t="s">
        <v>17</v>
      </c>
      <c r="D45" s="27" t="s">
        <v>124</v>
      </c>
    </row>
    <row r="46" spans="1:4" ht="13.8" hidden="1" customHeight="1" x14ac:dyDescent="0.3">
      <c r="A46" s="29"/>
      <c r="B46" s="28"/>
      <c r="C46" s="29" t="s">
        <v>27</v>
      </c>
      <c r="D46" s="27" t="s">
        <v>125</v>
      </c>
    </row>
  </sheetData>
  <autoFilter ref="C1:D46" xr:uid="{00000000-0001-0000-0200-000000000000}">
    <filterColumn colId="0">
      <filters>
        <filter val="var_tipo_variable"/>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56"/>
  <sheetViews>
    <sheetView topLeftCell="A16" zoomScaleNormal="100" workbookViewId="0">
      <selection activeCell="B30" sqref="B30"/>
    </sheetView>
  </sheetViews>
  <sheetFormatPr baseColWidth="10" defaultRowHeight="14.4" x14ac:dyDescent="0.3"/>
  <cols>
    <col min="1" max="1" width="7.33203125" style="26" customWidth="1"/>
    <col min="2" max="2" width="66.33203125" style="26" customWidth="1"/>
    <col min="3" max="3" width="70.5546875" style="26" customWidth="1"/>
    <col min="4" max="4" width="34.33203125" style="26" customWidth="1"/>
    <col min="5" max="5" width="11.5546875" style="26" customWidth="1"/>
    <col min="6" max="16384" width="11.5546875" style="26"/>
  </cols>
  <sheetData>
    <row r="1" spans="1:3" ht="15" customHeight="1" x14ac:dyDescent="0.3">
      <c r="A1" s="26" t="s">
        <v>253</v>
      </c>
      <c r="B1" s="25" t="s">
        <v>126</v>
      </c>
      <c r="C1" s="25" t="s">
        <v>127</v>
      </c>
    </row>
    <row r="2" spans="1:3" ht="15" customHeight="1" x14ac:dyDescent="0.3">
      <c r="A2" s="26">
        <v>0</v>
      </c>
      <c r="B2" s="25" t="s">
        <v>189</v>
      </c>
      <c r="C2" s="25" t="s">
        <v>237</v>
      </c>
    </row>
    <row r="3" spans="1:3" ht="15" customHeight="1" x14ac:dyDescent="0.3">
      <c r="A3" s="26">
        <v>1</v>
      </c>
      <c r="B3" s="25" t="s">
        <v>190</v>
      </c>
      <c r="C3" s="25" t="s">
        <v>238</v>
      </c>
    </row>
    <row r="4" spans="1:3" ht="15" customHeight="1" x14ac:dyDescent="0.3">
      <c r="A4" s="26">
        <v>2</v>
      </c>
      <c r="B4" s="25" t="s">
        <v>128</v>
      </c>
      <c r="C4" s="25" t="s">
        <v>237</v>
      </c>
    </row>
    <row r="5" spans="1:3" ht="15" customHeight="1" x14ac:dyDescent="0.3">
      <c r="A5" s="26">
        <v>3</v>
      </c>
      <c r="B5" s="25" t="s">
        <v>254</v>
      </c>
      <c r="C5" s="27" t="s">
        <v>241</v>
      </c>
    </row>
    <row r="6" spans="1:3" ht="15" customHeight="1" x14ac:dyDescent="0.3">
      <c r="A6" s="26">
        <v>4</v>
      </c>
      <c r="B6" s="25" t="s">
        <v>130</v>
      </c>
      <c r="C6" s="25" t="s">
        <v>131</v>
      </c>
    </row>
    <row r="7" spans="1:3" ht="15" customHeight="1" x14ac:dyDescent="0.3">
      <c r="A7" s="26">
        <v>5</v>
      </c>
      <c r="B7" s="25" t="s">
        <v>132</v>
      </c>
      <c r="C7" s="25" t="s">
        <v>255</v>
      </c>
    </row>
    <row r="8" spans="1:3" ht="15" customHeight="1" x14ac:dyDescent="0.3">
      <c r="A8" s="26">
        <v>6</v>
      </c>
      <c r="B8" s="25" t="s">
        <v>256</v>
      </c>
      <c r="C8" s="25" t="s">
        <v>257</v>
      </c>
    </row>
    <row r="9" spans="1:3" ht="15" customHeight="1" x14ac:dyDescent="0.3">
      <c r="A9" s="26">
        <v>7</v>
      </c>
      <c r="B9" s="25" t="s">
        <v>134</v>
      </c>
      <c r="C9" s="25" t="s">
        <v>258</v>
      </c>
    </row>
    <row r="10" spans="1:3" ht="15" customHeight="1" x14ac:dyDescent="0.3">
      <c r="A10" s="26">
        <v>8</v>
      </c>
      <c r="B10" s="25" t="s">
        <v>137</v>
      </c>
      <c r="C10" s="25" t="s">
        <v>259</v>
      </c>
    </row>
    <row r="11" spans="1:3" ht="15" customHeight="1" x14ac:dyDescent="0.3">
      <c r="A11" s="26">
        <v>9</v>
      </c>
      <c r="B11" s="25" t="s">
        <v>261</v>
      </c>
      <c r="C11" s="25" t="s">
        <v>260</v>
      </c>
    </row>
    <row r="12" spans="1:3" ht="15" customHeight="1" x14ac:dyDescent="0.3">
      <c r="A12" s="26">
        <v>10</v>
      </c>
      <c r="B12" s="25" t="s">
        <v>141</v>
      </c>
      <c r="C12" s="25" t="s">
        <v>262</v>
      </c>
    </row>
    <row r="13" spans="1:3" ht="15" customHeight="1" x14ac:dyDescent="0.3">
      <c r="A13" s="26">
        <v>11</v>
      </c>
      <c r="B13" s="25" t="s">
        <v>142</v>
      </c>
      <c r="C13" s="25" t="s">
        <v>263</v>
      </c>
    </row>
    <row r="14" spans="1:3" ht="15" customHeight="1" x14ac:dyDescent="0.3">
      <c r="A14" s="26">
        <v>12</v>
      </c>
      <c r="B14" s="25" t="s">
        <v>143</v>
      </c>
      <c r="C14" s="25" t="s">
        <v>264</v>
      </c>
    </row>
    <row r="15" spans="1:3" ht="15" customHeight="1" x14ac:dyDescent="0.3">
      <c r="A15" s="26">
        <v>13</v>
      </c>
      <c r="B15" s="25" t="s">
        <v>145</v>
      </c>
      <c r="C15" s="25" t="s">
        <v>265</v>
      </c>
    </row>
    <row r="16" spans="1:3" ht="15" customHeight="1" x14ac:dyDescent="0.3">
      <c r="A16" s="26">
        <v>14</v>
      </c>
      <c r="B16" s="25" t="s">
        <v>149</v>
      </c>
      <c r="C16" s="25" t="s">
        <v>221</v>
      </c>
    </row>
    <row r="17" spans="1:4" ht="15" customHeight="1" x14ac:dyDescent="0.3">
      <c r="A17" s="26">
        <v>15</v>
      </c>
      <c r="B17" s="25" t="s">
        <v>191</v>
      </c>
      <c r="C17" s="25" t="s">
        <v>222</v>
      </c>
    </row>
    <row r="18" spans="1:4" ht="15" customHeight="1" x14ac:dyDescent="0.3">
      <c r="A18" s="26">
        <v>16</v>
      </c>
      <c r="B18" s="25" t="s">
        <v>152</v>
      </c>
      <c r="C18" s="25" t="s">
        <v>236</v>
      </c>
    </row>
    <row r="19" spans="1:4" ht="15" customHeight="1" x14ac:dyDescent="0.3">
      <c r="A19" s="26">
        <v>17</v>
      </c>
      <c r="B19" s="25" t="s">
        <v>192</v>
      </c>
      <c r="C19" s="25" t="s">
        <v>223</v>
      </c>
      <c r="D19" s="25"/>
    </row>
    <row r="20" spans="1:4" ht="15" customHeight="1" x14ac:dyDescent="0.3">
      <c r="A20" s="26">
        <v>18</v>
      </c>
      <c r="B20" s="25" t="s">
        <v>154</v>
      </c>
      <c r="C20" s="25" t="s">
        <v>267</v>
      </c>
    </row>
    <row r="21" spans="1:4" ht="15" customHeight="1" x14ac:dyDescent="0.3">
      <c r="A21" s="26">
        <v>19</v>
      </c>
      <c r="B21" s="25" t="s">
        <v>155</v>
      </c>
      <c r="C21" s="25" t="s">
        <v>268</v>
      </c>
    </row>
    <row r="22" spans="1:4" ht="15" customHeight="1" x14ac:dyDescent="0.3">
      <c r="A22" s="32">
        <v>20</v>
      </c>
      <c r="B22" s="25" t="s">
        <v>156</v>
      </c>
      <c r="C22" s="25" t="s">
        <v>266</v>
      </c>
    </row>
    <row r="23" spans="1:4" ht="15" customHeight="1" x14ac:dyDescent="0.3">
      <c r="A23" s="26">
        <v>21</v>
      </c>
      <c r="B23" s="25" t="s">
        <v>157</v>
      </c>
      <c r="C23" s="25" t="s">
        <v>269</v>
      </c>
    </row>
    <row r="24" spans="1:4" ht="15" customHeight="1" x14ac:dyDescent="0.3">
      <c r="A24" s="26">
        <v>22</v>
      </c>
      <c r="B24" s="25" t="s">
        <v>158</v>
      </c>
      <c r="C24" s="25" t="s">
        <v>224</v>
      </c>
    </row>
    <row r="25" spans="1:4" ht="15" customHeight="1" x14ac:dyDescent="0.3">
      <c r="A25" s="32">
        <v>23</v>
      </c>
      <c r="B25" s="25" t="s">
        <v>159</v>
      </c>
      <c r="C25" s="25" t="s">
        <v>225</v>
      </c>
    </row>
    <row r="26" spans="1:4" ht="15" customHeight="1" x14ac:dyDescent="0.3">
      <c r="A26" s="26">
        <v>24</v>
      </c>
      <c r="B26" s="31" t="s">
        <v>129</v>
      </c>
      <c r="C26" s="31" t="s">
        <v>270</v>
      </c>
    </row>
    <row r="27" spans="1:4" ht="15" customHeight="1" x14ac:dyDescent="0.3">
      <c r="A27" s="32">
        <v>25</v>
      </c>
      <c r="B27" s="31" t="s">
        <v>133</v>
      </c>
      <c r="C27" s="31" t="s">
        <v>271</v>
      </c>
    </row>
    <row r="28" spans="1:4" ht="15" customHeight="1" x14ac:dyDescent="0.3">
      <c r="A28" s="32">
        <v>26</v>
      </c>
      <c r="B28" s="31" t="s">
        <v>135</v>
      </c>
      <c r="C28" s="31" t="s">
        <v>272</v>
      </c>
    </row>
    <row r="29" spans="1:4" ht="15" customHeight="1" x14ac:dyDescent="0.3">
      <c r="A29" s="32">
        <v>27</v>
      </c>
      <c r="B29" s="31" t="s">
        <v>273</v>
      </c>
      <c r="C29" s="31" t="s">
        <v>274</v>
      </c>
    </row>
    <row r="30" spans="1:4" ht="15" customHeight="1" x14ac:dyDescent="0.3">
      <c r="A30" s="32">
        <v>28</v>
      </c>
      <c r="B30" s="31" t="s">
        <v>136</v>
      </c>
      <c r="C30" s="31" t="s">
        <v>275</v>
      </c>
    </row>
    <row r="31" spans="1:4" ht="15" customHeight="1" x14ac:dyDescent="0.3">
      <c r="A31" s="26">
        <v>29</v>
      </c>
      <c r="B31" s="31" t="s">
        <v>138</v>
      </c>
      <c r="C31" s="31" t="s">
        <v>276</v>
      </c>
    </row>
    <row r="32" spans="1:4" ht="15" customHeight="1" x14ac:dyDescent="0.3">
      <c r="A32" s="26">
        <v>30</v>
      </c>
      <c r="B32" s="31" t="s">
        <v>139</v>
      </c>
      <c r="C32" s="31" t="s">
        <v>277</v>
      </c>
    </row>
    <row r="33" spans="1:3" ht="15" customHeight="1" x14ac:dyDescent="0.3">
      <c r="A33" s="26">
        <v>31</v>
      </c>
      <c r="B33" s="31" t="s">
        <v>279</v>
      </c>
      <c r="C33" s="31" t="s">
        <v>278</v>
      </c>
    </row>
    <row r="34" spans="1:3" ht="15" customHeight="1" x14ac:dyDescent="0.3">
      <c r="A34" s="26">
        <v>32</v>
      </c>
      <c r="B34" s="31" t="s">
        <v>140</v>
      </c>
      <c r="C34" s="31" t="s">
        <v>280</v>
      </c>
    </row>
    <row r="35" spans="1:3" ht="15" customHeight="1" x14ac:dyDescent="0.3">
      <c r="A35" s="26">
        <v>33</v>
      </c>
      <c r="B35" s="31" t="s">
        <v>144</v>
      </c>
      <c r="C35" s="31" t="s">
        <v>281</v>
      </c>
    </row>
    <row r="36" spans="1:3" ht="15" customHeight="1" x14ac:dyDescent="0.3">
      <c r="A36" s="26">
        <v>34</v>
      </c>
      <c r="B36" s="31" t="s">
        <v>146</v>
      </c>
      <c r="C36" s="31" t="s">
        <v>282</v>
      </c>
    </row>
    <row r="37" spans="1:3" ht="15" customHeight="1" x14ac:dyDescent="0.3">
      <c r="A37" s="26">
        <v>35</v>
      </c>
      <c r="B37" s="31" t="s">
        <v>147</v>
      </c>
      <c r="C37" s="31" t="s">
        <v>226</v>
      </c>
    </row>
    <row r="38" spans="1:3" ht="15" customHeight="1" x14ac:dyDescent="0.3">
      <c r="A38" s="26">
        <v>36</v>
      </c>
      <c r="B38" s="31" t="s">
        <v>148</v>
      </c>
      <c r="C38" s="31" t="s">
        <v>283</v>
      </c>
    </row>
    <row r="39" spans="1:3" ht="15" customHeight="1" x14ac:dyDescent="0.3">
      <c r="A39" s="26">
        <v>37</v>
      </c>
      <c r="B39" s="31" t="s">
        <v>150</v>
      </c>
      <c r="C39" s="31" t="s">
        <v>227</v>
      </c>
    </row>
    <row r="40" spans="1:3" ht="15" customHeight="1" x14ac:dyDescent="0.3">
      <c r="A40" s="26">
        <v>38</v>
      </c>
      <c r="B40" s="31" t="s">
        <v>151</v>
      </c>
      <c r="C40" s="31" t="s">
        <v>228</v>
      </c>
    </row>
    <row r="41" spans="1:3" ht="15" customHeight="1" x14ac:dyDescent="0.3">
      <c r="A41" s="26">
        <v>39</v>
      </c>
      <c r="B41" s="31" t="s">
        <v>284</v>
      </c>
      <c r="C41" s="31" t="s">
        <v>229</v>
      </c>
    </row>
    <row r="42" spans="1:3" ht="15" customHeight="1" x14ac:dyDescent="0.3">
      <c r="A42" s="26">
        <v>40</v>
      </c>
      <c r="B42" s="31" t="s">
        <v>153</v>
      </c>
      <c r="C42" s="31" t="s">
        <v>230</v>
      </c>
    </row>
    <row r="43" spans="1:3" ht="15" customHeight="1" x14ac:dyDescent="0.3">
      <c r="A43" s="26">
        <v>41</v>
      </c>
      <c r="B43" s="31" t="s">
        <v>285</v>
      </c>
      <c r="C43" s="31" t="s">
        <v>231</v>
      </c>
    </row>
    <row r="44" spans="1:3" ht="15" customHeight="1" x14ac:dyDescent="0.3">
      <c r="A44" s="26">
        <v>42</v>
      </c>
      <c r="B44" s="31" t="s">
        <v>160</v>
      </c>
      <c r="C44" s="31" t="s">
        <v>232</v>
      </c>
    </row>
    <row r="45" spans="1:3" ht="15" customHeight="1" x14ac:dyDescent="0.3">
      <c r="A45" s="26">
        <v>43</v>
      </c>
      <c r="B45" s="31" t="s">
        <v>286</v>
      </c>
      <c r="C45" s="31" t="s">
        <v>233</v>
      </c>
    </row>
    <row r="46" spans="1:3" ht="15" customHeight="1" x14ac:dyDescent="0.3">
      <c r="A46" s="26">
        <v>44</v>
      </c>
      <c r="B46" s="25" t="s">
        <v>234</v>
      </c>
      <c r="C46" s="27" t="s">
        <v>235</v>
      </c>
    </row>
    <row r="47" spans="1:3" ht="15" customHeight="1" x14ac:dyDescent="0.3">
      <c r="A47" s="26">
        <v>45</v>
      </c>
      <c r="B47" s="25" t="s">
        <v>240</v>
      </c>
      <c r="C47" s="27" t="s">
        <v>243</v>
      </c>
    </row>
    <row r="48" spans="1:3" ht="15" customHeight="1" x14ac:dyDescent="0.3">
      <c r="A48" s="26">
        <v>46</v>
      </c>
      <c r="B48" s="25" t="s">
        <v>239</v>
      </c>
      <c r="C48" s="27" t="s">
        <v>242</v>
      </c>
    </row>
    <row r="49" spans="1:3" ht="15" customHeight="1" x14ac:dyDescent="0.3">
      <c r="A49" s="26">
        <v>47</v>
      </c>
      <c r="B49" s="25" t="s">
        <v>287</v>
      </c>
      <c r="C49" s="27" t="s">
        <v>288</v>
      </c>
    </row>
    <row r="50" spans="1:3" ht="15" customHeight="1" x14ac:dyDescent="0.3">
      <c r="A50" s="26">
        <v>48</v>
      </c>
      <c r="B50" s="25" t="s">
        <v>289</v>
      </c>
      <c r="C50" s="27" t="s">
        <v>290</v>
      </c>
    </row>
    <row r="51" spans="1:3" ht="15" customHeight="1" x14ac:dyDescent="0.3">
      <c r="A51" s="26">
        <v>49</v>
      </c>
      <c r="B51" s="25" t="s">
        <v>311</v>
      </c>
      <c r="C51" s="27" t="s">
        <v>310</v>
      </c>
    </row>
    <row r="52" spans="1:3" ht="15" customHeight="1" x14ac:dyDescent="0.3">
      <c r="A52" s="26">
        <v>50</v>
      </c>
      <c r="B52" s="25" t="s">
        <v>312</v>
      </c>
      <c r="C52" s="27" t="s">
        <v>314</v>
      </c>
    </row>
    <row r="53" spans="1:3" ht="15" customHeight="1" x14ac:dyDescent="0.3">
      <c r="A53" s="26">
        <v>51</v>
      </c>
      <c r="B53" s="25" t="s">
        <v>312</v>
      </c>
      <c r="C53" s="27" t="s">
        <v>314</v>
      </c>
    </row>
    <row r="54" spans="1:3" ht="15" customHeight="1" x14ac:dyDescent="0.3">
      <c r="A54" s="26">
        <v>52</v>
      </c>
      <c r="B54" s="25" t="s">
        <v>315</v>
      </c>
      <c r="C54" s="27" t="s">
        <v>313</v>
      </c>
    </row>
    <row r="55" spans="1:3" ht="15" customHeight="1" x14ac:dyDescent="0.3">
      <c r="A55" s="26">
        <v>53</v>
      </c>
      <c r="B55" s="25" t="s">
        <v>316</v>
      </c>
      <c r="C55" s="27" t="s">
        <v>317</v>
      </c>
    </row>
    <row r="56" spans="1:3" ht="15" customHeight="1" x14ac:dyDescent="0.3"/>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4"/>
  <sheetViews>
    <sheetView workbookViewId="0">
      <selection activeCell="C6" sqref="C6"/>
    </sheetView>
  </sheetViews>
  <sheetFormatPr baseColWidth="10" defaultRowHeight="14.4" x14ac:dyDescent="0.3"/>
  <cols>
    <col min="1" max="1" width="23" customWidth="1"/>
    <col min="2" max="2" width="29.109375" customWidth="1"/>
    <col min="3" max="3" width="41.77734375" style="6" customWidth="1"/>
    <col min="4" max="4" width="10.6640625" style="11" customWidth="1"/>
    <col min="5" max="5" width="47.33203125" style="9" customWidth="1"/>
    <col min="6" max="6" width="20" bestFit="1" customWidth="1"/>
    <col min="7" max="7" width="13.5546875" bestFit="1" customWidth="1"/>
    <col min="9" max="9" width="14.5546875" bestFit="1" customWidth="1"/>
  </cols>
  <sheetData>
    <row r="1" spans="1:9" x14ac:dyDescent="0.3">
      <c r="A1" s="2" t="s">
        <v>161</v>
      </c>
      <c r="B1" s="2" t="s">
        <v>162</v>
      </c>
      <c r="C1" s="4" t="s">
        <v>163</v>
      </c>
      <c r="D1" s="10"/>
      <c r="E1" s="7" t="s">
        <v>164</v>
      </c>
      <c r="F1" s="3" t="s">
        <v>165</v>
      </c>
    </row>
    <row r="2" spans="1:9" ht="13.2" customHeight="1" x14ac:dyDescent="0.3">
      <c r="A2" t="s">
        <v>29</v>
      </c>
      <c r="B2" s="1" t="s">
        <v>68</v>
      </c>
      <c r="C2" s="5" t="s">
        <v>30</v>
      </c>
      <c r="E2" s="8" t="s">
        <v>166</v>
      </c>
      <c r="F2" t="s">
        <v>9</v>
      </c>
      <c r="G2" t="s">
        <v>29</v>
      </c>
      <c r="H2" t="s">
        <v>37</v>
      </c>
      <c r="I2" t="s">
        <v>35</v>
      </c>
    </row>
    <row r="3" spans="1:9" ht="13.2" customHeight="1" x14ac:dyDescent="0.3">
      <c r="A3" t="s">
        <v>31</v>
      </c>
      <c r="B3" s="1" t="s">
        <v>70</v>
      </c>
      <c r="C3" s="5" t="s">
        <v>32</v>
      </c>
      <c r="E3" s="8" t="s">
        <v>167</v>
      </c>
      <c r="F3" t="s">
        <v>9</v>
      </c>
      <c r="G3" t="s">
        <v>5</v>
      </c>
    </row>
    <row r="4" spans="1:9" ht="13.2" customHeight="1" x14ac:dyDescent="0.3">
      <c r="A4" t="s">
        <v>33</v>
      </c>
      <c r="B4" s="1" t="s">
        <v>72</v>
      </c>
      <c r="C4" s="5" t="s">
        <v>34</v>
      </c>
      <c r="E4" s="8" t="s">
        <v>168</v>
      </c>
      <c r="F4" t="s">
        <v>9</v>
      </c>
      <c r="G4" t="s">
        <v>5</v>
      </c>
    </row>
    <row r="5" spans="1:9" ht="13.2" customHeight="1" x14ac:dyDescent="0.3">
      <c r="A5" t="s">
        <v>35</v>
      </c>
      <c r="B5" s="1" t="s">
        <v>74</v>
      </c>
      <c r="C5" s="5" t="s">
        <v>36</v>
      </c>
      <c r="E5" s="8" t="s">
        <v>169</v>
      </c>
      <c r="F5" t="s">
        <v>9</v>
      </c>
      <c r="G5" t="s">
        <v>5</v>
      </c>
    </row>
    <row r="6" spans="1:9" ht="13.2" customHeight="1" x14ac:dyDescent="0.3">
      <c r="A6" t="s">
        <v>37</v>
      </c>
      <c r="B6" s="1" t="s">
        <v>76</v>
      </c>
      <c r="C6" s="5" t="s">
        <v>38</v>
      </c>
      <c r="E6" s="8" t="s">
        <v>170</v>
      </c>
      <c r="F6" t="s">
        <v>9</v>
      </c>
      <c r="G6" t="s">
        <v>3</v>
      </c>
    </row>
    <row r="7" spans="1:9" ht="13.2" customHeight="1" x14ac:dyDescent="0.3">
      <c r="E7" s="8" t="s">
        <v>171</v>
      </c>
      <c r="F7" t="s">
        <v>9</v>
      </c>
      <c r="G7" t="s">
        <v>31</v>
      </c>
    </row>
    <row r="8" spans="1:9" ht="13.2" customHeight="1" x14ac:dyDescent="0.3"/>
    <row r="9" spans="1:9" ht="13.2" customHeight="1" x14ac:dyDescent="0.3"/>
    <row r="10" spans="1:9" ht="13.2" customHeight="1" x14ac:dyDescent="0.3"/>
    <row r="11" spans="1:9" ht="13.2" customHeight="1" x14ac:dyDescent="0.3"/>
    <row r="12" spans="1:9" ht="13.2" customHeight="1" x14ac:dyDescent="0.3"/>
    <row r="13" spans="1:9" ht="13.2" customHeight="1" x14ac:dyDescent="0.3"/>
    <row r="14" spans="1:9" ht="13.2" customHeight="1" x14ac:dyDescent="0.3"/>
    <row r="15" spans="1:9" ht="13.2" customHeight="1" x14ac:dyDescent="0.3"/>
    <row r="16" spans="1:9" ht="13.2" customHeight="1" x14ac:dyDescent="0.3"/>
    <row r="17" ht="13.2" customHeight="1" x14ac:dyDescent="0.3"/>
    <row r="18" ht="13.2" customHeight="1" x14ac:dyDescent="0.3"/>
    <row r="19" ht="13.2" customHeight="1" x14ac:dyDescent="0.3"/>
    <row r="20" ht="13.2" customHeight="1" x14ac:dyDescent="0.3"/>
    <row r="21" ht="13.2" customHeight="1" x14ac:dyDescent="0.3"/>
    <row r="22" ht="13.2" customHeight="1" x14ac:dyDescent="0.3"/>
    <row r="23" ht="13.2" customHeight="1" x14ac:dyDescent="0.3"/>
    <row r="24" ht="13.2" customHeight="1" x14ac:dyDescent="0.3"/>
    <row r="25" ht="13.2" customHeight="1" x14ac:dyDescent="0.3"/>
    <row r="26" ht="13.2" customHeight="1" x14ac:dyDescent="0.3"/>
    <row r="27" ht="13.2" customHeight="1" x14ac:dyDescent="0.3"/>
    <row r="28" ht="13.2" customHeight="1" x14ac:dyDescent="0.3"/>
    <row r="29" ht="13.2" customHeight="1" x14ac:dyDescent="0.3"/>
    <row r="30" ht="13.2" customHeight="1" x14ac:dyDescent="0.3"/>
    <row r="31" ht="13.2" customHeight="1" x14ac:dyDescent="0.3"/>
    <row r="32" ht="13.2" customHeight="1" x14ac:dyDescent="0.3"/>
    <row r="33" ht="13.2" customHeight="1" x14ac:dyDescent="0.3"/>
    <row r="34" ht="13.2" customHeight="1" x14ac:dyDescent="0.3"/>
    <row r="35" ht="13.2" customHeight="1" x14ac:dyDescent="0.3"/>
    <row r="36" ht="13.2" customHeight="1" x14ac:dyDescent="0.3"/>
    <row r="37" ht="13.2" customHeight="1" x14ac:dyDescent="0.3"/>
    <row r="38" ht="13.2" customHeight="1" x14ac:dyDescent="0.3"/>
    <row r="39" ht="13.2" customHeight="1" x14ac:dyDescent="0.3"/>
    <row r="40" ht="13.2" customHeight="1" x14ac:dyDescent="0.3"/>
    <row r="41" ht="13.2" customHeight="1" x14ac:dyDescent="0.3"/>
    <row r="42" ht="13.2" customHeight="1" x14ac:dyDescent="0.3"/>
    <row r="43" ht="13.2" customHeight="1" x14ac:dyDescent="0.3"/>
    <row r="44" ht="13.2" customHeight="1"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F24"/>
  <sheetViews>
    <sheetView topLeftCell="A4" workbookViewId="0">
      <selection activeCell="J20" sqref="J20"/>
    </sheetView>
  </sheetViews>
  <sheetFormatPr baseColWidth="10" defaultRowHeight="14.4" x14ac:dyDescent="0.3"/>
  <cols>
    <col min="1" max="1" width="11.5546875" style="12" customWidth="1"/>
    <col min="2" max="2" width="28" style="12" bestFit="1" customWidth="1"/>
    <col min="3" max="5" width="11" style="12" customWidth="1"/>
    <col min="6" max="6" width="11.5546875" style="12" customWidth="1"/>
    <col min="7" max="16384" width="11.5546875" style="12"/>
  </cols>
  <sheetData>
    <row r="2" spans="2:6" x14ac:dyDescent="0.3">
      <c r="F2" s="13"/>
    </row>
    <row r="3" spans="2:6" x14ac:dyDescent="0.3">
      <c r="F3" s="13"/>
    </row>
    <row r="9" spans="2:6" x14ac:dyDescent="0.3">
      <c r="C9" s="18" t="s">
        <v>172</v>
      </c>
      <c r="D9" s="18" t="s">
        <v>173</v>
      </c>
      <c r="E9" s="18" t="s">
        <v>174</v>
      </c>
      <c r="F9" s="18" t="s">
        <v>175</v>
      </c>
    </row>
    <row r="10" spans="2:6" x14ac:dyDescent="0.3">
      <c r="B10" s="15" t="s">
        <v>176</v>
      </c>
      <c r="C10" s="15">
        <v>470</v>
      </c>
      <c r="D10" s="15">
        <v>470</v>
      </c>
      <c r="E10" s="17">
        <v>500</v>
      </c>
      <c r="F10" s="15">
        <v>470</v>
      </c>
    </row>
    <row r="11" spans="2:6" x14ac:dyDescent="0.3">
      <c r="B11" s="16" t="s">
        <v>177</v>
      </c>
      <c r="C11" s="16">
        <v>410</v>
      </c>
      <c r="D11" s="16">
        <v>410</v>
      </c>
      <c r="E11" s="14">
        <v>410</v>
      </c>
      <c r="F11" s="16">
        <v>410</v>
      </c>
    </row>
    <row r="12" spans="2:6" x14ac:dyDescent="0.3">
      <c r="B12" s="16" t="s">
        <v>178</v>
      </c>
      <c r="C12" s="16">
        <v>1250</v>
      </c>
      <c r="D12" s="16">
        <v>1250</v>
      </c>
      <c r="E12" s="14">
        <v>1300</v>
      </c>
      <c r="F12" s="16">
        <v>1250</v>
      </c>
    </row>
    <row r="13" spans="2:6" x14ac:dyDescent="0.3">
      <c r="B13" s="16" t="s">
        <v>179</v>
      </c>
      <c r="C13" s="16">
        <v>3400</v>
      </c>
      <c r="D13" s="16">
        <v>3400</v>
      </c>
      <c r="E13" s="14">
        <v>4000</v>
      </c>
      <c r="F13" s="16">
        <v>3400</v>
      </c>
    </row>
    <row r="14" spans="2:6" x14ac:dyDescent="0.3">
      <c r="B14" s="16" t="s">
        <v>180</v>
      </c>
      <c r="C14" s="16">
        <v>261</v>
      </c>
      <c r="D14" s="16">
        <v>261</v>
      </c>
      <c r="E14" s="14">
        <v>300</v>
      </c>
      <c r="F14" s="16">
        <v>261</v>
      </c>
    </row>
    <row r="15" spans="2:6" x14ac:dyDescent="0.3">
      <c r="B15" s="16" t="s">
        <v>181</v>
      </c>
      <c r="C15" s="16">
        <v>200</v>
      </c>
      <c r="D15" s="16">
        <v>200</v>
      </c>
      <c r="E15" s="14">
        <v>350</v>
      </c>
      <c r="F15" s="16">
        <v>200</v>
      </c>
    </row>
    <row r="16" spans="2:6" x14ac:dyDescent="0.3">
      <c r="B16" s="21" t="s">
        <v>182</v>
      </c>
      <c r="C16" s="21">
        <f>SUM(C10:C15)</f>
        <v>5991</v>
      </c>
      <c r="D16" s="21">
        <f>SUM(D10:D15)</f>
        <v>5991</v>
      </c>
      <c r="E16" s="22">
        <f>SUM(E10:E15)</f>
        <v>6860</v>
      </c>
      <c r="F16" s="21">
        <f>SUM(F10:F15)</f>
        <v>5991</v>
      </c>
    </row>
    <row r="17" spans="2:6" x14ac:dyDescent="0.3">
      <c r="B17" s="15" t="s">
        <v>183</v>
      </c>
      <c r="C17" s="15">
        <f>(1.5/1000000)*C16</f>
        <v>8.9864999999999997E-3</v>
      </c>
      <c r="D17" s="15">
        <f>(1.5/1000000)*D16</f>
        <v>8.9864999999999997E-3</v>
      </c>
      <c r="E17" s="15">
        <f>(1.5/1000000)*E16</f>
        <v>1.0290000000000001E-2</v>
      </c>
      <c r="F17" s="15">
        <f>(1.5/1000000)*F16</f>
        <v>8.9864999999999997E-3</v>
      </c>
    </row>
    <row r="18" spans="2:6" x14ac:dyDescent="0.3">
      <c r="B18" s="16" t="s">
        <v>184</v>
      </c>
      <c r="C18" s="16">
        <v>1</v>
      </c>
      <c r="D18" s="16">
        <v>15</v>
      </c>
      <c r="E18" s="14">
        <v>40</v>
      </c>
      <c r="F18" s="14">
        <v>40</v>
      </c>
    </row>
    <row r="19" spans="2:6" x14ac:dyDescent="0.3">
      <c r="B19" s="16" t="s">
        <v>185</v>
      </c>
      <c r="C19" s="16">
        <v>100</v>
      </c>
      <c r="D19" s="16">
        <v>100</v>
      </c>
      <c r="E19" s="14">
        <v>200</v>
      </c>
      <c r="F19" s="14">
        <v>500</v>
      </c>
    </row>
    <row r="20" spans="2:6" x14ac:dyDescent="0.3">
      <c r="B20" s="19" t="s">
        <v>186</v>
      </c>
      <c r="C20" s="19">
        <f>+C19*C18*C17</f>
        <v>0.89864999999999995</v>
      </c>
      <c r="D20" s="19">
        <f>+D19*D18*D17</f>
        <v>13.479749999999999</v>
      </c>
      <c r="E20" s="20">
        <f>+E19*E18*E17</f>
        <v>82.320000000000007</v>
      </c>
      <c r="F20" s="20">
        <f>+F19*F18*F17</f>
        <v>179.73</v>
      </c>
    </row>
    <row r="21" spans="2:6" x14ac:dyDescent="0.3">
      <c r="B21" s="23" t="s">
        <v>187</v>
      </c>
      <c r="C21" s="23">
        <f>+C20*30</f>
        <v>26.959499999999998</v>
      </c>
      <c r="D21" s="23">
        <f>+D20*30</f>
        <v>404.39249999999998</v>
      </c>
      <c r="E21" s="24">
        <f>+E20*30</f>
        <v>2469.6000000000004</v>
      </c>
      <c r="F21" s="24">
        <f>+F20*30</f>
        <v>5391.9</v>
      </c>
    </row>
    <row r="24" spans="2:6" x14ac:dyDescent="0.3">
      <c r="B24" s="12" t="s">
        <v>188</v>
      </c>
      <c r="C24" s="12">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descriptions</vt:lpstr>
      <vt:lpstr>ddls</vt:lpstr>
      <vt:lpstr>documentation</vt:lpstr>
      <vt:lpstr>examples</vt:lpstr>
      <vt:lpstr>nueva_data</vt:lpstr>
      <vt:lpstr>Costo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samame</dc:creator>
  <cp:lastModifiedBy>Lauther Harold Valladares Ipanaque</cp:lastModifiedBy>
  <dcterms:created xsi:type="dcterms:W3CDTF">2024-02-20T16:14:07Z</dcterms:created>
  <dcterms:modified xsi:type="dcterms:W3CDTF">2024-07-09T14:45:46Z</dcterms:modified>
</cp:coreProperties>
</file>