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Entrega Final\Planillas e indicadores 6+1 Software\"/>
    </mc:Choice>
  </mc:AlternateContent>
  <xr:revisionPtr revIDLastSave="0" documentId="13_ncr:1_{32218077-D3BC-4BB0-B4DF-990461C5A1B7}" xr6:coauthVersionLast="47" xr6:coauthVersionMax="47" xr10:uidLastSave="{00000000-0000-0000-0000-000000000000}"/>
  <bookViews>
    <workbookView xWindow="-108" yWindow="-108" windowWidth="23256" windowHeight="12576" xr2:uid="{2AAAEB99-6391-463B-8E85-5B11966A4D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N27" i="1" s="1"/>
  <c r="J27" i="1"/>
  <c r="N20" i="1"/>
  <c r="N21" i="1"/>
  <c r="N22" i="1"/>
  <c r="N24" i="1"/>
  <c r="N25" i="1"/>
  <c r="N26" i="1"/>
  <c r="N23" i="1"/>
  <c r="H27" i="1"/>
  <c r="I27" i="1"/>
  <c r="G27" i="1"/>
  <c r="F27" i="1"/>
  <c r="D27" i="1"/>
  <c r="M20" i="1" l="1"/>
  <c r="M21" i="1"/>
  <c r="M22" i="1"/>
  <c r="M23" i="1"/>
  <c r="M24" i="1"/>
  <c r="M25" i="1"/>
  <c r="M26" i="1"/>
  <c r="K27" i="1"/>
  <c r="G9" i="1"/>
  <c r="E27" i="1"/>
  <c r="C27" i="1"/>
  <c r="H2" i="1"/>
  <c r="H3" i="1"/>
  <c r="H5" i="1"/>
  <c r="H6" i="1"/>
  <c r="M27" i="1" l="1"/>
  <c r="F9" i="1"/>
  <c r="E9" i="1"/>
  <c r="D9" i="1"/>
  <c r="C9" i="1"/>
  <c r="H8" i="1"/>
  <c r="H7" i="1"/>
  <c r="H4" i="1"/>
  <c r="H9" i="1" l="1"/>
</calcChain>
</file>

<file path=xl/sharedStrings.xml><?xml version="1.0" encoding="utf-8"?>
<sst xmlns="http://schemas.openxmlformats.org/spreadsheetml/2006/main" count="44" uniqueCount="29">
  <si>
    <t>Integrante</t>
  </si>
  <si>
    <t>Rol</t>
  </si>
  <si>
    <t>Estimated SP
Sprint 1</t>
  </si>
  <si>
    <t>Real SP
Sprint 1</t>
  </si>
  <si>
    <t>Estimated SP
Sprint 2</t>
  </si>
  <si>
    <t>Real SP
Sprint 2</t>
  </si>
  <si>
    <t>Estimated SP
Sprint 3</t>
  </si>
  <si>
    <t>Real SP
Sprint 3</t>
  </si>
  <si>
    <t>Estimated SP
Sprint 4</t>
  </si>
  <si>
    <t>Real SP
Sprint 4</t>
  </si>
  <si>
    <t>Estimated SP
Sprint 5</t>
  </si>
  <si>
    <t>Real SP
Sprint 5</t>
  </si>
  <si>
    <t>Total Estimated 
Sprint 5</t>
  </si>
  <si>
    <t>Total Real 
Sprint 5</t>
  </si>
  <si>
    <t>Total</t>
  </si>
  <si>
    <t>Master de proyecto</t>
  </si>
  <si>
    <t>Lider de desarrollo</t>
  </si>
  <si>
    <t>Dev y adm de BDD</t>
  </si>
  <si>
    <t>Tester A</t>
  </si>
  <si>
    <t>Tester B</t>
  </si>
  <si>
    <t>Lombardi lautaro</t>
  </si>
  <si>
    <t>Fallatti Franco</t>
  </si>
  <si>
    <t>Castillo Patricio</t>
  </si>
  <si>
    <t>Cañete Ezequiel</t>
  </si>
  <si>
    <t>Gross Pablo</t>
  </si>
  <si>
    <t>Hernandez Facundo</t>
  </si>
  <si>
    <t>Gonzales Federico</t>
  </si>
  <si>
    <t>Dev full stack B</t>
  </si>
  <si>
    <t>Dev full stack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</si>
</sst>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Horas Estimadas x Recurso x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Estimated SP
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91</c:v>
                </c:pt>
                <c:pt idx="1">
                  <c:v>54</c:v>
                </c:pt>
                <c:pt idx="2">
                  <c:v>18</c:v>
                </c:pt>
                <c:pt idx="3">
                  <c:v>52</c:v>
                </c:pt>
                <c:pt idx="4">
                  <c:v>72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5-4BFF-80FC-1DC31CF72423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Estimated SP
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7"/>
                <c:pt idx="0">
                  <c:v>41</c:v>
                </c:pt>
                <c:pt idx="1">
                  <c:v>42</c:v>
                </c:pt>
                <c:pt idx="2">
                  <c:v>69</c:v>
                </c:pt>
                <c:pt idx="3">
                  <c:v>88</c:v>
                </c:pt>
                <c:pt idx="4">
                  <c:v>28</c:v>
                </c:pt>
                <c:pt idx="5">
                  <c:v>70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5-4BFF-80FC-1DC31CF72423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Estimated SP
Sprint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Hoja1!$E$2:$E$8</c:f>
              <c:numCache>
                <c:formatCode>General</c:formatCode>
                <c:ptCount val="7"/>
                <c:pt idx="0">
                  <c:v>38</c:v>
                </c:pt>
                <c:pt idx="1">
                  <c:v>30</c:v>
                </c:pt>
                <c:pt idx="2">
                  <c:v>16</c:v>
                </c:pt>
                <c:pt idx="3">
                  <c:v>40</c:v>
                </c:pt>
                <c:pt idx="4">
                  <c:v>20</c:v>
                </c:pt>
                <c:pt idx="5">
                  <c:v>16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5-4BFF-80FC-1DC31CF72423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Estimated SP
Sprint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Hoja1!$F$2:$F$8</c:f>
              <c:numCache>
                <c:formatCode>General</c:formatCode>
                <c:ptCount val="7"/>
                <c:pt idx="0">
                  <c:v>38</c:v>
                </c:pt>
                <c:pt idx="1">
                  <c:v>45</c:v>
                </c:pt>
                <c:pt idx="2">
                  <c:v>35</c:v>
                </c:pt>
                <c:pt idx="3">
                  <c:v>32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5-4BFF-80FC-1DC31CF72423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Estimated SP
Sprint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Hoja1!$G$2:$G$8</c:f>
              <c:numCache>
                <c:formatCode>General</c:formatCode>
                <c:ptCount val="7"/>
                <c:pt idx="0">
                  <c:v>40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5-4BFF-80FC-1DC31CF724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4551280"/>
        <c:axId val="685845312"/>
      </c:barChart>
      <c:catAx>
        <c:axId val="15245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845312"/>
        <c:crosses val="autoZero"/>
        <c:auto val="1"/>
        <c:lblAlgn val="ctr"/>
        <c:lblOffset val="100"/>
        <c:noMultiLvlLbl val="0"/>
      </c:catAx>
      <c:valAx>
        <c:axId val="685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0</xdr:row>
      <xdr:rowOff>0</xdr:rowOff>
    </xdr:from>
    <xdr:to>
      <xdr:col>13</xdr:col>
      <xdr:colOff>666750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7EBB31-515E-7E6E-6705-8F0B410F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55256-008D-4890-AC21-4BE2A381E64F}" name="Tabla1" displayName="Tabla1" ref="B1:H9" totalsRowShown="0" headerRowDxfId="10" headerRowBorderDxfId="9" tableBorderDxfId="8" totalsRowBorderDxfId="7">
  <autoFilter ref="B1:H9" xr:uid="{91455256-008D-4890-AC21-4BE2A381E64F}"/>
  <tableColumns count="7">
    <tableColumn id="1" xr3:uid="{A62DD95F-1B9A-48D6-A2F0-AB427BB89A33}" name="Rol" dataDxfId="6"/>
    <tableColumn id="2" xr3:uid="{9A5C4082-45B3-4A30-86CD-E7EA5A28067D}" name="Estimated SP_x000a_Sprint 1" dataDxfId="5"/>
    <tableColumn id="3" xr3:uid="{A8E7921D-D155-4432-8991-7CBDF26B7CDC}" name="Estimated SP_x000a_Sprint 2" dataDxfId="4"/>
    <tableColumn id="4" xr3:uid="{62D30787-6DDD-4659-A714-981154451A4A}" name="Estimated SP_x000a_Sprint 3" dataDxfId="3"/>
    <tableColumn id="5" xr3:uid="{AA0A5A6A-2E71-4D68-8803-EF641587D2B5}" name="Estimated SP_x000a_Sprint 4" dataDxfId="2"/>
    <tableColumn id="6" xr3:uid="{6D9D4E5A-3D66-41C2-BF5D-DA6A7997B34E}" name="Estimated SP_x000a_Sprint 5" dataDxfId="1"/>
    <tableColumn id="7" xr3:uid="{1123CB6B-E911-45BC-98D0-3D6234D81695}" name="Total Estimated _x000a_Sprint 5" dataDxfId="0">
      <calculatedColumnFormula>C2+D2+E2+F2+G2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BE5B-A58E-42F1-922F-E5B35A582DC3}">
  <dimension ref="A1:N27"/>
  <sheetViews>
    <sheetView tabSelected="1" workbookViewId="0">
      <selection activeCell="F11" sqref="F11"/>
    </sheetView>
  </sheetViews>
  <sheetFormatPr defaultColWidth="11.5546875" defaultRowHeight="13.2" x14ac:dyDescent="0.25"/>
  <cols>
    <col min="1" max="1" width="17.33203125" customWidth="1"/>
    <col min="2" max="2" width="18.88671875" customWidth="1"/>
    <col min="3" max="3" width="13.21875" customWidth="1"/>
    <col min="4" max="4" width="14.5546875" customWidth="1"/>
    <col min="5" max="5" width="12.5546875" customWidth="1"/>
    <col min="6" max="6" width="12.44140625" customWidth="1"/>
    <col min="7" max="7" width="13" customWidth="1"/>
    <col min="8" max="8" width="15.6640625" customWidth="1"/>
    <col min="9" max="12" width="11.77734375" customWidth="1"/>
    <col min="13" max="14" width="16.44140625" customWidth="1"/>
  </cols>
  <sheetData>
    <row r="1" spans="2:8" ht="26.4" x14ac:dyDescent="0.25">
      <c r="B1" s="9" t="s">
        <v>1</v>
      </c>
      <c r="C1" s="10" t="s">
        <v>2</v>
      </c>
      <c r="D1" s="10" t="s">
        <v>4</v>
      </c>
      <c r="E1" s="10" t="s">
        <v>6</v>
      </c>
      <c r="F1" s="10" t="s">
        <v>8</v>
      </c>
      <c r="G1" s="10" t="s">
        <v>10</v>
      </c>
      <c r="H1" s="11" t="s">
        <v>12</v>
      </c>
    </row>
    <row r="2" spans="2:8" x14ac:dyDescent="0.25">
      <c r="B2" s="12" t="s">
        <v>15</v>
      </c>
      <c r="C2" s="2">
        <v>91</v>
      </c>
      <c r="D2" s="2">
        <v>41</v>
      </c>
      <c r="E2" s="2">
        <v>38</v>
      </c>
      <c r="F2" s="2">
        <v>38</v>
      </c>
      <c r="G2" s="2">
        <v>40</v>
      </c>
      <c r="H2" s="13">
        <f t="shared" ref="H2:H9" si="0">C2+D2+E2+F2+G2</f>
        <v>248</v>
      </c>
    </row>
    <row r="3" spans="2:8" x14ac:dyDescent="0.25">
      <c r="B3" s="12" t="s">
        <v>16</v>
      </c>
      <c r="C3" s="2">
        <v>54</v>
      </c>
      <c r="D3" s="2">
        <v>42</v>
      </c>
      <c r="E3" s="2">
        <v>30</v>
      </c>
      <c r="F3" s="2">
        <v>45</v>
      </c>
      <c r="G3" s="2">
        <v>15</v>
      </c>
      <c r="H3" s="13">
        <f t="shared" si="0"/>
        <v>186</v>
      </c>
    </row>
    <row r="4" spans="2:8" x14ac:dyDescent="0.25">
      <c r="B4" s="12" t="s">
        <v>17</v>
      </c>
      <c r="C4" s="2">
        <v>18</v>
      </c>
      <c r="D4" s="2">
        <v>69</v>
      </c>
      <c r="E4" s="2">
        <v>16</v>
      </c>
      <c r="F4" s="2">
        <v>35</v>
      </c>
      <c r="G4" s="2">
        <v>14</v>
      </c>
      <c r="H4" s="13">
        <f t="shared" si="0"/>
        <v>152</v>
      </c>
    </row>
    <row r="5" spans="2:8" x14ac:dyDescent="0.25">
      <c r="B5" s="12" t="s">
        <v>28</v>
      </c>
      <c r="C5" s="2">
        <v>52</v>
      </c>
      <c r="D5" s="2">
        <v>88</v>
      </c>
      <c r="E5" s="2">
        <v>40</v>
      </c>
      <c r="F5" s="2">
        <v>32</v>
      </c>
      <c r="G5" s="2">
        <v>14</v>
      </c>
      <c r="H5" s="13">
        <f t="shared" si="0"/>
        <v>226</v>
      </c>
    </row>
    <row r="6" spans="2:8" x14ac:dyDescent="0.25">
      <c r="B6" s="12" t="s">
        <v>27</v>
      </c>
      <c r="C6" s="2">
        <v>72</v>
      </c>
      <c r="D6" s="2">
        <v>28</v>
      </c>
      <c r="E6" s="2">
        <v>20</v>
      </c>
      <c r="F6" s="2">
        <v>24</v>
      </c>
      <c r="G6" s="2">
        <v>15</v>
      </c>
      <c r="H6" s="13">
        <f t="shared" si="0"/>
        <v>159</v>
      </c>
    </row>
    <row r="7" spans="2:8" x14ac:dyDescent="0.25">
      <c r="B7" s="12" t="s">
        <v>18</v>
      </c>
      <c r="C7" s="2">
        <v>12</v>
      </c>
      <c r="D7" s="2">
        <v>70</v>
      </c>
      <c r="E7" s="2">
        <v>16</v>
      </c>
      <c r="F7" s="2">
        <v>30</v>
      </c>
      <c r="G7" s="2">
        <v>14</v>
      </c>
      <c r="H7" s="13">
        <f t="shared" si="0"/>
        <v>142</v>
      </c>
    </row>
    <row r="8" spans="2:8" x14ac:dyDescent="0.25">
      <c r="B8" s="12" t="s">
        <v>19</v>
      </c>
      <c r="C8" s="2">
        <v>6</v>
      </c>
      <c r="D8" s="2">
        <v>36</v>
      </c>
      <c r="E8" s="2">
        <v>47</v>
      </c>
      <c r="F8" s="2">
        <v>35</v>
      </c>
      <c r="G8" s="2">
        <v>35</v>
      </c>
      <c r="H8" s="13">
        <f t="shared" si="0"/>
        <v>159</v>
      </c>
    </row>
    <row r="9" spans="2:8" x14ac:dyDescent="0.25">
      <c r="B9" s="14" t="s">
        <v>14</v>
      </c>
      <c r="C9" s="15">
        <f>SUM(C2:C8)</f>
        <v>305</v>
      </c>
      <c r="D9" s="15">
        <f>SUM(D2:D8)</f>
        <v>374</v>
      </c>
      <c r="E9" s="15">
        <f>SUM(E2:E8)</f>
        <v>207</v>
      </c>
      <c r="F9" s="15">
        <f>SUM(F2:F8)</f>
        <v>239</v>
      </c>
      <c r="G9" s="15">
        <f>SUM(G2:G8)</f>
        <v>147</v>
      </c>
      <c r="H9" s="16">
        <f t="shared" si="0"/>
        <v>1272</v>
      </c>
    </row>
    <row r="10" spans="2:8" x14ac:dyDescent="0.25">
      <c r="B10" s="1"/>
    </row>
    <row r="11" spans="2:8" x14ac:dyDescent="0.25">
      <c r="B11" s="1"/>
    </row>
    <row r="12" spans="2:8" x14ac:dyDescent="0.25">
      <c r="B12" s="1"/>
    </row>
    <row r="13" spans="2:8" x14ac:dyDescent="0.25">
      <c r="B13" s="1"/>
    </row>
    <row r="14" spans="2:8" x14ac:dyDescent="0.25">
      <c r="B14" s="1"/>
    </row>
    <row r="15" spans="2:8" x14ac:dyDescent="0.25">
      <c r="B15" s="1"/>
    </row>
    <row r="16" spans="2:8" x14ac:dyDescent="0.25">
      <c r="B16" s="1"/>
    </row>
    <row r="17" spans="1:14" x14ac:dyDescent="0.25">
      <c r="B17" s="1"/>
    </row>
    <row r="19" spans="1:14" ht="39.6" x14ac:dyDescent="0.25">
      <c r="A19" s="6" t="s">
        <v>0</v>
      </c>
      <c r="B19" s="6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11</v>
      </c>
      <c r="M19" s="7" t="s">
        <v>12</v>
      </c>
      <c r="N19" s="7" t="s">
        <v>13</v>
      </c>
    </row>
    <row r="20" spans="1:14" x14ac:dyDescent="0.25">
      <c r="A20" s="3" t="s">
        <v>20</v>
      </c>
      <c r="B20" s="4" t="s">
        <v>15</v>
      </c>
      <c r="C20" s="4">
        <v>91</v>
      </c>
      <c r="D20" s="17">
        <v>95</v>
      </c>
      <c r="E20" s="4">
        <v>41</v>
      </c>
      <c r="F20" s="17">
        <v>44</v>
      </c>
      <c r="G20" s="4">
        <v>38</v>
      </c>
      <c r="H20" s="17">
        <v>38</v>
      </c>
      <c r="I20" s="4">
        <v>38</v>
      </c>
      <c r="J20" s="17">
        <v>46</v>
      </c>
      <c r="K20" s="4">
        <v>40</v>
      </c>
      <c r="L20" s="17">
        <v>42</v>
      </c>
      <c r="M20" s="3">
        <f t="shared" ref="M20:M27" si="1">C20+E20+G20+I20+K20</f>
        <v>248</v>
      </c>
      <c r="N20" s="17">
        <f>SUM(D20,F20,H20,J20,L20)</f>
        <v>265</v>
      </c>
    </row>
    <row r="21" spans="1:14" x14ac:dyDescent="0.25">
      <c r="A21" s="5" t="s">
        <v>21</v>
      </c>
      <c r="B21" s="2" t="s">
        <v>16</v>
      </c>
      <c r="C21" s="2">
        <v>54</v>
      </c>
      <c r="D21" s="17">
        <v>50</v>
      </c>
      <c r="E21" s="2">
        <v>42</v>
      </c>
      <c r="F21" s="17">
        <v>61</v>
      </c>
      <c r="G21" s="2">
        <v>30</v>
      </c>
      <c r="H21" s="17">
        <v>45</v>
      </c>
      <c r="I21" s="2">
        <v>45</v>
      </c>
      <c r="J21" s="17">
        <v>70</v>
      </c>
      <c r="K21" s="2">
        <v>15</v>
      </c>
      <c r="L21" s="17">
        <v>36</v>
      </c>
      <c r="M21" s="2">
        <f t="shared" si="1"/>
        <v>186</v>
      </c>
      <c r="N21" s="17">
        <f t="shared" ref="N21:N22" si="2">SUM(D21,F21,H21,J21,L21)</f>
        <v>262</v>
      </c>
    </row>
    <row r="22" spans="1:14" x14ac:dyDescent="0.25">
      <c r="A22" s="3" t="s">
        <v>22</v>
      </c>
      <c r="B22" s="4" t="s">
        <v>17</v>
      </c>
      <c r="C22" s="4">
        <v>18</v>
      </c>
      <c r="D22" s="17">
        <v>15</v>
      </c>
      <c r="E22" s="4">
        <v>69</v>
      </c>
      <c r="F22" s="17">
        <v>60</v>
      </c>
      <c r="G22" s="4">
        <v>16</v>
      </c>
      <c r="H22" s="17">
        <v>30</v>
      </c>
      <c r="I22" s="4">
        <v>35</v>
      </c>
      <c r="J22" s="17">
        <v>30</v>
      </c>
      <c r="K22" s="4">
        <v>14</v>
      </c>
      <c r="L22" s="17">
        <v>28</v>
      </c>
      <c r="M22" s="3">
        <f t="shared" si="1"/>
        <v>152</v>
      </c>
      <c r="N22" s="17">
        <f t="shared" si="2"/>
        <v>163</v>
      </c>
    </row>
    <row r="23" spans="1:14" x14ac:dyDescent="0.25">
      <c r="A23" s="5" t="s">
        <v>23</v>
      </c>
      <c r="B23" s="2" t="s">
        <v>28</v>
      </c>
      <c r="C23" s="2">
        <v>52</v>
      </c>
      <c r="D23" s="17">
        <v>48</v>
      </c>
      <c r="E23" s="2">
        <v>88</v>
      </c>
      <c r="F23" s="17">
        <v>90</v>
      </c>
      <c r="G23" s="2">
        <v>40</v>
      </c>
      <c r="H23" s="17">
        <v>4</v>
      </c>
      <c r="I23" s="2">
        <v>32</v>
      </c>
      <c r="J23" s="17">
        <v>0</v>
      </c>
      <c r="K23" s="2">
        <v>14</v>
      </c>
      <c r="L23" s="17">
        <v>0</v>
      </c>
      <c r="M23" s="2">
        <f t="shared" si="1"/>
        <v>226</v>
      </c>
      <c r="N23" s="17">
        <f>SUM(D23,F23,H23,J23,L23)</f>
        <v>142</v>
      </c>
    </row>
    <row r="24" spans="1:14" x14ac:dyDescent="0.25">
      <c r="A24" s="3" t="s">
        <v>24</v>
      </c>
      <c r="B24" s="4" t="s">
        <v>27</v>
      </c>
      <c r="C24" s="4">
        <v>72</v>
      </c>
      <c r="D24" s="17">
        <v>80</v>
      </c>
      <c r="E24" s="4">
        <v>28</v>
      </c>
      <c r="F24" s="17">
        <v>35</v>
      </c>
      <c r="G24" s="4">
        <v>20</v>
      </c>
      <c r="H24" s="17">
        <v>40</v>
      </c>
      <c r="I24" s="4">
        <v>24</v>
      </c>
      <c r="J24" s="17">
        <v>36</v>
      </c>
      <c r="K24" s="4">
        <v>15</v>
      </c>
      <c r="L24" s="17">
        <v>18</v>
      </c>
      <c r="M24" s="3">
        <f t="shared" si="1"/>
        <v>159</v>
      </c>
      <c r="N24" s="17">
        <f t="shared" ref="N24:N27" si="3">SUM(D24,F24,H24,J24,L24)</f>
        <v>209</v>
      </c>
    </row>
    <row r="25" spans="1:14" x14ac:dyDescent="0.25">
      <c r="A25" s="5" t="s">
        <v>25</v>
      </c>
      <c r="B25" s="2" t="s">
        <v>18</v>
      </c>
      <c r="C25" s="2">
        <v>12</v>
      </c>
      <c r="D25" s="17">
        <v>16</v>
      </c>
      <c r="E25" s="2">
        <v>70</v>
      </c>
      <c r="F25" s="17">
        <v>70</v>
      </c>
      <c r="G25" s="2">
        <v>16</v>
      </c>
      <c r="H25" s="17">
        <v>37</v>
      </c>
      <c r="I25" s="2">
        <v>30</v>
      </c>
      <c r="J25" s="17">
        <v>58</v>
      </c>
      <c r="K25" s="2">
        <v>14</v>
      </c>
      <c r="L25" s="17">
        <v>30</v>
      </c>
      <c r="M25" s="2">
        <f t="shared" si="1"/>
        <v>142</v>
      </c>
      <c r="N25" s="17">
        <f t="shared" si="3"/>
        <v>211</v>
      </c>
    </row>
    <row r="26" spans="1:14" x14ac:dyDescent="0.25">
      <c r="A26" s="3" t="s">
        <v>26</v>
      </c>
      <c r="B26" s="4" t="s">
        <v>19</v>
      </c>
      <c r="C26" s="4">
        <v>6</v>
      </c>
      <c r="D26" s="17">
        <v>16</v>
      </c>
      <c r="E26" s="4">
        <v>36</v>
      </c>
      <c r="F26" s="17">
        <v>30</v>
      </c>
      <c r="G26" s="4">
        <v>47</v>
      </c>
      <c r="H26" s="17">
        <v>49</v>
      </c>
      <c r="I26" s="4">
        <v>35</v>
      </c>
      <c r="J26" s="17">
        <v>50</v>
      </c>
      <c r="K26" s="4">
        <v>35</v>
      </c>
      <c r="L26" s="17">
        <v>27</v>
      </c>
      <c r="M26" s="3">
        <f t="shared" si="1"/>
        <v>159</v>
      </c>
      <c r="N26" s="17">
        <f t="shared" si="3"/>
        <v>172</v>
      </c>
    </row>
    <row r="27" spans="1:14" x14ac:dyDescent="0.25">
      <c r="A27" s="2"/>
      <c r="B27" s="8" t="s">
        <v>14</v>
      </c>
      <c r="C27" s="2">
        <f t="shared" ref="C27:I27" si="4">SUM(C20:C26)</f>
        <v>305</v>
      </c>
      <c r="D27" s="18">
        <f t="shared" si="4"/>
        <v>320</v>
      </c>
      <c r="E27" s="2">
        <f t="shared" si="4"/>
        <v>374</v>
      </c>
      <c r="F27" s="18">
        <f t="shared" si="4"/>
        <v>390</v>
      </c>
      <c r="G27" s="2">
        <f t="shared" si="4"/>
        <v>207</v>
      </c>
      <c r="H27" s="18">
        <f t="shared" si="4"/>
        <v>243</v>
      </c>
      <c r="I27" s="2">
        <f t="shared" si="4"/>
        <v>239</v>
      </c>
      <c r="J27" s="18">
        <f>SUM(J20:J26)</f>
        <v>290</v>
      </c>
      <c r="K27" s="2">
        <f>SUM(K20:K26)</f>
        <v>147</v>
      </c>
      <c r="L27" s="18">
        <f>SUM(L20:L26)</f>
        <v>181</v>
      </c>
      <c r="M27" s="2">
        <f t="shared" si="1"/>
        <v>1272</v>
      </c>
      <c r="N27" s="18">
        <f t="shared" si="3"/>
        <v>1424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Monteros</dc:creator>
  <cp:lastModifiedBy>Lautaro Lombardi</cp:lastModifiedBy>
  <dcterms:created xsi:type="dcterms:W3CDTF">2024-04-22T10:21:34Z</dcterms:created>
  <dcterms:modified xsi:type="dcterms:W3CDTF">2024-06-20T14:47:58Z</dcterms:modified>
</cp:coreProperties>
</file>