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customXml/item2.xml" ContentType="application/xml"/>
  <Override PartName="/customXml/itemProps21.xml" ContentType="application/vnd.openxmlformats-officedocument.customXmlProperties+xml"/>
  <Override PartName="/xl/theme/theme11.xml" ContentType="application/vnd.openxmlformats-officedocument.theme+xml"/>
  <Override PartName="/customXml/item12.xml" ContentType="application/xml"/>
  <Override PartName="/customXml/itemProps12.xml" ContentType="application/vnd.openxmlformats-officedocument.customXmlProperties+xml"/>
  <Override PartName="/xl/worksheets/sheet2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customXml/item33.xml" ContentType="application/xml"/>
  <Override PartName="/customXml/itemProps33.xml" ContentType="application/vnd.openxmlformats-officedocument.customXml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15"/>
  <workbookPr filterPrivacy="1" codeName="ThisWorkbook"/>
  <xr:revisionPtr revIDLastSave="2" documentId="8_{2E2FDC1D-591D-447D-935D-304F25B89EDA}" xr6:coauthVersionLast="47" xr6:coauthVersionMax="47" xr10:uidLastSave="{DD8CF4B7-3BDE-4022-9D39-AEE30E57C70F}"/>
  <bookViews>
    <workbookView xWindow="-120" yWindow="-120" windowWidth="29040" windowHeight="17640" xr2:uid="{00000000-000D-0000-FFFF-FFFF00000000}"/>
  </bookViews>
  <sheets>
    <sheet name="Lista de tareas pendientes" sheetId="1" r:id="rId1"/>
    <sheet name="Configuración y cálculos" sheetId="2" r:id="rId2"/>
  </sheets>
  <definedNames>
    <definedName name="ActividadesImportantes">'Lista de tareas pendientes'!$G$5</definedName>
    <definedName name="ActividadesImportantesPendientes">'Configuración y cálculos'!$E$5:$E$15</definedName>
    <definedName name="_xlnm.Print_Area" localSheetId="0">'Lista de tareas pendientes'!$A$1:$H$17</definedName>
    <definedName name="Print_Area_Reset">OFFSET('Lista de tareas pendientes'!$A:$H,0,0,COUNTA('Lista de tareas pendientes'!$B:$B)+5)</definedName>
    <definedName name="valHFin">'Configuración y cálculos'!$C$18</definedName>
    <definedName name="valHInicio">'Configuración y cálculos'!$C$17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2" l="1"/>
  <c r="E5" i="2" l="1"/>
  <c r="E15" i="2"/>
  <c r="E5" i="1"/>
  <c r="C10" i="1"/>
  <c r="C16" i="1" l="1"/>
  <c r="C14" i="1"/>
  <c r="C13" i="1"/>
  <c r="C12" i="1"/>
  <c r="C11" i="1"/>
  <c r="C15" i="1"/>
  <c r="C8" i="1"/>
  <c r="C9" i="1"/>
  <c r="C10" i="2"/>
  <c r="E10" i="2" s="1"/>
  <c r="C9" i="2"/>
  <c r="D9" i="2" s="1"/>
  <c r="C8" i="2"/>
  <c r="C7" i="2"/>
  <c r="E11" i="2" l="1"/>
  <c r="C15" i="2" l="1"/>
  <c r="C14" i="2"/>
  <c r="C13" i="2"/>
  <c r="C12" i="2"/>
  <c r="D7" i="2"/>
  <c r="E7" i="2" s="1"/>
  <c r="D10" i="2"/>
  <c r="E9" i="2"/>
  <c r="D8" i="2"/>
  <c r="E8" i="2" s="1"/>
  <c r="D15" i="2" l="1"/>
  <c r="D14" i="2"/>
  <c r="E14" i="2" s="1"/>
  <c r="D13" i="2"/>
  <c r="E13" i="2" s="1"/>
  <c r="D12" i="2"/>
  <c r="E12" i="2" s="1"/>
  <c r="C16" i="2" l="1"/>
  <c r="E16" i="2" s="1"/>
  <c r="C17" i="2" l="1"/>
  <c r="C18" i="2" l="1"/>
</calcChain>
</file>

<file path=xl/sharedStrings.xml><?xml version="1.0" encoding="utf-8"?>
<sst xmlns="http://schemas.openxmlformats.org/spreadsheetml/2006/main" count="46" uniqueCount="42">
  <si>
    <t>Lista de tareas pendientes del proyecto</t>
  </si>
  <si>
    <t>Persona que debe completarla:</t>
  </si>
  <si>
    <t>Naiara Padilla</t>
  </si>
  <si>
    <t>Proyecto 1</t>
  </si>
  <si>
    <t>Actividad</t>
  </si>
  <si>
    <t>Planificación</t>
  </si>
  <si>
    <t>Preparación</t>
  </si>
  <si>
    <t>Tarea A</t>
  </si>
  <si>
    <t>Tarea B</t>
  </si>
  <si>
    <t>Tarea C</t>
  </si>
  <si>
    <t>Tarea D</t>
  </si>
  <si>
    <t>Documentación</t>
  </si>
  <si>
    <t>Entrega</t>
  </si>
  <si>
    <t>Seguimiento</t>
  </si>
  <si>
    <t>Vencimiento</t>
  </si>
  <si>
    <t>Presupuesto</t>
  </si>
  <si>
    <t>Fecha límite:</t>
  </si>
  <si>
    <t>Listo</t>
  </si>
  <si>
    <t>SÍ</t>
  </si>
  <si>
    <t>Progreso</t>
  </si>
  <si>
    <t>Actividades importantes</t>
  </si>
  <si>
    <t>Sin actividades</t>
  </si>
  <si>
    <t>Notas</t>
  </si>
  <si>
    <t>Iniciar después de completar la tarea B</t>
  </si>
  <si>
    <t xml:space="preserve"> </t>
  </si>
  <si>
    <t>Configuración de Actividades importantes</t>
  </si>
  <si>
    <t>Las tablas siguientes almacenan la configuración y los cálculos de la lista desplegable Actividades importantes.
Cualquier cambio podría provocar errores o pérdida de funcionalidad.</t>
  </si>
  <si>
    <t>Intervalo:</t>
  </si>
  <si>
    <t>Esta semana</t>
  </si>
  <si>
    <t>Este mes</t>
  </si>
  <si>
    <t>Este trimestre</t>
  </si>
  <si>
    <t>Este año</t>
  </si>
  <si>
    <t>La semana pasada</t>
  </si>
  <si>
    <t>El mes pasado</t>
  </si>
  <si>
    <t>Último trimestre</t>
  </si>
  <si>
    <t>El año pasado</t>
  </si>
  <si>
    <t>Actividad seleccionada:</t>
  </si>
  <si>
    <t>Inicio de actividad</t>
  </si>
  <si>
    <t>Fin de actividad</t>
  </si>
  <si>
    <t>Inicio:</t>
  </si>
  <si>
    <t>Fin:</t>
  </si>
  <si>
    <t>Vencimiento: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</si>
</sst>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* #,##0.00\ &quot;€&quot;_-;\-* #,##0.00\ &quot;€&quot;_-;_-* &quot;-&quot;??\ &quot;€&quot;_-;_-@_-"/>
    <numFmt numFmtId="164" formatCode="[$-F800]dddd\,\ mmmm\ dd\,\ yyyy"/>
    <numFmt numFmtId="165" formatCode="&quot;$&quot;#,##0.00"/>
    <numFmt numFmtId="166" formatCode="#,##0.00\ &quot;€&quot;"/>
  </numFmts>
  <fonts count="10" x14ac:knownFonts="1">
    <font>
      <sz val="10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2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22"/>
      <color theme="0"/>
      <name val="Posterama"/>
      <family val="2"/>
      <scheme val="major"/>
    </font>
    <font>
      <b/>
      <sz val="18"/>
      <color theme="0"/>
      <name val="Posterama"/>
      <family val="1"/>
      <scheme val="major"/>
    </font>
    <font>
      <b/>
      <sz val="12"/>
      <color theme="1"/>
      <name val="Tahoma"/>
      <family val="2"/>
      <scheme val="minor"/>
    </font>
    <font>
      <sz val="48"/>
      <color theme="1"/>
      <name val="Tahoma"/>
      <family val="2"/>
      <scheme val="minor"/>
    </font>
    <font>
      <sz val="48"/>
      <color theme="1"/>
      <name val="Posterama"/>
      <family val="2"/>
      <scheme val="major"/>
    </font>
    <font>
      <b/>
      <sz val="16"/>
      <color theme="1"/>
      <name val="Tahoma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49">
    <xf numFmtId="0" fontId="0" fillId="0" borderId="0" xfId="0"/>
    <xf numFmtId="0" fontId="7" fillId="3" borderId="0" xfId="0" applyFont="1" applyFill="1"/>
    <xf numFmtId="0" fontId="6" fillId="6" borderId="0" xfId="0" applyFont="1" applyFill="1" applyAlignment="1">
      <alignment horizontal="left" vertical="center" indent="1"/>
    </xf>
    <xf numFmtId="0" fontId="6" fillId="8" borderId="0" xfId="0" applyFont="1" applyFill="1" applyAlignment="1">
      <alignment horizontal="left" vertical="center" indent="1"/>
    </xf>
    <xf numFmtId="0" fontId="6" fillId="10" borderId="2" xfId="0" applyFont="1" applyFill="1" applyBorder="1" applyAlignment="1">
      <alignment horizontal="left" vertical="center" indent="1"/>
    </xf>
    <xf numFmtId="0" fontId="2" fillId="3" borderId="0" xfId="0" applyFont="1" applyFill="1"/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left" vertical="center" indent="1"/>
    </xf>
    <xf numFmtId="164" fontId="2" fillId="3" borderId="0" xfId="0" applyNumberFormat="1" applyFont="1" applyFill="1" applyAlignment="1">
      <alignment horizontal="left" vertical="center" indent="1"/>
    </xf>
    <xf numFmtId="0" fontId="2" fillId="7" borderId="1" xfId="0" applyFont="1" applyFill="1" applyBorder="1" applyAlignment="1">
      <alignment horizontal="left" vertical="center" indent="1"/>
    </xf>
    <xf numFmtId="164" fontId="2" fillId="7" borderId="1" xfId="0" applyNumberFormat="1" applyFont="1" applyFill="1" applyBorder="1" applyAlignment="1">
      <alignment horizontal="left" vertical="center" indent="1"/>
    </xf>
    <xf numFmtId="0" fontId="2" fillId="7" borderId="0" xfId="0" applyFont="1" applyFill="1" applyAlignment="1">
      <alignment horizontal="left" vertical="center" indent="1"/>
    </xf>
    <xf numFmtId="164" fontId="2" fillId="7" borderId="0" xfId="0" applyNumberFormat="1" applyFont="1" applyFill="1" applyAlignment="1">
      <alignment horizontal="left" vertical="center" indent="1"/>
    </xf>
    <xf numFmtId="0" fontId="2" fillId="9" borderId="1" xfId="0" applyFont="1" applyFill="1" applyBorder="1" applyAlignment="1">
      <alignment horizontal="left" vertical="center" indent="1"/>
    </xf>
    <xf numFmtId="164" fontId="2" fillId="9" borderId="1" xfId="0" applyNumberFormat="1" applyFont="1" applyFill="1" applyBorder="1" applyAlignment="1">
      <alignment horizontal="left" vertical="center" indent="1"/>
    </xf>
    <xf numFmtId="0" fontId="2" fillId="9" borderId="0" xfId="0" applyFont="1" applyFill="1" applyAlignment="1">
      <alignment horizontal="left" vertical="center" indent="1"/>
    </xf>
    <xf numFmtId="164" fontId="2" fillId="9" borderId="0" xfId="0" applyNumberFormat="1" applyFont="1" applyFill="1" applyAlignment="1">
      <alignment horizontal="left" vertical="center" indent="1"/>
    </xf>
    <xf numFmtId="0" fontId="2" fillId="10" borderId="2" xfId="0" applyFont="1" applyFill="1" applyBorder="1" applyAlignment="1">
      <alignment horizontal="left" vertical="center" indent="1"/>
    </xf>
    <xf numFmtId="0" fontId="2" fillId="11" borderId="1" xfId="0" applyFont="1" applyFill="1" applyBorder="1" applyAlignment="1">
      <alignment horizontal="left" vertical="center" indent="1"/>
    </xf>
    <xf numFmtId="164" fontId="2" fillId="11" borderId="1" xfId="0" applyNumberFormat="1" applyFont="1" applyFill="1" applyBorder="1" applyAlignment="1">
      <alignment horizontal="left" vertical="center" indent="1"/>
    </xf>
    <xf numFmtId="0" fontId="2" fillId="11" borderId="3" xfId="0" applyFont="1" applyFill="1" applyBorder="1" applyAlignment="1">
      <alignment horizontal="left" vertical="center" indent="1"/>
    </xf>
    <xf numFmtId="164" fontId="2" fillId="11" borderId="3" xfId="0" applyNumberFormat="1" applyFont="1" applyFill="1" applyBorder="1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horizontal="right" vertical="center" indent="1"/>
    </xf>
    <xf numFmtId="14" fontId="2" fillId="0" borderId="0" xfId="0" applyNumberFormat="1" applyFont="1" applyAlignment="1">
      <alignment horizontal="left" vertical="center" indent="1"/>
    </xf>
    <xf numFmtId="0" fontId="6" fillId="4" borderId="0" xfId="0" applyFont="1" applyFill="1" applyAlignment="1">
      <alignment horizontal="left" indent="1"/>
    </xf>
    <xf numFmtId="0" fontId="2" fillId="4" borderId="0" xfId="0" applyFont="1" applyFill="1"/>
    <xf numFmtId="0" fontId="6" fillId="4" borderId="0" xfId="0" applyFont="1" applyFill="1" applyAlignment="1">
      <alignment horizontal="left"/>
    </xf>
    <xf numFmtId="0" fontId="2" fillId="4" borderId="0" xfId="0" applyFont="1" applyFill="1" applyAlignment="1">
      <alignment horizontal="left" vertical="top" indent="1"/>
    </xf>
    <xf numFmtId="0" fontId="2" fillId="4" borderId="0" xfId="0" applyFont="1" applyFill="1" applyAlignment="1">
      <alignment vertical="top"/>
    </xf>
    <xf numFmtId="14" fontId="2" fillId="4" borderId="0" xfId="0" applyNumberFormat="1" applyFont="1" applyFill="1" applyAlignment="1">
      <alignment horizontal="left" vertical="top"/>
    </xf>
    <xf numFmtId="0" fontId="2" fillId="11" borderId="0" xfId="0" applyFont="1" applyFill="1" applyAlignment="1">
      <alignment horizontal="left" vertical="center" indent="1"/>
    </xf>
    <xf numFmtId="14" fontId="2" fillId="7" borderId="0" xfId="0" applyNumberFormat="1" applyFont="1" applyFill="1" applyAlignment="1">
      <alignment horizontal="left" vertical="center" indent="1"/>
    </xf>
    <xf numFmtId="9" fontId="2" fillId="7" borderId="0" xfId="2" applyFont="1" applyFill="1" applyBorder="1" applyAlignment="1">
      <alignment horizontal="right" vertical="center" indent="1"/>
    </xf>
    <xf numFmtId="14" fontId="2" fillId="9" borderId="0" xfId="0" applyNumberFormat="1" applyFont="1" applyFill="1" applyAlignment="1">
      <alignment horizontal="left" vertical="center" indent="1"/>
    </xf>
    <xf numFmtId="9" fontId="2" fillId="9" borderId="0" xfId="2" applyFont="1" applyFill="1" applyBorder="1" applyAlignment="1">
      <alignment horizontal="right" vertical="center" indent="1"/>
    </xf>
    <xf numFmtId="14" fontId="2" fillId="11" borderId="0" xfId="0" applyNumberFormat="1" applyFont="1" applyFill="1" applyAlignment="1">
      <alignment horizontal="left" vertical="center" indent="1"/>
    </xf>
    <xf numFmtId="9" fontId="2" fillId="11" borderId="0" xfId="2" applyFont="1" applyFill="1" applyBorder="1" applyAlignment="1">
      <alignment horizontal="right" vertical="center" indent="1"/>
    </xf>
    <xf numFmtId="0" fontId="2" fillId="0" borderId="0" xfId="0" applyFont="1"/>
    <xf numFmtId="0" fontId="7" fillId="0" borderId="0" xfId="0" applyFont="1"/>
    <xf numFmtId="0" fontId="2" fillId="0" borderId="0" xfId="0" applyFont="1" applyAlignment="1">
      <alignment vertical="center"/>
    </xf>
    <xf numFmtId="0" fontId="9" fillId="0" borderId="0" xfId="4" applyFont="1" applyFill="1" applyBorder="1" applyAlignment="1">
      <alignment horizontal="left" vertical="center" indent="1"/>
    </xf>
    <xf numFmtId="165" fontId="2" fillId="0" borderId="0" xfId="0" applyNumberFormat="1" applyFont="1" applyAlignment="1">
      <alignment horizontal="left" vertical="center" indent="1"/>
    </xf>
    <xf numFmtId="0" fontId="2" fillId="8" borderId="0" xfId="0" applyFont="1" applyFill="1" applyAlignment="1">
      <alignment horizontal="left" vertical="center" indent="1"/>
    </xf>
    <xf numFmtId="166" fontId="2" fillId="7" borderId="0" xfId="1" applyNumberFormat="1" applyFont="1" applyFill="1" applyBorder="1" applyAlignment="1">
      <alignment horizontal="left" vertical="center" indent="1"/>
    </xf>
    <xf numFmtId="166" fontId="2" fillId="9" borderId="0" xfId="1" applyNumberFormat="1" applyFont="1" applyFill="1" applyBorder="1" applyAlignment="1">
      <alignment horizontal="left" vertical="center" indent="1"/>
    </xf>
    <xf numFmtId="166" fontId="2" fillId="11" borderId="0" xfId="1" applyNumberFormat="1" applyFont="1" applyFill="1" applyBorder="1" applyAlignment="1">
      <alignment horizontal="left" vertical="center" indent="1"/>
    </xf>
    <xf numFmtId="0" fontId="8" fillId="5" borderId="0" xfId="3" applyFont="1" applyFill="1" applyBorder="1" applyAlignment="1">
      <alignment horizontal="center" vertical="center"/>
    </xf>
    <xf numFmtId="0" fontId="2" fillId="4" borderId="0" xfId="0" applyFont="1" applyFill="1" applyAlignment="1">
      <alignment horizontal="left" vertical="center" wrapText="1" indent="1"/>
    </xf>
  </cellXfs>
  <cellStyles count="5">
    <cellStyle name="Encabezado 1" xfId="4" builtinId="16" customBuiltin="1"/>
    <cellStyle name="Moneda" xfId="1" builtinId="4" customBuiltin="1"/>
    <cellStyle name="Normal" xfId="0" builtinId="0" customBuiltin="1"/>
    <cellStyle name="Porcentaje" xfId="2" builtinId="5"/>
    <cellStyle name="Título" xfId="3" builtinId="15" customBuiltin="1"/>
  </cellStyles>
  <dxfs count="15">
    <dxf>
      <font>
        <b/>
        <i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minor"/>
      </font>
      <numFmt numFmtId="166" formatCode="#,##0.00\ &quot;€&quot;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minor"/>
      </font>
    </dxf>
    <dxf>
      <font>
        <b/>
        <i val="0"/>
      </font>
      <fill>
        <patternFill>
          <bgColor theme="8" tint="0.59996337778862885"/>
        </patternFill>
      </fill>
    </dxf>
    <dxf>
      <border>
        <horizontal style="thin">
          <color theme="1" tint="0.499984740745262"/>
        </horizontal>
      </border>
    </dxf>
  </dxfs>
  <tableStyles count="1" defaultPivotStyle="PivotStyleLight16">
    <tableStyle name="Lista de tareas pendientes del proyecto" pivot="0" count="2" xr9:uid="{00000000-0011-0000-FFFF-FFFF00000000}">
      <tableStyleElement type="wholeTable" dxfId="14"/>
      <tableStyleElement type="headerRow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/customXml/item2.xml" Id="rId8" /><Relationship Type="http://schemas.openxmlformats.org/officeDocument/2006/relationships/theme" Target="/xl/theme/theme11.xml" Id="rId3" /><Relationship Type="http://schemas.openxmlformats.org/officeDocument/2006/relationships/customXml" Target="/customXml/item12.xml" Id="rId7" /><Relationship Type="http://schemas.openxmlformats.org/officeDocument/2006/relationships/worksheet" Target="/xl/worksheets/sheet21.xml" Id="rId2" /><Relationship Type="http://schemas.openxmlformats.org/officeDocument/2006/relationships/worksheet" Target="/xl/worksheets/sheet12.xml" Id="rId1" /><Relationship Type="http://schemas.openxmlformats.org/officeDocument/2006/relationships/calcChain" Target="/xl/calcChain.xml" Id="rId6" /><Relationship Type="http://schemas.openxmlformats.org/officeDocument/2006/relationships/sharedStrings" Target="/xl/sharedStrings.xml" Id="rId5" /><Relationship Type="http://schemas.openxmlformats.org/officeDocument/2006/relationships/styles" Target="/xl/styles.xml" Id="rId4" /><Relationship Type="http://schemas.openxmlformats.org/officeDocument/2006/relationships/customXml" Target="/customXml/item33.xml" Id="rId9" /></Relationships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ToDoList" displayName="tblToDoList" ref="B7:G16" headerRowDxfId="12" dataDxfId="11" totalsRowDxfId="10">
  <autoFilter ref="B7:G16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2" xr3:uid="{00000000-0010-0000-0000-000002000000}" name="Actividad" dataDxfId="9"/>
    <tableColumn id="7" xr3:uid="{00000000-0010-0000-0000-000007000000}" name="Vencimiento" dataDxfId="8"/>
    <tableColumn id="4" xr3:uid="{00000000-0010-0000-0000-000004000000}" name="Presupuesto" dataDxfId="7" dataCellStyle="Moneda"/>
    <tableColumn id="1" xr3:uid="{00000000-0010-0000-0000-000001000000}" name="Listo" dataDxfId="6" totalsRowDxfId="5"/>
    <tableColumn id="6" xr3:uid="{00000000-0010-0000-0000-000006000000}" name="Progreso" dataDxfId="4" totalsRowDxfId="3" dataCellStyle="Porcentaje"/>
    <tableColumn id="5" xr3:uid="{00000000-0010-0000-0000-000005000000}" name="Notas" dataDxfId="2" totalsRowDxfId="1"/>
  </tableColumns>
  <tableStyleInfo name="Lista de tareas pendientes del proyecto" showFirstColumn="0" showLastColumn="0" showRowStripes="1" showColumnStripes="0"/>
  <extLst>
    <ext xmlns:x14="http://schemas.microsoft.com/office/spreadsheetml/2009/9/main" uri="{504A1905-F514-4f6f-8877-14C23A59335A}">
      <x14:table altText="Project To Do List" altTextSummary="Almacena información del proyecto, como Actividad, Vencimiento, Presupuesto, % completado, Progreso y Notas."/>
    </ext>
  </extLst>
</table>
</file>

<file path=xl/theme/theme11.xml><?xml version="1.0" encoding="utf-8"?>
<a:theme xmlns:a="http://schemas.openxmlformats.org/drawingml/2006/main" name="Office Theme">
  <a:themeElements>
    <a:clrScheme name="Project To Do List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2DA3B8"/>
      </a:accent1>
      <a:accent2>
        <a:srgbClr val="FFCC00"/>
      </a:accent2>
      <a:accent3>
        <a:srgbClr val="E68102"/>
      </a:accent3>
      <a:accent4>
        <a:srgbClr val="27C760"/>
      </a:accent4>
      <a:accent5>
        <a:srgbClr val="E5629E"/>
      </a:accent5>
      <a:accent6>
        <a:srgbClr val="9D7EBC"/>
      </a:accent6>
      <a:hlink>
        <a:srgbClr val="0072FF"/>
      </a:hlink>
      <a:folHlink>
        <a:srgbClr val="9D7EBC"/>
      </a:folHlink>
    </a:clrScheme>
    <a:fontScheme name="Custom 55">
      <a:majorFont>
        <a:latin typeface="Posterama"/>
        <a:ea typeface=""/>
        <a:cs typeface=""/>
      </a:majorFont>
      <a:minorFont>
        <a:latin typeface="Tahom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&#65279;<?xml version="1.0" encoding="utf-8"?><Relationships xmlns="http://schemas.openxmlformats.org/package/2006/relationships"><Relationship Type="http://schemas.openxmlformats.org/officeDocument/2006/relationships/table" Target="/xl/tables/table11.xml" Id="rId2" /><Relationship Type="http://schemas.openxmlformats.org/officeDocument/2006/relationships/printerSettings" Target="/xl/printerSettings/printerSettings12.bin" Id="rId1" /></Relationships>
</file>

<file path=xl/worksheets/_rels/sheet21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21.bin" Id="rId1" /></Relationships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9" tint="0.79998168889431442"/>
    <pageSetUpPr autoPageBreaks="0" fitToPage="1"/>
  </sheetPr>
  <dimension ref="A1:H100"/>
  <sheetViews>
    <sheetView showGridLines="0" tabSelected="1" zoomScaleNormal="100" workbookViewId="0"/>
  </sheetViews>
  <sheetFormatPr baseColWidth="10" defaultColWidth="9.140625" defaultRowHeight="18.75" customHeight="1" x14ac:dyDescent="0.2"/>
  <cols>
    <col min="1" max="1" width="6" style="38" customWidth="1"/>
    <col min="2" max="2" width="32.85546875" style="22" customWidth="1"/>
    <col min="3" max="3" width="28.42578125" style="24" customWidth="1"/>
    <col min="4" max="4" width="28.7109375" style="42" customWidth="1"/>
    <col min="5" max="5" width="23.85546875" style="23" customWidth="1"/>
    <col min="6" max="6" width="24.28515625" style="23" customWidth="1"/>
    <col min="7" max="7" width="48.7109375" style="22" customWidth="1"/>
    <col min="8" max="8" width="6" style="38" customWidth="1"/>
    <col min="9" max="16384" width="9.140625" style="38"/>
  </cols>
  <sheetData>
    <row r="1" spans="1:8" ht="30" customHeight="1" x14ac:dyDescent="0.2">
      <c r="B1" s="38"/>
      <c r="C1" s="38"/>
      <c r="D1" s="38"/>
      <c r="E1" s="38"/>
      <c r="F1" s="38"/>
      <c r="G1" s="38"/>
      <c r="H1" s="38" t="s">
        <v>24</v>
      </c>
    </row>
    <row r="2" spans="1:8" s="39" customFormat="1" ht="99.95" customHeight="1" x14ac:dyDescent="0.7">
      <c r="B2" s="47" t="s">
        <v>0</v>
      </c>
      <c r="C2" s="47"/>
      <c r="D2" s="47"/>
      <c r="E2" s="47"/>
      <c r="F2" s="47"/>
      <c r="G2" s="47"/>
    </row>
    <row r="3" spans="1:8" ht="26.1" customHeight="1" x14ac:dyDescent="0.2">
      <c r="B3" s="38"/>
      <c r="C3" s="38"/>
      <c r="D3" s="38"/>
      <c r="E3" s="38"/>
      <c r="F3" s="38"/>
      <c r="G3" s="38"/>
    </row>
    <row r="4" spans="1:8" ht="30" customHeight="1" x14ac:dyDescent="0.2">
      <c r="B4" s="25" t="s">
        <v>1</v>
      </c>
      <c r="C4" s="26"/>
      <c r="D4" s="26"/>
      <c r="E4" s="27" t="s">
        <v>16</v>
      </c>
      <c r="F4" s="26"/>
      <c r="G4" s="25" t="s">
        <v>20</v>
      </c>
    </row>
    <row r="5" spans="1:8" s="40" customFormat="1" ht="30" customHeight="1" x14ac:dyDescent="0.2">
      <c r="B5" s="28" t="s">
        <v>2</v>
      </c>
      <c r="C5" s="29"/>
      <c r="D5" s="29"/>
      <c r="E5" s="30">
        <f ca="1">TODAY()+95</f>
        <v>45494</v>
      </c>
      <c r="F5" s="29"/>
      <c r="G5" s="28" t="s">
        <v>21</v>
      </c>
    </row>
    <row r="6" spans="1:8" s="40" customFormat="1" ht="60.95" customHeight="1" x14ac:dyDescent="0.2">
      <c r="B6" s="41" t="s">
        <v>3</v>
      </c>
      <c r="C6" s="38"/>
      <c r="D6" s="38"/>
      <c r="E6" s="38"/>
      <c r="F6" s="38"/>
      <c r="G6" s="38"/>
    </row>
    <row r="7" spans="1:8" ht="30" customHeight="1" x14ac:dyDescent="0.2">
      <c r="A7" s="5"/>
      <c r="B7" s="22" t="s">
        <v>4</v>
      </c>
      <c r="C7" s="22" t="s">
        <v>14</v>
      </c>
      <c r="D7" s="22" t="s">
        <v>15</v>
      </c>
      <c r="E7" s="23" t="s">
        <v>17</v>
      </c>
      <c r="F7" s="23" t="s">
        <v>19</v>
      </c>
      <c r="G7" s="22" t="s">
        <v>22</v>
      </c>
      <c r="H7" s="38" t="s">
        <v>24</v>
      </c>
    </row>
    <row r="8" spans="1:8" ht="30" customHeight="1" x14ac:dyDescent="0.2">
      <c r="A8" s="5"/>
      <c r="B8" s="11" t="s">
        <v>5</v>
      </c>
      <c r="C8" s="32">
        <f t="shared" ref="C8" ca="1" si="0">TODAY()-90</f>
        <v>45309</v>
      </c>
      <c r="D8" s="44">
        <v>476</v>
      </c>
      <c r="E8" s="33"/>
      <c r="F8" s="33">
        <v>0.25</v>
      </c>
      <c r="G8" s="11"/>
    </row>
    <row r="9" spans="1:8" ht="30" customHeight="1" x14ac:dyDescent="0.2">
      <c r="A9" s="5"/>
      <c r="B9" s="11" t="s">
        <v>6</v>
      </c>
      <c r="C9" s="32">
        <f ca="1">TODAY()-2</f>
        <v>45397</v>
      </c>
      <c r="D9" s="44">
        <v>301</v>
      </c>
      <c r="E9" s="33"/>
      <c r="F9" s="33">
        <v>0.1</v>
      </c>
      <c r="G9" s="11"/>
    </row>
    <row r="10" spans="1:8" ht="30" customHeight="1" x14ac:dyDescent="0.2">
      <c r="A10" s="5"/>
      <c r="B10" s="15" t="s">
        <v>7</v>
      </c>
      <c r="C10" s="34">
        <f ca="1">TODAY()-7</f>
        <v>45392</v>
      </c>
      <c r="D10" s="45">
        <v>429</v>
      </c>
      <c r="E10" s="35"/>
      <c r="F10" s="35">
        <v>0</v>
      </c>
      <c r="G10" s="15"/>
    </row>
    <row r="11" spans="1:8" ht="30" customHeight="1" x14ac:dyDescent="0.2">
      <c r="A11" s="5"/>
      <c r="B11" s="15" t="s">
        <v>8</v>
      </c>
      <c r="C11" s="34">
        <f ca="1">TODAY()+20</f>
        <v>45419</v>
      </c>
      <c r="D11" s="45">
        <v>332</v>
      </c>
      <c r="E11" s="35"/>
      <c r="F11" s="35">
        <v>0.7</v>
      </c>
      <c r="G11" s="15"/>
    </row>
    <row r="12" spans="1:8" ht="30" customHeight="1" x14ac:dyDescent="0.2">
      <c r="A12" s="5"/>
      <c r="B12" s="15" t="s">
        <v>9</v>
      </c>
      <c r="C12" s="34">
        <f ca="1">TODAY()+40</f>
        <v>45439</v>
      </c>
      <c r="D12" s="45">
        <v>471</v>
      </c>
      <c r="E12" s="35"/>
      <c r="F12" s="35">
        <v>0.1</v>
      </c>
      <c r="G12" s="15"/>
    </row>
    <row r="13" spans="1:8" ht="30" customHeight="1" x14ac:dyDescent="0.2">
      <c r="A13" s="5"/>
      <c r="B13" s="15" t="s">
        <v>10</v>
      </c>
      <c r="C13" s="34">
        <f ca="1">TODAY()+45</f>
        <v>45444</v>
      </c>
      <c r="D13" s="45">
        <v>418</v>
      </c>
      <c r="E13" s="35" t="s">
        <v>18</v>
      </c>
      <c r="F13" s="35">
        <v>1</v>
      </c>
      <c r="G13" s="15"/>
    </row>
    <row r="14" spans="1:8" ht="30" customHeight="1" x14ac:dyDescent="0.2">
      <c r="A14" s="5"/>
      <c r="B14" s="31" t="s">
        <v>11</v>
      </c>
      <c r="C14" s="36">
        <f ca="1">TODAY()+55</f>
        <v>45454</v>
      </c>
      <c r="D14" s="46">
        <v>150</v>
      </c>
      <c r="E14" s="37"/>
      <c r="F14" s="37">
        <v>0</v>
      </c>
      <c r="G14" s="31" t="s">
        <v>23</v>
      </c>
    </row>
    <row r="15" spans="1:8" ht="30" customHeight="1" x14ac:dyDescent="0.2">
      <c r="A15" s="5"/>
      <c r="B15" s="31" t="s">
        <v>12</v>
      </c>
      <c r="C15" s="36">
        <f ca="1">TODAY()+70</f>
        <v>45469</v>
      </c>
      <c r="D15" s="46">
        <v>330</v>
      </c>
      <c r="E15" s="37"/>
      <c r="F15" s="37">
        <v>0.25</v>
      </c>
      <c r="G15" s="31"/>
    </row>
    <row r="16" spans="1:8" ht="30" customHeight="1" x14ac:dyDescent="0.2">
      <c r="A16" s="5"/>
      <c r="B16" s="31" t="s">
        <v>13</v>
      </c>
      <c r="C16" s="36">
        <f ca="1">TODAY()+90</f>
        <v>45489</v>
      </c>
      <c r="D16" s="46">
        <v>353</v>
      </c>
      <c r="E16" s="37"/>
      <c r="F16" s="37">
        <v>0.5</v>
      </c>
      <c r="G16" s="31"/>
    </row>
    <row r="17" ht="30" customHeight="1" x14ac:dyDescent="0.2"/>
    <row r="18" ht="30" customHeight="1" x14ac:dyDescent="0.2"/>
    <row r="19" ht="30" customHeight="1" x14ac:dyDescent="0.2"/>
    <row r="20" ht="30" customHeight="1" x14ac:dyDescent="0.2"/>
    <row r="21" ht="30" customHeight="1" x14ac:dyDescent="0.2"/>
    <row r="22" ht="30" customHeight="1" x14ac:dyDescent="0.2"/>
    <row r="23" ht="30" customHeight="1" x14ac:dyDescent="0.2"/>
    <row r="24" ht="30" customHeight="1" x14ac:dyDescent="0.2"/>
    <row r="25" ht="30" customHeight="1" x14ac:dyDescent="0.2"/>
    <row r="26" ht="30" customHeight="1" x14ac:dyDescent="0.2"/>
    <row r="27" ht="30" customHeight="1" x14ac:dyDescent="0.2"/>
    <row r="28" ht="30" customHeight="1" x14ac:dyDescent="0.2"/>
    <row r="29" ht="30" customHeight="1" x14ac:dyDescent="0.2"/>
    <row r="30" ht="30" customHeight="1" x14ac:dyDescent="0.2"/>
    <row r="31" ht="30" customHeight="1" x14ac:dyDescent="0.2"/>
    <row r="32" ht="30" customHeight="1" x14ac:dyDescent="0.2"/>
    <row r="33" ht="30" customHeight="1" x14ac:dyDescent="0.2"/>
    <row r="34" ht="30" customHeight="1" x14ac:dyDescent="0.2"/>
    <row r="35" ht="30" customHeight="1" x14ac:dyDescent="0.2"/>
    <row r="36" ht="30" customHeight="1" x14ac:dyDescent="0.2"/>
    <row r="37" ht="30" customHeight="1" x14ac:dyDescent="0.2"/>
    <row r="38" ht="30" customHeight="1" x14ac:dyDescent="0.2"/>
    <row r="39" ht="30" customHeight="1" x14ac:dyDescent="0.2"/>
    <row r="40" ht="30" customHeight="1" x14ac:dyDescent="0.2"/>
    <row r="41" ht="30" customHeight="1" x14ac:dyDescent="0.2"/>
    <row r="42" ht="30" customHeight="1" x14ac:dyDescent="0.2"/>
    <row r="43" ht="30" customHeight="1" x14ac:dyDescent="0.2"/>
    <row r="44" ht="30" customHeight="1" x14ac:dyDescent="0.2"/>
    <row r="45" ht="30" customHeight="1" x14ac:dyDescent="0.2"/>
    <row r="46" ht="30" customHeight="1" x14ac:dyDescent="0.2"/>
    <row r="47" ht="30" customHeight="1" x14ac:dyDescent="0.2"/>
    <row r="48" ht="30" customHeight="1" x14ac:dyDescent="0.2"/>
    <row r="49" ht="30" customHeight="1" x14ac:dyDescent="0.2"/>
    <row r="50" ht="30" customHeight="1" x14ac:dyDescent="0.2"/>
    <row r="51" ht="30" customHeight="1" x14ac:dyDescent="0.2"/>
    <row r="52" ht="30" customHeight="1" x14ac:dyDescent="0.2"/>
    <row r="53" ht="30" customHeight="1" x14ac:dyDescent="0.2"/>
    <row r="54" ht="30" customHeight="1" x14ac:dyDescent="0.2"/>
    <row r="55" ht="30" customHeight="1" x14ac:dyDescent="0.2"/>
    <row r="56" ht="30" customHeight="1" x14ac:dyDescent="0.2"/>
    <row r="57" ht="30" customHeight="1" x14ac:dyDescent="0.2"/>
    <row r="58" ht="30" customHeight="1" x14ac:dyDescent="0.2"/>
    <row r="59" ht="30" customHeight="1" x14ac:dyDescent="0.2"/>
    <row r="60" ht="30" customHeight="1" x14ac:dyDescent="0.2"/>
    <row r="61" ht="30" customHeight="1" x14ac:dyDescent="0.2"/>
    <row r="62" ht="30" customHeight="1" x14ac:dyDescent="0.2"/>
    <row r="63" ht="30" customHeight="1" x14ac:dyDescent="0.2"/>
    <row r="64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</sheetData>
  <mergeCells count="1">
    <mergeCell ref="B2:G2"/>
  </mergeCells>
  <conditionalFormatting sqref="B8:G16">
    <cfRule type="expression" dxfId="0" priority="2">
      <formula>AND($C8&gt;=valHInicio, $C8&lt;=valHFin)</formula>
    </cfRule>
  </conditionalFormatting>
  <dataValidations count="14">
    <dataValidation type="list" allowBlank="1" showInputMessage="1" prompt="Seleccione el período que desea resaltar automáticamente mediante la lista desplegable de esta celda._x000a__x000a_Las opciones de la lista desplegable se generan automáticamente mediante la pestaña Configuración y cálculos." sqref="G5" xr:uid="{00000000-0002-0000-0000-000000000000}">
      <formula1>ActividadesImportantesPendientes</formula1>
    </dataValidation>
    <dataValidation type="list" allowBlank="1" sqref="F8:F16" xr:uid="{00000000-0002-0000-0000-000001000000}">
      <formula1>"0%,10%,20%,25%,30%,35%,40%,45%,50%,55%,60%,65%,70%,75%,80%,85%,90%,95%,100%"</formula1>
    </dataValidation>
    <dataValidation allowBlank="1" showInputMessage="1" showErrorMessage="1" prompt="Use esta plantilla para realizar un seguimiento de la lista de tareas pendientes del proyecto._x000a__x000a_Escriba las actividades en tabla siguiente. La fila se resaltará en función de la selección en la celda G5._x000a_" sqref="A1" xr:uid="{EEF73721-2F2D-4F08-9603-1D15DF71F893}"/>
    <dataValidation allowBlank="1" showInputMessage="1" showErrorMessage="1" prompt="Esta celda contiene el título de la hoja de cálculo" sqref="B2:G2" xr:uid="{7754D0E4-1946-486F-B610-8E7B3FDE16FB}"/>
    <dataValidation allowBlank="1" showInputMessage="1" showErrorMessage="1" prompt="Escriba el nombre en esta celda" sqref="B5" xr:uid="{AED8AA14-3825-4B4B-96E0-45C4A4552251}"/>
    <dataValidation allowBlank="1" showInputMessage="1" showErrorMessage="1" prompt="Escriba la fecha límite del proyecto en esta celda" sqref="E5" xr:uid="{DADDE291-E87A-4EC2-BF3F-B17A579D228F}"/>
    <dataValidation allowBlank="1" showInputMessage="1" showErrorMessage="1" prompt="Escriba el nombre del proyecto en esta celda" sqref="B6" xr:uid="{AD68667F-44E1-475E-958D-F9E89DCD65C6}"/>
    <dataValidation allowBlank="1" showInputMessage="1" showErrorMessage="1" prompt="Escriba el nombre de la actividad en esta columna debajo de este encabezado" sqref="B7" xr:uid="{E36C98EB-DAB8-4911-B007-D406DD477ADA}"/>
    <dataValidation allowBlank="1" showInputMessage="1" showErrorMessage="1" prompt="Escriba la fecha de vencimiento en esta columna debajo de este encabezado" sqref="C7" xr:uid="{CE26D4E0-2F21-4AFA-88A2-485369645B4B}"/>
    <dataValidation allowBlank="1" showInputMessage="1" showErrorMessage="1" prompt="Escriba el presupuesto en esta columna debajo de este encabezado" sqref="D7" xr:uid="{8B7CBACD-A3AA-42BB-AB9D-794B2A4EE2B9}"/>
    <dataValidation allowBlank="1" showInputMessage="1" showErrorMessage="1" prompt="Escriba el porcentaje del progreso en esta columna, debajo de este encabezado" sqref="F7" xr:uid="{E4F17B65-CE2D-4877-8C15-8CEDF9F8BB69}"/>
    <dataValidation type="list" allowBlank="1" showInputMessage="1" showErrorMessage="1" sqref="E8:E16" xr:uid="{2755D52C-6EE9-4103-B46A-50B41A329A5A}">
      <formula1>"SÍ"</formula1>
    </dataValidation>
    <dataValidation allowBlank="1" showInputMessage="1" showErrorMessage="1" prompt="Escriba las notas en la columna debajo de este encabezado" sqref="G7" xr:uid="{2979BFC6-287A-421D-8D8A-913AF66144C0}"/>
    <dataValidation allowBlank="1" showInputMessage="1" showErrorMessage="1" prompt="Escriba el estado completado de la actividad en esta columna debajo de este encabezado mediante la lista desplegable." sqref="E7" xr:uid="{8D82205A-6ECD-483C-8ADC-3EA818EAB0C0}"/>
  </dataValidations>
  <printOptions horizontalCentered="1"/>
  <pageMargins left="0.25" right="0.25" top="0.75" bottom="0.75" header="0.3" footer="0.3"/>
  <pageSetup paperSize="9" scale="66" fitToHeight="0" orientation="portrait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9"/>
    <pageSetUpPr autoPageBreaks="0" fitToPage="1"/>
  </sheetPr>
  <dimension ref="A1:F100"/>
  <sheetViews>
    <sheetView showGridLines="0" zoomScaleNormal="100" workbookViewId="0"/>
  </sheetViews>
  <sheetFormatPr baseColWidth="10" defaultColWidth="9.140625" defaultRowHeight="18.75" customHeight="1" x14ac:dyDescent="0.2"/>
  <cols>
    <col min="1" max="1" width="6" style="38" customWidth="1"/>
    <col min="2" max="2" width="42" style="38" customWidth="1"/>
    <col min="3" max="3" width="49" style="38" customWidth="1"/>
    <col min="4" max="4" width="47.140625" style="38" customWidth="1"/>
    <col min="5" max="5" width="48.85546875" style="38" customWidth="1"/>
    <col min="6" max="6" width="6" style="38" customWidth="1"/>
    <col min="7" max="16384" width="9.140625" style="38"/>
  </cols>
  <sheetData>
    <row r="1" spans="1:6" ht="30" customHeight="1" x14ac:dyDescent="0.2">
      <c r="A1" s="5"/>
      <c r="B1" s="5"/>
      <c r="C1" s="5"/>
      <c r="D1" s="5"/>
      <c r="E1" s="5"/>
      <c r="F1" s="38" t="s">
        <v>24</v>
      </c>
    </row>
    <row r="2" spans="1:6" s="39" customFormat="1" ht="99.95" customHeight="1" x14ac:dyDescent="0.7">
      <c r="A2" s="1"/>
      <c r="B2" s="47" t="s">
        <v>25</v>
      </c>
      <c r="C2" s="47"/>
      <c r="D2" s="47"/>
      <c r="E2" s="47"/>
    </row>
    <row r="3" spans="1:6" ht="26.1" customHeight="1" x14ac:dyDescent="0.2">
      <c r="A3" s="5"/>
      <c r="B3" s="5"/>
      <c r="C3" s="5"/>
      <c r="D3" s="5"/>
      <c r="E3" s="5"/>
    </row>
    <row r="4" spans="1:6" ht="60" customHeight="1" x14ac:dyDescent="0.2">
      <c r="A4" s="5"/>
      <c r="B4" s="48" t="s">
        <v>26</v>
      </c>
      <c r="C4" s="48"/>
      <c r="D4" s="48"/>
      <c r="E4" s="48"/>
    </row>
    <row r="5" spans="1:6" s="40" customFormat="1" ht="60" customHeight="1" x14ac:dyDescent="0.2">
      <c r="A5" s="6"/>
      <c r="B5" s="7" t="s">
        <v>21</v>
      </c>
      <c r="C5" s="8"/>
      <c r="D5" s="8"/>
      <c r="E5" s="7" t="str">
        <f>B5</f>
        <v>Sin actividades</v>
      </c>
      <c r="F5" s="22"/>
    </row>
    <row r="6" spans="1:6" s="40" customFormat="1" ht="30" customHeight="1" x14ac:dyDescent="0.2">
      <c r="A6" s="6"/>
      <c r="B6" s="2" t="s">
        <v>27</v>
      </c>
      <c r="C6" s="2" t="s">
        <v>39</v>
      </c>
      <c r="D6" s="2" t="s">
        <v>40</v>
      </c>
      <c r="E6" s="2" t="s">
        <v>41</v>
      </c>
      <c r="F6" s="22"/>
    </row>
    <row r="7" spans="1:6" s="40" customFormat="1" ht="30" customHeight="1" x14ac:dyDescent="0.2">
      <c r="A7" s="6"/>
      <c r="B7" s="9" t="s">
        <v>28</v>
      </c>
      <c r="C7" s="10">
        <f ca="1">TODAY()-WEEKDAY(TODAY(),2)+1</f>
        <v>45397</v>
      </c>
      <c r="D7" s="10">
        <f ca="1">C7+6</f>
        <v>45403</v>
      </c>
      <c r="E7" s="9" t="str">
        <f ca="1">B7&amp;" ["&amp;TEXT(C7,"d mmm")&amp;" - "&amp;TEXT(D7,"d mmm")&amp;"]"</f>
        <v>Esta semana [15 abr - 21 abr]</v>
      </c>
      <c r="F7" s="22"/>
    </row>
    <row r="8" spans="1:6" s="40" customFormat="1" ht="30" customHeight="1" x14ac:dyDescent="0.2">
      <c r="A8" s="6"/>
      <c r="B8" s="9" t="s">
        <v>29</v>
      </c>
      <c r="C8" s="10">
        <f ca="1">EOMONTH(TODAY(),-1)+1</f>
        <v>45383</v>
      </c>
      <c r="D8" s="10">
        <f ca="1">EDATE(C8,1)-1</f>
        <v>45412</v>
      </c>
      <c r="E8" s="9" t="str">
        <f ca="1">B8&amp;" ["&amp;TEXT(C8,"d")&amp;" - "&amp;TEXT(D8,"d, mmm")&amp;"]"</f>
        <v>Este mes [1 - 30, abr]</v>
      </c>
      <c r="F8" s="22"/>
    </row>
    <row r="9" spans="1:6" s="40" customFormat="1" ht="30" customHeight="1" x14ac:dyDescent="0.2">
      <c r="A9" s="6"/>
      <c r="B9" s="9" t="s">
        <v>30</v>
      </c>
      <c r="C9" s="10">
        <f ca="1">DATE(YEAR(TODAY()),INT(MONTH(TODAY())/3)+1,1)</f>
        <v>45323</v>
      </c>
      <c r="D9" s="10">
        <f ca="1">EDATE(C9,4)-1</f>
        <v>45443</v>
      </c>
      <c r="E9" s="9" t="str">
        <f ca="1">B9&amp;" ["&amp;TEXT(C9,"d mmm")&amp;" - "&amp;TEXT(D9,"d mmm")&amp;"]"</f>
        <v>Este trimestre [1 feb - 31 may]</v>
      </c>
      <c r="F9" s="22"/>
    </row>
    <row r="10" spans="1:6" s="40" customFormat="1" ht="30" customHeight="1" x14ac:dyDescent="0.2">
      <c r="A10" s="6"/>
      <c r="B10" s="11" t="s">
        <v>31</v>
      </c>
      <c r="C10" s="12">
        <f ca="1">DATE(YEAR(TODAY()),1,1)</f>
        <v>45292</v>
      </c>
      <c r="D10" s="12">
        <f ca="1">EDATE(C10,12)-1</f>
        <v>45657</v>
      </c>
      <c r="E10" s="11" t="str">
        <f ca="1">B10&amp;" ["&amp;TEXT(C10,"aaaa")&amp;"]"</f>
        <v>Este año [2024]</v>
      </c>
      <c r="F10" s="22"/>
    </row>
    <row r="11" spans="1:6" s="40" customFormat="1" ht="30" customHeight="1" x14ac:dyDescent="0.2">
      <c r="A11" s="6"/>
      <c r="B11" s="3" t="s">
        <v>27</v>
      </c>
      <c r="C11" s="43"/>
      <c r="D11" s="43"/>
      <c r="E11" s="3" t="str">
        <f>B11</f>
        <v>Intervalo:</v>
      </c>
      <c r="F11" s="22"/>
    </row>
    <row r="12" spans="1:6" s="40" customFormat="1" ht="30" customHeight="1" x14ac:dyDescent="0.2">
      <c r="A12" s="6"/>
      <c r="B12" s="13" t="s">
        <v>32</v>
      </c>
      <c r="C12" s="14">
        <f ca="1">C7-7</f>
        <v>45390</v>
      </c>
      <c r="D12" s="14">
        <f ca="1">C12+6</f>
        <v>45396</v>
      </c>
      <c r="E12" s="13" t="str">
        <f ca="1">B12&amp;" ["&amp;TEXT(C12,"d mmm")&amp;" - "&amp;TEXT(D12,"d mmm")&amp;"]"</f>
        <v>La semana pasada [8 abr - 14 abr]</v>
      </c>
      <c r="F12" s="22"/>
    </row>
    <row r="13" spans="1:6" s="40" customFormat="1" ht="30" customHeight="1" x14ac:dyDescent="0.2">
      <c r="A13" s="6"/>
      <c r="B13" s="13" t="s">
        <v>33</v>
      </c>
      <c r="C13" s="14">
        <f ca="1">EDATE(C8,-1)</f>
        <v>45352</v>
      </c>
      <c r="D13" s="14">
        <f ca="1">EDATE(C13,1)-1</f>
        <v>45382</v>
      </c>
      <c r="E13" s="13" t="str">
        <f ca="1">B13&amp;" ["&amp;TEXT(C13,"d")&amp;" - "&amp;TEXT(D13,"d, mmm")&amp;"]"</f>
        <v>El mes pasado [1 - 31, mar]</v>
      </c>
      <c r="F13" s="22"/>
    </row>
    <row r="14" spans="1:6" s="40" customFormat="1" ht="30" customHeight="1" x14ac:dyDescent="0.2">
      <c r="A14" s="6"/>
      <c r="B14" s="13" t="s">
        <v>34</v>
      </c>
      <c r="C14" s="14">
        <f ca="1">EDATE(C9,-3)</f>
        <v>45231</v>
      </c>
      <c r="D14" s="14">
        <f ca="1">EDATE(C14,3)-1</f>
        <v>45322</v>
      </c>
      <c r="E14" s="13" t="str">
        <f ca="1">B14&amp;" ["&amp;TEXT(C14,"d mmm")&amp;" - "&amp;TEXT(D14,"d mmm")&amp;"]"</f>
        <v>Último trimestre [1 nov - 31 ene]</v>
      </c>
      <c r="F14" s="22"/>
    </row>
    <row r="15" spans="1:6" s="40" customFormat="1" ht="30" customHeight="1" x14ac:dyDescent="0.2">
      <c r="A15" s="6"/>
      <c r="B15" s="15" t="s">
        <v>35</v>
      </c>
      <c r="C15" s="16">
        <f ca="1">EDATE(C10,-12)</f>
        <v>44927</v>
      </c>
      <c r="D15" s="16">
        <f ca="1">EDATE(C15,12)-1</f>
        <v>45291</v>
      </c>
      <c r="E15" s="15" t="str">
        <f>B15</f>
        <v>El año pasado</v>
      </c>
      <c r="F15" s="22"/>
    </row>
    <row r="16" spans="1:6" ht="30" customHeight="1" x14ac:dyDescent="0.2">
      <c r="A16" s="5"/>
      <c r="B16" s="4" t="s">
        <v>36</v>
      </c>
      <c r="C16" s="17">
        <f>IFERROR(MATCH(ActividadesImportantes,ActividadesImportantesPendientes,0),"")</f>
        <v>1</v>
      </c>
      <c r="D16" s="17" t="str">
        <f>ActividadesImportantes</f>
        <v>Sin actividades</v>
      </c>
      <c r="E16" s="17" t="b">
        <f>ISNUMBER(INDEX($C$5:$C$15,C16))</f>
        <v>0</v>
      </c>
      <c r="F16" s="22"/>
    </row>
    <row r="17" spans="1:6" ht="30" customHeight="1" x14ac:dyDescent="0.2">
      <c r="A17" s="5"/>
      <c r="B17" s="18" t="s">
        <v>37</v>
      </c>
      <c r="C17" s="19" t="str">
        <f>IFERROR(IF(C16=1,"",IF(E16,INDEX($C$5:$C$15,$C$16),"")),"")</f>
        <v/>
      </c>
      <c r="D17" s="18"/>
      <c r="E17" s="18"/>
      <c r="F17" s="22"/>
    </row>
    <row r="18" spans="1:6" ht="30" customHeight="1" x14ac:dyDescent="0.2">
      <c r="A18" s="5"/>
      <c r="B18" s="20" t="s">
        <v>38</v>
      </c>
      <c r="C18" s="21" t="str">
        <f>IFERROR(IF(C16=1,"",IF(E16,INDEX($D$5:$D$15,$C$16),"")),"")</f>
        <v/>
      </c>
      <c r="D18" s="20"/>
      <c r="E18" s="20"/>
      <c r="F18" s="22"/>
    </row>
    <row r="19" spans="1:6" ht="30" customHeight="1" x14ac:dyDescent="0.2">
      <c r="B19" s="22"/>
      <c r="C19" s="22"/>
      <c r="D19" s="22"/>
      <c r="E19" s="22"/>
    </row>
    <row r="20" spans="1:6" ht="30" customHeight="1" x14ac:dyDescent="0.2"/>
    <row r="21" spans="1:6" ht="30" customHeight="1" x14ac:dyDescent="0.2"/>
    <row r="22" spans="1:6" ht="30" customHeight="1" x14ac:dyDescent="0.2"/>
    <row r="23" spans="1:6" ht="30" customHeight="1" x14ac:dyDescent="0.2"/>
    <row r="24" spans="1:6" ht="30" customHeight="1" x14ac:dyDescent="0.2"/>
    <row r="25" spans="1:6" ht="30" customHeight="1" x14ac:dyDescent="0.2"/>
    <row r="26" spans="1:6" ht="30" customHeight="1" x14ac:dyDescent="0.2"/>
    <row r="27" spans="1:6" ht="30" customHeight="1" x14ac:dyDescent="0.2"/>
    <row r="28" spans="1:6" ht="30" customHeight="1" x14ac:dyDescent="0.2"/>
    <row r="29" spans="1:6" ht="30" customHeight="1" x14ac:dyDescent="0.2"/>
    <row r="30" spans="1:6" ht="30" customHeight="1" x14ac:dyDescent="0.2"/>
    <row r="31" spans="1:6" ht="30" customHeight="1" x14ac:dyDescent="0.2"/>
    <row r="32" spans="1:6" ht="30" customHeight="1" x14ac:dyDescent="0.2"/>
    <row r="33" ht="30" customHeight="1" x14ac:dyDescent="0.2"/>
    <row r="34" ht="30" customHeight="1" x14ac:dyDescent="0.2"/>
    <row r="35" ht="30" customHeight="1" x14ac:dyDescent="0.2"/>
    <row r="36" ht="30" customHeight="1" x14ac:dyDescent="0.2"/>
    <row r="37" ht="30" customHeight="1" x14ac:dyDescent="0.2"/>
    <row r="38" ht="30" customHeight="1" x14ac:dyDescent="0.2"/>
    <row r="39" ht="30" customHeight="1" x14ac:dyDescent="0.2"/>
    <row r="40" ht="30" customHeight="1" x14ac:dyDescent="0.2"/>
    <row r="41" ht="30" customHeight="1" x14ac:dyDescent="0.2"/>
    <row r="42" ht="30" customHeight="1" x14ac:dyDescent="0.2"/>
    <row r="43" ht="30" customHeight="1" x14ac:dyDescent="0.2"/>
    <row r="44" ht="30" customHeight="1" x14ac:dyDescent="0.2"/>
    <row r="45" ht="30" customHeight="1" x14ac:dyDescent="0.2"/>
    <row r="46" ht="30" customHeight="1" x14ac:dyDescent="0.2"/>
    <row r="47" ht="30" customHeight="1" x14ac:dyDescent="0.2"/>
    <row r="48" ht="30" customHeight="1" x14ac:dyDescent="0.2"/>
    <row r="49" ht="30" customHeight="1" x14ac:dyDescent="0.2"/>
    <row r="50" ht="30" customHeight="1" x14ac:dyDescent="0.2"/>
    <row r="51" ht="30" customHeight="1" x14ac:dyDescent="0.2"/>
    <row r="52" ht="30" customHeight="1" x14ac:dyDescent="0.2"/>
    <row r="53" ht="30" customHeight="1" x14ac:dyDescent="0.2"/>
    <row r="54" ht="30" customHeight="1" x14ac:dyDescent="0.2"/>
    <row r="55" ht="30" customHeight="1" x14ac:dyDescent="0.2"/>
    <row r="56" ht="30" customHeight="1" x14ac:dyDescent="0.2"/>
    <row r="57" ht="30" customHeight="1" x14ac:dyDescent="0.2"/>
    <row r="58" ht="30" customHeight="1" x14ac:dyDescent="0.2"/>
    <row r="59" ht="30" customHeight="1" x14ac:dyDescent="0.2"/>
    <row r="60" ht="30" customHeight="1" x14ac:dyDescent="0.2"/>
    <row r="61" ht="30" customHeight="1" x14ac:dyDescent="0.2"/>
    <row r="62" ht="30" customHeight="1" x14ac:dyDescent="0.2"/>
    <row r="63" ht="30" customHeight="1" x14ac:dyDescent="0.2"/>
    <row r="64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</sheetData>
  <mergeCells count="2">
    <mergeCell ref="B4:E4"/>
    <mergeCell ref="B2:E2"/>
  </mergeCells>
  <printOptions horizontalCentered="1"/>
  <pageMargins left="0.25" right="0.25" top="0.75" bottom="0.75" header="0.3" footer="0.3"/>
  <pageSetup paperSize="9" fitToHeight="0" orientation="portrait" r:id="rId1"/>
  <ignoredErrors>
    <ignoredError sqref="E8 E13" formula="1"/>
  </ignoredErrors>
</worksheet>
</file>

<file path=customXml/_rels/item12.xml.rels>&#65279;<?xml version="1.0" encoding="utf-8"?><Relationships xmlns="http://schemas.openxmlformats.org/package/2006/relationships"><Relationship Type="http://schemas.openxmlformats.org/officeDocument/2006/relationships/customXmlProps" Target="/customXml/itemProps12.xml" Id="rId1" /></Relationships>
</file>

<file path=customXml/_rels/item2.xml.rels>&#65279;<?xml version="1.0" encoding="utf-8"?><Relationships xmlns="http://schemas.openxmlformats.org/package/2006/relationships"><Relationship Type="http://schemas.openxmlformats.org/officeDocument/2006/relationships/customXmlProps" Target="/customXml/itemProps21.xml" Id="rId1" /></Relationships>
</file>

<file path=customXml/_rels/item33.xml.rels>&#65279;<?xml version="1.0" encoding="utf-8"?><Relationships xmlns="http://schemas.openxmlformats.org/package/2006/relationships"><Relationship Type="http://schemas.openxmlformats.org/officeDocument/2006/relationships/customXmlProps" Target="/customXml/itemProps33.xml" Id="rId1" /></Relationships>
</file>

<file path=customXml/item1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2.xml><?xml version="1.0" encoding="utf-8"?>
<ds:datastoreItem xmlns:ds="http://schemas.openxmlformats.org/officeDocument/2006/customXml" ds:itemID="{AFC58ABA-4870-4323-82D0-EF10BC9FA6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1.xml><?xml version="1.0" encoding="utf-8"?>
<ds:datastoreItem xmlns:ds="http://schemas.openxmlformats.org/officeDocument/2006/customXml" ds:itemID="{76FDD323-8E7B-49B7-A576-85D534BC045A}">
  <ds:schemaRefs>
    <ds:schemaRef ds:uri="http://schemas.microsoft.com/sharepoint/v3/contenttype/forms"/>
  </ds:schemaRefs>
</ds:datastoreItem>
</file>

<file path=customXml/itemProps33.xml><?xml version="1.0" encoding="utf-8"?>
<ds:datastoreItem xmlns:ds="http://schemas.openxmlformats.org/officeDocument/2006/customXml" ds:itemID="{88C02396-02E5-4855-9EEB-E6D78D6179A2}">
  <ds:schemaRefs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16c05727-aa75-4e4a-9b5f-8a80a1165891"/>
    <ds:schemaRef ds:uri="http://schemas.microsoft.com/office/2006/metadata/properties"/>
    <ds:schemaRef ds:uri="http://schemas.microsoft.com/sharepoint/v3"/>
    <ds:schemaRef ds:uri="http://schemas.openxmlformats.org/package/2006/metadata/core-properties"/>
    <ds:schemaRef ds:uri="http://purl.org/dc/dcmitype/"/>
    <ds:schemaRef ds:uri="http://purl.org/dc/terms/"/>
    <ds:schemaRef ds:uri="71af3243-3dd4-4a8d-8c0d-dd76da1f02a5"/>
    <ds:schemaRef ds:uri="230e9df3-be65-4c73-a93b-d1236ebd677e"/>
    <ds:schemaRef ds:uri="http://www.w3.org/XML/1998/namespace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DocSecurity>0</ap:DocSecurity>
  <ap:Template>TM02930042</ap:Template>
  <ap:ScaleCrop>false</ap:ScaleCrop>
  <ap:HeadingPairs>
    <vt:vector baseType="variant" size="4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ap:HeadingPairs>
  <ap:TitlesOfParts>
    <vt:vector baseType="lpstr" size="7">
      <vt:lpstr>Lista de tareas pendientes</vt:lpstr>
      <vt:lpstr>Configuración y cálculos</vt:lpstr>
      <vt:lpstr>ActividadesImportantes</vt:lpstr>
      <vt:lpstr>ActividadesImportantesPendientes</vt:lpstr>
      <vt:lpstr>'Lista de tareas pendientes'!Área_de_impresión</vt:lpstr>
      <vt:lpstr>valHFin</vt:lpstr>
      <vt:lpstr>valHInicio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2023-10-05T14:48:00Z</dcterms:created>
  <dcterms:modified xsi:type="dcterms:W3CDTF">2024-04-17T02:08:15Z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  <property fmtid="{D5CDD505-2E9C-101B-9397-08002B2CF9AE}" pid="3" name="MediaServiceImageTags">
    <vt:lpwstr/>
  </property>
</Properties>
</file>