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0"/>
  <workbookPr filterPrivacy="1"/>
  <xr:revisionPtr revIDLastSave="10" documentId="13_ncr:1_{04A56D9A-6F1F-4BA9-BFCB-9D0C27681EC0}" xr6:coauthVersionLast="47" xr6:coauthVersionMax="47" xr10:uidLastSave="{E9564C0B-782C-490A-A13C-245C537144B9}"/>
  <bookViews>
    <workbookView xWindow="-120" yWindow="-120" windowWidth="29040" windowHeight="15960" xr2:uid="{00000000-000D-0000-FFFF-FFFF00000000}"/>
  </bookViews>
  <sheets>
    <sheet name="Resumen" sheetId="1" r:id="rId1"/>
    <sheet name="Gasto" sheetId="2" r:id="rId2"/>
  </sheets>
  <definedNames>
    <definedName name="RegionTituloFila1..O4">Resumen!$B$2</definedName>
    <definedName name="Titulo1">Ingresos[[#Headers],[Categoría]]</definedName>
    <definedName name="Titulo2">Gastos[[#Headers],[Categoría]]</definedName>
    <definedName name="_xlnm.Print_Titles" localSheetId="1">Gasto!$2:$3</definedName>
    <definedName name="_xlnm.Print_Titles" localSheetId="0">Resumen!$2:$2</definedName>
  </definedNames>
  <calcPr calcId="191029"/>
  <webPublishing codePage="1252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D12" i="2" l="1"/>
  <c r="C3" i="1" l="1"/>
  <c r="E12" i="2"/>
  <c r="D3" i="1" s="1"/>
  <c r="F12" i="2"/>
  <c r="E3" i="1" s="1"/>
  <c r="G12" i="2"/>
  <c r="F3" i="1" s="1"/>
  <c r="H12" i="2"/>
  <c r="G3" i="1" s="1"/>
  <c r="I12" i="2"/>
  <c r="H3" i="1" s="1"/>
  <c r="J12" i="2"/>
  <c r="I3" i="1" s="1"/>
  <c r="K12" i="2"/>
  <c r="J3" i="1" s="1"/>
  <c r="L12" i="2"/>
  <c r="K3" i="1" s="1"/>
  <c r="M12" i="2"/>
  <c r="L3" i="1" s="1"/>
  <c r="N12" i="2"/>
  <c r="M3" i="1" s="1"/>
  <c r="O12" i="2"/>
  <c r="N3" i="1" s="1"/>
  <c r="P6" i="2" l="1"/>
  <c r="P7" i="2"/>
  <c r="P8" i="2"/>
  <c r="P9" i="2"/>
  <c r="P10" i="2"/>
  <c r="P11" i="2"/>
  <c r="P4" i="2"/>
  <c r="P12" i="2" l="1"/>
  <c r="O7" i="1"/>
  <c r="O8" i="1"/>
  <c r="O9" i="1"/>
  <c r="N10" i="1"/>
  <c r="N4" i="1" s="1"/>
  <c r="M10" i="1"/>
  <c r="M4" i="1" s="1"/>
  <c r="L10" i="1"/>
  <c r="L4" i="1" s="1"/>
  <c r="K10" i="1"/>
  <c r="K4" i="1" s="1"/>
  <c r="J10" i="1"/>
  <c r="J4" i="1" s="1"/>
  <c r="I10" i="1"/>
  <c r="I4" i="1" s="1"/>
  <c r="H10" i="1"/>
  <c r="H4" i="1" s="1"/>
  <c r="G10" i="1"/>
  <c r="G4" i="1" s="1"/>
  <c r="F10" i="1"/>
  <c r="F4" i="1" s="1"/>
  <c r="E10" i="1"/>
  <c r="E4" i="1" s="1"/>
  <c r="D10" i="1"/>
  <c r="D4" i="1" s="1"/>
  <c r="C10" i="1"/>
  <c r="C4" i="1" s="1"/>
  <c r="O4" i="1" l="1"/>
  <c r="O3" i="1"/>
  <c r="O10" i="1"/>
</calcChain>
</file>

<file path=xl/sharedStrings.xml><?xml version="1.0" encoding="utf-8"?>
<sst xmlns="http://schemas.openxmlformats.org/spreadsheetml/2006/main" count="69" uniqueCount="40">
  <si>
    <t>Presupuesto personal</t>
  </si>
  <si>
    <t>Gastos totales</t>
  </si>
  <si>
    <t>Efectivo a corto plazo y gastos extra</t>
  </si>
  <si>
    <t>Ingresos</t>
  </si>
  <si>
    <t>Categoría</t>
  </si>
  <si>
    <t>Salarios</t>
  </si>
  <si>
    <t>Intereses o dividendos</t>
  </si>
  <si>
    <t>Varios</t>
  </si>
  <si>
    <t>Total</t>
  </si>
  <si>
    <t>Ene</t>
  </si>
  <si>
    <t>Feb</t>
  </si>
  <si>
    <t>Marzo</t>
  </si>
  <si>
    <t>Abril</t>
  </si>
  <si>
    <t>Mayo</t>
  </si>
  <si>
    <t>Junio</t>
  </si>
  <si>
    <t>Julio</t>
  </si>
  <si>
    <t>Ago</t>
  </si>
  <si>
    <t>Oct</t>
  </si>
  <si>
    <t>Nov</t>
  </si>
  <si>
    <t>Dic</t>
  </si>
  <si>
    <t>Año</t>
  </si>
  <si>
    <t>Gastos</t>
  </si>
  <si>
    <t>Hogar</t>
  </si>
  <si>
    <t>Vida diaria</t>
  </si>
  <si>
    <t>Transporte</t>
  </si>
  <si>
    <t>Entretenimiento</t>
  </si>
  <si>
    <t>Salud</t>
  </si>
  <si>
    <t>Vacaciones</t>
  </si>
  <si>
    <t>Ocio</t>
  </si>
  <si>
    <t>Cuotas/suscripciones</t>
  </si>
  <si>
    <t>Subcategoría</t>
  </si>
  <si>
    <t>Hipoteca/alquiler</t>
  </si>
  <si>
    <t xml:space="preserve">Comestibles </t>
  </si>
  <si>
    <t>Gas/combustible</t>
  </si>
  <si>
    <t>Televisión por cable</t>
  </si>
  <si>
    <t>Cuota del gimnasio</t>
  </si>
  <si>
    <t>Billetes de avión</t>
  </si>
  <si>
    <t>Gastos del gimnasio</t>
  </si>
  <si>
    <t>Revistas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</si>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</sst>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20">
    <font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20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sz val="11"/>
      <color theme="3"/>
      <name val="Calibri"/>
      <family val="2"/>
      <scheme val="minor"/>
    </font>
    <font>
      <i/>
      <sz val="11"/>
      <color theme="1" tint="0.349986266670735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3999450666829432"/>
        <bgColor indexed="64"/>
      </patternFill>
    </fill>
    <fill>
      <patternFill patternType="solid">
        <fgColor theme="6" tint="-0.24994659260841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8">
    <xf numFmtId="0" fontId="0" fillId="0" borderId="0">
      <alignment vertical="center" wrapText="1"/>
    </xf>
    <xf numFmtId="0" fontId="2" fillId="0" borderId="0" applyNumberFormat="0" applyFill="0" applyBorder="0" applyAlignment="0" applyProtection="0"/>
    <xf numFmtId="0" fontId="3" fillId="4" borderId="2" applyNumberFormat="0" applyProtection="0">
      <alignment vertical="center"/>
    </xf>
    <xf numFmtId="0" fontId="4" fillId="3" borderId="1" applyNumberFormat="0" applyProtection="0">
      <alignment horizontal="center" vertical="center"/>
    </xf>
    <xf numFmtId="0" fontId="4" fillId="3" borderId="1" applyNumberFormat="0" applyProtection="0">
      <alignment vertical="center"/>
    </xf>
    <xf numFmtId="0" fontId="5" fillId="2" borderId="3" applyNumberFormat="0" applyProtection="0">
      <alignment vertical="center"/>
    </xf>
    <xf numFmtId="166" fontId="6" fillId="0" borderId="3" applyFill="0" applyProtection="0">
      <alignment vertical="center"/>
    </xf>
    <xf numFmtId="166" fontId="6" fillId="2" borderId="3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5" applyNumberFormat="0" applyAlignment="0" applyProtection="0"/>
    <xf numFmtId="0" fontId="14" fillId="11" borderId="6" applyNumberFormat="0" applyAlignment="0" applyProtection="0"/>
    <xf numFmtId="0" fontId="15" fillId="11" borderId="5" applyNumberFormat="0" applyAlignment="0" applyProtection="0"/>
    <xf numFmtId="0" fontId="16" fillId="0" borderId="7" applyNumberFormat="0" applyFill="0" applyAlignment="0" applyProtection="0"/>
    <xf numFmtId="0" fontId="17" fillId="12" borderId="8" applyNumberFormat="0" applyAlignment="0" applyProtection="0"/>
    <xf numFmtId="0" fontId="18" fillId="0" borderId="0" applyNumberFormat="0" applyFill="0" applyBorder="0" applyAlignment="0" applyProtection="0"/>
    <xf numFmtId="0" fontId="9" fillId="13" borderId="9" applyNumberFormat="0" applyFont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23">
    <xf numFmtId="0" fontId="0" fillId="0" borderId="0" xfId="0">
      <alignment vertical="center" wrapText="1"/>
    </xf>
    <xf numFmtId="0" fontId="4" fillId="3" borderId="1" xfId="3">
      <alignment horizontal="center" vertical="center"/>
    </xf>
    <xf numFmtId="0" fontId="5" fillId="2" borderId="3" xfId="5" applyNumberFormat="1" applyAlignment="1">
      <alignment vertical="center" wrapText="1"/>
    </xf>
    <xf numFmtId="0" fontId="4" fillId="3" borderId="1" xfId="3" applyAlignment="1">
      <alignment horizontal="center" vertical="center" wrapText="1"/>
    </xf>
    <xf numFmtId="0" fontId="2" fillId="0" borderId="0" xfId="1" applyNumberFormat="1" applyAlignment="1">
      <alignment vertical="center"/>
    </xf>
    <xf numFmtId="0" fontId="3" fillId="4" borderId="2" xfId="2">
      <alignment vertical="center"/>
    </xf>
    <xf numFmtId="0" fontId="8" fillId="0" borderId="1" xfId="4" applyFont="1" applyFill="1">
      <alignment vertical="center"/>
    </xf>
    <xf numFmtId="0" fontId="8" fillId="0" borderId="1" xfId="3" applyFont="1" applyFill="1">
      <alignment horizontal="center" vertical="center"/>
    </xf>
    <xf numFmtId="0" fontId="0" fillId="5" borderId="4" xfId="0" applyFill="1" applyBorder="1">
      <alignment vertical="center" wrapText="1"/>
    </xf>
    <xf numFmtId="0" fontId="0" fillId="6" borderId="0" xfId="0" applyFill="1">
      <alignment vertical="center" wrapText="1"/>
    </xf>
    <xf numFmtId="0" fontId="0" fillId="5" borderId="0" xfId="0" applyFill="1">
      <alignment vertical="center" wrapText="1"/>
    </xf>
    <xf numFmtId="166" fontId="6" fillId="0" borderId="0" xfId="0" applyNumberFormat="1" applyFont="1">
      <alignment vertical="center" wrapText="1"/>
    </xf>
    <xf numFmtId="166" fontId="6" fillId="0" borderId="3" xfId="0" applyNumberFormat="1" applyFont="1" applyBorder="1" applyAlignment="1">
      <alignment vertical="center"/>
    </xf>
    <xf numFmtId="166" fontId="0" fillId="0" borderId="0" xfId="0" applyNumberFormat="1">
      <alignment vertical="center" wrapText="1"/>
    </xf>
    <xf numFmtId="166" fontId="9" fillId="0" borderId="0" xfId="7" applyFont="1" applyFill="1" applyBorder="1" applyAlignment="1">
      <alignment vertical="center" wrapText="1"/>
    </xf>
    <xf numFmtId="166" fontId="0" fillId="0" borderId="0" xfId="7" applyFont="1" applyFill="1" applyBorder="1" applyAlignment="1">
      <alignment vertical="center" wrapText="1"/>
    </xf>
    <xf numFmtId="166" fontId="0" fillId="0" borderId="0" xfId="6" applyFont="1" applyFill="1" applyBorder="1">
      <alignment vertical="center"/>
    </xf>
    <xf numFmtId="166" fontId="6" fillId="0" borderId="3" xfId="7" applyFill="1">
      <alignment vertical="center"/>
    </xf>
    <xf numFmtId="166" fontId="6" fillId="0" borderId="3" xfId="6">
      <alignment vertical="center"/>
    </xf>
    <xf numFmtId="166" fontId="6" fillId="2" borderId="3" xfId="7" applyFill="1">
      <alignment vertical="center"/>
    </xf>
    <xf numFmtId="166" fontId="6" fillId="2" borderId="3" xfId="6" applyFill="1">
      <alignment vertical="center"/>
    </xf>
    <xf numFmtId="0" fontId="2" fillId="0" borderId="2" xfId="1" applyNumberFormat="1" applyBorder="1" applyAlignment="1">
      <alignment vertical="center"/>
    </xf>
    <xf numFmtId="0" fontId="2" fillId="0" borderId="0" xfId="1" applyNumberFormat="1" applyAlignment="1">
      <alignment vertical="center"/>
    </xf>
  </cellXfs>
  <cellStyles count="48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2" builtinId="16" customBuiltin="1"/>
    <cellStyle name="Encabezado 4" xfId="5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7" builtinId="20" customBuiltin="1"/>
    <cellStyle name="Importe" xfId="7" xr:uid="{00000000-0005-0000-0000-000000000000}"/>
    <cellStyle name="Incorrecto" xfId="15" builtinId="27" customBuiltin="1"/>
    <cellStyle name="Millares" xfId="9" builtinId="3" customBuiltin="1"/>
    <cellStyle name="Millares [0]" xfId="10" builtinId="6" customBuiltin="1"/>
    <cellStyle name="Moneda" xfId="11" builtinId="4" customBuiltin="1"/>
    <cellStyle name="Moneda [0]" xfId="12" builtinId="7" customBuiltin="1"/>
    <cellStyle name="Neutral" xfId="16" builtinId="28" customBuiltin="1"/>
    <cellStyle name="Normal" xfId="0" builtinId="0" customBuiltin="1"/>
    <cellStyle name="Notas" xfId="23" builtinId="10" customBuiltin="1"/>
    <cellStyle name="Porcentaje" xfId="13" builtinId="5" customBuiltin="1"/>
    <cellStyle name="Salida" xfId="18" builtinId="21" customBuiltin="1"/>
    <cellStyle name="Texto de advertencia" xfId="22" builtinId="11" customBuiltin="1"/>
    <cellStyle name="Texto explicativo" xfId="8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6" builtinId="25" customBuiltin="1"/>
  </cellStyles>
  <dxfs count="62"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numFmt numFmtId="166" formatCode="#,##0\ &quot;€&quot;"/>
    </dxf>
    <dxf>
      <border diagonalUp="0" diagonalDown="0">
        <bottom style="thin">
          <color indexed="64"/>
        </bottom>
        <vertical/>
        <horizontal/>
      </border>
    </dxf>
    <dxf>
      <border>
        <vertical style="thin">
          <color theme="6" tint="0.3999450666829432"/>
        </vertical>
      </border>
    </dxf>
    <dxf>
      <fill>
        <patternFill>
          <bgColor theme="7" tint="0.7999816888943144"/>
        </patternFill>
      </fill>
      <border>
        <bottom style="thin">
          <color theme="0"/>
        </bottom>
        <vertical style="thin">
          <color theme="6" tint="0.3999450666829432"/>
        </vertical>
        <horizontal/>
      </border>
    </dxf>
    <dxf>
      <fill>
        <patternFill>
          <bgColor theme="7" tint="0.399945066682943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color theme="0"/>
      </font>
      <fill>
        <patternFill>
          <bgColor theme="6" tint="-0.249946592608417"/>
        </patternFill>
      </fill>
      <border>
        <top style="thin">
          <color theme="0"/>
        </top>
        <bottom style="thin">
          <color theme="0"/>
        </bottom>
      </border>
    </dxf>
    <dxf>
      <font>
        <color auto="1"/>
      </font>
    </dxf>
  </dxfs>
  <tableStyles count="1" defaultTableStyle="TableStyleMedium2" defaultPivotStyle="PivotStyleLight16">
    <tableStyle name="Gasto" pivot="0" count="5" xr9:uid="{00000000-0011-0000-FFFF-FFFF00000000}">
      <tableStyleElement type="wholeTable" dxfId="61"/>
      <tableStyleElement type="headerRow" dxfId="60"/>
      <tableStyleElement type="totalRow" dxfId="59"/>
      <tableStyleElement type="firstRowStripe" dxfId="58"/>
      <tableStyleElement type="secondRowStripe" dxfId="5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5FBFD"/>
      <rgbColor rgb="00CCFFCC"/>
      <rgbColor rgb="00FFFF99"/>
      <rgbColor rgb="00C5E0F3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gresos" displayName="Ingresos" ref="B6:O10" totalsRowCount="1" headerRowBorderDxfId="56" headerRowCellStyle="Normal" dataCellStyle="Normal" totalsRowCellStyle="Normal">
  <autoFilter ref="B6:O9" xr:uid="{00000000-0009-0000-0100-000002000000}"/>
  <tableColumns count="14">
    <tableColumn id="1" xr3:uid="{00000000-0010-0000-0000-000001000000}" name="Categoría" totalsRowLabel="Total"/>
    <tableColumn id="2" xr3:uid="{00000000-0010-0000-0000-000002000000}" name="Ene" totalsRowFunction="sum" dataDxfId="55" totalsRowDxfId="25" dataCellStyle="Importe"/>
    <tableColumn id="3" xr3:uid="{00000000-0010-0000-0000-000003000000}" name="Feb" totalsRowFunction="sum" dataDxfId="54" totalsRowDxfId="24" dataCellStyle="Importe"/>
    <tableColumn id="4" xr3:uid="{00000000-0010-0000-0000-000004000000}" name="Marzo" totalsRowFunction="sum" dataDxfId="53" totalsRowDxfId="23" dataCellStyle="Importe"/>
    <tableColumn id="5" xr3:uid="{00000000-0010-0000-0000-000005000000}" name="Abril" totalsRowFunction="sum" dataDxfId="52" totalsRowDxfId="22" dataCellStyle="Importe"/>
    <tableColumn id="6" xr3:uid="{00000000-0010-0000-0000-000006000000}" name="Mayo" totalsRowFunction="sum" dataDxfId="51" totalsRowDxfId="21" dataCellStyle="Importe"/>
    <tableColumn id="7" xr3:uid="{00000000-0010-0000-0000-000007000000}" name="Junio" totalsRowFunction="sum" dataDxfId="50" totalsRowDxfId="20" dataCellStyle="Importe"/>
    <tableColumn id="8" xr3:uid="{00000000-0010-0000-0000-000008000000}" name="Julio" totalsRowFunction="sum" dataDxfId="49" totalsRowDxfId="19" dataCellStyle="Importe"/>
    <tableColumn id="9" xr3:uid="{00000000-0010-0000-0000-000009000000}" name="Ago" totalsRowFunction="sum" dataDxfId="48" totalsRowDxfId="18" dataCellStyle="Importe"/>
    <tableColumn id="10" xr3:uid="{00000000-0010-0000-0000-00000A000000}" name="Sep" totalsRowFunction="sum" dataDxfId="47" totalsRowDxfId="17" dataCellStyle="Importe"/>
    <tableColumn id="11" xr3:uid="{00000000-0010-0000-0000-00000B000000}" name="Oct" totalsRowFunction="sum" dataDxfId="46" totalsRowDxfId="16" dataCellStyle="Importe"/>
    <tableColumn id="12" xr3:uid="{00000000-0010-0000-0000-00000C000000}" name="Nov" totalsRowFunction="sum" dataDxfId="45" totalsRowDxfId="15" dataCellStyle="Importe"/>
    <tableColumn id="13" xr3:uid="{00000000-0010-0000-0000-00000D000000}" name="Dic" totalsRowFunction="sum" dataDxfId="44" totalsRowDxfId="14" dataCellStyle="Importe"/>
    <tableColumn id="15" xr3:uid="{00000000-0010-0000-0000-00000F000000}" name="Año" totalsRowFunction="sum" dataDxfId="43" totalsRowDxfId="13" dataCellStyle="Total">
      <calculatedColumnFormula>SUM(Ingresos[[#This Row],[Ene]:[Dic]])</calculatedColumnFormula>
    </tableColumn>
  </tableColumns>
  <tableStyleInfo name="Gasto" showFirstColumn="0" showLastColumn="0" showRowStripes="1" showColumnStripes="1"/>
  <extLst>
    <ext xmlns:x14="http://schemas.microsoft.com/office/spreadsheetml/2009/9/main" uri="{504A1905-F514-4f6f-8877-14C23A59335A}">
      <x14:table altTextSummary="Escriba los ingresos de diversos orígenes de cada mes en esta tabla. Los ingresos anuales se calculan automáticament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Gastos" displayName="Gastos" ref="B3:P12" totalsRowCount="1" headerRowDxfId="42" headerRowBorderDxfId="41">
  <autoFilter ref="B3:P11" xr:uid="{00000000-0009-0000-0100-000001000000}"/>
  <tableColumns count="15">
    <tableColumn id="15" xr3:uid="{00000000-0010-0000-0100-00000F000000}" name="Categoría" totalsRowLabel="Total" dataDxfId="40"/>
    <tableColumn id="1" xr3:uid="{00000000-0010-0000-0100-000001000000}" name="Subcategoría" dataDxfId="39"/>
    <tableColumn id="2" xr3:uid="{00000000-0010-0000-0100-000002000000}" name="Ene" totalsRowFunction="sum" dataDxfId="38" totalsRowDxfId="12" dataCellStyle="Normal"/>
    <tableColumn id="3" xr3:uid="{00000000-0010-0000-0100-000003000000}" name="Feb" totalsRowFunction="sum" dataDxfId="37" totalsRowDxfId="11"/>
    <tableColumn id="4" xr3:uid="{00000000-0010-0000-0100-000004000000}" name="Marzo" totalsRowFunction="sum" dataDxfId="36" totalsRowDxfId="10"/>
    <tableColumn id="5" xr3:uid="{00000000-0010-0000-0100-000005000000}" name="Abril" totalsRowFunction="sum" dataDxfId="35" totalsRowDxfId="9"/>
    <tableColumn id="6" xr3:uid="{00000000-0010-0000-0100-000006000000}" name="Mayo" totalsRowFunction="sum" dataDxfId="34" totalsRowDxfId="8"/>
    <tableColumn id="7" xr3:uid="{00000000-0010-0000-0100-000007000000}" name="Junio" totalsRowFunction="sum" dataDxfId="33" totalsRowDxfId="7"/>
    <tableColumn id="8" xr3:uid="{00000000-0010-0000-0100-000008000000}" name="Julio" totalsRowFunction="sum" dataDxfId="32" totalsRowDxfId="6"/>
    <tableColumn id="9" xr3:uid="{00000000-0010-0000-0100-000009000000}" name="Ago" totalsRowFunction="sum" dataDxfId="31" totalsRowDxfId="5"/>
    <tableColumn id="10" xr3:uid="{00000000-0010-0000-0100-00000A000000}" name="Sep" totalsRowFunction="sum" dataDxfId="30" totalsRowDxfId="4"/>
    <tableColumn id="11" xr3:uid="{00000000-0010-0000-0100-00000B000000}" name="Oct" totalsRowFunction="sum" dataDxfId="29" totalsRowDxfId="3"/>
    <tableColumn id="12" xr3:uid="{00000000-0010-0000-0100-00000C000000}" name="Nov" totalsRowFunction="sum" dataDxfId="28" totalsRowDxfId="2"/>
    <tableColumn id="13" xr3:uid="{00000000-0010-0000-0100-00000D000000}" name="Dic" totalsRowFunction="sum" dataDxfId="27" totalsRowDxfId="1"/>
    <tableColumn id="14" xr3:uid="{00000000-0010-0000-0100-00000E000000}" name="Año" totalsRowFunction="sum" dataDxfId="26" totalsRowDxfId="0"/>
  </tableColumns>
  <tableStyleInfo name="Gasto" showFirstColumn="0" showLastColumn="0" showRowStripes="1" showColumnStripes="0"/>
  <extLst>
    <ext xmlns:x14="http://schemas.microsoft.com/office/spreadsheetml/2009/9/main" uri="{504A1905-F514-4f6f-8877-14C23A59335A}">
      <x14:table altTextSummary="Escriba los gastos en cada mes y categoría de esta tabla. Los gastos anuales se calculan automáticamente."/>
    </ext>
  </extLst>
</table>
</file>

<file path=xl/theme/theme1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E2DC"/>
      </a:hlink>
      <a:folHlink>
        <a:srgbClr val="00918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O10"/>
  <sheetViews>
    <sheetView showGridLines="0" tabSelected="1" workbookViewId="0">
      <pane ySplit="4" topLeftCell="A5" activePane="bottomLeft" state="frozen"/>
      <selection pane="bottomLeft"/>
    </sheetView>
  </sheetViews>
  <sheetFormatPr baseColWidth="10" defaultColWidth="9.140625" defaultRowHeight="30" customHeight="1"/>
  <cols>
    <col min="1" max="1" width="2.7109375" customWidth="1"/>
    <col min="2" max="2" width="34.28515625" customWidth="1"/>
    <col min="3" max="15" width="12.5703125" customWidth="1"/>
    <col min="16" max="16" width="2.7109375" customWidth="1"/>
  </cols>
  <sheetData>
    <row r="1" spans="2:15" ht="40.15" customHeight="1" thickBot="1">
      <c r="B1" s="21" t="s">
        <v>0</v>
      </c>
      <c r="C1" s="2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 ht="15" customHeight="1" thickBot="1">
      <c r="B2" s="3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39</v>
      </c>
      <c r="L2" s="1" t="s">
        <v>17</v>
      </c>
      <c r="M2" s="1" t="s">
        <v>18</v>
      </c>
      <c r="N2" s="1" t="s">
        <v>19</v>
      </c>
      <c r="O2" s="1" t="s">
        <v>20</v>
      </c>
    </row>
    <row r="3" spans="2:15" ht="30" customHeight="1" thickBot="1">
      <c r="B3" s="2" t="s">
        <v>1</v>
      </c>
      <c r="C3" s="19">
        <f>Gastos[[#Totals],[Ene]]</f>
        <v>0</v>
      </c>
      <c r="D3" s="19">
        <f>Gastos[[#Totals],[Feb]]</f>
        <v>0</v>
      </c>
      <c r="E3" s="19">
        <f>Gastos[[#Totals],[Marzo]]</f>
        <v>0</v>
      </c>
      <c r="F3" s="19">
        <f>Gastos[[#Totals],[Abril]]</f>
        <v>0</v>
      </c>
      <c r="G3" s="19">
        <f>Gastos[[#Totals],[Mayo]]</f>
        <v>0</v>
      </c>
      <c r="H3" s="19">
        <f>Gastos[[#Totals],[Junio]]</f>
        <v>0</v>
      </c>
      <c r="I3" s="19">
        <f>Gastos[[#Totals],[Julio]]</f>
        <v>0</v>
      </c>
      <c r="J3" s="19">
        <f>Gastos[[#Totals],[Ago]]</f>
        <v>0</v>
      </c>
      <c r="K3" s="19">
        <f>Gastos[[#Totals],[Sep]]</f>
        <v>0</v>
      </c>
      <c r="L3" s="19">
        <f>Gastos[[#Totals],[Oct]]</f>
        <v>0</v>
      </c>
      <c r="M3" s="19">
        <f>Gastos[[#Totals],[Nov]]</f>
        <v>0</v>
      </c>
      <c r="N3" s="19">
        <f>Gastos[[#Totals],[Dic]]</f>
        <v>0</v>
      </c>
      <c r="O3" s="20">
        <f>SUM(C3:N3)</f>
        <v>0</v>
      </c>
    </row>
    <row r="4" spans="2:15" ht="30" customHeight="1" thickBot="1">
      <c r="B4" t="s">
        <v>2</v>
      </c>
      <c r="C4" s="17">
        <f>SUM(Ingresos[[#Totals],[Ene]]-C3)</f>
        <v>0</v>
      </c>
      <c r="D4" s="17">
        <f>SUM(Ingresos[[#Totals],[Feb]]-D3)</f>
        <v>0</v>
      </c>
      <c r="E4" s="17">
        <f>SUM(Ingresos[[#Totals],[Marzo]]-E3)</f>
        <v>0</v>
      </c>
      <c r="F4" s="17">
        <f>SUM(Ingresos[[#Totals],[Abril]]-F3)</f>
        <v>0</v>
      </c>
      <c r="G4" s="17">
        <f>SUM(Ingresos[[#Totals],[Mayo]]-G3)</f>
        <v>0</v>
      </c>
      <c r="H4" s="17">
        <f>SUM(Ingresos[[#Totals],[Junio]]-H3)</f>
        <v>0</v>
      </c>
      <c r="I4" s="17">
        <f>SUM(Ingresos[[#Totals],[Julio]]-I3)</f>
        <v>0</v>
      </c>
      <c r="J4" s="17">
        <f>SUM(Ingresos[[#Totals],[Ago]]-J3)</f>
        <v>0</v>
      </c>
      <c r="K4" s="17">
        <f>SUM(Ingresos[[#Totals],[Sep]]-K3)</f>
        <v>0</v>
      </c>
      <c r="L4" s="17">
        <f>SUM(Ingresos[[#Totals],[Oct]]-L3)</f>
        <v>0</v>
      </c>
      <c r="M4" s="17">
        <f>SUM(Ingresos[[#Totals],[Nov]]-M3)</f>
        <v>0</v>
      </c>
      <c r="N4" s="17">
        <f>SUM(Ingresos[[#Totals],[Dic]]-N3)</f>
        <v>0</v>
      </c>
      <c r="O4" s="17">
        <f>SUM(C4:N4)</f>
        <v>0</v>
      </c>
    </row>
    <row r="5" spans="2:15" ht="30" customHeight="1" thickBot="1">
      <c r="B5" s="5" t="s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5" ht="30" customHeight="1" thickBot="1">
      <c r="B6" s="6" t="s">
        <v>4</v>
      </c>
      <c r="C6" s="7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39</v>
      </c>
      <c r="L6" s="6" t="s">
        <v>17</v>
      </c>
      <c r="M6" s="6" t="s">
        <v>18</v>
      </c>
      <c r="N6" s="6" t="s">
        <v>19</v>
      </c>
      <c r="O6" s="6" t="s">
        <v>20</v>
      </c>
    </row>
    <row r="7" spans="2:15" ht="30" customHeight="1" thickBot="1">
      <c r="B7" t="s">
        <v>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>
        <f>SUM(Ingresos[[#This Row],[Ene]:[Dic]])</f>
        <v>0</v>
      </c>
    </row>
    <row r="8" spans="2:15" ht="30" customHeight="1" thickBot="1">
      <c r="B8" t="s">
        <v>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8">
        <f>SUM(Ingresos[[#This Row],[Ene]:[Dic]])</f>
        <v>0</v>
      </c>
    </row>
    <row r="9" spans="2:15" ht="30" customHeight="1" thickBot="1">
      <c r="B9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>
        <f>SUM(Ingresos[[#This Row],[Ene]:[Dic]])</f>
        <v>0</v>
      </c>
    </row>
    <row r="10" spans="2:15" ht="30" customHeight="1" thickBot="1">
      <c r="B10" t="s">
        <v>8</v>
      </c>
      <c r="C10" s="11">
        <f>SUBTOTAL(109,Ingresos[Ene])</f>
        <v>0</v>
      </c>
      <c r="D10" s="11">
        <f>SUBTOTAL(109,Ingresos[Feb])</f>
        <v>0</v>
      </c>
      <c r="E10" s="11">
        <f>SUBTOTAL(109,Ingresos[Marzo])</f>
        <v>0</v>
      </c>
      <c r="F10" s="11">
        <f>SUBTOTAL(109,Ingresos[Abril])</f>
        <v>0</v>
      </c>
      <c r="G10" s="11">
        <f>SUBTOTAL(109,Ingresos[Mayo])</f>
        <v>0</v>
      </c>
      <c r="H10" s="11">
        <f>SUBTOTAL(109,Ingresos[Junio])</f>
        <v>0</v>
      </c>
      <c r="I10" s="11">
        <f>SUBTOTAL(109,Ingresos[Julio])</f>
        <v>0</v>
      </c>
      <c r="J10" s="11">
        <f>SUBTOTAL(109,Ingresos[Ago])</f>
        <v>0</v>
      </c>
      <c r="K10" s="11">
        <f>SUBTOTAL(109,Ingresos[Sep])</f>
        <v>0</v>
      </c>
      <c r="L10" s="11">
        <f>SUBTOTAL(109,Ingresos[Oct])</f>
        <v>0</v>
      </c>
      <c r="M10" s="11">
        <f>SUBTOTAL(109,Ingresos[Nov])</f>
        <v>0</v>
      </c>
      <c r="N10" s="11">
        <f>SUBTOTAL(109,Ingresos[Dic])</f>
        <v>0</v>
      </c>
      <c r="O10" s="12">
        <f>SUBTOTAL(109,Ingresos[Año])</f>
        <v>0</v>
      </c>
    </row>
  </sheetData>
  <mergeCells count="1">
    <mergeCell ref="B1:C1"/>
  </mergeCells>
  <phoneticPr fontId="0" type="noConversion"/>
  <conditionalFormatting sqref="C4:N4">
    <cfRule type="iconSet" priority="2">
      <iconSet iconSet="3Arrows">
        <cfvo type="percentile" val="0"/>
        <cfvo type="num" val="0"/>
        <cfvo type="num" val="1"/>
      </iconSet>
    </cfRule>
  </conditionalFormatting>
  <conditionalFormatting sqref="O4">
    <cfRule type="iconSet" priority="1">
      <iconSet iconSet="3Arrows">
        <cfvo type="percentile" val="0"/>
        <cfvo type="num" val="0"/>
        <cfvo type="num" val="1"/>
      </iconSet>
    </cfRule>
  </conditionalFormatting>
  <dataValidations count="9">
    <dataValidation allowBlank="1" showInputMessage="1" showErrorMessage="1" prompt="El título de la hoja de cálculo se encuentra en esta celda." sqref="B1:C1" xr:uid="{00000000-0002-0000-0000-000000000000}"/>
    <dataValidation allowBlank="1" showInputMessage="1" showErrorMessage="1" prompt="Los meses están en las celdas de la derecha. Los gastos totales y el efectivo de menos o de más se calculan automáticamente en las celdas C3 a O4 a continuación." sqref="B2" xr:uid="{00000000-0002-0000-0000-000001000000}"/>
    <dataValidation allowBlank="1" showInputMessage="1" showErrorMessage="1" prompt="Los gastos totales se calculan automáticamente en las celdas de la derecha." sqref="B3" xr:uid="{00000000-0002-0000-0000-000002000000}"/>
    <dataValidation allowBlank="1" showInputMessage="1" showErrorMessage="1" prompt="El efecto de menos o de más se calcula automáticamente en las celdas de la derecha con iconos que se actualizan en consecuencia." sqref="B4" xr:uid="{00000000-0002-0000-0000-000003000000}"/>
    <dataValidation allowBlank="1" showInputMessage="1" showErrorMessage="1" prompt="Escriba la información de los ingresos en la tabla siguiente." sqref="B5" xr:uid="{00000000-0002-0000-0000-000004000000}"/>
    <dataValidation allowBlank="1" showInputMessage="1" showErrorMessage="1" prompt="Cree un presupuesto personal básico en este libro. Los gastos mensuales y anuales totales se actualizan automáticamente en esta hoja de cálculo. Escriba la información en la tabla Ingresos." sqref="A1" xr:uid="{00000000-0002-0000-0000-000005000000}"/>
    <dataValidation allowBlank="1" showInputMessage="1" showErrorMessage="1" prompt="Escriba la categoría en esta columna debajo de este encabezado. Use los filtros de encabezado para buscar entradas específicas." sqref="B6" xr:uid="{00000000-0002-0000-0000-000006000000}"/>
    <dataValidation allowBlank="1" showInputMessage="1" showErrorMessage="1" prompt="Los ingresos anuales se calculan automáticamente en esta columna, debajo de este encabezado." sqref="O6" xr:uid="{00000000-0002-0000-0000-000007000000}"/>
    <dataValidation allowBlank="1" showInputMessage="1" showErrorMessage="1" prompt="Escriba los ingresos de este mes en esta columna, debajo de este encabezado." sqref="C6:N6" xr:uid="{00000000-0002-0000-0000-000008000000}"/>
  </dataValidations>
  <printOptions horizontalCentered="1"/>
  <pageMargins left="0.5" right="0.5" top="0.75" bottom="0.75" header="0.5" footer="0.5"/>
  <pageSetup paperSize="9" scale="72" fitToHeight="0" orientation="landscape" horizontalDpi="200" verticalDpi="200" r:id="rId1"/>
  <headerFooter differentFirst="1" alignWithMargins="0">
    <oddFooter>Page &amp;P of &amp;N</oddFooter>
  </headerFooter>
  <ignoredErrors>
    <ignoredError sqref="O7:O9" emptyCellReference="1"/>
  </ignoredErrors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B1:P12"/>
  <sheetViews>
    <sheetView showGridLines="0" workbookViewId="0">
      <pane ySplit="1" topLeftCell="A2" activePane="bottomLeft" state="frozen"/>
      <selection pane="bottomLeft"/>
    </sheetView>
  </sheetViews>
  <sheetFormatPr baseColWidth="10" defaultColWidth="9.140625" defaultRowHeight="30" customHeight="1"/>
  <cols>
    <col min="1" max="1" width="2.7109375" customWidth="1"/>
    <col min="2" max="2" width="20.85546875" customWidth="1"/>
    <col min="3" max="3" width="21.7109375" customWidth="1"/>
    <col min="4" max="16" width="12.5703125" customWidth="1"/>
    <col min="17" max="17" width="2.7109375" customWidth="1"/>
  </cols>
  <sheetData>
    <row r="1" spans="2:16" ht="40.15" customHeight="1">
      <c r="B1" s="22" t="s">
        <v>0</v>
      </c>
      <c r="C1" s="2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6" ht="30" customHeight="1" thickBot="1">
      <c r="B2" s="5" t="s">
        <v>21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2:16" ht="30" customHeight="1" thickBot="1">
      <c r="B3" s="6" t="s">
        <v>4</v>
      </c>
      <c r="C3" s="6" t="s">
        <v>30</v>
      </c>
      <c r="D3" s="7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39</v>
      </c>
      <c r="M3" s="6" t="s">
        <v>17</v>
      </c>
      <c r="N3" s="6" t="s">
        <v>18</v>
      </c>
      <c r="O3" s="6" t="s">
        <v>19</v>
      </c>
      <c r="P3" s="6" t="s">
        <v>20</v>
      </c>
    </row>
    <row r="4" spans="2:16" ht="30" customHeight="1">
      <c r="B4" s="8" t="s">
        <v>22</v>
      </c>
      <c r="C4" t="s">
        <v>31</v>
      </c>
      <c r="D4" s="13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6">
        <f>SUM(Gasto!$D4:$O4)</f>
        <v>0</v>
      </c>
    </row>
    <row r="5" spans="2:16" ht="30" customHeight="1">
      <c r="B5" s="9" t="s">
        <v>23</v>
      </c>
      <c r="C5" t="s">
        <v>32</v>
      </c>
      <c r="D5" s="13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>
        <f>SUM(Gasto!$D5:$O5)</f>
        <v>0</v>
      </c>
    </row>
    <row r="6" spans="2:16" ht="30" customHeight="1">
      <c r="B6" s="10" t="s">
        <v>24</v>
      </c>
      <c r="C6" t="s">
        <v>33</v>
      </c>
      <c r="D6" s="13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>SUM(Gasto!$D6:$O6)</f>
        <v>0</v>
      </c>
    </row>
    <row r="7" spans="2:16" ht="30" customHeight="1">
      <c r="B7" s="9" t="s">
        <v>25</v>
      </c>
      <c r="C7" t="s">
        <v>34</v>
      </c>
      <c r="D7" s="13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>
        <f>SUM(Gasto!$D7:$O7)</f>
        <v>0</v>
      </c>
    </row>
    <row r="8" spans="2:16" ht="30" customHeight="1">
      <c r="B8" s="10" t="s">
        <v>26</v>
      </c>
      <c r="C8" t="s">
        <v>35</v>
      </c>
      <c r="D8" s="13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>
        <f>SUM(Gasto!$D8:$O8)</f>
        <v>0</v>
      </c>
    </row>
    <row r="9" spans="2:16" ht="30" customHeight="1">
      <c r="B9" s="9" t="s">
        <v>27</v>
      </c>
      <c r="C9" t="s">
        <v>36</v>
      </c>
      <c r="D9" s="13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>
        <f>SUM(Gasto!$D9:$O9)</f>
        <v>0</v>
      </c>
    </row>
    <row r="10" spans="2:16" ht="30" customHeight="1">
      <c r="B10" s="10" t="s">
        <v>28</v>
      </c>
      <c r="C10" t="s">
        <v>37</v>
      </c>
      <c r="D10" s="13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>SUM(Gasto!$D10:$O10)</f>
        <v>0</v>
      </c>
    </row>
    <row r="11" spans="2:16" ht="30" customHeight="1">
      <c r="B11" s="9" t="s">
        <v>29</v>
      </c>
      <c r="C11" t="s">
        <v>38</v>
      </c>
      <c r="D11" s="13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>SUM(Gasto!$D11:$O11)</f>
        <v>0</v>
      </c>
    </row>
    <row r="12" spans="2:16" ht="30" customHeight="1">
      <c r="B12" t="s">
        <v>8</v>
      </c>
      <c r="D12" s="13">
        <f>SUBTOTAL(109,Gastos[Ene])</f>
        <v>0</v>
      </c>
      <c r="E12" s="13">
        <f>SUBTOTAL(109,Gastos[Feb])</f>
        <v>0</v>
      </c>
      <c r="F12" s="13">
        <f>SUBTOTAL(109,Gastos[Marzo])</f>
        <v>0</v>
      </c>
      <c r="G12" s="13">
        <f>SUBTOTAL(109,Gastos[Abril])</f>
        <v>0</v>
      </c>
      <c r="H12" s="13">
        <f>SUBTOTAL(109,Gastos[Mayo])</f>
        <v>0</v>
      </c>
      <c r="I12" s="13">
        <f>SUBTOTAL(109,Gastos[Junio])</f>
        <v>0</v>
      </c>
      <c r="J12" s="13">
        <f>SUBTOTAL(109,Gastos[Julio])</f>
        <v>0</v>
      </c>
      <c r="K12" s="13">
        <f>SUBTOTAL(109,Gastos[Ago])</f>
        <v>0</v>
      </c>
      <c r="L12" s="13">
        <f>SUBTOTAL(109,Gastos[Sep])</f>
        <v>0</v>
      </c>
      <c r="M12" s="13">
        <f>SUBTOTAL(109,Gastos[Oct])</f>
        <v>0</v>
      </c>
      <c r="N12" s="13">
        <f>SUBTOTAL(109,Gastos[Nov])</f>
        <v>0</v>
      </c>
      <c r="O12" s="13">
        <f>SUBTOTAL(109,Gastos[Dic])</f>
        <v>0</v>
      </c>
      <c r="P12" s="13">
        <f>SUBTOTAL(109,Gastos[Año])</f>
        <v>0</v>
      </c>
    </row>
  </sheetData>
  <mergeCells count="1">
    <mergeCell ref="B1:C1"/>
  </mergeCells>
  <dataValidations count="8">
    <dataValidation allowBlank="1" showInputMessage="1" showErrorMessage="1" prompt="El título de la hoja de cálculo se encuentra en esta celda." sqref="B1:C1" xr:uid="{00000000-0002-0000-0100-000000000000}"/>
    <dataValidation allowBlank="1" showInputMessage="1" showErrorMessage="1" prompt="Escriba los gastos en la tabla siguiente." sqref="B2" xr:uid="{00000000-0002-0000-0100-000001000000}"/>
    <dataValidation allowBlank="1" showInputMessage="1" showErrorMessage="1" prompt="Escriba la subcategoría en esta columna, debajo de este encabezado." sqref="C3" xr:uid="{00000000-0002-0000-0100-000002000000}"/>
    <dataValidation allowBlank="1" showInputMessage="1" showErrorMessage="1" prompt="Escriba los gastos de este mes en esta columna, debajo de este encabezado." sqref="D3:O3" xr:uid="{00000000-0002-0000-0100-000003000000}"/>
    <dataValidation allowBlank="1" showInputMessage="1" showErrorMessage="1" prompt="Los gastos anuales se calculan automáticamente en esta columna, debajo de este encabezado." sqref="P3" xr:uid="{00000000-0002-0000-0100-000004000000}"/>
    <dataValidation allowBlank="1" showInputMessage="1" showErrorMessage="1" prompt="Escriba los gastos mensuales en la tabla Gastos de esta hoja de cálculo. Los gastos anuales se calculan automáticamente." sqref="A1" xr:uid="{00000000-0002-0000-0100-000005000000}"/>
    <dataValidation type="list" errorStyle="warning" allowBlank="1" showInputMessage="1" showErrorMessage="1" error="Seleccione una categoría de la lista. Seleccione CANCELAR, presione ALT+FLECHA ABAJO para ver las opciones y, a continuación, use la tecla de FLECHA ABAJO y ENTRAR para realizar una selección." sqref="B4:B11" xr:uid="{00000000-0002-0000-0100-000006000000}">
      <formula1>"Hogar,Vida diaria,Transporte,Entretenimiento,Salud,Vacaciones,Ocio,Cuotas/suscripciones,Personal,Obligaciones financieras,Pagos varios"</formula1>
    </dataValidation>
    <dataValidation allowBlank="1" showInputMessage="1" showErrorMessage="1" prompt="Seleccione la categoría del alumno en la columna con este encabezado. Presione ALT + FLECHA ABAJO para abrir la lista desplegable y, después, ENTRAR para realizar la selección." sqref="B3" xr:uid="{00000000-0002-0000-0100-000007000000}"/>
  </dataValidations>
  <printOptions horizontalCentered="1"/>
  <pageMargins left="0.5" right="0.5" top="0.75" bottom="0.75" header="0.5" footer="0.5"/>
  <pageSetup paperSize="9" scale="66" fitToHeight="0" orientation="landscape" horizontalDpi="200" verticalDpi="200" r:id="rId1"/>
  <headerFooter differentFirst="1" alignWithMargins="0">
    <oddFooter>Page &amp;P of &amp;N</oddFooter>
  </headerFooter>
  <ignoredErrors>
    <ignoredError sqref="P4:P11" emptyCellReference="1"/>
  </ignoredErrors>
  <tableParts count="1">
    <tablePart r:id="rId2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60A976C8-A521-4607-8345-E7BF9585A4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1.xml><?xml version="1.0" encoding="utf-8"?>
<ds:datastoreItem xmlns:ds="http://schemas.openxmlformats.org/officeDocument/2006/customXml" ds:itemID="{12D2795F-20A4-48FB-89AB-E83281B97E70}">
  <ds:schemaRefs>
    <ds:schemaRef ds:uri="http://schemas.microsoft.com/sharepoint/v3/contenttype/forms"/>
  </ds:schemaRefs>
</ds:datastoreItem>
</file>

<file path=customXml/itemProps33.xml><?xml version="1.0" encoding="utf-8"?>
<ds:datastoreItem xmlns:ds="http://schemas.openxmlformats.org/officeDocument/2006/customXml" ds:itemID="{EB58F203-C354-49B4-B053-8F9FA96B562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TM16400272</ap:Template>
  <ap:DocSecurity>0</ap:DocSecurity>
  <ap:ScaleCrop>false</ap:ScaleCrop>
  <ap:HeadingPairs>
    <vt:vector baseType="variant" size="4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ap:HeadingPairs>
  <ap:TitlesOfParts>
    <vt:vector baseType="lpstr" size="7">
      <vt:lpstr>Resumen</vt:lpstr>
      <vt:lpstr>Gasto</vt:lpstr>
      <vt:lpstr>RegionTituloFila1..O4</vt:lpstr>
      <vt:lpstr>Titulo1</vt:lpstr>
      <vt:lpstr>Titulo2</vt:lpstr>
      <vt:lpstr>Gasto!Títulos_a_imprimir</vt:lpstr>
      <vt:lpstr>Resumen!Títulos_a_imprimir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2022-11-06T06:06:55Z</dcterms:created>
  <dcterms:modified xsi:type="dcterms:W3CDTF">2023-03-30T08:21:19Z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