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R Lavanya\Desktop\"/>
    </mc:Choice>
  </mc:AlternateContent>
  <xr:revisionPtr revIDLastSave="0" documentId="8_{B973CEC4-4D0E-44DE-9586-E40BD45A5863}" xr6:coauthVersionLast="47" xr6:coauthVersionMax="47" xr10:uidLastSave="{00000000-0000-0000-0000-000000000000}"/>
  <bookViews>
    <workbookView xWindow="-108" yWindow="-108" windowWidth="23256" windowHeight="12456" xr2:uid="{C0893FBD-34B3-420E-B0D6-EC330180DDEA}"/>
  </bookViews>
  <sheets>
    <sheet name="Dashboard" sheetId="6" r:id="rId1"/>
    <sheet name="Detail1" sheetId="5" r:id="rId2"/>
    <sheet name="Pivot Table" sheetId="4" r:id="rId3"/>
    <sheet name="Sheet1" sheetId="7" r:id="rId4"/>
    <sheet name="Sheet2" sheetId="8" r:id="rId5"/>
    <sheet name="Sheet3" sheetId="9" r:id="rId6"/>
    <sheet name="SalesData" sheetId="3" r:id="rId7"/>
  </sheets>
  <definedNames>
    <definedName name="Slicer_Product">#N/A</definedName>
    <definedName name="Slicer_Region">#N/A</definedName>
    <definedName name="Slicer_Sales_Person">#N/A</definedName>
  </definedNames>
  <calcPr calcId="191029"/>
  <pivotCaches>
    <pivotCache cacheId="11" r:id="rId8"/>
    <pivotCache cacheId="1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1" i="3" l="1"/>
  <c r="F51" i="3"/>
  <c r="H51" i="3" s="1"/>
  <c r="G50" i="3"/>
  <c r="F50" i="3"/>
  <c r="H50" i="3" s="1"/>
  <c r="I50" i="3" s="1"/>
  <c r="G49" i="3"/>
  <c r="F49" i="3"/>
  <c r="H49" i="3" s="1"/>
  <c r="I49" i="3" s="1"/>
  <c r="G48" i="3"/>
  <c r="F48" i="3"/>
  <c r="H48" i="3" s="1"/>
  <c r="G47" i="3"/>
  <c r="F47" i="3"/>
  <c r="H47" i="3" s="1"/>
  <c r="I47" i="3" s="1"/>
  <c r="G46" i="3"/>
  <c r="F46" i="3"/>
  <c r="H46" i="3" s="1"/>
  <c r="G45" i="3"/>
  <c r="F45" i="3"/>
  <c r="H45" i="3" s="1"/>
  <c r="I45" i="3" s="1"/>
  <c r="G44" i="3"/>
  <c r="F44" i="3"/>
  <c r="H44" i="3" s="1"/>
  <c r="I44" i="3" s="1"/>
  <c r="G43" i="3"/>
  <c r="F43" i="3"/>
  <c r="H43" i="3" s="1"/>
  <c r="G42" i="3"/>
  <c r="F42" i="3"/>
  <c r="H42" i="3" s="1"/>
  <c r="I42" i="3" s="1"/>
  <c r="G41" i="3"/>
  <c r="F41" i="3"/>
  <c r="H41" i="3" s="1"/>
  <c r="I41" i="3" s="1"/>
  <c r="G40" i="3"/>
  <c r="F40" i="3"/>
  <c r="H40" i="3" s="1"/>
  <c r="G39" i="3"/>
  <c r="F39" i="3"/>
  <c r="H39" i="3" s="1"/>
  <c r="I39" i="3" s="1"/>
  <c r="H38" i="3"/>
  <c r="G38" i="3"/>
  <c r="F38" i="3"/>
  <c r="G37" i="3"/>
  <c r="F37" i="3"/>
  <c r="H37" i="3" s="1"/>
  <c r="I37" i="3" s="1"/>
  <c r="G36" i="3"/>
  <c r="F36" i="3"/>
  <c r="H36" i="3" s="1"/>
  <c r="G35" i="3"/>
  <c r="F35" i="3"/>
  <c r="H35" i="3" s="1"/>
  <c r="I35" i="3" s="1"/>
  <c r="G34" i="3"/>
  <c r="F34" i="3"/>
  <c r="H34" i="3" s="1"/>
  <c r="G33" i="3"/>
  <c r="F33" i="3"/>
  <c r="H33" i="3" s="1"/>
  <c r="I33" i="3" s="1"/>
  <c r="G32" i="3"/>
  <c r="F32" i="3"/>
  <c r="H32" i="3" s="1"/>
  <c r="I32" i="3" s="1"/>
  <c r="G31" i="3"/>
  <c r="F31" i="3"/>
  <c r="H31" i="3" s="1"/>
  <c r="G30" i="3"/>
  <c r="F30" i="3"/>
  <c r="H30" i="3" s="1"/>
  <c r="I30" i="3" s="1"/>
  <c r="G29" i="3"/>
  <c r="F29" i="3"/>
  <c r="H29" i="3" s="1"/>
  <c r="I29" i="3" s="1"/>
  <c r="G28" i="3"/>
  <c r="F28" i="3"/>
  <c r="H28" i="3" s="1"/>
  <c r="G27" i="3"/>
  <c r="F27" i="3"/>
  <c r="H27" i="3" s="1"/>
  <c r="I27" i="3" s="1"/>
  <c r="G26" i="3"/>
  <c r="F26" i="3"/>
  <c r="H26" i="3" s="1"/>
  <c r="G25" i="3"/>
  <c r="F25" i="3"/>
  <c r="H25" i="3" s="1"/>
  <c r="I25" i="3" s="1"/>
  <c r="G24" i="3"/>
  <c r="F24" i="3"/>
  <c r="H24" i="3" s="1"/>
  <c r="G23" i="3"/>
  <c r="F23" i="3"/>
  <c r="H23" i="3" s="1"/>
  <c r="G22" i="3"/>
  <c r="F22" i="3"/>
  <c r="H22" i="3" s="1"/>
  <c r="I22" i="3" s="1"/>
  <c r="G21" i="3"/>
  <c r="F21" i="3"/>
  <c r="H21" i="3" s="1"/>
  <c r="G20" i="3"/>
  <c r="F20" i="3"/>
  <c r="H20" i="3" s="1"/>
  <c r="I20" i="3" s="1"/>
  <c r="G19" i="3"/>
  <c r="F19" i="3"/>
  <c r="H19" i="3" s="1"/>
  <c r="G18" i="3"/>
  <c r="F18" i="3"/>
  <c r="H18" i="3" s="1"/>
  <c r="I18" i="3" s="1"/>
  <c r="G17" i="3"/>
  <c r="F17" i="3"/>
  <c r="H17" i="3" s="1"/>
  <c r="I17" i="3" s="1"/>
  <c r="G16" i="3"/>
  <c r="F16" i="3"/>
  <c r="H16" i="3" s="1"/>
  <c r="I16" i="3" s="1"/>
  <c r="G15" i="3"/>
  <c r="F15" i="3"/>
  <c r="H15" i="3" s="1"/>
  <c r="G14" i="3"/>
  <c r="F14" i="3"/>
  <c r="H14" i="3" s="1"/>
  <c r="I14" i="3" s="1"/>
  <c r="G13" i="3"/>
  <c r="F13" i="3"/>
  <c r="H13" i="3" s="1"/>
  <c r="I13" i="3" s="1"/>
  <c r="G12" i="3"/>
  <c r="F12" i="3"/>
  <c r="H12" i="3" s="1"/>
  <c r="G11" i="3"/>
  <c r="F11" i="3"/>
  <c r="H11" i="3" s="1"/>
  <c r="I11" i="3" s="1"/>
  <c r="G10" i="3"/>
  <c r="F10" i="3"/>
  <c r="H10" i="3" s="1"/>
  <c r="G9" i="3"/>
  <c r="F9" i="3"/>
  <c r="H9" i="3" s="1"/>
  <c r="I9" i="3" s="1"/>
  <c r="G8" i="3"/>
  <c r="F8" i="3"/>
  <c r="H8" i="3" s="1"/>
  <c r="I8" i="3" s="1"/>
  <c r="G7" i="3"/>
  <c r="F7" i="3"/>
  <c r="H7" i="3" s="1"/>
  <c r="G6" i="3"/>
  <c r="F6" i="3"/>
  <c r="H6" i="3" s="1"/>
  <c r="I6" i="3" s="1"/>
  <c r="G5" i="3"/>
  <c r="F5" i="3"/>
  <c r="H5" i="3" s="1"/>
  <c r="I5" i="3" s="1"/>
  <c r="G4" i="3"/>
  <c r="F4" i="3"/>
  <c r="H4" i="3" s="1"/>
  <c r="G3" i="3"/>
  <c r="F3" i="3"/>
  <c r="H3" i="3" s="1"/>
  <c r="I3" i="3" s="1"/>
  <c r="K2" i="3"/>
  <c r="G2" i="3"/>
  <c r="F2" i="3"/>
  <c r="H2" i="3" s="1"/>
  <c r="I4" i="3" l="1"/>
  <c r="I21" i="3"/>
  <c r="I34" i="3"/>
  <c r="I23" i="3"/>
  <c r="I40" i="3"/>
  <c r="I7" i="3"/>
  <c r="I12" i="3"/>
  <c r="I43" i="3"/>
  <c r="I48" i="3"/>
  <c r="I19" i="3"/>
  <c r="I24" i="3"/>
  <c r="I26" i="3"/>
  <c r="I38" i="3"/>
  <c r="I10" i="3"/>
  <c r="I15" i="3"/>
  <c r="I46" i="3"/>
  <c r="I51" i="3"/>
  <c r="I28" i="3"/>
  <c r="I31" i="3"/>
  <c r="I36" i="3"/>
  <c r="M2" i="3"/>
  <c r="J2" i="3"/>
  <c r="I2" i="3"/>
  <c r="L2" i="3" l="1"/>
</calcChain>
</file>

<file path=xl/sharedStrings.xml><?xml version="1.0" encoding="utf-8"?>
<sst xmlns="http://schemas.openxmlformats.org/spreadsheetml/2006/main" count="217" uniqueCount="42">
  <si>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</si>
  <si>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</si>
  <si>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</si>
  <si>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</si>
  <si>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</si>
  <si>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</si>
  <si>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</si>
  <si>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</si>
  <si>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</si>
  <si>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</si>
  <si>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</si>
  <si>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</si>
  <si>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</si>
  <si>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</si>
  <si>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</si>
  <si>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</si>
  <si>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</si>
  <si>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</si>
  <si>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</si>
  <si>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</si>
  <si>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</si>
  <si>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</si>
  <si>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</si>
  <si>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</si>
  <si>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</si>
  <si>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</si>
  <si>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</si>
  <si>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</si>
  <si>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</si>
  <si>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Grand Total</t>
  </si>
  <si>
    <t>Unit Sold</t>
  </si>
  <si>
    <t>Total Profit</t>
  </si>
  <si>
    <t>Average Sales</t>
  </si>
  <si>
    <t>Profit</t>
  </si>
  <si>
    <t>Row Labels</t>
  </si>
  <si>
    <t>Sum of Total Sales</t>
  </si>
  <si>
    <t>Sum of Units Sold</t>
  </si>
  <si>
    <t>Details for Sum of Total Sales - Sales Person: Anna</t>
  </si>
  <si>
    <t>Sum of Unit Price</t>
  </si>
  <si>
    <t>Sum of Grand Total</t>
  </si>
  <si>
    <t>Sum of Profit</t>
  </si>
  <si>
    <t>Average of Total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</si>
</sst>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quot;Rs.&quot;\ * #,##0_ ;_ &quot;Rs.&quot;\ * \-#,##0_ ;_ &quot;Rs.&quot;\ * &quot;-&quot;_ ;_ @_ "/>
    <numFmt numFmtId="165" formatCode="##\.##,&quot;L&quot;"/>
    <numFmt numFmtId="166" formatCode="\ &quot;Rs.&quot;##\.##,&quot;L&quot;"/>
  </numFmts>
  <fonts count="4" x14ac:knownFonts="1">
    <font>
      <sz val="11"/>
      <color theme="1"/>
      <name val="Aptos Narrow"/>
      <family val="2"/>
      <scheme val="minor"/>
    </font>
    <font>
      <sz val="11"/>
      <color theme="1"/>
      <name val="Aptos Narrow"/>
      <family val="2"/>
      <scheme val="minor"/>
    </font>
    <font>
      <sz val="11"/>
      <color theme="0"/>
      <name val="Aptos Narrow"/>
      <family val="2"/>
      <scheme val="minor"/>
    </font>
    <font>
      <b/>
      <sz val="11"/>
      <color theme="1"/>
      <name val="Aptos Narrow"/>
      <family val="2"/>
      <scheme val="minor"/>
    </font>
  </fonts>
  <fills count="6">
    <fill>
      <patternFill patternType="none"/>
    </fill>
    <fill>
      <patternFill patternType="gray125"/>
    </fill>
    <fill>
      <patternFill patternType="solid">
        <fgColor rgb="FF002060"/>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ck">
        <color rgb="FFFFC000"/>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164" fontId="1" fillId="0" borderId="0" applyFont="0" applyFill="0" applyBorder="0" applyAlignment="0" applyProtection="0"/>
  </cellStyleXfs>
  <cellXfs count="15">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Alignment="1">
      <alignment horizontal="center" vertical="center"/>
    </xf>
    <xf numFmtId="164" fontId="0" fillId="0" borderId="0" xfId="0" applyNumberFormat="1"/>
    <xf numFmtId="0" fontId="0" fillId="0" borderId="0" xfId="0" pivotButton="1"/>
    <xf numFmtId="165" fontId="0" fillId="0" borderId="0" xfId="0" applyNumberFormat="1"/>
    <xf numFmtId="14" fontId="0" fillId="0" borderId="0" xfId="0" applyNumberFormat="1"/>
    <xf numFmtId="0" fontId="3" fillId="0" borderId="0" xfId="0" applyFont="1"/>
    <xf numFmtId="166" fontId="0" fillId="0" borderId="0" xfId="0" applyNumberFormat="1"/>
    <xf numFmtId="164" fontId="0" fillId="3" borderId="2" xfId="1" applyFont="1" applyFill="1" applyBorder="1"/>
    <xf numFmtId="0" fontId="0" fillId="4" borderId="0" xfId="0" applyFill="1"/>
    <xf numFmtId="0" fontId="0" fillId="5" borderId="0" xfId="0" applyFill="1"/>
  </cellXfs>
  <cellStyles count="2">
    <cellStyle name="Currency [0]" xfId="1" builtinId="7"/>
    <cellStyle name="Normal" xfId="0" builtinId="0"/>
  </cellStyles>
  <dxfs count="12">
    <dxf>
      <font>
        <b val="0"/>
        <i val="0"/>
        <strike val="0"/>
        <condense val="0"/>
        <extend val="0"/>
        <outline val="0"/>
        <shadow val="0"/>
        <u val="none"/>
        <vertAlign val="baseline"/>
        <sz val="11"/>
        <color theme="1"/>
        <name val="Aptos Narrow"/>
        <family val="2"/>
        <scheme val="minor"/>
      </font>
      <numFmt numFmtId="164" formatCode="_ &quot;Rs.&quot;\ * #,##0_ ;_ &quot;Rs.&quot;\ * \-#,##0_ ;_ &quot;Rs.&quot;\ * &quot;-&quot;_ ;_ @_ "/>
    </dxf>
    <dxf>
      <font>
        <b val="0"/>
        <i val="0"/>
        <strike val="0"/>
        <condense val="0"/>
        <extend val="0"/>
        <outline val="0"/>
        <shadow val="0"/>
        <u val="none"/>
        <vertAlign val="baseline"/>
        <sz val="11"/>
        <color theme="1"/>
        <name val="Aptos Narrow"/>
        <family val="2"/>
        <scheme val="minor"/>
      </font>
      <numFmt numFmtId="164" formatCode="_ &quot;Rs.&quot;\ * #,##0_ ;_ &quot;Rs.&quot;\ * \-#,##0_ ;_ &quot;Rs.&quot;\ * &quot;-&quot;_ ;_ @_ "/>
    </dxf>
    <dxf>
      <font>
        <b val="0"/>
        <i val="0"/>
        <strike val="0"/>
        <condense val="0"/>
        <extend val="0"/>
        <outline val="0"/>
        <shadow val="0"/>
        <u val="none"/>
        <vertAlign val="baseline"/>
        <sz val="11"/>
        <color theme="1"/>
        <name val="Aptos Narrow"/>
        <family val="2"/>
        <scheme val="minor"/>
      </font>
      <numFmt numFmtId="164" formatCode="_ &quot;Rs.&quot;\ * #,##0_ ;_ &quot;Rs.&quot;\ * \-#,##0_ ;_ &quot;Rs.&quot;\ * &quot;-&quot;_ ;_ @_ "/>
    </dxf>
    <dxf>
      <numFmt numFmtId="164" formatCode="_ &quot;Rs.&quot;\ * #,##0_ ;_ &quot;Rs.&quot;\ * \-#,##0_ ;_ &quot;Rs.&quot;\ * &quot;-&quot;_ ;_ @_ "/>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0"/>
        <name val="Aptos Narrow"/>
        <family val="2"/>
        <scheme val="minor"/>
      </font>
      <fill>
        <patternFill patternType="solid">
          <fgColor indexed="64"/>
          <bgColor rgb="FF002060"/>
        </patternFill>
      </fill>
      <alignment horizontal="center" vertical="center" textRotation="0" wrapText="0" indent="0" justifyLastLine="0" shrinkToFit="0" readingOrder="0"/>
    </dxf>
    <dxf>
      <numFmt numFmtId="19" formatCode="dd/mm/yyyy"/>
    </dxf>
  </dxfs>
  <tableStyles count="1" defaultTableStyle="TableStyleMedium2" defaultPivotStyle="PivotStyleLight16">
    <tableStyle name="Invisible" pivot="0" table="0" count="0" xr9:uid="{BDFCBA0C-0FAD-47E9-B8E0-311E6D449765}"/>
  </tableStyles>
  <colors>
    <mruColors>
      <color rgb="FFB2B2B2"/>
      <color rgb="FF99FF99"/>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Table!PivotTable2</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By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Table'!$A$12:$A$13</c:f>
              <c:strCache>
                <c:ptCount val="1"/>
                <c:pt idx="0">
                  <c:v>Action Figure</c:v>
                </c:pt>
              </c:strCache>
            </c:strRef>
          </c:cat>
          <c:val>
            <c:numRef>
              <c:f>'Pivot Table'!$B$12:$B$13</c:f>
              <c:numCache>
                <c:formatCode>##\.##,"L"</c:formatCode>
                <c:ptCount val="1"/>
                <c:pt idx="0">
                  <c:v>105600</c:v>
                </c:pt>
              </c:numCache>
            </c:numRef>
          </c:val>
          <c:extLst>
            <c:ext xmlns:c16="http://schemas.microsoft.com/office/drawing/2014/chart" uri="{C3380CC4-5D6E-409C-BE32-E72D297353CC}">
              <c16:uniqueId val="{00000000-2400-4150-943A-59FD2453C062}"/>
            </c:ext>
          </c:extLst>
        </c:ser>
        <c:dLbls>
          <c:dLblPos val="outEnd"/>
          <c:showLegendKey val="0"/>
          <c:showVal val="1"/>
          <c:showCatName val="0"/>
          <c:showSerName val="0"/>
          <c:showPercent val="0"/>
          <c:showBubbleSize val="0"/>
        </c:dLbls>
        <c:gapWidth val="100"/>
        <c:axId val="17689088"/>
        <c:axId val="17690528"/>
      </c:barChart>
      <c:catAx>
        <c:axId val="1768908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17690528"/>
        <c:crosses val="autoZero"/>
        <c:auto val="1"/>
        <c:lblAlgn val="ctr"/>
        <c:lblOffset val="100"/>
        <c:noMultiLvlLbl val="0"/>
      </c:catAx>
      <c:valAx>
        <c:axId val="17690528"/>
        <c:scaling>
          <c:orientation val="minMax"/>
        </c:scaling>
        <c:delete val="0"/>
        <c:axPos val="b"/>
        <c:numFmt formatCode="##\.##,&quot;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1768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Table!PivotTable4</c:name>
    <c:fmtId val="8"/>
  </c:pivotSource>
  <c:chart>
    <c:title>
      <c:tx>
        <c:rich>
          <a:bodyPr rot="0" spcFirstLastPara="1" vertOverflow="ellipsis" vert="horz" wrap="square" anchor="ctr" anchorCtr="1"/>
          <a:lstStyle/>
          <a:p>
            <a:pPr>
              <a:defRPr sz="1600" b="1" i="0" u="none" strike="noStrike" kern="1200" cap="none" spc="20" baseline="0">
                <a:solidFill>
                  <a:schemeClr val="tx1">
                    <a:lumMod val="50000"/>
                    <a:lumOff val="50000"/>
                  </a:schemeClr>
                </a:solidFill>
                <a:latin typeface="+mn-lt"/>
                <a:ea typeface="+mn-ea"/>
                <a:cs typeface="+mn-cs"/>
              </a:defRPr>
            </a:pPr>
            <a:r>
              <a:rPr lang="en-US" sz="1600" b="1">
                <a:solidFill>
                  <a:schemeClr val="tx2"/>
                </a:solidFill>
              </a:rPr>
              <a:t>Total Unit Sold By Product</a:t>
            </a: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0394311176219"/>
          <c:y val="0.20430455061360572"/>
          <c:w val="0.85373694546922896"/>
          <c:h val="0.43529133858267716"/>
        </c:manualLayout>
      </c:layout>
      <c:lineChart>
        <c:grouping val="standard"/>
        <c:varyColors val="0"/>
        <c:ser>
          <c:idx val="0"/>
          <c:order val="0"/>
          <c:tx>
            <c:strRef>
              <c:f>'Pivot Table'!$E$3</c:f>
              <c:strCache>
                <c:ptCount val="1"/>
                <c:pt idx="0">
                  <c:v>Total</c:v>
                </c:pt>
              </c:strCache>
            </c:strRef>
          </c:tx>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Table'!$D$4:$D$5</c:f>
              <c:strCache>
                <c:ptCount val="1"/>
                <c:pt idx="0">
                  <c:v>Action Figure</c:v>
                </c:pt>
              </c:strCache>
            </c:strRef>
          </c:cat>
          <c:val>
            <c:numRef>
              <c:f>'Pivot Table'!$E$4:$E$5</c:f>
              <c:numCache>
                <c:formatCode>General</c:formatCode>
                <c:ptCount val="1"/>
                <c:pt idx="0">
                  <c:v>88</c:v>
                </c:pt>
              </c:numCache>
            </c:numRef>
          </c:val>
          <c:smooth val="0"/>
          <c:extLst>
            <c:ext xmlns:c16="http://schemas.microsoft.com/office/drawing/2014/chart" uri="{C3380CC4-5D6E-409C-BE32-E72D297353CC}">
              <c16:uniqueId val="{00000000-D653-4879-9BDB-9107C838F11B}"/>
            </c:ext>
          </c:extLst>
        </c:ser>
        <c:dLbls>
          <c:showLegendKey val="0"/>
          <c:showVal val="1"/>
          <c:showCatName val="0"/>
          <c:showSerName val="0"/>
          <c:showPercent val="0"/>
          <c:showBubbleSize val="0"/>
        </c:dLbls>
        <c:marker val="1"/>
        <c:smooth val="0"/>
        <c:axId val="86185088"/>
        <c:axId val="2034768976"/>
      </c:lineChart>
      <c:catAx>
        <c:axId val="86185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2034768976"/>
        <c:crosses val="autoZero"/>
        <c:auto val="1"/>
        <c:lblAlgn val="ctr"/>
        <c:lblOffset val="100"/>
        <c:noMultiLvlLbl val="0"/>
      </c:catAx>
      <c:valAx>
        <c:axId val="20347689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8618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By Sales Person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34750656167978"/>
          <c:y val="0.13906585540443808"/>
          <c:w val="0.80498582677165353"/>
          <c:h val="0.63753797820726954"/>
        </c:manualLayout>
      </c:layout>
      <c:barChart>
        <c:barDir val="col"/>
        <c:grouping val="clustered"/>
        <c:varyColors val="0"/>
        <c:ser>
          <c:idx val="0"/>
          <c:order val="0"/>
          <c:tx>
            <c:strRef>
              <c:f>'Pivot Table'!$B$21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Table'!$A$22:$A$23</c:f>
              <c:strCache>
                <c:ptCount val="1"/>
                <c:pt idx="0">
                  <c:v>Anna</c:v>
                </c:pt>
              </c:strCache>
            </c:strRef>
          </c:cat>
          <c:val>
            <c:numRef>
              <c:f>'Pivot Table'!$B$22:$B$23</c:f>
              <c:numCache>
                <c:formatCode>\ "Rs."##\.##,"L"</c:formatCode>
                <c:ptCount val="1"/>
                <c:pt idx="0">
                  <c:v>105600</c:v>
                </c:pt>
              </c:numCache>
            </c:numRef>
          </c:val>
          <c:extLst>
            <c:ext xmlns:c16="http://schemas.microsoft.com/office/drawing/2014/chart" uri="{C3380CC4-5D6E-409C-BE32-E72D297353CC}">
              <c16:uniqueId val="{00000000-AC6F-4D2F-BE3E-CF4DE8083C59}"/>
            </c:ext>
          </c:extLst>
        </c:ser>
        <c:dLbls>
          <c:dLblPos val="outEnd"/>
          <c:showLegendKey val="0"/>
          <c:showVal val="1"/>
          <c:showCatName val="0"/>
          <c:showSerName val="0"/>
          <c:showPercent val="0"/>
          <c:showBubbleSize val="0"/>
        </c:dLbls>
        <c:gapWidth val="100"/>
        <c:overlap val="-24"/>
        <c:axId val="88353152"/>
        <c:axId val="88358432"/>
      </c:barChart>
      <c:catAx>
        <c:axId val="883531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8358432"/>
        <c:crosses val="autoZero"/>
        <c:auto val="1"/>
        <c:lblAlgn val="ctr"/>
        <c:lblOffset val="100"/>
        <c:noMultiLvlLbl val="0"/>
      </c:catAx>
      <c:valAx>
        <c:axId val="88358432"/>
        <c:scaling>
          <c:orientation val="minMax"/>
        </c:scaling>
        <c:delete val="0"/>
        <c:axPos val="l"/>
        <c:numFmt formatCode="\ &quot;Rs.&quot;##\.##,&quot;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835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4722222222222223"/>
              <c:y val="-7.87037037037037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4166666666666655"/>
              <c:y val="1.851851851851851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22500000000000001"/>
              <c:y val="5.092592592592601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7222222222222225"/>
              <c:y val="-1.388888888888893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4722222222222223"/>
              <c:y val="-7.87037037037037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376-4D43-826E-DF143B7E874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376-4D43-826E-DF143B7E874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2376-4D43-826E-DF143B7E874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2376-4D43-826E-DF143B7E874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Table'!$A$4:$A$5</c:f>
              <c:strCache>
                <c:ptCount val="1"/>
                <c:pt idx="0">
                  <c:v>North</c:v>
                </c:pt>
              </c:strCache>
            </c:strRef>
          </c:cat>
          <c:val>
            <c:numRef>
              <c:f>'Pivot Table'!$B$4:$B$5</c:f>
              <c:numCache>
                <c:formatCode>_ "Rs."\ * #,##0_ ;_ "Rs."\ * \-#,##0_ ;_ "Rs."\ * "-"_ ;_ @_ </c:formatCode>
                <c:ptCount val="1"/>
                <c:pt idx="0">
                  <c:v>105600</c:v>
                </c:pt>
              </c:numCache>
            </c:numRef>
          </c:val>
          <c:extLst>
            <c:ext xmlns:c16="http://schemas.microsoft.com/office/drawing/2014/chart" uri="{C3380CC4-5D6E-409C-BE32-E72D297353CC}">
              <c16:uniqueId val="{00000008-2376-4D43-826E-DF143B7E8742}"/>
            </c:ext>
          </c:extLst>
        </c:ser>
        <c:dLbls>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solidFill>
              </a:rPr>
              <a:t>Total</a:t>
            </a:r>
            <a:r>
              <a:rPr lang="en-US" sz="1600" b="1" baseline="0">
                <a:solidFill>
                  <a:schemeClr val="tx2"/>
                </a:solidFill>
              </a:rPr>
              <a:t> Unit Sold By Region</a:t>
            </a:r>
            <a:endParaRPr lang="en-US" sz="1600" b="1">
              <a:solidFill>
                <a:schemeClr val="tx2"/>
              </a:solidFill>
            </a:endParaRPr>
          </a:p>
        </c:rich>
      </c:tx>
      <c:layout>
        <c:manualLayout>
          <c:xMode val="edge"/>
          <c:yMode val="edge"/>
          <c:x val="0.2991874453193351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explosion val="2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464-43F9-8E71-94C97CDE582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464-43F9-8E71-94C97CDE582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464-43F9-8E71-94C97CDE582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464-43F9-8E71-94C97CDE582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Sheet2!$A$4:$A$8</c:f>
              <c:strCache>
                <c:ptCount val="4"/>
                <c:pt idx="0">
                  <c:v>East</c:v>
                </c:pt>
                <c:pt idx="1">
                  <c:v>North</c:v>
                </c:pt>
                <c:pt idx="2">
                  <c:v>South</c:v>
                </c:pt>
                <c:pt idx="3">
                  <c:v>West</c:v>
                </c:pt>
              </c:strCache>
            </c:strRef>
          </c:cat>
          <c:val>
            <c:numRef>
              <c:f>Sheet2!$B$4:$B$8</c:f>
              <c:numCache>
                <c:formatCode>_ "Rs."\ * #,##0_ ;_ "Rs."\ * \-#,##0_ ;_ "Rs."\ * "-"_ ;_ @_ </c:formatCode>
                <c:ptCount val="4"/>
                <c:pt idx="0">
                  <c:v>39800</c:v>
                </c:pt>
                <c:pt idx="1">
                  <c:v>24000</c:v>
                </c:pt>
                <c:pt idx="2">
                  <c:v>30700</c:v>
                </c:pt>
                <c:pt idx="3">
                  <c:v>41400</c:v>
                </c:pt>
              </c:numCache>
            </c:numRef>
          </c:val>
          <c:extLst>
            <c:ext xmlns:c16="http://schemas.microsoft.com/office/drawing/2014/chart" uri="{C3380CC4-5D6E-409C-BE32-E72D297353CC}">
              <c16:uniqueId val="{00000008-2464-43F9-8E71-94C97CDE582C}"/>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Sales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722222222222223"/>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166666666666655"/>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2500000000000001"/>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222222222222225"/>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62B-4CFE-85D7-0AC6F546E67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62B-4CFE-85D7-0AC6F546E67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162B-4CFE-85D7-0AC6F546E67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62B-4CFE-85D7-0AC6F546E677}"/>
              </c:ext>
            </c:extLst>
          </c:dPt>
          <c:dLbls>
            <c:dLbl>
              <c:idx val="0"/>
              <c:layout>
                <c:manualLayout>
                  <c:x val="0.14166666666666655"/>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62B-4CFE-85D7-0AC6F546E6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Table'!$A$4:$A$5</c:f>
              <c:strCache>
                <c:ptCount val="1"/>
                <c:pt idx="0">
                  <c:v>North</c:v>
                </c:pt>
              </c:strCache>
            </c:strRef>
          </c:cat>
          <c:val>
            <c:numRef>
              <c:f>'Pivot Table'!$B$4:$B$5</c:f>
              <c:numCache>
                <c:formatCode>_ "Rs."\ * #,##0_ ;_ "Rs."\ * \-#,##0_ ;_ "Rs."\ * "-"_ ;_ @_ </c:formatCode>
                <c:ptCount val="1"/>
                <c:pt idx="0">
                  <c:v>105600</c:v>
                </c:pt>
              </c:numCache>
            </c:numRef>
          </c:val>
          <c:extLst>
            <c:ext xmlns:c16="http://schemas.microsoft.com/office/drawing/2014/chart" uri="{C3380CC4-5D6E-409C-BE32-E72D297353CC}">
              <c16:uniqueId val="{00000000-162B-4CFE-85D7-0AC6F546E67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Table'!$A$12:$A$13</c:f>
              <c:strCache>
                <c:ptCount val="1"/>
                <c:pt idx="0">
                  <c:v>Action Figure</c:v>
                </c:pt>
              </c:strCache>
            </c:strRef>
          </c:cat>
          <c:val>
            <c:numRef>
              <c:f>'Pivot Table'!$B$12:$B$13</c:f>
              <c:numCache>
                <c:formatCode>##\.##,"L"</c:formatCode>
                <c:ptCount val="1"/>
                <c:pt idx="0">
                  <c:v>105600</c:v>
                </c:pt>
              </c:numCache>
            </c:numRef>
          </c:val>
          <c:extLst>
            <c:ext xmlns:c16="http://schemas.microsoft.com/office/drawing/2014/chart" uri="{C3380CC4-5D6E-409C-BE32-E72D297353CC}">
              <c16:uniqueId val="{00000000-1112-4930-8FD9-C36E74431C9D}"/>
            </c:ext>
          </c:extLst>
        </c:ser>
        <c:dLbls>
          <c:dLblPos val="outEnd"/>
          <c:showLegendKey val="0"/>
          <c:showVal val="1"/>
          <c:showCatName val="0"/>
          <c:showSerName val="0"/>
          <c:showPercent val="0"/>
          <c:showBubbleSize val="0"/>
        </c:dLbls>
        <c:gapWidth val="115"/>
        <c:overlap val="-20"/>
        <c:axId val="17689088"/>
        <c:axId val="17690528"/>
      </c:barChart>
      <c:catAx>
        <c:axId val="176890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90528"/>
        <c:crosses val="autoZero"/>
        <c:auto val="1"/>
        <c:lblAlgn val="ctr"/>
        <c:lblOffset val="100"/>
        <c:noMultiLvlLbl val="0"/>
      </c:catAx>
      <c:valAx>
        <c:axId val="17690528"/>
        <c:scaling>
          <c:orientation val="minMax"/>
        </c:scaling>
        <c:delete val="0"/>
        <c:axPos val="b"/>
        <c:majorGridlines>
          <c:spPr>
            <a:ln w="9525" cap="flat" cmpd="sng" algn="ctr">
              <a:solidFill>
                <a:schemeClr val="lt1">
                  <a:lumMod val="95000"/>
                  <a:alpha val="10000"/>
                </a:schemeClr>
              </a:solidFill>
              <a:round/>
            </a:ln>
            <a:effectLst/>
          </c:spPr>
        </c:majorGridlines>
        <c:numFmt formatCode="##\.##,&quot;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8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Sales Person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Table'!$A$22:$A$23</c:f>
              <c:strCache>
                <c:ptCount val="1"/>
                <c:pt idx="0">
                  <c:v>Anna</c:v>
                </c:pt>
              </c:strCache>
            </c:strRef>
          </c:cat>
          <c:val>
            <c:numRef>
              <c:f>'Pivot Table'!$B$22:$B$23</c:f>
              <c:numCache>
                <c:formatCode>\ "Rs."##\.##,"L"</c:formatCode>
                <c:ptCount val="1"/>
                <c:pt idx="0">
                  <c:v>105600</c:v>
                </c:pt>
              </c:numCache>
            </c:numRef>
          </c:val>
          <c:extLst>
            <c:ext xmlns:c16="http://schemas.microsoft.com/office/drawing/2014/chart" uri="{C3380CC4-5D6E-409C-BE32-E72D297353CC}">
              <c16:uniqueId val="{00000000-A559-4B9A-93C1-182626FCF44D}"/>
            </c:ext>
          </c:extLst>
        </c:ser>
        <c:dLbls>
          <c:dLblPos val="outEnd"/>
          <c:showLegendKey val="0"/>
          <c:showVal val="1"/>
          <c:showCatName val="0"/>
          <c:showSerName val="0"/>
          <c:showPercent val="0"/>
          <c:showBubbleSize val="0"/>
        </c:dLbls>
        <c:gapWidth val="100"/>
        <c:overlap val="-24"/>
        <c:axId val="88353152"/>
        <c:axId val="88358432"/>
      </c:barChart>
      <c:catAx>
        <c:axId val="883531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358432"/>
        <c:crosses val="autoZero"/>
        <c:auto val="1"/>
        <c:lblAlgn val="ctr"/>
        <c:lblOffset val="100"/>
        <c:noMultiLvlLbl val="0"/>
      </c:catAx>
      <c:valAx>
        <c:axId val="88358432"/>
        <c:scaling>
          <c:orientation val="minMax"/>
        </c:scaling>
        <c:delete val="0"/>
        <c:axPos val="l"/>
        <c:majorGridlines>
          <c:spPr>
            <a:ln w="9525" cap="flat" cmpd="sng" algn="ctr">
              <a:solidFill>
                <a:schemeClr val="lt1">
                  <a:lumMod val="95000"/>
                  <a:alpha val="10000"/>
                </a:schemeClr>
              </a:solidFill>
              <a:round/>
            </a:ln>
            <a:effectLst/>
          </c:spPr>
        </c:majorGridlines>
        <c:numFmt formatCode="\ &quot;Rs.&quot;##\.##,&quot;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35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Unit Sold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692619716241761E-2"/>
          <c:y val="0.19304308352873317"/>
          <c:w val="0.85373694546922896"/>
          <c:h val="0.59918290447764255"/>
        </c:manualLayout>
      </c:layout>
      <c:line3DChart>
        <c:grouping val="standard"/>
        <c:varyColors val="0"/>
        <c:ser>
          <c:idx val="0"/>
          <c:order val="0"/>
          <c:tx>
            <c:strRef>
              <c:f>'Pivot Table'!$E$3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Table'!$D$4:$D$5</c:f>
              <c:strCache>
                <c:ptCount val="1"/>
                <c:pt idx="0">
                  <c:v>Action Figure</c:v>
                </c:pt>
              </c:strCache>
            </c:strRef>
          </c:cat>
          <c:val>
            <c:numRef>
              <c:f>'Pivot Table'!$E$4:$E$5</c:f>
              <c:numCache>
                <c:formatCode>General</c:formatCode>
                <c:ptCount val="1"/>
                <c:pt idx="0">
                  <c:v>88</c:v>
                </c:pt>
              </c:numCache>
            </c:numRef>
          </c:val>
          <c:smooth val="0"/>
          <c:extLst>
            <c:ext xmlns:c16="http://schemas.microsoft.com/office/drawing/2014/chart" uri="{C3380CC4-5D6E-409C-BE32-E72D297353CC}">
              <c16:uniqueId val="{00000000-3956-43C9-8CE7-8BFB169AA4B5}"/>
            </c:ext>
          </c:extLst>
        </c:ser>
        <c:dLbls>
          <c:showLegendKey val="0"/>
          <c:showVal val="1"/>
          <c:showCatName val="0"/>
          <c:showSerName val="0"/>
          <c:showPercent val="0"/>
          <c:showBubbleSize val="0"/>
        </c:dLbls>
        <c:axId val="86185088"/>
        <c:axId val="2034768976"/>
        <c:axId val="13315408"/>
      </c:line3DChart>
      <c:catAx>
        <c:axId val="86185088"/>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4768976"/>
        <c:crosses val="autoZero"/>
        <c:auto val="1"/>
        <c:lblAlgn val="ctr"/>
        <c:lblOffset val="100"/>
        <c:noMultiLvlLbl val="0"/>
      </c:catAx>
      <c:valAx>
        <c:axId val="20347689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185088"/>
        <c:crosses val="autoZero"/>
        <c:crossBetween val="between"/>
      </c:valAx>
      <c:serAx>
        <c:axId val="13315408"/>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476897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2"/>
                </a:solidFill>
              </a:rPr>
              <a:t>Total</a:t>
            </a:r>
            <a:r>
              <a:rPr lang="en-US" sz="1600" b="1" baseline="0">
                <a:solidFill>
                  <a:schemeClr val="tx2"/>
                </a:solidFill>
              </a:rPr>
              <a:t> Unit Sold By Region</a:t>
            </a:r>
            <a:endParaRPr lang="en-US" sz="1600" b="1">
              <a:solidFill>
                <a:schemeClr val="tx2"/>
              </a:solidFill>
            </a:endParaRPr>
          </a:p>
        </c:rich>
      </c:tx>
      <c:layout>
        <c:manualLayout>
          <c:xMode val="edge"/>
          <c:yMode val="edge"/>
          <c:x val="0.2991874453193351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explosion val="2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091-4959-8A8D-6703CE4F8BA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091-4959-8A8D-6703CE4F8BA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091-4959-8A8D-6703CE4F8BA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091-4959-8A8D-6703CE4F8BA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Sheet2!$A$4:$A$8</c:f>
              <c:strCache>
                <c:ptCount val="4"/>
                <c:pt idx="0">
                  <c:v>East</c:v>
                </c:pt>
                <c:pt idx="1">
                  <c:v>North</c:v>
                </c:pt>
                <c:pt idx="2">
                  <c:v>South</c:v>
                </c:pt>
                <c:pt idx="3">
                  <c:v>West</c:v>
                </c:pt>
              </c:strCache>
            </c:strRef>
          </c:cat>
          <c:val>
            <c:numRef>
              <c:f>Sheet2!$B$4:$B$8</c:f>
              <c:numCache>
                <c:formatCode>_ "Rs."\ * #,##0_ ;_ "Rs."\ * \-#,##0_ ;_ "Rs."\ * "-"_ ;_ @_ </c:formatCode>
                <c:ptCount val="4"/>
                <c:pt idx="0">
                  <c:v>39800</c:v>
                </c:pt>
                <c:pt idx="1">
                  <c:v>24000</c:v>
                </c:pt>
                <c:pt idx="2">
                  <c:v>30700</c:v>
                </c:pt>
                <c:pt idx="3">
                  <c:v>41400</c:v>
                </c:pt>
              </c:numCache>
            </c:numRef>
          </c:val>
          <c:extLst>
            <c:ext xmlns:c16="http://schemas.microsoft.com/office/drawing/2014/chart" uri="{C3380CC4-5D6E-409C-BE32-E72D297353CC}">
              <c16:uniqueId val="{00000000-C2CE-416E-A8DA-3079EA1283D0}"/>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image" Target="../media/image8.svg"/><Relationship Id="rId17" Type="http://schemas.openxmlformats.org/officeDocument/2006/relationships/image" Target="../media/image12.svg"/><Relationship Id="rId2" Type="http://schemas.openxmlformats.org/officeDocument/2006/relationships/image" Target="../media/image2.svg"/><Relationship Id="rId16"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image" Target="../media/image7.png"/><Relationship Id="rId5" Type="http://schemas.openxmlformats.org/officeDocument/2006/relationships/chart" Target="../charts/chart1.xml"/><Relationship Id="rId15" Type="http://schemas.openxmlformats.org/officeDocument/2006/relationships/chart" Target="../charts/chart5.xml"/><Relationship Id="rId10" Type="http://schemas.openxmlformats.org/officeDocument/2006/relationships/image" Target="../media/image6.svg"/><Relationship Id="rId4" Type="http://schemas.openxmlformats.org/officeDocument/2006/relationships/image" Target="../media/image4.svg"/><Relationship Id="rId9" Type="http://schemas.openxmlformats.org/officeDocument/2006/relationships/image" Target="../media/image5.png"/><Relationship Id="rId14" Type="http://schemas.openxmlformats.org/officeDocument/2006/relationships/image" Target="../media/image10.sv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198120</xdr:colOff>
      <xdr:row>5</xdr:row>
      <xdr:rowOff>144780</xdr:rowOff>
    </xdr:from>
    <xdr:to>
      <xdr:col>3</xdr:col>
      <xdr:colOff>449580</xdr:colOff>
      <xdr:row>6</xdr:row>
      <xdr:rowOff>160020</xdr:rowOff>
    </xdr:to>
    <xdr:sp macro="" textlink="SalesData!J2:K2">
      <xdr:nvSpPr>
        <xdr:cNvPr id="13" name="TextBox 12">
          <a:extLst>
            <a:ext uri="{FF2B5EF4-FFF2-40B4-BE49-F238E27FC236}">
              <a16:creationId xmlns:a16="http://schemas.microsoft.com/office/drawing/2014/main" id="{5025CECF-05D5-0DD9-41F3-C3BFEA57F3BC}"/>
            </a:ext>
          </a:extLst>
        </xdr:cNvPr>
        <xdr:cNvSpPr txBox="1"/>
      </xdr:nvSpPr>
      <xdr:spPr>
        <a:xfrm>
          <a:off x="807720" y="105918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0</xdr:colOff>
      <xdr:row>0</xdr:row>
      <xdr:rowOff>15240</xdr:rowOff>
    </xdr:from>
    <xdr:to>
      <xdr:col>17</xdr:col>
      <xdr:colOff>243840</xdr:colOff>
      <xdr:row>3</xdr:row>
      <xdr:rowOff>38100</xdr:rowOff>
    </xdr:to>
    <xdr:sp macro="" textlink="">
      <xdr:nvSpPr>
        <xdr:cNvPr id="2" name="Rectangle: Rounded Corners 1">
          <a:extLst>
            <a:ext uri="{FF2B5EF4-FFF2-40B4-BE49-F238E27FC236}">
              <a16:creationId xmlns:a16="http://schemas.microsoft.com/office/drawing/2014/main" id="{71C7A1AF-3BA2-41F1-C340-B4F476059607}"/>
            </a:ext>
          </a:extLst>
        </xdr:cNvPr>
        <xdr:cNvSpPr/>
      </xdr:nvSpPr>
      <xdr:spPr>
        <a:xfrm>
          <a:off x="0" y="15240"/>
          <a:ext cx="10607040" cy="571500"/>
        </a:xfrm>
        <a:prstGeom prst="roundRect">
          <a:avLst/>
        </a:prstGeom>
        <a:solidFill>
          <a:schemeClr val="tx1"/>
        </a:solidFill>
        <a:ln w="22225" cmpd="sng">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xdr:colOff>
      <xdr:row>3</xdr:row>
      <xdr:rowOff>106680</xdr:rowOff>
    </xdr:from>
    <xdr:to>
      <xdr:col>4</xdr:col>
      <xdr:colOff>175260</xdr:colOff>
      <xdr:row>8</xdr:row>
      <xdr:rowOff>30480</xdr:rowOff>
    </xdr:to>
    <xdr:sp macro="" textlink="SalesData!J2:K2">
      <xdr:nvSpPr>
        <xdr:cNvPr id="4" name="Rectangle: Rounded Corners 3">
          <a:extLst>
            <a:ext uri="{FF2B5EF4-FFF2-40B4-BE49-F238E27FC236}">
              <a16:creationId xmlns:a16="http://schemas.microsoft.com/office/drawing/2014/main" id="{C8641110-12C5-E2A6-E341-A754D0BA0BBC}"/>
            </a:ext>
          </a:extLst>
        </xdr:cNvPr>
        <xdr:cNvSpPr/>
      </xdr:nvSpPr>
      <xdr:spPr>
        <a:xfrm>
          <a:off x="30480" y="655320"/>
          <a:ext cx="2583180" cy="8382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US" sz="1100" b="0" i="0" u="none" strike="noStrike">
            <a:solidFill>
              <a:srgbClr val="000000"/>
            </a:solidFill>
            <a:latin typeface="Aptos Narrow"/>
          </a:endParaRPr>
        </a:p>
        <a:p>
          <a:pPr algn="r"/>
          <a:endParaRPr lang="en-US" sz="1100" b="0" i="0" u="none" strike="noStrike">
            <a:solidFill>
              <a:srgbClr val="000000"/>
            </a:solidFill>
            <a:latin typeface="Aptos Narrow"/>
          </a:endParaRPr>
        </a:p>
        <a:p>
          <a:pPr algn="ctr"/>
          <a:fld id="{6EC38CDA-5F82-4D88-B1D7-C2DF427CF8D2}" type="TxLink">
            <a:rPr lang="en-US" sz="1100" b="1" i="0" u="none" strike="noStrike">
              <a:solidFill>
                <a:srgbClr val="000000"/>
              </a:solidFill>
              <a:latin typeface="Aptos Narrow"/>
            </a:rPr>
            <a:pPr algn="ctr"/>
            <a:t> Rs. 1,29,44,500 </a:t>
          </a:fld>
          <a:endParaRPr lang="en-IN" sz="1100" b="1"/>
        </a:p>
      </xdr:txBody>
    </xdr:sp>
    <xdr:clientData/>
  </xdr:twoCellAnchor>
  <xdr:twoCellAnchor>
    <xdr:from>
      <xdr:col>4</xdr:col>
      <xdr:colOff>586740</xdr:colOff>
      <xdr:row>0</xdr:row>
      <xdr:rowOff>76200</xdr:rowOff>
    </xdr:from>
    <xdr:to>
      <xdr:col>13</xdr:col>
      <xdr:colOff>441960</xdr:colOff>
      <xdr:row>2</xdr:row>
      <xdr:rowOff>175260</xdr:rowOff>
    </xdr:to>
    <xdr:sp macro="" textlink="">
      <xdr:nvSpPr>
        <xdr:cNvPr id="5" name="TextBox 4">
          <a:extLst>
            <a:ext uri="{FF2B5EF4-FFF2-40B4-BE49-F238E27FC236}">
              <a16:creationId xmlns:a16="http://schemas.microsoft.com/office/drawing/2014/main" id="{BD7F10B2-5276-85D6-9A14-057A3FE35A96}"/>
            </a:ext>
          </a:extLst>
        </xdr:cNvPr>
        <xdr:cNvSpPr txBox="1"/>
      </xdr:nvSpPr>
      <xdr:spPr>
        <a:xfrm>
          <a:off x="3025140" y="76200"/>
          <a:ext cx="5341620" cy="46482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9525" cap="rnd"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tx1"/>
              </a:solidFill>
              <a:latin typeface="Algerian" panose="04020705040A02060702" pitchFamily="82" charset="0"/>
            </a:rPr>
            <a:t>SALES</a:t>
          </a:r>
          <a:r>
            <a:rPr lang="en-IN" sz="2400" b="1" baseline="0">
              <a:solidFill>
                <a:schemeClr val="tx1"/>
              </a:solidFill>
              <a:latin typeface="Algerian" panose="04020705040A02060702" pitchFamily="82" charset="0"/>
            </a:rPr>
            <a:t> DASHBOARD</a:t>
          </a:r>
          <a:endParaRPr lang="en-IN" sz="2400" b="1">
            <a:solidFill>
              <a:schemeClr val="tx1"/>
            </a:solidFill>
            <a:latin typeface="Algerian" panose="04020705040A02060702" pitchFamily="82" charset="0"/>
          </a:endParaRPr>
        </a:p>
      </xdr:txBody>
    </xdr:sp>
    <xdr:clientData/>
  </xdr:twoCellAnchor>
  <xdr:twoCellAnchor>
    <xdr:from>
      <xdr:col>2</xdr:col>
      <xdr:colOff>381000</xdr:colOff>
      <xdr:row>0</xdr:row>
      <xdr:rowOff>83820</xdr:rowOff>
    </xdr:from>
    <xdr:to>
      <xdr:col>4</xdr:col>
      <xdr:colOff>220980</xdr:colOff>
      <xdr:row>3</xdr:row>
      <xdr:rowOff>22860</xdr:rowOff>
    </xdr:to>
    <xdr:sp macro="" textlink="">
      <xdr:nvSpPr>
        <xdr:cNvPr id="8" name="Oval 7">
          <a:extLst>
            <a:ext uri="{FF2B5EF4-FFF2-40B4-BE49-F238E27FC236}">
              <a16:creationId xmlns:a16="http://schemas.microsoft.com/office/drawing/2014/main" id="{F3154BFB-974B-1131-ECBA-7564C27A6B3E}"/>
            </a:ext>
          </a:extLst>
        </xdr:cNvPr>
        <xdr:cNvSpPr/>
      </xdr:nvSpPr>
      <xdr:spPr>
        <a:xfrm>
          <a:off x="1600200" y="83820"/>
          <a:ext cx="1059180" cy="487680"/>
        </a:xfrm>
        <a:prstGeom prst="ellipse">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cmpd="sng"/>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7620</xdr:colOff>
      <xdr:row>0</xdr:row>
      <xdr:rowOff>91440</xdr:rowOff>
    </xdr:from>
    <xdr:to>
      <xdr:col>3</xdr:col>
      <xdr:colOff>487680</xdr:colOff>
      <xdr:row>3</xdr:row>
      <xdr:rowOff>22860</xdr:rowOff>
    </xdr:to>
    <xdr:pic>
      <xdr:nvPicPr>
        <xdr:cNvPr id="7" name="Graphic 6" descr="Bar graph with upward trend with solid fill">
          <a:extLst>
            <a:ext uri="{FF2B5EF4-FFF2-40B4-BE49-F238E27FC236}">
              <a16:creationId xmlns:a16="http://schemas.microsoft.com/office/drawing/2014/main" id="{53DD5F79-441C-A401-6E3C-FFE88A87CB5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36420" y="91440"/>
          <a:ext cx="480060" cy="480060"/>
        </a:xfrm>
        <a:prstGeom prst="rect">
          <a:avLst/>
        </a:prstGeom>
      </xdr:spPr>
    </xdr:pic>
    <xdr:clientData/>
  </xdr:twoCellAnchor>
  <xdr:twoCellAnchor>
    <xdr:from>
      <xdr:col>13</xdr:col>
      <xdr:colOff>99060</xdr:colOff>
      <xdr:row>3</xdr:row>
      <xdr:rowOff>114300</xdr:rowOff>
    </xdr:from>
    <xdr:to>
      <xdr:col>17</xdr:col>
      <xdr:colOff>243840</xdr:colOff>
      <xdr:row>8</xdr:row>
      <xdr:rowOff>38100</xdr:rowOff>
    </xdr:to>
    <xdr:sp macro="" textlink="">
      <xdr:nvSpPr>
        <xdr:cNvPr id="9" name="Rectangle: Rounded Corners 8">
          <a:extLst>
            <a:ext uri="{FF2B5EF4-FFF2-40B4-BE49-F238E27FC236}">
              <a16:creationId xmlns:a16="http://schemas.microsoft.com/office/drawing/2014/main" id="{ED3F4A15-733E-46F2-8C25-F8C751D7F154}"/>
            </a:ext>
          </a:extLst>
        </xdr:cNvPr>
        <xdr:cNvSpPr/>
      </xdr:nvSpPr>
      <xdr:spPr>
        <a:xfrm>
          <a:off x="8023860" y="662940"/>
          <a:ext cx="2583180" cy="8382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205740</xdr:colOff>
      <xdr:row>3</xdr:row>
      <xdr:rowOff>83820</xdr:rowOff>
    </xdr:from>
    <xdr:to>
      <xdr:col>8</xdr:col>
      <xdr:colOff>350520</xdr:colOff>
      <xdr:row>8</xdr:row>
      <xdr:rowOff>7620</xdr:rowOff>
    </xdr:to>
    <xdr:sp macro="" textlink="">
      <xdr:nvSpPr>
        <xdr:cNvPr id="10" name="Rectangle: Rounded Corners 9">
          <a:extLst>
            <a:ext uri="{FF2B5EF4-FFF2-40B4-BE49-F238E27FC236}">
              <a16:creationId xmlns:a16="http://schemas.microsoft.com/office/drawing/2014/main" id="{655370BC-1BCF-4651-9979-8A09989AC357}"/>
            </a:ext>
          </a:extLst>
        </xdr:cNvPr>
        <xdr:cNvSpPr/>
      </xdr:nvSpPr>
      <xdr:spPr>
        <a:xfrm>
          <a:off x="2644140" y="632460"/>
          <a:ext cx="2583180" cy="8382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487680</xdr:colOff>
      <xdr:row>3</xdr:row>
      <xdr:rowOff>91440</xdr:rowOff>
    </xdr:from>
    <xdr:to>
      <xdr:col>13</xdr:col>
      <xdr:colOff>22860</xdr:colOff>
      <xdr:row>8</xdr:row>
      <xdr:rowOff>15240</xdr:rowOff>
    </xdr:to>
    <xdr:sp macro="" textlink="">
      <xdr:nvSpPr>
        <xdr:cNvPr id="11" name="Rectangle: Rounded Corners 10">
          <a:extLst>
            <a:ext uri="{FF2B5EF4-FFF2-40B4-BE49-F238E27FC236}">
              <a16:creationId xmlns:a16="http://schemas.microsoft.com/office/drawing/2014/main" id="{8DF25C7A-DD7B-4785-98AC-D5979F924308}"/>
            </a:ext>
          </a:extLst>
        </xdr:cNvPr>
        <xdr:cNvSpPr/>
      </xdr:nvSpPr>
      <xdr:spPr>
        <a:xfrm>
          <a:off x="5364480" y="640080"/>
          <a:ext cx="2583180" cy="8382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175260</xdr:colOff>
      <xdr:row>3</xdr:row>
      <xdr:rowOff>175260</xdr:rowOff>
    </xdr:from>
    <xdr:to>
      <xdr:col>3</xdr:col>
      <xdr:colOff>426720</xdr:colOff>
      <xdr:row>5</xdr:row>
      <xdr:rowOff>15240</xdr:rowOff>
    </xdr:to>
    <xdr:sp macro="" textlink="">
      <xdr:nvSpPr>
        <xdr:cNvPr id="12" name="TextBox 11">
          <a:extLst>
            <a:ext uri="{FF2B5EF4-FFF2-40B4-BE49-F238E27FC236}">
              <a16:creationId xmlns:a16="http://schemas.microsoft.com/office/drawing/2014/main" id="{3116A762-DB37-B198-FA77-1CD77E5A3C7A}"/>
            </a:ext>
          </a:extLst>
        </xdr:cNvPr>
        <xdr:cNvSpPr txBox="1"/>
      </xdr:nvSpPr>
      <xdr:spPr>
        <a:xfrm>
          <a:off x="784860" y="723900"/>
          <a:ext cx="1470660" cy="20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Sales</a:t>
          </a:r>
        </a:p>
      </xdr:txBody>
    </xdr:sp>
    <xdr:clientData/>
  </xdr:twoCellAnchor>
  <xdr:twoCellAnchor>
    <xdr:from>
      <xdr:col>0</xdr:col>
      <xdr:colOff>0</xdr:colOff>
      <xdr:row>3</xdr:row>
      <xdr:rowOff>76200</xdr:rowOff>
    </xdr:from>
    <xdr:to>
      <xdr:col>1</xdr:col>
      <xdr:colOff>99060</xdr:colOff>
      <xdr:row>7</xdr:row>
      <xdr:rowOff>167640</xdr:rowOff>
    </xdr:to>
    <xdr:sp macro="" textlink="">
      <xdr:nvSpPr>
        <xdr:cNvPr id="14" name="Rectangle: Rounded Corners 13">
          <a:extLst>
            <a:ext uri="{FF2B5EF4-FFF2-40B4-BE49-F238E27FC236}">
              <a16:creationId xmlns:a16="http://schemas.microsoft.com/office/drawing/2014/main" id="{3D7AC65B-3336-9A03-CEA0-FF69DA449977}"/>
            </a:ext>
          </a:extLst>
        </xdr:cNvPr>
        <xdr:cNvSpPr/>
      </xdr:nvSpPr>
      <xdr:spPr>
        <a:xfrm>
          <a:off x="0" y="624840"/>
          <a:ext cx="708660" cy="822960"/>
        </a:xfrm>
        <a:prstGeom prst="roundRect">
          <a:avLst>
            <a:gd name="adj" fmla="val 1720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213360</xdr:colOff>
      <xdr:row>3</xdr:row>
      <xdr:rowOff>99060</xdr:rowOff>
    </xdr:from>
    <xdr:to>
      <xdr:col>5</xdr:col>
      <xdr:colOff>312420</xdr:colOff>
      <xdr:row>8</xdr:row>
      <xdr:rowOff>7620</xdr:rowOff>
    </xdr:to>
    <xdr:sp macro="" textlink="">
      <xdr:nvSpPr>
        <xdr:cNvPr id="16" name="Rectangle: Rounded Corners 15">
          <a:extLst>
            <a:ext uri="{FF2B5EF4-FFF2-40B4-BE49-F238E27FC236}">
              <a16:creationId xmlns:a16="http://schemas.microsoft.com/office/drawing/2014/main" id="{5BA7C43A-B0AD-413E-9AAC-87CF0AE28EDA}"/>
            </a:ext>
          </a:extLst>
        </xdr:cNvPr>
        <xdr:cNvSpPr/>
      </xdr:nvSpPr>
      <xdr:spPr>
        <a:xfrm>
          <a:off x="2651760" y="647700"/>
          <a:ext cx="708660" cy="822960"/>
        </a:xfrm>
        <a:prstGeom prst="roundRect">
          <a:avLst>
            <a:gd name="adj" fmla="val 1290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472440</xdr:colOff>
      <xdr:row>3</xdr:row>
      <xdr:rowOff>99060</xdr:rowOff>
    </xdr:from>
    <xdr:to>
      <xdr:col>9</xdr:col>
      <xdr:colOff>571500</xdr:colOff>
      <xdr:row>8</xdr:row>
      <xdr:rowOff>7620</xdr:rowOff>
    </xdr:to>
    <xdr:sp macro="" textlink="">
      <xdr:nvSpPr>
        <xdr:cNvPr id="17" name="Rectangle: Rounded Corners 16">
          <a:extLst>
            <a:ext uri="{FF2B5EF4-FFF2-40B4-BE49-F238E27FC236}">
              <a16:creationId xmlns:a16="http://schemas.microsoft.com/office/drawing/2014/main" id="{803B8BAB-6ABD-4AE2-B739-4841A0FF609E}"/>
            </a:ext>
          </a:extLst>
        </xdr:cNvPr>
        <xdr:cNvSpPr/>
      </xdr:nvSpPr>
      <xdr:spPr>
        <a:xfrm>
          <a:off x="5349240" y="647700"/>
          <a:ext cx="708660" cy="822960"/>
        </a:xfrm>
        <a:prstGeom prst="roundRect">
          <a:avLst>
            <a:gd name="adj" fmla="val 1505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99060</xdr:colOff>
      <xdr:row>3</xdr:row>
      <xdr:rowOff>129540</xdr:rowOff>
    </xdr:from>
    <xdr:to>
      <xdr:col>14</xdr:col>
      <xdr:colOff>198120</xdr:colOff>
      <xdr:row>8</xdr:row>
      <xdr:rowOff>38100</xdr:rowOff>
    </xdr:to>
    <xdr:sp macro="" textlink="">
      <xdr:nvSpPr>
        <xdr:cNvPr id="18" name="Rectangle: Rounded Corners 17">
          <a:extLst>
            <a:ext uri="{FF2B5EF4-FFF2-40B4-BE49-F238E27FC236}">
              <a16:creationId xmlns:a16="http://schemas.microsoft.com/office/drawing/2014/main" id="{9126512F-2056-44F1-B583-C01F58D5D357}"/>
            </a:ext>
          </a:extLst>
        </xdr:cNvPr>
        <xdr:cNvSpPr/>
      </xdr:nvSpPr>
      <xdr:spPr>
        <a:xfrm>
          <a:off x="8023860" y="678180"/>
          <a:ext cx="708660" cy="822960"/>
        </a:xfrm>
        <a:prstGeom prst="roundRect">
          <a:avLst>
            <a:gd name="adj" fmla="val 1505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388620</xdr:colOff>
      <xdr:row>3</xdr:row>
      <xdr:rowOff>160020</xdr:rowOff>
    </xdr:from>
    <xdr:to>
      <xdr:col>8</xdr:col>
      <xdr:colOff>30480</xdr:colOff>
      <xdr:row>4</xdr:row>
      <xdr:rowOff>175260</xdr:rowOff>
    </xdr:to>
    <xdr:sp macro="" textlink="">
      <xdr:nvSpPr>
        <xdr:cNvPr id="19" name="TextBox 18">
          <a:extLst>
            <a:ext uri="{FF2B5EF4-FFF2-40B4-BE49-F238E27FC236}">
              <a16:creationId xmlns:a16="http://schemas.microsoft.com/office/drawing/2014/main" id="{1D3A5D44-A015-7538-90E6-A2BAA7F400DA}"/>
            </a:ext>
          </a:extLst>
        </xdr:cNvPr>
        <xdr:cNvSpPr txBox="1"/>
      </xdr:nvSpPr>
      <xdr:spPr>
        <a:xfrm>
          <a:off x="3436620" y="70866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Average</a:t>
          </a:r>
          <a:r>
            <a:rPr lang="en-IN" sz="1100" b="1" baseline="0"/>
            <a:t> Sales</a:t>
          </a:r>
          <a:endParaRPr lang="en-IN" sz="1100" b="1"/>
        </a:p>
      </xdr:txBody>
    </xdr:sp>
    <xdr:clientData/>
  </xdr:twoCellAnchor>
  <xdr:twoCellAnchor>
    <xdr:from>
      <xdr:col>5</xdr:col>
      <xdr:colOff>403860</xdr:colOff>
      <xdr:row>5</xdr:row>
      <xdr:rowOff>114300</xdr:rowOff>
    </xdr:from>
    <xdr:to>
      <xdr:col>8</xdr:col>
      <xdr:colOff>45720</xdr:colOff>
      <xdr:row>6</xdr:row>
      <xdr:rowOff>129540</xdr:rowOff>
    </xdr:to>
    <xdr:sp macro="" textlink="SalesData!M2:N2">
      <xdr:nvSpPr>
        <xdr:cNvPr id="20" name="TextBox 19">
          <a:extLst>
            <a:ext uri="{FF2B5EF4-FFF2-40B4-BE49-F238E27FC236}">
              <a16:creationId xmlns:a16="http://schemas.microsoft.com/office/drawing/2014/main" id="{3DD75012-C491-4251-C946-BDE6342E385C}"/>
            </a:ext>
          </a:extLst>
        </xdr:cNvPr>
        <xdr:cNvSpPr txBox="1"/>
      </xdr:nvSpPr>
      <xdr:spPr>
        <a:xfrm>
          <a:off x="3451860" y="102870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1B687B-76D0-4AB4-867A-93D86B7157FF}" type="TxLink">
            <a:rPr lang="en-US" sz="1100" b="1" i="0" u="none" strike="noStrike">
              <a:solidFill>
                <a:srgbClr val="000000"/>
              </a:solidFill>
              <a:latin typeface="Aptos Narrow"/>
            </a:rPr>
            <a:pPr/>
            <a:t> Rs. 2,58,890 </a:t>
          </a:fld>
          <a:endParaRPr lang="en-IN" sz="1100" b="1"/>
        </a:p>
      </xdr:txBody>
    </xdr:sp>
    <xdr:clientData/>
  </xdr:twoCellAnchor>
  <xdr:twoCellAnchor>
    <xdr:from>
      <xdr:col>10</xdr:col>
      <xdr:colOff>144780</xdr:colOff>
      <xdr:row>3</xdr:row>
      <xdr:rowOff>175260</xdr:rowOff>
    </xdr:from>
    <xdr:to>
      <xdr:col>12</xdr:col>
      <xdr:colOff>396240</xdr:colOff>
      <xdr:row>5</xdr:row>
      <xdr:rowOff>7620</xdr:rowOff>
    </xdr:to>
    <xdr:sp macro="" textlink="">
      <xdr:nvSpPr>
        <xdr:cNvPr id="21" name="TextBox 20">
          <a:extLst>
            <a:ext uri="{FF2B5EF4-FFF2-40B4-BE49-F238E27FC236}">
              <a16:creationId xmlns:a16="http://schemas.microsoft.com/office/drawing/2014/main" id="{8ED98854-9C41-48C4-9293-CB327738910C}"/>
            </a:ext>
          </a:extLst>
        </xdr:cNvPr>
        <xdr:cNvSpPr txBox="1"/>
      </xdr:nvSpPr>
      <xdr:spPr>
        <a:xfrm>
          <a:off x="6240780" y="72390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Units Sold</a:t>
          </a:r>
        </a:p>
      </xdr:txBody>
    </xdr:sp>
    <xdr:clientData/>
  </xdr:twoCellAnchor>
  <xdr:twoCellAnchor>
    <xdr:from>
      <xdr:col>10</xdr:col>
      <xdr:colOff>152400</xdr:colOff>
      <xdr:row>5</xdr:row>
      <xdr:rowOff>121920</xdr:rowOff>
    </xdr:from>
    <xdr:to>
      <xdr:col>12</xdr:col>
      <xdr:colOff>403860</xdr:colOff>
      <xdr:row>6</xdr:row>
      <xdr:rowOff>137160</xdr:rowOff>
    </xdr:to>
    <xdr:sp macro="" textlink="SalesData!K2:L2">
      <xdr:nvSpPr>
        <xdr:cNvPr id="22" name="TextBox 21">
          <a:extLst>
            <a:ext uri="{FF2B5EF4-FFF2-40B4-BE49-F238E27FC236}">
              <a16:creationId xmlns:a16="http://schemas.microsoft.com/office/drawing/2014/main" id="{832E74AB-C981-7642-8702-CBD755E13C0A}"/>
            </a:ext>
          </a:extLst>
        </xdr:cNvPr>
        <xdr:cNvSpPr txBox="1"/>
      </xdr:nvSpPr>
      <xdr:spPr>
        <a:xfrm>
          <a:off x="6248400" y="103632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633359-18C1-471C-8BCC-B61E5A3113AD}" type="TxLink">
            <a:rPr lang="en-US" sz="1100" b="0" i="0" u="none" strike="noStrike">
              <a:solidFill>
                <a:srgbClr val="000000"/>
              </a:solidFill>
              <a:latin typeface="Aptos Narrow"/>
            </a:rPr>
            <a:pPr/>
            <a:t> Rs. 4,705 </a:t>
          </a:fld>
          <a:endParaRPr lang="en-IN" sz="1100"/>
        </a:p>
      </xdr:txBody>
    </xdr:sp>
    <xdr:clientData/>
  </xdr:twoCellAnchor>
  <xdr:twoCellAnchor>
    <xdr:from>
      <xdr:col>14</xdr:col>
      <xdr:colOff>358140</xdr:colOff>
      <xdr:row>4</xdr:row>
      <xdr:rowOff>15240</xdr:rowOff>
    </xdr:from>
    <xdr:to>
      <xdr:col>17</xdr:col>
      <xdr:colOff>0</xdr:colOff>
      <xdr:row>5</xdr:row>
      <xdr:rowOff>30480</xdr:rowOff>
    </xdr:to>
    <xdr:sp macro="" textlink="">
      <xdr:nvSpPr>
        <xdr:cNvPr id="23" name="TextBox 22">
          <a:extLst>
            <a:ext uri="{FF2B5EF4-FFF2-40B4-BE49-F238E27FC236}">
              <a16:creationId xmlns:a16="http://schemas.microsoft.com/office/drawing/2014/main" id="{975F60B7-AD2D-B9B6-6BC6-2D2258FFDA1F}"/>
            </a:ext>
          </a:extLst>
        </xdr:cNvPr>
        <xdr:cNvSpPr txBox="1"/>
      </xdr:nvSpPr>
      <xdr:spPr>
        <a:xfrm>
          <a:off x="8892540" y="74676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Profit</a:t>
          </a:r>
        </a:p>
      </xdr:txBody>
    </xdr:sp>
    <xdr:clientData/>
  </xdr:twoCellAnchor>
  <xdr:twoCellAnchor>
    <xdr:from>
      <xdr:col>14</xdr:col>
      <xdr:colOff>365760</xdr:colOff>
      <xdr:row>5</xdr:row>
      <xdr:rowOff>160020</xdr:rowOff>
    </xdr:from>
    <xdr:to>
      <xdr:col>17</xdr:col>
      <xdr:colOff>7620</xdr:colOff>
      <xdr:row>6</xdr:row>
      <xdr:rowOff>175260</xdr:rowOff>
    </xdr:to>
    <xdr:sp macro="" textlink="SalesData!L2:M2">
      <xdr:nvSpPr>
        <xdr:cNvPr id="24" name="TextBox 23">
          <a:extLst>
            <a:ext uri="{FF2B5EF4-FFF2-40B4-BE49-F238E27FC236}">
              <a16:creationId xmlns:a16="http://schemas.microsoft.com/office/drawing/2014/main" id="{70E40D39-6FD7-FF31-7418-23772BBAB8D7}"/>
            </a:ext>
          </a:extLst>
        </xdr:cNvPr>
        <xdr:cNvSpPr txBox="1"/>
      </xdr:nvSpPr>
      <xdr:spPr>
        <a:xfrm>
          <a:off x="8900160" y="1074420"/>
          <a:ext cx="1470660" cy="198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17B959-B23D-44FC-B057-537AAF3A935F}" type="TxLink">
            <a:rPr lang="en-US" sz="1100" b="0" i="0" u="none" strike="noStrike">
              <a:solidFill>
                <a:srgbClr val="000000"/>
              </a:solidFill>
              <a:latin typeface="Aptos Narrow"/>
            </a:rPr>
            <a:pPr/>
            <a:t> Rs. 38,34,400 </a:t>
          </a:fld>
          <a:endParaRPr lang="en-IN" sz="1100"/>
        </a:p>
      </xdr:txBody>
    </xdr:sp>
    <xdr:clientData/>
  </xdr:twoCellAnchor>
  <xdr:twoCellAnchor editAs="oneCell">
    <xdr:from>
      <xdr:col>4</xdr:col>
      <xdr:colOff>342900</xdr:colOff>
      <xdr:row>4</xdr:row>
      <xdr:rowOff>91440</xdr:rowOff>
    </xdr:from>
    <xdr:to>
      <xdr:col>5</xdr:col>
      <xdr:colOff>144780</xdr:colOff>
      <xdr:row>6</xdr:row>
      <xdr:rowOff>137160</xdr:rowOff>
    </xdr:to>
    <xdr:pic>
      <xdr:nvPicPr>
        <xdr:cNvPr id="6" name="Graphic 5" descr="Coins with solid fill">
          <a:extLst>
            <a:ext uri="{FF2B5EF4-FFF2-40B4-BE49-F238E27FC236}">
              <a16:creationId xmlns:a16="http://schemas.microsoft.com/office/drawing/2014/main" id="{EA55F82C-AE43-6FA0-1FB4-E19EE0195B3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781300" y="822960"/>
          <a:ext cx="411480" cy="411480"/>
        </a:xfrm>
        <a:prstGeom prst="rect">
          <a:avLst/>
        </a:prstGeom>
      </xdr:spPr>
    </xdr:pic>
    <xdr:clientData/>
  </xdr:twoCellAnchor>
  <xdr:twoCellAnchor editAs="oneCell">
    <xdr:from>
      <xdr:col>0</xdr:col>
      <xdr:colOff>30480</xdr:colOff>
      <xdr:row>14</xdr:row>
      <xdr:rowOff>22860</xdr:rowOff>
    </xdr:from>
    <xdr:to>
      <xdr:col>2</xdr:col>
      <xdr:colOff>243840</xdr:colOff>
      <xdr:row>21</xdr:row>
      <xdr:rowOff>38100</xdr:rowOff>
    </xdr:to>
    <mc:AlternateContent xmlns:mc="http://schemas.openxmlformats.org/markup-compatibility/2006" xmlns:a14="http://schemas.microsoft.com/office/drawing/2010/main">
      <mc:Choice Requires="a14">
        <xdr:graphicFrame macro="">
          <xdr:nvGraphicFramePr>
            <xdr:cNvPr id="15" name="Region 1">
              <a:extLst>
                <a:ext uri="{FF2B5EF4-FFF2-40B4-BE49-F238E27FC236}">
                  <a16:creationId xmlns:a16="http://schemas.microsoft.com/office/drawing/2014/main" id="{79BA6EDF-680B-4631-82E1-1F03512EDB2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0480" y="2583180"/>
              <a:ext cx="143256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586740</xdr:colOff>
      <xdr:row>18</xdr:row>
      <xdr:rowOff>91440</xdr:rowOff>
    </xdr:from>
    <xdr:to>
      <xdr:col>17</xdr:col>
      <xdr:colOff>175260</xdr:colOff>
      <xdr:row>33</xdr:row>
      <xdr:rowOff>68580</xdr:rowOff>
    </xdr:to>
    <mc:AlternateContent xmlns:mc="http://schemas.openxmlformats.org/markup-compatibility/2006" xmlns:a14="http://schemas.microsoft.com/office/drawing/2010/main">
      <mc:Choice Requires="a14">
        <xdr:graphicFrame macro="">
          <xdr:nvGraphicFramePr>
            <xdr:cNvPr id="25" name="Sales Person 1">
              <a:extLst>
                <a:ext uri="{FF2B5EF4-FFF2-40B4-BE49-F238E27FC236}">
                  <a16:creationId xmlns:a16="http://schemas.microsoft.com/office/drawing/2014/main" id="{1DB479E0-FF2A-4080-937F-F42230D023D9}"/>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9121140" y="3383280"/>
              <a:ext cx="1417320" cy="2720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571500</xdr:colOff>
      <xdr:row>8</xdr:row>
      <xdr:rowOff>83820</xdr:rowOff>
    </xdr:from>
    <xdr:to>
      <xdr:col>17</xdr:col>
      <xdr:colOff>190500</xdr:colOff>
      <xdr:row>18</xdr:row>
      <xdr:rowOff>91440</xdr:rowOff>
    </xdr:to>
    <mc:AlternateContent xmlns:mc="http://schemas.openxmlformats.org/markup-compatibility/2006" xmlns:a14="http://schemas.microsoft.com/office/drawing/2010/main">
      <mc:Choice Requires="a14">
        <xdr:graphicFrame macro="">
          <xdr:nvGraphicFramePr>
            <xdr:cNvPr id="27" name="Product 1">
              <a:extLst>
                <a:ext uri="{FF2B5EF4-FFF2-40B4-BE49-F238E27FC236}">
                  <a16:creationId xmlns:a16="http://schemas.microsoft.com/office/drawing/2014/main" id="{8DB09B1D-EEFF-487F-881D-E5C79A30CF53}"/>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9105900" y="1546860"/>
              <a:ext cx="1447800" cy="2331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243840</xdr:colOff>
      <xdr:row>8</xdr:row>
      <xdr:rowOff>83820</xdr:rowOff>
    </xdr:from>
    <xdr:to>
      <xdr:col>8</xdr:col>
      <xdr:colOff>99060</xdr:colOff>
      <xdr:row>21</xdr:row>
      <xdr:rowOff>68580</xdr:rowOff>
    </xdr:to>
    <xdr:graphicFrame macro="">
      <xdr:nvGraphicFramePr>
        <xdr:cNvPr id="28" name="Chart 27">
          <a:extLst>
            <a:ext uri="{FF2B5EF4-FFF2-40B4-BE49-F238E27FC236}">
              <a16:creationId xmlns:a16="http://schemas.microsoft.com/office/drawing/2014/main" id="{34AD0BF6-8E92-4B95-A488-B7583FBF53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91440</xdr:colOff>
      <xdr:row>8</xdr:row>
      <xdr:rowOff>91440</xdr:rowOff>
    </xdr:from>
    <xdr:to>
      <xdr:col>14</xdr:col>
      <xdr:colOff>495300</xdr:colOff>
      <xdr:row>21</xdr:row>
      <xdr:rowOff>60960</xdr:rowOff>
    </xdr:to>
    <xdr:graphicFrame macro="">
      <xdr:nvGraphicFramePr>
        <xdr:cNvPr id="29" name="Chart 28">
          <a:extLst>
            <a:ext uri="{FF2B5EF4-FFF2-40B4-BE49-F238E27FC236}">
              <a16:creationId xmlns:a16="http://schemas.microsoft.com/office/drawing/2014/main" id="{69A02BCC-BB17-4506-8A74-E20FFCA13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99060</xdr:colOff>
      <xdr:row>20</xdr:row>
      <xdr:rowOff>129540</xdr:rowOff>
    </xdr:from>
    <xdr:to>
      <xdr:col>14</xdr:col>
      <xdr:colOff>495300</xdr:colOff>
      <xdr:row>33</xdr:row>
      <xdr:rowOff>83820</xdr:rowOff>
    </xdr:to>
    <xdr:graphicFrame macro="">
      <xdr:nvGraphicFramePr>
        <xdr:cNvPr id="30" name="Chart 29">
          <a:extLst>
            <a:ext uri="{FF2B5EF4-FFF2-40B4-BE49-F238E27FC236}">
              <a16:creationId xmlns:a16="http://schemas.microsoft.com/office/drawing/2014/main" id="{10FC3438-EF24-433C-821F-F1C3CF81A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434340</xdr:colOff>
      <xdr:row>21</xdr:row>
      <xdr:rowOff>68580</xdr:rowOff>
    </xdr:from>
    <xdr:to>
      <xdr:col>8</xdr:col>
      <xdr:colOff>114300</xdr:colOff>
      <xdr:row>33</xdr:row>
      <xdr:rowOff>83820</xdr:rowOff>
    </xdr:to>
    <xdr:graphicFrame macro="">
      <xdr:nvGraphicFramePr>
        <xdr:cNvPr id="31" name="Chart 30">
          <a:extLst>
            <a:ext uri="{FF2B5EF4-FFF2-40B4-BE49-F238E27FC236}">
              <a16:creationId xmlns:a16="http://schemas.microsoft.com/office/drawing/2014/main" id="{985A1DBF-8AF6-4023-8830-02C3EE242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487680</xdr:colOff>
      <xdr:row>4</xdr:row>
      <xdr:rowOff>7620</xdr:rowOff>
    </xdr:from>
    <xdr:to>
      <xdr:col>9</xdr:col>
      <xdr:colOff>586740</xdr:colOff>
      <xdr:row>7</xdr:row>
      <xdr:rowOff>167640</xdr:rowOff>
    </xdr:to>
    <xdr:pic>
      <xdr:nvPicPr>
        <xdr:cNvPr id="37" name="Graphic 36" descr="Truck with solid fill">
          <a:extLst>
            <a:ext uri="{FF2B5EF4-FFF2-40B4-BE49-F238E27FC236}">
              <a16:creationId xmlns:a16="http://schemas.microsoft.com/office/drawing/2014/main" id="{6AA44141-EDD2-9798-7CA4-6F30973BBD6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364480" y="739140"/>
          <a:ext cx="708660" cy="708660"/>
        </a:xfrm>
        <a:prstGeom prst="rect">
          <a:avLst/>
        </a:prstGeom>
      </xdr:spPr>
    </xdr:pic>
    <xdr:clientData/>
  </xdr:twoCellAnchor>
  <xdr:twoCellAnchor editAs="oneCell">
    <xdr:from>
      <xdr:col>13</xdr:col>
      <xdr:colOff>152400</xdr:colOff>
      <xdr:row>4</xdr:row>
      <xdr:rowOff>7620</xdr:rowOff>
    </xdr:from>
    <xdr:to>
      <xdr:col>14</xdr:col>
      <xdr:colOff>160020</xdr:colOff>
      <xdr:row>7</xdr:row>
      <xdr:rowOff>76200</xdr:rowOff>
    </xdr:to>
    <xdr:pic>
      <xdr:nvPicPr>
        <xdr:cNvPr id="38" name="Graphic 37" descr="Money with solid fill">
          <a:extLst>
            <a:ext uri="{FF2B5EF4-FFF2-40B4-BE49-F238E27FC236}">
              <a16:creationId xmlns:a16="http://schemas.microsoft.com/office/drawing/2014/main" id="{8F9B1D24-D76C-4C8E-A9CC-7855CF55173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077200" y="739140"/>
          <a:ext cx="617220" cy="617220"/>
        </a:xfrm>
        <a:prstGeom prst="rect">
          <a:avLst/>
        </a:prstGeom>
      </xdr:spPr>
    </xdr:pic>
    <xdr:clientData/>
  </xdr:twoCellAnchor>
  <xdr:twoCellAnchor editAs="oneCell">
    <xdr:from>
      <xdr:col>0</xdr:col>
      <xdr:colOff>45720</xdr:colOff>
      <xdr:row>4</xdr:row>
      <xdr:rowOff>45720</xdr:rowOff>
    </xdr:from>
    <xdr:to>
      <xdr:col>1</xdr:col>
      <xdr:colOff>53340</xdr:colOff>
      <xdr:row>7</xdr:row>
      <xdr:rowOff>114300</xdr:rowOff>
    </xdr:to>
    <xdr:pic>
      <xdr:nvPicPr>
        <xdr:cNvPr id="42" name="Graphic 41" descr="Handshake with solid fill">
          <a:extLst>
            <a:ext uri="{FF2B5EF4-FFF2-40B4-BE49-F238E27FC236}">
              <a16:creationId xmlns:a16="http://schemas.microsoft.com/office/drawing/2014/main" id="{59754018-E515-1A7A-4DC6-1F6D40B4E257}"/>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5720" y="777240"/>
          <a:ext cx="617220" cy="617220"/>
        </a:xfrm>
        <a:prstGeom prst="rect">
          <a:avLst/>
        </a:prstGeom>
      </xdr:spPr>
    </xdr:pic>
    <xdr:clientData/>
  </xdr:twoCellAnchor>
  <xdr:twoCellAnchor>
    <xdr:from>
      <xdr:col>0</xdr:col>
      <xdr:colOff>38100</xdr:colOff>
      <xdr:row>21</xdr:row>
      <xdr:rowOff>68580</xdr:rowOff>
    </xdr:from>
    <xdr:to>
      <xdr:col>4</xdr:col>
      <xdr:colOff>472440</xdr:colOff>
      <xdr:row>33</xdr:row>
      <xdr:rowOff>83820</xdr:rowOff>
    </xdr:to>
    <xdr:graphicFrame macro="">
      <xdr:nvGraphicFramePr>
        <xdr:cNvPr id="3" name="Chart 2">
          <a:extLst>
            <a:ext uri="{FF2B5EF4-FFF2-40B4-BE49-F238E27FC236}">
              <a16:creationId xmlns:a16="http://schemas.microsoft.com/office/drawing/2014/main" id="{8FD7407F-5B13-4511-88F3-77CC845F8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0</xdr:col>
      <xdr:colOff>60960</xdr:colOff>
      <xdr:row>8</xdr:row>
      <xdr:rowOff>38100</xdr:rowOff>
    </xdr:from>
    <xdr:to>
      <xdr:col>2</xdr:col>
      <xdr:colOff>45720</xdr:colOff>
      <xdr:row>14</xdr:row>
      <xdr:rowOff>144780</xdr:rowOff>
    </xdr:to>
    <xdr:pic>
      <xdr:nvPicPr>
        <xdr:cNvPr id="32" name="Graphic 31" descr="City with solid fill">
          <a:extLst>
            <a:ext uri="{FF2B5EF4-FFF2-40B4-BE49-F238E27FC236}">
              <a16:creationId xmlns:a16="http://schemas.microsoft.com/office/drawing/2014/main" id="{ED8CB747-4960-99D6-35DE-8BB39AC9F37E}"/>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0960" y="1501140"/>
          <a:ext cx="1203960" cy="12039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220980</xdr:colOff>
      <xdr:row>1</xdr:row>
      <xdr:rowOff>0</xdr:rowOff>
    </xdr:from>
    <xdr:to>
      <xdr:col>10</xdr:col>
      <xdr:colOff>236220</xdr:colOff>
      <xdr:row>12</xdr:row>
      <xdr:rowOff>114300</xdr:rowOff>
    </xdr:to>
    <xdr:graphicFrame macro="">
      <xdr:nvGraphicFramePr>
        <xdr:cNvPr id="2" name="Chart 1">
          <a:extLst>
            <a:ext uri="{FF2B5EF4-FFF2-40B4-BE49-F238E27FC236}">
              <a16:creationId xmlns:a16="http://schemas.microsoft.com/office/drawing/2014/main" id="{018936AD-FA58-7045-7302-48C247F45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579120</xdr:colOff>
      <xdr:row>15</xdr:row>
      <xdr:rowOff>133350</xdr:rowOff>
    </xdr:from>
    <xdr:to>
      <xdr:col>11</xdr:col>
      <xdr:colOff>365280</xdr:colOff>
      <xdr:row>32</xdr:row>
      <xdr:rowOff>175260</xdr:rowOff>
    </xdr:to>
    <xdr:graphicFrame macro="">
      <xdr:nvGraphicFramePr>
        <xdr:cNvPr id="3" name="Chart 2">
          <a:extLst>
            <a:ext uri="{FF2B5EF4-FFF2-40B4-BE49-F238E27FC236}">
              <a16:creationId xmlns:a16="http://schemas.microsoft.com/office/drawing/2014/main" id="{03428719-04A6-2C9B-2586-1CDBF932E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121920</xdr:colOff>
      <xdr:row>0</xdr:row>
      <xdr:rowOff>0</xdr:rowOff>
    </xdr:from>
    <xdr:to>
      <xdr:col>20</xdr:col>
      <xdr:colOff>388620</xdr:colOff>
      <xdr:row>15</xdr:row>
      <xdr:rowOff>0</xdr:rowOff>
    </xdr:to>
    <xdr:graphicFrame macro="">
      <xdr:nvGraphicFramePr>
        <xdr:cNvPr id="4" name="Chart 3">
          <a:extLst>
            <a:ext uri="{FF2B5EF4-FFF2-40B4-BE49-F238E27FC236}">
              <a16:creationId xmlns:a16="http://schemas.microsoft.com/office/drawing/2014/main" id="{FA93B05F-0AD6-DDF6-A3B7-F45E49E5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548640</xdr:colOff>
      <xdr:row>15</xdr:row>
      <xdr:rowOff>3810</xdr:rowOff>
    </xdr:from>
    <xdr:to>
      <xdr:col>20</xdr:col>
      <xdr:colOff>510540</xdr:colOff>
      <xdr:row>31</xdr:row>
      <xdr:rowOff>7620</xdr:rowOff>
    </xdr:to>
    <xdr:graphicFrame macro="">
      <xdr:nvGraphicFramePr>
        <xdr:cNvPr id="5" name="Chart 4">
          <a:extLst>
            <a:ext uri="{FF2B5EF4-FFF2-40B4-BE49-F238E27FC236}">
              <a16:creationId xmlns:a16="http://schemas.microsoft.com/office/drawing/2014/main" id="{8E548BB7-24F0-8FAC-C9F4-DA5911DB5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1043940</xdr:colOff>
      <xdr:row>5</xdr:row>
      <xdr:rowOff>175260</xdr:rowOff>
    </xdr:from>
    <xdr:to>
      <xdr:col>9</xdr:col>
      <xdr:colOff>30480</xdr:colOff>
      <xdr:row>14</xdr:row>
      <xdr:rowOff>38100</xdr:rowOff>
    </xdr:to>
    <mc:AlternateContent xmlns:mc="http://schemas.openxmlformats.org/markup-compatibility/2006" xmlns:a14="http://schemas.microsoft.com/office/drawing/2010/main">
      <mc:Choice Requires="a14">
        <xdr:graphicFrame macro="">
          <xdr:nvGraphicFramePr>
            <xdr:cNvPr id="6" name="Sales Person">
              <a:extLst>
                <a:ext uri="{FF2B5EF4-FFF2-40B4-BE49-F238E27FC236}">
                  <a16:creationId xmlns:a16="http://schemas.microsoft.com/office/drawing/2014/main" id="{C82502CC-E2C5-7547-08FD-9071DAD4B7F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65320" y="1089660"/>
              <a:ext cx="2491740" cy="1508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7</xdr:row>
      <xdr:rowOff>68581</xdr:rowOff>
    </xdr:from>
    <xdr:to>
      <xdr:col>5</xdr:col>
      <xdr:colOff>0</xdr:colOff>
      <xdr:row>11</xdr:row>
      <xdr:rowOff>99060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92F9E96-A446-036C-4E75-78C66828AE1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91740" y="1348741"/>
              <a:ext cx="1996440" cy="761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xdr:colOff>
      <xdr:row>5</xdr:row>
      <xdr:rowOff>114301</xdr:rowOff>
    </xdr:from>
    <xdr:to>
      <xdr:col>13</xdr:col>
      <xdr:colOff>312420</xdr:colOff>
      <xdr:row>13</xdr:row>
      <xdr:rowOff>152401</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A76A91FC-1B20-1B93-17A0-8AC4888B91B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972300" y="1028701"/>
              <a:ext cx="270510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998220</xdr:colOff>
      <xdr:row>8</xdr:row>
      <xdr:rowOff>148590</xdr:rowOff>
    </xdr:from>
    <xdr:to>
      <xdr:col>9</xdr:col>
      <xdr:colOff>259080</xdr:colOff>
      <xdr:row>23</xdr:row>
      <xdr:rowOff>148590</xdr:rowOff>
    </xdr:to>
    <xdr:graphicFrame macro="">
      <xdr:nvGraphicFramePr>
        <xdr:cNvPr id="2" name="Chart 1">
          <a:extLst>
            <a:ext uri="{FF2B5EF4-FFF2-40B4-BE49-F238E27FC236}">
              <a16:creationId xmlns:a16="http://schemas.microsoft.com/office/drawing/2014/main" id="{D6B51457-B7C2-691B-4221-4C3A7A477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 Lavanya" refreshedDate="45719.574460532407" createdVersion="8" refreshedVersion="8" minRefreshableVersion="3" recordCount="50" xr:uid="{D27CF0D5-D7E7-4847-AD3D-C19469B3474F}">
  <cacheSource type="worksheet">
    <worksheetSource name="Table1"/>
  </cacheSource>
  <cacheFields count="10">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 name="Grand Total" numFmtId="0">
      <sharedItems containsBlank="1" containsMixedTypes="1" containsNumber="1" containsInteger="1" minValue="4705" maxValue="12944500"/>
    </cacheField>
  </cacheFields>
  <extLst>
    <ext xmlns:x14="http://schemas.microsoft.com/office/spreadsheetml/2009/9/main" uri="{725AE2AE-9491-48be-B2B4-4EB974FC3084}">
      <x14:pivotCacheDefinition pivotCacheId="19358952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 Lavanya" refreshedDate="45719.879823148149" createdVersion="8" refreshedVersion="8" minRefreshableVersion="3" recordCount="50" xr:uid="{49A8EB5C-933E-4395-99DD-13CB16374ABC}">
  <cacheSource type="worksheet">
    <worksheetSource name="Table1"/>
  </cacheSource>
  <cacheFields count="13">
    <cacheField name="Date" numFmtId="14">
      <sharedItems containsSemiMixedTypes="0" containsNonDate="0" containsDate="1" containsString="0" minDate="2020-05-07T00:00:00" maxDate="2021-12-22T00:00:00"/>
    </cacheField>
    <cacheField name="Sales Person" numFmtId="0">
      <sharedItems/>
    </cacheField>
    <cacheField name="Region" numFmtId="0">
      <sharedItems count="4">
        <s v="West"/>
        <s v="East"/>
        <s v="South"/>
        <s v="North"/>
      </sharedItems>
    </cacheField>
    <cacheField name="Product" numFmtId="0">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 name="Grand Total" numFmtId="0">
      <sharedItems containsString="0" containsBlank="1" containsNumber="1" containsInteger="1" minValue="12944500" maxValue="12944500"/>
    </cacheField>
    <cacheField name="Unit Sold" numFmtId="164">
      <sharedItems containsString="0" containsBlank="1" containsNumber="1" containsInteger="1" minValue="4705" maxValue="4705"/>
    </cacheField>
    <cacheField name="Total Profit" numFmtId="164">
      <sharedItems containsString="0" containsBlank="1" containsNumber="1" containsInteger="1" minValue="3834400" maxValue="3834400"/>
    </cacheField>
    <cacheField name="Average Sales" numFmtId="164">
      <sharedItems containsString="0" containsBlank="1" containsNumber="1" containsInteger="1" minValue="258890" maxValue="2588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02-19T00:00:00"/>
    <x v="0"/>
    <x v="0"/>
    <x v="0"/>
    <n v="84"/>
    <n v="6000"/>
    <n v="4000"/>
    <n v="504000"/>
    <n v="168000"/>
    <n v="12944500"/>
  </r>
  <r>
    <d v="2021-09-07T00:00:00"/>
    <x v="1"/>
    <x v="1"/>
    <x v="1"/>
    <n v="128"/>
    <n v="3500"/>
    <n v="2500"/>
    <n v="448000"/>
    <n v="128000"/>
    <s v="Unit Sold"/>
  </r>
  <r>
    <d v="2021-02-03T00:00:00"/>
    <x v="2"/>
    <x v="2"/>
    <x v="2"/>
    <n v="136"/>
    <n v="1200"/>
    <n v="800"/>
    <n v="163200"/>
    <n v="54400"/>
    <n v="4705"/>
  </r>
  <r>
    <d v="2020-09-11T00:00:00"/>
    <x v="3"/>
    <x v="3"/>
    <x v="3"/>
    <n v="91"/>
    <n v="1000"/>
    <n v="700"/>
    <n v="91000"/>
    <n v="27300"/>
    <s v="Total Profit"/>
  </r>
  <r>
    <d v="2021-09-23T00:00:00"/>
    <x v="4"/>
    <x v="0"/>
    <x v="4"/>
    <n v="110"/>
    <n v="4000"/>
    <n v="3000"/>
    <n v="440000"/>
    <n v="110000"/>
    <n v="3834400"/>
  </r>
  <r>
    <d v="2020-10-01T00:00:00"/>
    <x v="5"/>
    <x v="1"/>
    <x v="2"/>
    <n v="51"/>
    <n v="1200"/>
    <n v="800"/>
    <n v="61200"/>
    <n v="20400"/>
    <s v="Average Sales"/>
  </r>
  <r>
    <d v="2021-08-05T00:00:00"/>
    <x v="6"/>
    <x v="3"/>
    <x v="3"/>
    <n v="78"/>
    <n v="1000"/>
    <n v="700"/>
    <n v="78000"/>
    <n v="23400"/>
    <n v="258890"/>
  </r>
  <r>
    <d v="2020-11-06T00:00:00"/>
    <x v="7"/>
    <x v="2"/>
    <x v="0"/>
    <n v="146"/>
    <n v="6000"/>
    <n v="4000"/>
    <n v="876000"/>
    <n v="292000"/>
    <m/>
  </r>
  <r>
    <d v="2021-01-27T00:00:00"/>
    <x v="8"/>
    <x v="0"/>
    <x v="5"/>
    <n v="101"/>
    <n v="600"/>
    <n v="400"/>
    <n v="60600"/>
    <n v="20200"/>
    <m/>
  </r>
  <r>
    <d v="2021-09-03T00:00:00"/>
    <x v="9"/>
    <x v="2"/>
    <x v="0"/>
    <n v="52"/>
    <n v="6000"/>
    <n v="4000"/>
    <n v="312000"/>
    <n v="104000"/>
    <m/>
  </r>
  <r>
    <d v="2021-09-30T00:00:00"/>
    <x v="9"/>
    <x v="1"/>
    <x v="2"/>
    <n v="55"/>
    <n v="1200"/>
    <n v="800"/>
    <n v="66000"/>
    <n v="22000"/>
    <m/>
  </r>
  <r>
    <d v="2020-09-10T00:00:00"/>
    <x v="9"/>
    <x v="2"/>
    <x v="3"/>
    <n v="137"/>
    <n v="1000"/>
    <n v="700"/>
    <n v="137000"/>
    <n v="41100"/>
    <m/>
  </r>
  <r>
    <d v="2021-07-27T00:00:00"/>
    <x v="7"/>
    <x v="2"/>
    <x v="1"/>
    <n v="96"/>
    <n v="3500"/>
    <n v="2500"/>
    <n v="336000"/>
    <n v="96000"/>
    <m/>
  </r>
  <r>
    <d v="2020-10-09T00:00:00"/>
    <x v="8"/>
    <x v="1"/>
    <x v="4"/>
    <n v="52"/>
    <n v="4000"/>
    <n v="3000"/>
    <n v="208000"/>
    <n v="52000"/>
    <m/>
  </r>
  <r>
    <d v="2021-04-06T00:00:00"/>
    <x v="3"/>
    <x v="0"/>
    <x v="1"/>
    <n v="76"/>
    <n v="3500"/>
    <n v="2500"/>
    <n v="266000"/>
    <n v="76000"/>
    <m/>
  </r>
  <r>
    <d v="2021-06-15T00:00:00"/>
    <x v="1"/>
    <x v="3"/>
    <x v="4"/>
    <n v="145"/>
    <n v="4000"/>
    <n v="3000"/>
    <n v="580000"/>
    <n v="145000"/>
    <m/>
  </r>
  <r>
    <d v="2020-09-09T00:00:00"/>
    <x v="0"/>
    <x v="2"/>
    <x v="5"/>
    <n v="83"/>
    <n v="600"/>
    <n v="400"/>
    <n v="49800"/>
    <n v="16600"/>
    <m/>
  </r>
  <r>
    <d v="2021-08-13T00:00:00"/>
    <x v="4"/>
    <x v="2"/>
    <x v="3"/>
    <n v="91"/>
    <n v="1000"/>
    <n v="700"/>
    <n v="91000"/>
    <n v="27300"/>
    <m/>
  </r>
  <r>
    <d v="2020-08-27T00:00:00"/>
    <x v="5"/>
    <x v="0"/>
    <x v="6"/>
    <n v="108"/>
    <n v="10000"/>
    <n v="7000"/>
    <n v="1080000"/>
    <n v="324000"/>
    <m/>
  </r>
  <r>
    <d v="2021-04-07T00:00:00"/>
    <x v="2"/>
    <x v="3"/>
    <x v="4"/>
    <n v="144"/>
    <n v="4000"/>
    <n v="3000"/>
    <n v="576000"/>
    <n v="144000"/>
    <m/>
  </r>
  <r>
    <d v="2020-06-08T00:00:00"/>
    <x v="4"/>
    <x v="2"/>
    <x v="5"/>
    <n v="92"/>
    <n v="600"/>
    <n v="400"/>
    <n v="55200"/>
    <n v="18400"/>
    <m/>
  </r>
  <r>
    <d v="2021-12-21T00:00:00"/>
    <x v="7"/>
    <x v="0"/>
    <x v="0"/>
    <n v="71"/>
    <n v="6000"/>
    <n v="4000"/>
    <n v="426000"/>
    <n v="142000"/>
    <m/>
  </r>
  <r>
    <d v="2021-08-10T00:00:00"/>
    <x v="0"/>
    <x v="1"/>
    <x v="5"/>
    <n v="103"/>
    <n v="600"/>
    <n v="400"/>
    <n v="61800"/>
    <n v="20600"/>
    <m/>
  </r>
  <r>
    <d v="2021-12-02T00:00:00"/>
    <x v="9"/>
    <x v="3"/>
    <x v="3"/>
    <n v="55"/>
    <n v="1000"/>
    <n v="700"/>
    <n v="55000"/>
    <n v="16500"/>
    <m/>
  </r>
  <r>
    <d v="2021-08-30T00:00:00"/>
    <x v="5"/>
    <x v="1"/>
    <x v="4"/>
    <n v="93"/>
    <n v="4000"/>
    <n v="3000"/>
    <n v="372000"/>
    <n v="93000"/>
    <m/>
  </r>
  <r>
    <d v="2020-05-20T00:00:00"/>
    <x v="2"/>
    <x v="2"/>
    <x v="5"/>
    <n v="143"/>
    <n v="600"/>
    <n v="400"/>
    <n v="85800"/>
    <n v="28600"/>
    <m/>
  </r>
  <r>
    <d v="2021-09-13T00:00:00"/>
    <x v="6"/>
    <x v="0"/>
    <x v="1"/>
    <n v="143"/>
    <n v="3500"/>
    <n v="2500"/>
    <n v="500500"/>
    <n v="143000"/>
    <m/>
  </r>
  <r>
    <d v="2021-10-27T00:00:00"/>
    <x v="8"/>
    <x v="3"/>
    <x v="5"/>
    <n v="99"/>
    <n v="600"/>
    <n v="400"/>
    <n v="59400"/>
    <n v="19800"/>
    <m/>
  </r>
  <r>
    <d v="2020-12-22T00:00:00"/>
    <x v="3"/>
    <x v="0"/>
    <x v="3"/>
    <n v="120"/>
    <n v="1000"/>
    <n v="700"/>
    <n v="120000"/>
    <n v="36000"/>
    <m/>
  </r>
  <r>
    <d v="2021-07-28T00:00:00"/>
    <x v="1"/>
    <x v="2"/>
    <x v="1"/>
    <n v="66"/>
    <n v="3500"/>
    <n v="2500"/>
    <n v="231000"/>
    <n v="66000"/>
    <m/>
  </r>
  <r>
    <d v="2020-09-29T00:00:00"/>
    <x v="8"/>
    <x v="3"/>
    <x v="2"/>
    <n v="88"/>
    <n v="1200"/>
    <n v="800"/>
    <n v="105600"/>
    <n v="35200"/>
    <m/>
  </r>
  <r>
    <d v="2020-10-22T00:00:00"/>
    <x v="3"/>
    <x v="1"/>
    <x v="6"/>
    <n v="127"/>
    <n v="10000"/>
    <n v="7000"/>
    <n v="1270000"/>
    <n v="381000"/>
    <m/>
  </r>
  <r>
    <d v="2020-05-19T00:00:00"/>
    <x v="4"/>
    <x v="0"/>
    <x v="4"/>
    <n v="67"/>
    <n v="4000"/>
    <n v="3000"/>
    <n v="268000"/>
    <n v="67000"/>
    <m/>
  </r>
  <r>
    <d v="2021-12-06T00:00:00"/>
    <x v="1"/>
    <x v="1"/>
    <x v="2"/>
    <n v="67"/>
    <n v="1200"/>
    <n v="800"/>
    <n v="80400"/>
    <n v="26800"/>
    <m/>
  </r>
  <r>
    <d v="2020-08-26T00:00:00"/>
    <x v="9"/>
    <x v="2"/>
    <x v="3"/>
    <n v="149"/>
    <n v="1000"/>
    <n v="700"/>
    <n v="149000"/>
    <n v="44700"/>
    <m/>
  </r>
  <r>
    <d v="2021-07-01T00:00:00"/>
    <x v="4"/>
    <x v="3"/>
    <x v="5"/>
    <n v="104"/>
    <n v="600"/>
    <n v="400"/>
    <n v="62400"/>
    <n v="20800"/>
    <m/>
  </r>
  <r>
    <d v="2021-07-27T00:00:00"/>
    <x v="7"/>
    <x v="0"/>
    <x v="5"/>
    <n v="57"/>
    <n v="600"/>
    <n v="400"/>
    <n v="34200"/>
    <n v="11400"/>
    <m/>
  </r>
  <r>
    <d v="2020-10-05T00:00:00"/>
    <x v="2"/>
    <x v="1"/>
    <x v="5"/>
    <n v="90"/>
    <n v="600"/>
    <n v="400"/>
    <n v="54000"/>
    <n v="18000"/>
    <m/>
  </r>
  <r>
    <d v="2020-09-02T00:00:00"/>
    <x v="5"/>
    <x v="2"/>
    <x v="5"/>
    <n v="67"/>
    <n v="600"/>
    <n v="400"/>
    <n v="40200"/>
    <n v="13400"/>
    <m/>
  </r>
  <r>
    <d v="2021-09-02T00:00:00"/>
    <x v="0"/>
    <x v="3"/>
    <x v="4"/>
    <n v="127"/>
    <n v="4000"/>
    <n v="3000"/>
    <n v="508000"/>
    <n v="127000"/>
    <m/>
  </r>
  <r>
    <d v="2021-04-13T00:00:00"/>
    <x v="5"/>
    <x v="0"/>
    <x v="3"/>
    <n v="108"/>
    <n v="1000"/>
    <n v="700"/>
    <n v="108000"/>
    <n v="32400"/>
    <m/>
  </r>
  <r>
    <d v="2021-05-06T00:00:00"/>
    <x v="2"/>
    <x v="1"/>
    <x v="1"/>
    <n v="66"/>
    <n v="3500"/>
    <n v="2500"/>
    <n v="231000"/>
    <n v="66000"/>
    <m/>
  </r>
  <r>
    <d v="2021-01-15T00:00:00"/>
    <x v="0"/>
    <x v="3"/>
    <x v="0"/>
    <n v="78"/>
    <n v="6000"/>
    <n v="4000"/>
    <n v="468000"/>
    <n v="156000"/>
    <m/>
  </r>
  <r>
    <d v="2020-08-27T00:00:00"/>
    <x v="7"/>
    <x v="2"/>
    <x v="3"/>
    <n v="69"/>
    <n v="1000"/>
    <n v="700"/>
    <n v="69000"/>
    <n v="20700"/>
    <m/>
  </r>
  <r>
    <d v="2021-02-05T00:00:00"/>
    <x v="4"/>
    <x v="0"/>
    <x v="2"/>
    <n v="59"/>
    <n v="1200"/>
    <n v="800"/>
    <n v="70800"/>
    <n v="23600"/>
    <m/>
  </r>
  <r>
    <d v="2021-11-17T00:00:00"/>
    <x v="9"/>
    <x v="2"/>
    <x v="5"/>
    <n v="109"/>
    <n v="600"/>
    <n v="400"/>
    <n v="65400"/>
    <n v="21800"/>
    <m/>
  </r>
  <r>
    <d v="2020-12-28T00:00:00"/>
    <x v="8"/>
    <x v="1"/>
    <x v="4"/>
    <n v="61"/>
    <n v="4000"/>
    <n v="3000"/>
    <n v="244000"/>
    <n v="61000"/>
    <m/>
  </r>
  <r>
    <d v="2021-10-27T00:00:00"/>
    <x v="4"/>
    <x v="3"/>
    <x v="5"/>
    <n v="130"/>
    <n v="600"/>
    <n v="400"/>
    <n v="78000"/>
    <n v="26000"/>
    <m/>
  </r>
  <r>
    <d v="2021-11-02T00:00:00"/>
    <x v="3"/>
    <x v="2"/>
    <x v="1"/>
    <n v="60"/>
    <n v="3500"/>
    <n v="2500"/>
    <n v="210000"/>
    <n v="60000"/>
    <m/>
  </r>
  <r>
    <d v="2020-05-07T00:00:00"/>
    <x v="1"/>
    <x v="1"/>
    <x v="0"/>
    <n v="73"/>
    <n v="6000"/>
    <n v="4000"/>
    <n v="438000"/>
    <n v="14600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02-19T00:00:00"/>
    <s v="Andrew"/>
    <x v="0"/>
    <s v="Tent"/>
    <n v="84"/>
    <n v="6000"/>
    <n v="4000"/>
    <n v="504000"/>
    <n v="168000"/>
    <n v="12944500"/>
    <n v="4705"/>
    <n v="3834400"/>
    <n v="258890"/>
  </r>
  <r>
    <d v="2021-09-07T00:00:00"/>
    <s v="Grace"/>
    <x v="1"/>
    <s v="Blender"/>
    <n v="128"/>
    <n v="3500"/>
    <n v="2500"/>
    <n v="448000"/>
    <n v="128000"/>
    <m/>
    <m/>
    <m/>
    <m/>
  </r>
  <r>
    <d v="2021-02-03T00:00:00"/>
    <s v="Ella"/>
    <x v="2"/>
    <s v="Action Figure"/>
    <n v="136"/>
    <n v="1200"/>
    <n v="800"/>
    <n v="163200"/>
    <n v="54400"/>
    <m/>
    <m/>
    <m/>
    <m/>
  </r>
  <r>
    <d v="2020-09-11T00:00:00"/>
    <s v="Cameron"/>
    <x v="3"/>
    <s v="Novel"/>
    <n v="91"/>
    <n v="1000"/>
    <n v="700"/>
    <n v="91000"/>
    <n v="27300"/>
    <m/>
    <m/>
    <m/>
    <m/>
  </r>
  <r>
    <d v="2021-09-23T00:00:00"/>
    <s v="Megan"/>
    <x v="0"/>
    <s v="Sneakers"/>
    <n v="110"/>
    <n v="4000"/>
    <n v="3000"/>
    <n v="440000"/>
    <n v="110000"/>
    <m/>
    <m/>
    <m/>
    <m/>
  </r>
  <r>
    <d v="2020-10-01T00:00:00"/>
    <s v="Carolyn"/>
    <x v="1"/>
    <s v="Action Figure"/>
    <n v="51"/>
    <n v="1200"/>
    <n v="800"/>
    <n v="61200"/>
    <n v="20400"/>
    <m/>
    <m/>
    <m/>
    <m/>
  </r>
  <r>
    <d v="2021-08-05T00:00:00"/>
    <s v="Virginia"/>
    <x v="3"/>
    <s v="Novel"/>
    <n v="78"/>
    <n v="1000"/>
    <n v="700"/>
    <n v="78000"/>
    <n v="23400"/>
    <m/>
    <m/>
    <m/>
    <m/>
  </r>
  <r>
    <d v="2020-11-06T00:00:00"/>
    <s v="Connor"/>
    <x v="2"/>
    <s v="Tent"/>
    <n v="146"/>
    <n v="6000"/>
    <n v="4000"/>
    <n v="876000"/>
    <n v="292000"/>
    <m/>
    <m/>
    <m/>
    <m/>
  </r>
  <r>
    <d v="2021-01-27T00:00:00"/>
    <s v="Anna"/>
    <x v="0"/>
    <s v="Moisturizer"/>
    <n v="101"/>
    <n v="600"/>
    <n v="400"/>
    <n v="60600"/>
    <n v="20200"/>
    <m/>
    <m/>
    <m/>
    <m/>
  </r>
  <r>
    <d v="2021-09-03T00:00:00"/>
    <s v="Nicholas"/>
    <x v="2"/>
    <s v="Tent"/>
    <n v="52"/>
    <n v="6000"/>
    <n v="4000"/>
    <n v="312000"/>
    <n v="104000"/>
    <m/>
    <m/>
    <m/>
    <m/>
  </r>
  <r>
    <d v="2021-09-30T00:00:00"/>
    <s v="Nicholas"/>
    <x v="1"/>
    <s v="Action Figure"/>
    <n v="55"/>
    <n v="1200"/>
    <n v="800"/>
    <n v="66000"/>
    <n v="22000"/>
    <m/>
    <m/>
    <m/>
    <m/>
  </r>
  <r>
    <d v="2020-09-10T00:00:00"/>
    <s v="Nicholas"/>
    <x v="2"/>
    <s v="Novel"/>
    <n v="137"/>
    <n v="1000"/>
    <n v="700"/>
    <n v="137000"/>
    <n v="41100"/>
    <m/>
    <m/>
    <m/>
    <m/>
  </r>
  <r>
    <d v="2021-07-27T00:00:00"/>
    <s v="Connor"/>
    <x v="2"/>
    <s v="Blender"/>
    <n v="96"/>
    <n v="3500"/>
    <n v="2500"/>
    <n v="336000"/>
    <n v="96000"/>
    <m/>
    <m/>
    <m/>
    <m/>
  </r>
  <r>
    <d v="2020-10-09T00:00:00"/>
    <s v="Anna"/>
    <x v="1"/>
    <s v="Sneakers"/>
    <n v="52"/>
    <n v="4000"/>
    <n v="3000"/>
    <n v="208000"/>
    <n v="52000"/>
    <m/>
    <m/>
    <m/>
    <m/>
  </r>
  <r>
    <d v="2021-04-06T00:00:00"/>
    <s v="Cameron"/>
    <x v="0"/>
    <s v="Blender"/>
    <n v="76"/>
    <n v="3500"/>
    <n v="2500"/>
    <n v="266000"/>
    <n v="76000"/>
    <m/>
    <m/>
    <m/>
    <m/>
  </r>
  <r>
    <d v="2021-06-15T00:00:00"/>
    <s v="Grace"/>
    <x v="3"/>
    <s v="Sneakers"/>
    <n v="145"/>
    <n v="4000"/>
    <n v="3000"/>
    <n v="580000"/>
    <n v="145000"/>
    <m/>
    <m/>
    <m/>
    <m/>
  </r>
  <r>
    <d v="2020-09-09T00:00:00"/>
    <s v="Andrew"/>
    <x v="2"/>
    <s v="Moisturizer"/>
    <n v="83"/>
    <n v="600"/>
    <n v="400"/>
    <n v="49800"/>
    <n v="16600"/>
    <m/>
    <m/>
    <m/>
    <m/>
  </r>
  <r>
    <d v="2021-08-13T00:00:00"/>
    <s v="Megan"/>
    <x v="2"/>
    <s v="Novel"/>
    <n v="91"/>
    <n v="1000"/>
    <n v="700"/>
    <n v="91000"/>
    <n v="27300"/>
    <m/>
    <m/>
    <m/>
    <m/>
  </r>
  <r>
    <d v="2020-08-27T00:00:00"/>
    <s v="Carolyn"/>
    <x v="0"/>
    <s v="Smartphone"/>
    <n v="108"/>
    <n v="10000"/>
    <n v="7000"/>
    <n v="1080000"/>
    <n v="324000"/>
    <m/>
    <m/>
    <m/>
    <m/>
  </r>
  <r>
    <d v="2021-04-07T00:00:00"/>
    <s v="Ella"/>
    <x v="3"/>
    <s v="Sneakers"/>
    <n v="144"/>
    <n v="4000"/>
    <n v="3000"/>
    <n v="576000"/>
    <n v="144000"/>
    <m/>
    <m/>
    <m/>
    <m/>
  </r>
  <r>
    <d v="2020-06-08T00:00:00"/>
    <s v="Megan"/>
    <x v="2"/>
    <s v="Moisturizer"/>
    <n v="92"/>
    <n v="600"/>
    <n v="400"/>
    <n v="55200"/>
    <n v="18400"/>
    <m/>
    <m/>
    <m/>
    <m/>
  </r>
  <r>
    <d v="2021-12-21T00:00:00"/>
    <s v="Connor"/>
    <x v="0"/>
    <s v="Tent"/>
    <n v="71"/>
    <n v="6000"/>
    <n v="4000"/>
    <n v="426000"/>
    <n v="142000"/>
    <m/>
    <m/>
    <m/>
    <m/>
  </r>
  <r>
    <d v="2021-08-10T00:00:00"/>
    <s v="Andrew"/>
    <x v="1"/>
    <s v="Moisturizer"/>
    <n v="103"/>
    <n v="600"/>
    <n v="400"/>
    <n v="61800"/>
    <n v="20600"/>
    <m/>
    <m/>
    <m/>
    <m/>
  </r>
  <r>
    <d v="2021-12-02T00:00:00"/>
    <s v="Nicholas"/>
    <x v="3"/>
    <s v="Novel"/>
    <n v="55"/>
    <n v="1000"/>
    <n v="700"/>
    <n v="55000"/>
    <n v="16500"/>
    <m/>
    <m/>
    <m/>
    <m/>
  </r>
  <r>
    <d v="2021-08-30T00:00:00"/>
    <s v="Carolyn"/>
    <x v="1"/>
    <s v="Sneakers"/>
    <n v="93"/>
    <n v="4000"/>
    <n v="3000"/>
    <n v="372000"/>
    <n v="93000"/>
    <m/>
    <m/>
    <m/>
    <m/>
  </r>
  <r>
    <d v="2020-05-20T00:00:00"/>
    <s v="Ella"/>
    <x v="2"/>
    <s v="Moisturizer"/>
    <n v="143"/>
    <n v="600"/>
    <n v="400"/>
    <n v="85800"/>
    <n v="28600"/>
    <m/>
    <m/>
    <m/>
    <m/>
  </r>
  <r>
    <d v="2021-09-13T00:00:00"/>
    <s v="Virginia"/>
    <x v="0"/>
    <s v="Blender"/>
    <n v="143"/>
    <n v="3500"/>
    <n v="2500"/>
    <n v="500500"/>
    <n v="143000"/>
    <m/>
    <m/>
    <m/>
    <m/>
  </r>
  <r>
    <d v="2021-10-27T00:00:00"/>
    <s v="Anna"/>
    <x v="3"/>
    <s v="Moisturizer"/>
    <n v="99"/>
    <n v="600"/>
    <n v="400"/>
    <n v="59400"/>
    <n v="19800"/>
    <m/>
    <m/>
    <m/>
    <m/>
  </r>
  <r>
    <d v="2020-12-22T00:00:00"/>
    <s v="Cameron"/>
    <x v="0"/>
    <s v="Novel"/>
    <n v="120"/>
    <n v="1000"/>
    <n v="700"/>
    <n v="120000"/>
    <n v="36000"/>
    <m/>
    <m/>
    <m/>
    <m/>
  </r>
  <r>
    <d v="2021-07-28T00:00:00"/>
    <s v="Grace"/>
    <x v="2"/>
    <s v="Blender"/>
    <n v="66"/>
    <n v="3500"/>
    <n v="2500"/>
    <n v="231000"/>
    <n v="66000"/>
    <m/>
    <m/>
    <m/>
    <m/>
  </r>
  <r>
    <d v="2020-09-29T00:00:00"/>
    <s v="Anna"/>
    <x v="3"/>
    <s v="Action Figure"/>
    <n v="88"/>
    <n v="1200"/>
    <n v="800"/>
    <n v="105600"/>
    <n v="35200"/>
    <m/>
    <m/>
    <m/>
    <m/>
  </r>
  <r>
    <d v="2020-10-22T00:00:00"/>
    <s v="Cameron"/>
    <x v="1"/>
    <s v="Smartphone"/>
    <n v="127"/>
    <n v="10000"/>
    <n v="7000"/>
    <n v="1270000"/>
    <n v="381000"/>
    <m/>
    <m/>
    <m/>
    <m/>
  </r>
  <r>
    <d v="2020-05-19T00:00:00"/>
    <s v="Megan"/>
    <x v="0"/>
    <s v="Sneakers"/>
    <n v="67"/>
    <n v="4000"/>
    <n v="3000"/>
    <n v="268000"/>
    <n v="67000"/>
    <m/>
    <m/>
    <m/>
    <m/>
  </r>
  <r>
    <d v="2021-12-06T00:00:00"/>
    <s v="Grace"/>
    <x v="1"/>
    <s v="Action Figure"/>
    <n v="67"/>
    <n v="1200"/>
    <n v="800"/>
    <n v="80400"/>
    <n v="26800"/>
    <m/>
    <m/>
    <m/>
    <m/>
  </r>
  <r>
    <d v="2020-08-26T00:00:00"/>
    <s v="Nicholas"/>
    <x v="2"/>
    <s v="Novel"/>
    <n v="149"/>
    <n v="1000"/>
    <n v="700"/>
    <n v="149000"/>
    <n v="44700"/>
    <m/>
    <m/>
    <m/>
    <m/>
  </r>
  <r>
    <d v="2021-07-01T00:00:00"/>
    <s v="Megan"/>
    <x v="3"/>
    <s v="Moisturizer"/>
    <n v="104"/>
    <n v="600"/>
    <n v="400"/>
    <n v="62400"/>
    <n v="20800"/>
    <m/>
    <m/>
    <m/>
    <m/>
  </r>
  <r>
    <d v="2021-07-27T00:00:00"/>
    <s v="Connor"/>
    <x v="0"/>
    <s v="Moisturizer"/>
    <n v="57"/>
    <n v="600"/>
    <n v="400"/>
    <n v="34200"/>
    <n v="11400"/>
    <m/>
    <m/>
    <m/>
    <m/>
  </r>
  <r>
    <d v="2020-10-05T00:00:00"/>
    <s v="Ella"/>
    <x v="1"/>
    <s v="Moisturizer"/>
    <n v="90"/>
    <n v="600"/>
    <n v="400"/>
    <n v="54000"/>
    <n v="18000"/>
    <m/>
    <m/>
    <m/>
    <m/>
  </r>
  <r>
    <d v="2020-09-02T00:00:00"/>
    <s v="Carolyn"/>
    <x v="2"/>
    <s v="Moisturizer"/>
    <n v="67"/>
    <n v="600"/>
    <n v="400"/>
    <n v="40200"/>
    <n v="13400"/>
    <m/>
    <m/>
    <m/>
    <m/>
  </r>
  <r>
    <d v="2021-09-02T00:00:00"/>
    <s v="Andrew"/>
    <x v="3"/>
    <s v="Sneakers"/>
    <n v="127"/>
    <n v="4000"/>
    <n v="3000"/>
    <n v="508000"/>
    <n v="127000"/>
    <m/>
    <m/>
    <m/>
    <m/>
  </r>
  <r>
    <d v="2021-04-13T00:00:00"/>
    <s v="Carolyn"/>
    <x v="0"/>
    <s v="Novel"/>
    <n v="108"/>
    <n v="1000"/>
    <n v="700"/>
    <n v="108000"/>
    <n v="32400"/>
    <m/>
    <m/>
    <m/>
    <m/>
  </r>
  <r>
    <d v="2021-05-06T00:00:00"/>
    <s v="Ella"/>
    <x v="1"/>
    <s v="Blender"/>
    <n v="66"/>
    <n v="3500"/>
    <n v="2500"/>
    <n v="231000"/>
    <n v="66000"/>
    <m/>
    <m/>
    <m/>
    <m/>
  </r>
  <r>
    <d v="2021-01-15T00:00:00"/>
    <s v="Andrew"/>
    <x v="3"/>
    <s v="Tent"/>
    <n v="78"/>
    <n v="6000"/>
    <n v="4000"/>
    <n v="468000"/>
    <n v="156000"/>
    <m/>
    <m/>
    <m/>
    <m/>
  </r>
  <r>
    <d v="2020-08-27T00:00:00"/>
    <s v="Connor"/>
    <x v="2"/>
    <s v="Novel"/>
    <n v="69"/>
    <n v="1000"/>
    <n v="700"/>
    <n v="69000"/>
    <n v="20700"/>
    <m/>
    <m/>
    <m/>
    <m/>
  </r>
  <r>
    <d v="2021-02-05T00:00:00"/>
    <s v="Megan"/>
    <x v="0"/>
    <s v="Action Figure"/>
    <n v="59"/>
    <n v="1200"/>
    <n v="800"/>
    <n v="70800"/>
    <n v="23600"/>
    <m/>
    <m/>
    <m/>
    <m/>
  </r>
  <r>
    <d v="2021-11-17T00:00:00"/>
    <s v="Nicholas"/>
    <x v="2"/>
    <s v="Moisturizer"/>
    <n v="109"/>
    <n v="600"/>
    <n v="400"/>
    <n v="65400"/>
    <n v="21800"/>
    <m/>
    <m/>
    <m/>
    <m/>
  </r>
  <r>
    <d v="2020-12-28T00:00:00"/>
    <s v="Anna"/>
    <x v="1"/>
    <s v="Sneakers"/>
    <n v="61"/>
    <n v="4000"/>
    <n v="3000"/>
    <n v="244000"/>
    <n v="61000"/>
    <m/>
    <m/>
    <m/>
    <m/>
  </r>
  <r>
    <d v="2021-10-27T00:00:00"/>
    <s v="Megan"/>
    <x v="3"/>
    <s v="Moisturizer"/>
    <n v="130"/>
    <n v="600"/>
    <n v="400"/>
    <n v="78000"/>
    <n v="26000"/>
    <m/>
    <m/>
    <m/>
    <m/>
  </r>
  <r>
    <d v="2021-11-02T00:00:00"/>
    <s v="Cameron"/>
    <x v="2"/>
    <s v="Blender"/>
    <n v="60"/>
    <n v="3500"/>
    <n v="2500"/>
    <n v="210000"/>
    <n v="60000"/>
    <m/>
    <m/>
    <m/>
    <m/>
  </r>
  <r>
    <d v="2020-05-07T00:00:00"/>
    <s v="Grace"/>
    <x v="1"/>
    <s v="Tent"/>
    <n v="73"/>
    <n v="6000"/>
    <n v="4000"/>
    <n v="438000"/>
    <n v="14600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B920DB-8391-4B56-B409-13EBA50A1B13}"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3:E5" firstHeaderRow="1" firstDataRow="1" firstDataCol="1"/>
  <pivotFields count="10">
    <pivotField numFmtId="14" showAll="0"/>
    <pivotField showAll="0">
      <items count="11">
        <item x="0"/>
        <item x="8"/>
        <item x="3"/>
        <item x="5"/>
        <item x="7"/>
        <item x="2"/>
        <item x="1"/>
        <item x="4"/>
        <item x="9"/>
        <item x="6"/>
        <item t="default"/>
      </items>
    </pivotField>
    <pivotField showAll="0">
      <items count="5">
        <item h="1" x="1"/>
        <item x="3"/>
        <item h="1" x="2"/>
        <item h="1" x="0"/>
        <item t="default"/>
      </items>
    </pivotField>
    <pivotField axis="axisRow" showAll="0">
      <items count="8">
        <item x="2"/>
        <item h="1" x="1"/>
        <item h="1" x="5"/>
        <item h="1" x="3"/>
        <item h="1" x="6"/>
        <item h="1" x="4"/>
        <item h="1" x="0"/>
        <item t="default"/>
      </items>
    </pivotField>
    <pivotField dataField="1" showAll="0"/>
    <pivotField numFmtId="164" showAll="0"/>
    <pivotField numFmtId="164" showAll="0"/>
    <pivotField numFmtId="164" showAll="0"/>
    <pivotField numFmtId="164" showAll="0"/>
    <pivotField showAll="0"/>
  </pivotFields>
  <rowFields count="1">
    <field x="3"/>
  </rowFields>
  <rowItems count="2">
    <i>
      <x/>
    </i>
    <i t="grand">
      <x/>
    </i>
  </rowItems>
  <colItems count="1">
    <i/>
  </colItems>
  <dataFields count="1">
    <dataField name="Sum of Units Sold" fld="4"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C7ADFD-8688-41AC-B110-83868023ABF0}"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B23" firstHeaderRow="1" firstDataRow="1" firstDataCol="1"/>
  <pivotFields count="10">
    <pivotField numFmtId="14" showAll="0"/>
    <pivotField axis="axisRow" showAll="0">
      <items count="11">
        <item x="0"/>
        <item x="8"/>
        <item x="3"/>
        <item x="5"/>
        <item x="7"/>
        <item x="2"/>
        <item x="1"/>
        <item x="4"/>
        <item x="9"/>
        <item x="6"/>
        <item t="default"/>
      </items>
    </pivotField>
    <pivotField showAll="0">
      <items count="5">
        <item h="1" x="1"/>
        <item x="3"/>
        <item h="1" x="2"/>
        <item h="1" x="0"/>
        <item t="default"/>
      </items>
    </pivotField>
    <pivotField showAll="0">
      <items count="8">
        <item x="2"/>
        <item h="1" x="1"/>
        <item h="1" x="5"/>
        <item h="1" x="3"/>
        <item h="1" x="6"/>
        <item h="1" x="4"/>
        <item h="1" x="0"/>
        <item t="default"/>
      </items>
    </pivotField>
    <pivotField showAll="0"/>
    <pivotField numFmtId="164" showAll="0"/>
    <pivotField numFmtId="164" showAll="0"/>
    <pivotField dataField="1" numFmtId="164" showAll="0"/>
    <pivotField numFmtId="164" showAll="0"/>
    <pivotField showAll="0"/>
  </pivotFields>
  <rowFields count="1">
    <field x="1"/>
  </rowFields>
  <rowItems count="2">
    <i>
      <x v="1"/>
    </i>
    <i t="grand">
      <x/>
    </i>
  </rowItems>
  <colItems count="1">
    <i/>
  </colItems>
  <dataFields count="1">
    <dataField name="Sum of Total Sales" fld="7" baseField="1" baseItem="1" numFmtId="166"/>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7EDD1A-7CCD-4C32-B077-762247984D7C}"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1:B13" firstHeaderRow="1" firstDataRow="1" firstDataCol="1"/>
  <pivotFields count="10">
    <pivotField numFmtId="14" showAll="0"/>
    <pivotField showAll="0">
      <items count="11">
        <item x="0"/>
        <item x="8"/>
        <item x="3"/>
        <item x="5"/>
        <item x="7"/>
        <item x="2"/>
        <item x="1"/>
        <item x="4"/>
        <item x="9"/>
        <item x="6"/>
        <item t="default"/>
      </items>
    </pivotField>
    <pivotField showAll="0">
      <items count="5">
        <item h="1" x="1"/>
        <item x="3"/>
        <item h="1" x="2"/>
        <item h="1" x="0"/>
        <item t="default"/>
      </items>
    </pivotField>
    <pivotField axis="axisRow" showAll="0">
      <items count="8">
        <item x="2"/>
        <item h="1" x="1"/>
        <item h="1" x="5"/>
        <item h="1" x="3"/>
        <item h="1" x="6"/>
        <item h="1" x="4"/>
        <item h="1" x="0"/>
        <item t="default"/>
      </items>
    </pivotField>
    <pivotField showAll="0"/>
    <pivotField numFmtId="164" showAll="0"/>
    <pivotField numFmtId="164" showAll="0"/>
    <pivotField dataField="1" numFmtId="164" showAll="0"/>
    <pivotField numFmtId="164" showAll="0"/>
    <pivotField showAll="0"/>
  </pivotFields>
  <rowFields count="1">
    <field x="3"/>
  </rowFields>
  <rowItems count="2">
    <i>
      <x/>
    </i>
    <i t="grand">
      <x/>
    </i>
  </rowItems>
  <colItems count="1">
    <i/>
  </colItems>
  <dataFields count="1">
    <dataField name="Sum of Total Sales" fld="7" baseField="3" baseItem="3" numFmtId="165"/>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B05B6E-7C72-4A19-BE4B-D23BD0222106}"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5" firstHeaderRow="1" firstDataRow="1" firstDataCol="1"/>
  <pivotFields count="10">
    <pivotField numFmtId="14" showAll="0"/>
    <pivotField showAll="0">
      <items count="11">
        <item x="0"/>
        <item x="8"/>
        <item x="3"/>
        <item x="5"/>
        <item x="7"/>
        <item x="2"/>
        <item x="1"/>
        <item x="4"/>
        <item x="9"/>
        <item x="6"/>
        <item t="default"/>
      </items>
    </pivotField>
    <pivotField axis="axisRow" showAll="0">
      <items count="5">
        <item h="1" x="1"/>
        <item x="3"/>
        <item h="1" x="2"/>
        <item h="1" x="0"/>
        <item t="default"/>
      </items>
    </pivotField>
    <pivotField showAll="0">
      <items count="8">
        <item x="2"/>
        <item h="1" x="1"/>
        <item h="1" x="5"/>
        <item h="1" x="3"/>
        <item h="1" x="6"/>
        <item h="1" x="4"/>
        <item h="1" x="0"/>
        <item t="default"/>
      </items>
    </pivotField>
    <pivotField showAll="0"/>
    <pivotField numFmtId="164" showAll="0"/>
    <pivotField numFmtId="164" showAll="0"/>
    <pivotField dataField="1" numFmtId="164" showAll="0"/>
    <pivotField numFmtId="164" showAll="0"/>
    <pivotField showAll="0"/>
  </pivotFields>
  <rowFields count="1">
    <field x="2"/>
  </rowFields>
  <rowItems count="2">
    <i>
      <x v="1"/>
    </i>
    <i t="grand">
      <x/>
    </i>
  </rowItems>
  <colItems count="1">
    <i/>
  </colItems>
  <dataFields count="1">
    <dataField name="Sum of Total Sales" fld="7" baseField="0" baseItem="0" numFmtId="164"/>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2"/>
          </reference>
        </references>
      </pivotArea>
    </chartFormat>
    <chartFormat chart="3" format="9">
      <pivotArea type="data" outline="0" fieldPosition="0">
        <references count="2">
          <reference field="4294967294" count="1" selected="0">
            <x v="0"/>
          </reference>
          <reference field="2" count="1" selected="0">
            <x v="3"/>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0"/>
          </reference>
        </references>
      </pivotArea>
    </chartFormat>
    <chartFormat chart="6" format="9">
      <pivotArea type="data" outline="0" fieldPosition="0">
        <references count="2">
          <reference field="4294967294" count="1" selected="0">
            <x v="0"/>
          </reference>
          <reference field="2" count="1" selected="0">
            <x v="3"/>
          </reference>
        </references>
      </pivotArea>
    </chartFormat>
    <chartFormat chart="6" format="10">
      <pivotArea type="data" outline="0" fieldPosition="0">
        <references count="2">
          <reference field="4294967294" count="1" selected="0">
            <x v="0"/>
          </reference>
          <reference field="2" count="1" selected="0">
            <x v="1"/>
          </reference>
        </references>
      </pivotArea>
    </chartFormat>
    <chartFormat chart="6"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4C8E90-D085-477E-A676-60D8491F1B29}"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0">
    <pivotField numFmtId="14" showAll="0"/>
    <pivotField showAll="0">
      <items count="11">
        <item x="0"/>
        <item x="8"/>
        <item x="3"/>
        <item x="5"/>
        <item x="7"/>
        <item x="2"/>
        <item x="1"/>
        <item x="4"/>
        <item x="9"/>
        <item x="6"/>
        <item t="default"/>
      </items>
    </pivotField>
    <pivotField showAll="0">
      <items count="5">
        <item h="1" x="1"/>
        <item x="3"/>
        <item h="1" x="2"/>
        <item h="1" x="0"/>
        <item t="default"/>
      </items>
    </pivotField>
    <pivotField showAll="0">
      <items count="8">
        <item x="2"/>
        <item h="1" x="1"/>
        <item h="1" x="5"/>
        <item h="1" x="3"/>
        <item h="1" x="6"/>
        <item h="1" x="4"/>
        <item h="1" x="0"/>
        <item t="default"/>
      </items>
    </pivotField>
    <pivotField dataField="1" showAll="0"/>
    <pivotField numFmtId="164" showAll="0"/>
    <pivotField numFmtId="164" showAll="0"/>
    <pivotField dataField="1" numFmtId="164" showAll="0"/>
    <pivotField dataField="1" numFmtId="164" showAll="0"/>
    <pivotField showAll="0"/>
  </pivotFields>
  <rowItems count="1">
    <i/>
  </rowItems>
  <colFields count="1">
    <field x="-2"/>
  </colFields>
  <colItems count="4">
    <i>
      <x/>
    </i>
    <i i="1">
      <x v="1"/>
    </i>
    <i i="2">
      <x v="2"/>
    </i>
    <i i="3">
      <x v="3"/>
    </i>
  </colItems>
  <dataFields count="4">
    <dataField name="Sum of Total Sales" fld="7" baseField="0" baseItem="0" numFmtId="164"/>
    <dataField name="Sum of Profit" fld="8" baseField="0" baseItem="0" numFmtId="164"/>
    <dataField name="Sum of Units Sold" fld="4" baseField="0" baseItem="0"/>
    <dataField name="Average of Total Sales2" fld="7" subtotal="average"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87C4D7-9BF4-4E7F-957D-3A4E0C525A79}"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3">
    <pivotField numFmtId="14" showAll="0"/>
    <pivotField showAll="0"/>
    <pivotField axis="axisRow" showAll="0">
      <items count="5">
        <item x="1"/>
        <item x="3"/>
        <item x="2"/>
        <item x="0"/>
        <item t="default"/>
      </items>
    </pivotField>
    <pivotField showAll="0"/>
    <pivotField showAll="0"/>
    <pivotField dataField="1" numFmtId="164" showAll="0"/>
    <pivotField numFmtId="164" showAll="0"/>
    <pivotField numFmtId="164" showAll="0"/>
    <pivotField numFmtId="164" showAll="0"/>
    <pivotField showAll="0"/>
    <pivotField showAll="0"/>
    <pivotField showAll="0"/>
    <pivotField showAll="0"/>
  </pivotFields>
  <rowFields count="1">
    <field x="2"/>
  </rowFields>
  <rowItems count="5">
    <i>
      <x/>
    </i>
    <i>
      <x v="1"/>
    </i>
    <i>
      <x v="2"/>
    </i>
    <i>
      <x v="3"/>
    </i>
    <i t="grand">
      <x/>
    </i>
  </rowItems>
  <colItems count="1">
    <i/>
  </colItems>
  <dataFields count="1">
    <dataField name="Sum of Unit Price" fld="5" baseField="0" baseItem="0" numFmtId="164"/>
  </dataFields>
  <chartFormats count="15">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2"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2"/>
          </reference>
        </references>
      </pivotArea>
    </chartFormat>
    <chartFormat chart="5" format="5">
      <pivotArea type="data" outline="0" fieldPosition="0">
        <references count="2">
          <reference field="4294967294" count="1" selected="0">
            <x v="0"/>
          </reference>
          <reference field="2"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 chart="6" format="9">
      <pivotArea type="data" outline="0" fieldPosition="0">
        <references count="2">
          <reference field="4294967294" count="1" selected="0">
            <x v="0"/>
          </reference>
          <reference field="2" count="1" selected="0">
            <x v="2"/>
          </reference>
        </references>
      </pivotArea>
    </chartFormat>
    <chartFormat chart="6" format="10">
      <pivotArea type="data" outline="0" fieldPosition="0">
        <references count="2">
          <reference field="4294967294" count="1" selected="0">
            <x v="0"/>
          </reference>
          <reference field="2" count="1" selected="0">
            <x v="3"/>
          </reference>
        </references>
      </pivotArea>
    </chartFormat>
    <chartFormat chart="4" format="1">
      <pivotArea type="data" outline="0" fieldPosition="0">
        <references count="2">
          <reference field="4294967294" count="1" selected="0">
            <x v="0"/>
          </reference>
          <reference field="2" count="1" selected="0">
            <x v="0"/>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2"/>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1CA2EC-87E4-48F3-97EB-508DB920196D}"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numFmtId="14" showAll="0"/>
    <pivotField showAll="0"/>
    <pivotField showAll="0"/>
    <pivotField showAll="0"/>
    <pivotField showAll="0"/>
    <pivotField numFmtId="164" showAll="0"/>
    <pivotField numFmtId="164" showAll="0"/>
    <pivotField numFmtId="164" showAll="0"/>
    <pivotField numFmtId="164" showAll="0"/>
    <pivotField dataField="1" showAll="0"/>
  </pivotFields>
  <rowItems count="1">
    <i/>
  </rowItems>
  <colItems count="1">
    <i/>
  </colItems>
  <dataFields count="1">
    <dataField name="Sum of Grand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8DFD15B-CC37-470A-A354-6C092F563F50}" sourceName="Product">
  <pivotTables>
    <pivotTable tabId="4" name="PivotTable1"/>
    <pivotTable tabId="4" name="PivotTable2"/>
    <pivotTable tabId="4" name="PivotTable3"/>
    <pivotTable tabId="4" name="PivotTable4"/>
    <pivotTable tabId="7" name="PivotTable1"/>
  </pivotTables>
  <data>
    <tabular pivotCacheId="1935895214">
      <items count="7">
        <i x="2" s="1"/>
        <i x="5"/>
        <i x="3"/>
        <i x="4"/>
        <i x="0"/>
        <i x="1" nd="1"/>
        <i x="6"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603EC5A-F339-420C-8A77-679F2E1FEB6A}" sourceName="Region">
  <pivotTables>
    <pivotTable tabId="4" name="PivotTable1"/>
    <pivotTable tabId="4" name="PivotTable2"/>
    <pivotTable tabId="4" name="PivotTable3"/>
    <pivotTable tabId="4" name="PivotTable4"/>
    <pivotTable tabId="7" name="PivotTable1"/>
  </pivotTables>
  <data>
    <tabular pivotCacheId="1935895214">
      <items count="4">
        <i x="1"/>
        <i x="3" s="1"/>
        <i x="2"/>
        <i x="0"/>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DE8E02D4-0EC4-45BD-ADAC-A008F0E2458B}" sourceName="Sales Person">
  <pivotTables>
    <pivotTable tabId="4" name="PivotTable1"/>
    <pivotTable tabId="4" name="PivotTable2"/>
    <pivotTable tabId="4" name="PivotTable3"/>
    <pivotTable tabId="4" name="PivotTable4"/>
    <pivotTable tabId="7" name="PivotTable1"/>
  </pivotTables>
  <data>
    <tabular pivotCacheId="1935895214">
      <items count="10">
        <i x="8" s="1"/>
        <i x="0" s="1" nd="1"/>
        <i x="3" s="1" nd="1"/>
        <i x="5" s="1" nd="1"/>
        <i x="7" s="1" nd="1"/>
        <i x="2" s="1" nd="1"/>
        <i x="1" s="1" nd="1"/>
        <i x="4" s="1" nd="1"/>
        <i x="9" s="1" nd="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FAC0C89D-3534-4CA5-AD8B-317E6A0E0A4D}" cache="Slicer_Product" caption="Product" style="SlicerStyleDark1" rowHeight="247650"/>
  <slicer name="Region 1" xr10:uid="{A04F5496-110F-434F-85EB-FEF141DF79A9}" cache="Slicer_Region" caption="Region" showCaption="0" style="SlicerStyleDark1" rowHeight="247650"/>
  <slicer name="Sales Person 1" xr10:uid="{AE7DF9C8-E36D-412A-B29D-F82F1E80F6F7}" cache="Slicer_Sales_Person" caption="Sales Person" style="SlicerStyleDark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2CBC34E5-CCD2-4CA5-8725-AE2C49E18DEB}" cache="Slicer_Product" caption="Product" columnCount="2" rowHeight="247650"/>
  <slicer name="Region" xr10:uid="{344365F5-0195-46A5-9B89-6007B40D0AB1}" cache="Slicer_Region" caption="Region" columnCount="2" showCaption="0" rowHeight="247650"/>
  <slicer name="Sales Person" xr10:uid="{285FB294-5736-4332-BEEF-A21888B24505}" cache="Slicer_Sales_Person" caption="Sales Person" columnCoun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42ED4C-BCD0-4DD8-8FA8-A74AA9C8ACDD}" name="Table2" displayName="Table2" ref="A3:J8" totalsRowShown="0">
  <autoFilter ref="A3:J8" xr:uid="{BE42ED4C-BCD0-4DD8-8FA8-A74AA9C8ACDD}"/>
  <sortState xmlns:xlrd2="http://schemas.microsoft.com/office/spreadsheetml/2017/richdata2" ref="A4:J8">
    <sortCondition ref="H3:H8"/>
  </sortState>
  <tableColumns count="10">
    <tableColumn id="1" xr3:uid="{37C4035C-5D09-4AB6-9F71-16DA143E080F}" name="Date" dataDxfId="11"/>
    <tableColumn id="2" xr3:uid="{25A96C4E-C9D5-42B0-A8A4-F9202E161A3C}" name="Sales Person"/>
    <tableColumn id="3" xr3:uid="{782142F1-68D8-47D6-A5FE-6CE51880F3AC}" name="Region"/>
    <tableColumn id="4" xr3:uid="{9ED33D90-3A89-4E20-8217-8420288CC0C5}" name="Product"/>
    <tableColumn id="5" xr3:uid="{9725D65F-3EA1-4CDF-9AE1-D751A3857718}" name="Units Sold"/>
    <tableColumn id="6" xr3:uid="{6ED2A0A2-6519-494E-B1E6-54E1693786D7}" name="Unit Price"/>
    <tableColumn id="7" xr3:uid="{62F114AD-BBFC-4CB5-9D68-67B7E2A79860}" name="Cost of Goods"/>
    <tableColumn id="8" xr3:uid="{5C505120-07CB-45A6-A20B-D92D98AFE675}" name="Total Sales"/>
    <tableColumn id="9" xr3:uid="{E0CAF2B1-CB72-4877-9993-8F693C457357}" name="Profit"/>
    <tableColumn id="10" xr3:uid="{873D7B5E-59A1-49B1-AEA3-7CCD16511DD0}" name="Grand 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B4AFEB-85FE-440C-A27A-E78E4CDE6155}" name="Table1" displayName="Table1" ref="A1:M51" totalsRowShown="0" headerRowDxfId="10" dataDxfId="9" dataCellStyle="Currency [0]">
  <autoFilter ref="A1:M51" xr:uid="{5DB4AFEB-85FE-440C-A27A-E78E4CDE6155}"/>
  <tableColumns count="13">
    <tableColumn id="1" xr3:uid="{41A83037-E10B-46F5-8728-7A0841B01466}" name="Date" dataDxfId="8"/>
    <tableColumn id="2" xr3:uid="{8B9AF156-FBD0-4E42-9E08-2D8F1C21110B}" name="Sales Person"/>
    <tableColumn id="3" xr3:uid="{87CAD9AC-A0B1-47E0-B343-C14DF1FD7056}" name="Region"/>
    <tableColumn id="4" xr3:uid="{3A987146-9092-45FE-8E70-7A1C2774B6F9}" name="Product"/>
    <tableColumn id="5" xr3:uid="{4CF08A8F-B00D-4665-83B6-A7888D92CB3F}" name="Units Sold" dataDxfId="7"/>
    <tableColumn id="6" xr3:uid="{B35DC423-5914-46D5-AE70-C570DE5DFF30}" name="Unit Price" dataDxfId="6" dataCellStyle="Currency [0]">
      <calculatedColumnFormula>IF(D2="Tent",6000,IF(D2="Blender",3500,IF(D2="Action Figure",1200,IF(D2="Novel",1000,IF(D2="Sneakers",4000,IF(D2="Smartphone",10000,IF(D2="moisturizer",600,"No Product Found")))))))</calculatedColumnFormula>
    </tableColumn>
    <tableColumn id="7" xr3:uid="{9178396B-51C8-48FC-83E8-844D97447990}" name="Cost of Goods" dataDxfId="5" dataCellStyle="Currency [0]">
      <calculatedColumnFormula>IF(D2="Tent",4000,IF(D2="Blender",2500,IF(D2="Action Figure",800,IF(D2="Novel",700,IF(D2="Sneakers",3000,IF(D2="Smartphone",7000,IF(D2="moisturizer",400,"No Product Found")))))))</calculatedColumnFormula>
    </tableColumn>
    <tableColumn id="8" xr3:uid="{8D0C4C4B-9EB7-43C9-BA52-29ABA10BB5EA}" name="Total Sales" dataDxfId="4" dataCellStyle="Currency [0]">
      <calculatedColumnFormula>F2*E2</calculatedColumnFormula>
    </tableColumn>
    <tableColumn id="9" xr3:uid="{8545DFCE-F409-4714-999F-AFD3FB809426}" name="Profit" dataDxfId="3">
      <calculatedColumnFormula>H2-(G2*E2)</calculatedColumnFormula>
    </tableColumn>
    <tableColumn id="10" xr3:uid="{49275900-7055-4D64-8938-DB511B5D597C}" name="Grand Total"/>
    <tableColumn id="11" xr3:uid="{52FC0702-91C5-46DE-B487-8C85009DF644}" name="Unit Sold" dataDxfId="2" dataCellStyle="Currency [0]">
      <calculatedColumnFormula>SUM(E51,E2:E51)</calculatedColumnFormula>
    </tableColumn>
    <tableColumn id="12" xr3:uid="{7D86663D-4D53-4DFF-ACD0-FAE6925D043B}" name="Total Profit" dataDxfId="1" dataCellStyle="Currency [0]">
      <calculatedColumnFormula>SUM(Table1[Profit])</calculatedColumnFormula>
    </tableColumn>
    <tableColumn id="13" xr3:uid="{8839E751-CDE0-4C14-BC6B-9453C0D59C9E}" name="Average Sales" dataDxfId="0" dataCellStyle="Currency [0]">
      <calculatedColumnFormula>AVERAGE(Table1[Total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3F61E-3859-4DD2-8D85-193037DD1A96}">
  <dimension ref="B4:D8"/>
  <sheetViews>
    <sheetView showGridLines="0" tabSelected="1" workbookViewId="0">
      <selection activeCell="C22" sqref="C22"/>
    </sheetView>
  </sheetViews>
  <sheetFormatPr defaultRowHeight="14.4" x14ac:dyDescent="0.3"/>
  <cols>
    <col min="1" max="16384" width="8.88671875" style="13"/>
  </cols>
  <sheetData>
    <row r="4" spans="2:4" x14ac:dyDescent="0.3">
      <c r="B4" s="14"/>
      <c r="C4" s="14"/>
      <c r="D4" s="14"/>
    </row>
    <row r="5" spans="2:4" x14ac:dyDescent="0.3">
      <c r="B5" s="14"/>
      <c r="C5" s="14"/>
      <c r="D5" s="14"/>
    </row>
    <row r="6" spans="2:4" x14ac:dyDescent="0.3">
      <c r="B6" s="14"/>
      <c r="C6" s="14"/>
      <c r="D6" s="14"/>
    </row>
    <row r="7" spans="2:4" x14ac:dyDescent="0.3">
      <c r="B7" s="14"/>
      <c r="C7" s="14"/>
      <c r="D7" s="14"/>
    </row>
    <row r="8" spans="2:4" x14ac:dyDescent="0.3">
      <c r="B8" s="14"/>
      <c r="C8" s="14"/>
      <c r="D8"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7C971-4E5C-42A6-A1BA-050F63021994}">
  <dimension ref="A1:J8"/>
  <sheetViews>
    <sheetView workbookViewId="0">
      <selection activeCell="A3" sqref="A3:J8"/>
    </sheetView>
  </sheetViews>
  <sheetFormatPr defaultRowHeight="14.4" x14ac:dyDescent="0.3"/>
  <cols>
    <col min="1" max="1" width="10.33203125" bestFit="1" customWidth="1"/>
    <col min="2" max="2" width="13.77734375" bestFit="1" customWidth="1"/>
    <col min="3" max="3" width="9" bestFit="1" customWidth="1"/>
    <col min="4" max="4" width="11.44140625" bestFit="1" customWidth="1"/>
    <col min="5" max="5" width="11.6640625" bestFit="1" customWidth="1"/>
    <col min="6" max="6" width="11.33203125" bestFit="1" customWidth="1"/>
    <col min="7" max="7" width="14.5546875" bestFit="1" customWidth="1"/>
    <col min="8" max="8" width="12.21875" bestFit="1" customWidth="1"/>
    <col min="9" max="9" width="9" bestFit="1" customWidth="1"/>
    <col min="10" max="10" width="12.77734375" bestFit="1" customWidth="1"/>
  </cols>
  <sheetData>
    <row r="1" spans="1:10" x14ac:dyDescent="0.3">
      <c r="A1" s="10" t="s">
        <v>37</v>
      </c>
    </row>
    <row r="3" spans="1:10" x14ac:dyDescent="0.3">
      <c r="A3" t="s">
        <v>0</v>
      </c>
      <c r="B3" t="s">
        <v>1</v>
      </c>
      <c r="C3" t="s">
        <v>2</v>
      </c>
      <c r="D3" t="s">
        <v>3</v>
      </c>
      <c r="E3" t="s">
        <v>4</v>
      </c>
      <c r="F3" t="s">
        <v>5</v>
      </c>
      <c r="G3" t="s">
        <v>6</v>
      </c>
      <c r="H3" t="s">
        <v>7</v>
      </c>
      <c r="I3" t="s">
        <v>33</v>
      </c>
      <c r="J3" t="s">
        <v>29</v>
      </c>
    </row>
    <row r="4" spans="1:10" x14ac:dyDescent="0.3">
      <c r="A4" s="9">
        <v>44496</v>
      </c>
      <c r="B4" t="s">
        <v>25</v>
      </c>
      <c r="C4" t="s">
        <v>18</v>
      </c>
      <c r="D4" t="s">
        <v>26</v>
      </c>
      <c r="E4">
        <v>99</v>
      </c>
      <c r="F4">
        <v>600</v>
      </c>
      <c r="G4">
        <v>400</v>
      </c>
      <c r="H4">
        <v>59400</v>
      </c>
      <c r="I4">
        <v>19800</v>
      </c>
    </row>
    <row r="5" spans="1:10" x14ac:dyDescent="0.3">
      <c r="A5" s="9">
        <v>44223</v>
      </c>
      <c r="B5" t="s">
        <v>25</v>
      </c>
      <c r="C5" t="s">
        <v>9</v>
      </c>
      <c r="D5" t="s">
        <v>26</v>
      </c>
      <c r="E5">
        <v>101</v>
      </c>
      <c r="F5">
        <v>600</v>
      </c>
      <c r="G5">
        <v>400</v>
      </c>
      <c r="H5">
        <v>60600</v>
      </c>
      <c r="I5">
        <v>20200</v>
      </c>
    </row>
    <row r="6" spans="1:10" x14ac:dyDescent="0.3">
      <c r="A6" s="9">
        <v>44103</v>
      </c>
      <c r="B6" t="s">
        <v>25</v>
      </c>
      <c r="C6" t="s">
        <v>18</v>
      </c>
      <c r="D6" t="s">
        <v>16</v>
      </c>
      <c r="E6">
        <v>88</v>
      </c>
      <c r="F6">
        <v>1200</v>
      </c>
      <c r="G6">
        <v>800</v>
      </c>
      <c r="H6">
        <v>105600</v>
      </c>
      <c r="I6">
        <v>35200</v>
      </c>
    </row>
    <row r="7" spans="1:10" x14ac:dyDescent="0.3">
      <c r="A7" s="9">
        <v>44113</v>
      </c>
      <c r="B7" t="s">
        <v>25</v>
      </c>
      <c r="C7" t="s">
        <v>12</v>
      </c>
      <c r="D7" t="s">
        <v>21</v>
      </c>
      <c r="E7">
        <v>52</v>
      </c>
      <c r="F7">
        <v>4000</v>
      </c>
      <c r="G7">
        <v>3000</v>
      </c>
      <c r="H7">
        <v>208000</v>
      </c>
      <c r="I7">
        <v>52000</v>
      </c>
    </row>
    <row r="8" spans="1:10" x14ac:dyDescent="0.3">
      <c r="A8" s="9">
        <v>44193</v>
      </c>
      <c r="B8" t="s">
        <v>25</v>
      </c>
      <c r="C8" t="s">
        <v>12</v>
      </c>
      <c r="D8" t="s">
        <v>21</v>
      </c>
      <c r="E8">
        <v>61</v>
      </c>
      <c r="F8">
        <v>4000</v>
      </c>
      <c r="G8">
        <v>3000</v>
      </c>
      <c r="H8">
        <v>244000</v>
      </c>
      <c r="I8">
        <v>61000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EFFFF-D92F-4215-8FF3-D628AFC1F87B}">
  <dimension ref="A3:E23"/>
  <sheetViews>
    <sheetView topLeftCell="A3" workbookViewId="0">
      <selection activeCell="L7" sqref="L7"/>
    </sheetView>
  </sheetViews>
  <sheetFormatPr defaultRowHeight="14.4" x14ac:dyDescent="0.3"/>
  <cols>
    <col min="1" max="1" width="12.44140625" bestFit="1" customWidth="1"/>
    <col min="2" max="2" width="16.109375" bestFit="1" customWidth="1"/>
    <col min="4" max="4" width="12.44140625" bestFit="1" customWidth="1"/>
    <col min="5" max="5" width="15.5546875" bestFit="1" customWidth="1"/>
  </cols>
  <sheetData>
    <row r="3" spans="1:5" x14ac:dyDescent="0.3">
      <c r="A3" s="7" t="s">
        <v>34</v>
      </c>
      <c r="B3" t="s">
        <v>35</v>
      </c>
      <c r="D3" s="7" t="s">
        <v>34</v>
      </c>
      <c r="E3" t="s">
        <v>36</v>
      </c>
    </row>
    <row r="4" spans="1:5" x14ac:dyDescent="0.3">
      <c r="A4" s="3" t="s">
        <v>18</v>
      </c>
      <c r="B4" s="6">
        <v>105600</v>
      </c>
      <c r="D4" s="3" t="s">
        <v>16</v>
      </c>
      <c r="E4">
        <v>88</v>
      </c>
    </row>
    <row r="5" spans="1:5" x14ac:dyDescent="0.3">
      <c r="A5" s="3" t="s">
        <v>29</v>
      </c>
      <c r="B5" s="6">
        <v>105600</v>
      </c>
      <c r="D5" s="3" t="s">
        <v>29</v>
      </c>
      <c r="E5">
        <v>88</v>
      </c>
    </row>
    <row r="11" spans="1:5" x14ac:dyDescent="0.3">
      <c r="A11" s="7" t="s">
        <v>34</v>
      </c>
      <c r="B11" t="s">
        <v>35</v>
      </c>
    </row>
    <row r="12" spans="1:5" x14ac:dyDescent="0.3">
      <c r="A12" s="3" t="s">
        <v>16</v>
      </c>
      <c r="B12" s="8">
        <v>105600</v>
      </c>
    </row>
    <row r="13" spans="1:5" x14ac:dyDescent="0.3">
      <c r="A13" s="3" t="s">
        <v>29</v>
      </c>
      <c r="B13" s="8">
        <v>105600</v>
      </c>
    </row>
    <row r="21" spans="1:2" x14ac:dyDescent="0.3">
      <c r="A21" s="7" t="s">
        <v>34</v>
      </c>
      <c r="B21" t="s">
        <v>35</v>
      </c>
    </row>
    <row r="22" spans="1:2" x14ac:dyDescent="0.3">
      <c r="A22" s="3" t="s">
        <v>25</v>
      </c>
      <c r="B22" s="11">
        <v>105600</v>
      </c>
    </row>
    <row r="23" spans="1:2" x14ac:dyDescent="0.3">
      <c r="A23" s="3" t="s">
        <v>29</v>
      </c>
      <c r="B23" s="11">
        <v>105600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82F7-9CD0-4E0B-876D-1FE78539976D}">
  <dimension ref="A3:D4"/>
  <sheetViews>
    <sheetView workbookViewId="0">
      <selection activeCell="A3" sqref="A3"/>
    </sheetView>
  </sheetViews>
  <sheetFormatPr defaultRowHeight="14.4" x14ac:dyDescent="0.3"/>
  <cols>
    <col min="1" max="1" width="16.109375" bestFit="1" customWidth="1"/>
    <col min="2" max="2" width="11.5546875" bestFit="1" customWidth="1"/>
    <col min="3" max="3" width="15.5546875" bestFit="1" customWidth="1"/>
    <col min="4" max="4" width="20" bestFit="1" customWidth="1"/>
  </cols>
  <sheetData>
    <row r="3" spans="1:4" x14ac:dyDescent="0.3">
      <c r="A3" t="s">
        <v>35</v>
      </c>
      <c r="B3" t="s">
        <v>40</v>
      </c>
      <c r="C3" t="s">
        <v>36</v>
      </c>
      <c r="D3" t="s">
        <v>41</v>
      </c>
    </row>
    <row r="4" spans="1:4" x14ac:dyDescent="0.3">
      <c r="A4" s="6">
        <v>105600</v>
      </c>
      <c r="B4" s="6">
        <v>35200</v>
      </c>
      <c r="C4">
        <v>88</v>
      </c>
      <c r="D4" s="6">
        <v>105600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01522-8AD5-4AED-86AA-010D59B19FD1}">
  <dimension ref="A3:B8"/>
  <sheetViews>
    <sheetView workbookViewId="0">
      <selection activeCell="L17" sqref="L17"/>
    </sheetView>
  </sheetViews>
  <sheetFormatPr defaultRowHeight="14.4" x14ac:dyDescent="0.3"/>
  <cols>
    <col min="1" max="1" width="12.44140625" bestFit="1" customWidth="1"/>
    <col min="2" max="2" width="15.21875" bestFit="1" customWidth="1"/>
  </cols>
  <sheetData>
    <row r="3" spans="1:2" x14ac:dyDescent="0.3">
      <c r="A3" s="7" t="s">
        <v>34</v>
      </c>
      <c r="B3" t="s">
        <v>38</v>
      </c>
    </row>
    <row r="4" spans="1:2" x14ac:dyDescent="0.3">
      <c r="A4" s="3" t="s">
        <v>12</v>
      </c>
      <c r="B4" s="6">
        <v>39800</v>
      </c>
    </row>
    <row r="5" spans="1:2" x14ac:dyDescent="0.3">
      <c r="A5" s="3" t="s">
        <v>18</v>
      </c>
      <c r="B5" s="6">
        <v>24000</v>
      </c>
    </row>
    <row r="6" spans="1:2" x14ac:dyDescent="0.3">
      <c r="A6" s="3" t="s">
        <v>15</v>
      </c>
      <c r="B6" s="6">
        <v>30700</v>
      </c>
    </row>
    <row r="7" spans="1:2" x14ac:dyDescent="0.3">
      <c r="A7" s="3" t="s">
        <v>9</v>
      </c>
      <c r="B7" s="6">
        <v>41400</v>
      </c>
    </row>
    <row r="8" spans="1:2" x14ac:dyDescent="0.3">
      <c r="A8" s="3" t="s">
        <v>29</v>
      </c>
      <c r="B8" s="6">
        <v>135900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A5F56-F8FD-43CA-A872-EAF961036617}">
  <dimension ref="A3:A4"/>
  <sheetViews>
    <sheetView workbookViewId="0">
      <selection activeCell="A3" sqref="A3"/>
    </sheetView>
  </sheetViews>
  <sheetFormatPr defaultRowHeight="14.4" x14ac:dyDescent="0.3"/>
  <cols>
    <col min="1" max="1" width="16.6640625" bestFit="1" customWidth="1"/>
  </cols>
  <sheetData>
    <row r="3" spans="1:1" x14ac:dyDescent="0.3">
      <c r="A3" t="s">
        <v>39</v>
      </c>
    </row>
    <row r="4" spans="1:1" x14ac:dyDescent="0.3">
      <c r="A4">
        <v>17042495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B3DF-9E1D-4E87-B39C-21F41FB7A8AD}">
  <dimension ref="A1:M51"/>
  <sheetViews>
    <sheetView workbookViewId="0">
      <selection activeCell="M2" sqref="M2"/>
    </sheetView>
  </sheetViews>
  <sheetFormatPr defaultColWidth="11.21875" defaultRowHeight="14.4" x14ac:dyDescent="0.3"/>
  <cols>
    <col min="1" max="1" width="10.33203125" bestFit="1" customWidth="1"/>
    <col min="2" max="2" width="13.44140625" customWidth="1"/>
    <col min="3" max="3" width="8.44140625" customWidth="1"/>
    <col min="4" max="4" width="11.44140625" bestFit="1" customWidth="1"/>
    <col min="5" max="5" width="11.33203125" customWidth="1"/>
    <col min="6" max="6" width="11" customWidth="1"/>
    <col min="7" max="7" width="14.21875" customWidth="1"/>
    <col min="8" max="8" width="12.6640625" bestFit="1" customWidth="1"/>
    <col min="9" max="9" width="19.6640625" customWidth="1"/>
    <col min="10" max="10" width="14.33203125" bestFit="1" customWidth="1"/>
    <col min="12" max="12" width="12.6640625" bestFit="1" customWidth="1"/>
    <col min="13" max="13" width="11.6640625" bestFit="1" customWidth="1"/>
  </cols>
  <sheetData>
    <row r="1" spans="1:13" ht="20.100000000000001" customHeight="1" thickBot="1" x14ac:dyDescent="0.35">
      <c r="A1" s="1" t="s">
        <v>0</v>
      </c>
      <c r="B1" s="1" t="s">
        <v>1</v>
      </c>
      <c r="C1" s="1" t="s">
        <v>2</v>
      </c>
      <c r="D1" s="1" t="s">
        <v>3</v>
      </c>
      <c r="E1" s="1" t="s">
        <v>4</v>
      </c>
      <c r="F1" s="1" t="s">
        <v>5</v>
      </c>
      <c r="G1" s="1" t="s">
        <v>6</v>
      </c>
      <c r="H1" s="1" t="s">
        <v>7</v>
      </c>
      <c r="I1" s="5" t="s">
        <v>33</v>
      </c>
      <c r="J1" s="5" t="s">
        <v>29</v>
      </c>
      <c r="K1" s="5" t="s">
        <v>30</v>
      </c>
      <c r="L1" s="5" t="s">
        <v>31</v>
      </c>
      <c r="M1" s="5" t="s">
        <v>32</v>
      </c>
    </row>
    <row r="2" spans="1:13" ht="15" thickTop="1" x14ac:dyDescent="0.3">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6">
        <f>H2-(G2*E2)</f>
        <v>168000</v>
      </c>
      <c r="J2" s="6">
        <f>SUM(H2:H51)</f>
        <v>12944500</v>
      </c>
      <c r="K2" s="6">
        <f>SUM(Table1[Units Sold])</f>
        <v>4705</v>
      </c>
      <c r="L2" s="4">
        <f>SUM(Table1[Profit])</f>
        <v>3834400</v>
      </c>
      <c r="M2" s="4">
        <f>AVERAGE(Table1[Total Sales])</f>
        <v>258890</v>
      </c>
    </row>
    <row r="3" spans="1:13" x14ac:dyDescent="0.3">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6">
        <f t="shared" ref="I3:I51" si="3">H3-(G3*E3)</f>
        <v>128000</v>
      </c>
      <c r="K3" s="4"/>
      <c r="L3" s="4"/>
      <c r="M3" s="12"/>
    </row>
    <row r="4" spans="1:13" x14ac:dyDescent="0.3">
      <c r="A4" s="2">
        <v>44230</v>
      </c>
      <c r="B4" t="s">
        <v>14</v>
      </c>
      <c r="C4" t="s">
        <v>15</v>
      </c>
      <c r="D4" t="s">
        <v>16</v>
      </c>
      <c r="E4" s="3">
        <v>136</v>
      </c>
      <c r="F4" s="4">
        <f t="shared" si="0"/>
        <v>1200</v>
      </c>
      <c r="G4" s="4">
        <f t="shared" si="1"/>
        <v>800</v>
      </c>
      <c r="H4" s="4">
        <f t="shared" si="2"/>
        <v>163200</v>
      </c>
      <c r="I4" s="6">
        <f t="shared" si="3"/>
        <v>54400</v>
      </c>
      <c r="K4" s="4"/>
      <c r="L4" s="4"/>
      <c r="M4" s="4"/>
    </row>
    <row r="5" spans="1:13" x14ac:dyDescent="0.3">
      <c r="A5" s="2">
        <v>44085</v>
      </c>
      <c r="B5" t="s">
        <v>17</v>
      </c>
      <c r="C5" t="s">
        <v>18</v>
      </c>
      <c r="D5" t="s">
        <v>19</v>
      </c>
      <c r="E5" s="3">
        <v>91</v>
      </c>
      <c r="F5" s="4">
        <f t="shared" si="0"/>
        <v>1000</v>
      </c>
      <c r="G5" s="4">
        <f t="shared" si="1"/>
        <v>700</v>
      </c>
      <c r="H5" s="4">
        <f t="shared" si="2"/>
        <v>91000</v>
      </c>
      <c r="I5" s="6">
        <f t="shared" si="3"/>
        <v>27300</v>
      </c>
      <c r="K5" s="4"/>
      <c r="L5" s="4"/>
      <c r="M5" s="4"/>
    </row>
    <row r="6" spans="1:13" x14ac:dyDescent="0.3">
      <c r="A6" s="2">
        <v>44462</v>
      </c>
      <c r="B6" t="s">
        <v>20</v>
      </c>
      <c r="C6" t="s">
        <v>9</v>
      </c>
      <c r="D6" t="s">
        <v>21</v>
      </c>
      <c r="E6" s="3">
        <v>110</v>
      </c>
      <c r="F6" s="4">
        <f t="shared" si="0"/>
        <v>4000</v>
      </c>
      <c r="G6" s="4">
        <f t="shared" si="1"/>
        <v>3000</v>
      </c>
      <c r="H6" s="4">
        <f t="shared" si="2"/>
        <v>440000</v>
      </c>
      <c r="I6" s="6">
        <f t="shared" si="3"/>
        <v>110000</v>
      </c>
      <c r="J6" s="6"/>
      <c r="K6" s="4"/>
      <c r="L6" s="4"/>
      <c r="M6" s="4"/>
    </row>
    <row r="7" spans="1:13" x14ac:dyDescent="0.3">
      <c r="A7" s="2">
        <v>44105</v>
      </c>
      <c r="B7" t="s">
        <v>22</v>
      </c>
      <c r="C7" t="s">
        <v>12</v>
      </c>
      <c r="D7" t="s">
        <v>16</v>
      </c>
      <c r="E7" s="3">
        <v>51</v>
      </c>
      <c r="F7" s="4">
        <f t="shared" si="0"/>
        <v>1200</v>
      </c>
      <c r="G7" s="4">
        <f t="shared" si="1"/>
        <v>800</v>
      </c>
      <c r="H7" s="4">
        <f t="shared" si="2"/>
        <v>61200</v>
      </c>
      <c r="I7" s="6">
        <f t="shared" si="3"/>
        <v>20400</v>
      </c>
      <c r="K7" s="4"/>
      <c r="L7" s="4"/>
      <c r="M7" s="4"/>
    </row>
    <row r="8" spans="1:13" x14ac:dyDescent="0.3">
      <c r="A8" s="2">
        <v>44413</v>
      </c>
      <c r="B8" t="s">
        <v>23</v>
      </c>
      <c r="C8" t="s">
        <v>18</v>
      </c>
      <c r="D8" t="s">
        <v>19</v>
      </c>
      <c r="E8" s="3">
        <v>78</v>
      </c>
      <c r="F8" s="4">
        <f t="shared" si="0"/>
        <v>1000</v>
      </c>
      <c r="G8" s="4">
        <f t="shared" si="1"/>
        <v>700</v>
      </c>
      <c r="H8" s="4">
        <f t="shared" si="2"/>
        <v>78000</v>
      </c>
      <c r="I8" s="6">
        <f t="shared" si="3"/>
        <v>23400</v>
      </c>
      <c r="J8" s="6"/>
      <c r="K8" s="4"/>
      <c r="L8" s="4"/>
      <c r="M8" s="4"/>
    </row>
    <row r="9" spans="1:13" x14ac:dyDescent="0.3">
      <c r="A9" s="2">
        <v>44141</v>
      </c>
      <c r="B9" t="s">
        <v>24</v>
      </c>
      <c r="C9" t="s">
        <v>15</v>
      </c>
      <c r="D9" t="s">
        <v>10</v>
      </c>
      <c r="E9" s="3">
        <v>146</v>
      </c>
      <c r="F9" s="4">
        <f t="shared" si="0"/>
        <v>6000</v>
      </c>
      <c r="G9" s="4">
        <f t="shared" si="1"/>
        <v>4000</v>
      </c>
      <c r="H9" s="4">
        <f t="shared" si="2"/>
        <v>876000</v>
      </c>
      <c r="I9" s="6">
        <f t="shared" si="3"/>
        <v>292000</v>
      </c>
      <c r="K9" s="4"/>
      <c r="L9" s="4"/>
      <c r="M9" s="4"/>
    </row>
    <row r="10" spans="1:13" x14ac:dyDescent="0.3">
      <c r="A10" s="2">
        <v>44223</v>
      </c>
      <c r="B10" t="s">
        <v>25</v>
      </c>
      <c r="C10" t="s">
        <v>9</v>
      </c>
      <c r="D10" t="s">
        <v>26</v>
      </c>
      <c r="E10" s="3">
        <v>101</v>
      </c>
      <c r="F10" s="4">
        <f t="shared" si="0"/>
        <v>600</v>
      </c>
      <c r="G10" s="4">
        <f t="shared" si="1"/>
        <v>400</v>
      </c>
      <c r="H10" s="4">
        <f t="shared" si="2"/>
        <v>60600</v>
      </c>
      <c r="I10" s="6">
        <f t="shared" si="3"/>
        <v>20200</v>
      </c>
      <c r="K10" s="4"/>
      <c r="L10" s="4"/>
      <c r="M10" s="4"/>
    </row>
    <row r="11" spans="1:13" x14ac:dyDescent="0.3">
      <c r="A11" s="2">
        <v>44442</v>
      </c>
      <c r="B11" t="s">
        <v>27</v>
      </c>
      <c r="C11" t="s">
        <v>15</v>
      </c>
      <c r="D11" t="s">
        <v>10</v>
      </c>
      <c r="E11" s="3">
        <v>52</v>
      </c>
      <c r="F11" s="4">
        <f t="shared" si="0"/>
        <v>6000</v>
      </c>
      <c r="G11" s="4">
        <f t="shared" si="1"/>
        <v>4000</v>
      </c>
      <c r="H11" s="4">
        <f t="shared" si="2"/>
        <v>312000</v>
      </c>
      <c r="I11" s="6">
        <f t="shared" si="3"/>
        <v>104000</v>
      </c>
      <c r="K11" s="4"/>
      <c r="L11" s="4"/>
      <c r="M11" s="4"/>
    </row>
    <row r="12" spans="1:13" x14ac:dyDescent="0.3">
      <c r="A12" s="2">
        <v>44469</v>
      </c>
      <c r="B12" t="s">
        <v>27</v>
      </c>
      <c r="C12" t="s">
        <v>12</v>
      </c>
      <c r="D12" t="s">
        <v>16</v>
      </c>
      <c r="E12" s="3">
        <v>55</v>
      </c>
      <c r="F12" s="4">
        <f t="shared" si="0"/>
        <v>1200</v>
      </c>
      <c r="G12" s="4">
        <f t="shared" si="1"/>
        <v>800</v>
      </c>
      <c r="H12" s="4">
        <f t="shared" si="2"/>
        <v>66000</v>
      </c>
      <c r="I12" s="6">
        <f t="shared" si="3"/>
        <v>22000</v>
      </c>
      <c r="K12" s="4"/>
      <c r="L12" s="4"/>
      <c r="M12" s="4"/>
    </row>
    <row r="13" spans="1:13" x14ac:dyDescent="0.3">
      <c r="A13" s="2">
        <v>44084</v>
      </c>
      <c r="B13" t="s">
        <v>27</v>
      </c>
      <c r="C13" t="s">
        <v>15</v>
      </c>
      <c r="D13" t="s">
        <v>19</v>
      </c>
      <c r="E13" s="3">
        <v>137</v>
      </c>
      <c r="F13" s="4">
        <f t="shared" si="0"/>
        <v>1000</v>
      </c>
      <c r="G13" s="4">
        <f t="shared" si="1"/>
        <v>700</v>
      </c>
      <c r="H13" s="4">
        <f t="shared" si="2"/>
        <v>137000</v>
      </c>
      <c r="I13" s="6">
        <f t="shared" si="3"/>
        <v>41100</v>
      </c>
      <c r="K13" s="4"/>
      <c r="L13" s="4"/>
      <c r="M13" s="4"/>
    </row>
    <row r="14" spans="1:13" x14ac:dyDescent="0.3">
      <c r="A14" s="2">
        <v>44404</v>
      </c>
      <c r="B14" t="s">
        <v>24</v>
      </c>
      <c r="C14" t="s">
        <v>15</v>
      </c>
      <c r="D14" t="s">
        <v>13</v>
      </c>
      <c r="E14" s="3">
        <v>96</v>
      </c>
      <c r="F14" s="4">
        <f t="shared" si="0"/>
        <v>3500</v>
      </c>
      <c r="G14" s="4">
        <f t="shared" si="1"/>
        <v>2500</v>
      </c>
      <c r="H14" s="4">
        <f t="shared" si="2"/>
        <v>336000</v>
      </c>
      <c r="I14" s="6">
        <f t="shared" si="3"/>
        <v>96000</v>
      </c>
      <c r="K14" s="4"/>
      <c r="L14" s="4"/>
      <c r="M14" s="4"/>
    </row>
    <row r="15" spans="1:13" x14ac:dyDescent="0.3">
      <c r="A15" s="2">
        <v>44113</v>
      </c>
      <c r="B15" t="s">
        <v>25</v>
      </c>
      <c r="C15" t="s">
        <v>12</v>
      </c>
      <c r="D15" t="s">
        <v>21</v>
      </c>
      <c r="E15" s="3">
        <v>52</v>
      </c>
      <c r="F15" s="4">
        <f t="shared" si="0"/>
        <v>4000</v>
      </c>
      <c r="G15" s="4">
        <f t="shared" si="1"/>
        <v>3000</v>
      </c>
      <c r="H15" s="4">
        <f t="shared" si="2"/>
        <v>208000</v>
      </c>
      <c r="I15" s="6">
        <f t="shared" si="3"/>
        <v>52000</v>
      </c>
      <c r="K15" s="4"/>
      <c r="L15" s="4"/>
      <c r="M15" s="4"/>
    </row>
    <row r="16" spans="1:13" x14ac:dyDescent="0.3">
      <c r="A16" s="2">
        <v>44292</v>
      </c>
      <c r="B16" t="s">
        <v>17</v>
      </c>
      <c r="C16" t="s">
        <v>9</v>
      </c>
      <c r="D16" t="s">
        <v>13</v>
      </c>
      <c r="E16" s="3">
        <v>76</v>
      </c>
      <c r="F16" s="4">
        <f t="shared" si="0"/>
        <v>3500</v>
      </c>
      <c r="G16" s="4">
        <f t="shared" si="1"/>
        <v>2500</v>
      </c>
      <c r="H16" s="4">
        <f t="shared" si="2"/>
        <v>266000</v>
      </c>
      <c r="I16" s="6">
        <f t="shared" si="3"/>
        <v>76000</v>
      </c>
      <c r="K16" s="4"/>
      <c r="L16" s="4"/>
      <c r="M16" s="4"/>
    </row>
    <row r="17" spans="1:13" x14ac:dyDescent="0.3">
      <c r="A17" s="2">
        <v>44362</v>
      </c>
      <c r="B17" t="s">
        <v>11</v>
      </c>
      <c r="C17" t="s">
        <v>18</v>
      </c>
      <c r="D17" t="s">
        <v>21</v>
      </c>
      <c r="E17" s="3">
        <v>145</v>
      </c>
      <c r="F17" s="4">
        <f t="shared" si="0"/>
        <v>4000</v>
      </c>
      <c r="G17" s="4">
        <f t="shared" si="1"/>
        <v>3000</v>
      </c>
      <c r="H17" s="4">
        <f t="shared" si="2"/>
        <v>580000</v>
      </c>
      <c r="I17" s="6">
        <f t="shared" si="3"/>
        <v>145000</v>
      </c>
      <c r="K17" s="4"/>
      <c r="L17" s="4"/>
      <c r="M17" s="4"/>
    </row>
    <row r="18" spans="1:13" x14ac:dyDescent="0.3">
      <c r="A18" s="2">
        <v>44083</v>
      </c>
      <c r="B18" t="s">
        <v>8</v>
      </c>
      <c r="C18" t="s">
        <v>15</v>
      </c>
      <c r="D18" t="s">
        <v>26</v>
      </c>
      <c r="E18" s="3">
        <v>83</v>
      </c>
      <c r="F18" s="4">
        <f t="shared" si="0"/>
        <v>600</v>
      </c>
      <c r="G18" s="4">
        <f t="shared" si="1"/>
        <v>400</v>
      </c>
      <c r="H18" s="4">
        <f t="shared" si="2"/>
        <v>49800</v>
      </c>
      <c r="I18" s="6">
        <f t="shared" si="3"/>
        <v>16600</v>
      </c>
      <c r="K18" s="4"/>
      <c r="L18" s="4"/>
      <c r="M18" s="4"/>
    </row>
    <row r="19" spans="1:13" x14ac:dyDescent="0.3">
      <c r="A19" s="2">
        <v>44421</v>
      </c>
      <c r="B19" t="s">
        <v>20</v>
      </c>
      <c r="C19" t="s">
        <v>15</v>
      </c>
      <c r="D19" t="s">
        <v>19</v>
      </c>
      <c r="E19" s="3">
        <v>91</v>
      </c>
      <c r="F19" s="4">
        <f t="shared" si="0"/>
        <v>1000</v>
      </c>
      <c r="G19" s="4">
        <f t="shared" si="1"/>
        <v>700</v>
      </c>
      <c r="H19" s="4">
        <f t="shared" si="2"/>
        <v>91000</v>
      </c>
      <c r="I19" s="6">
        <f t="shared" si="3"/>
        <v>27300</v>
      </c>
      <c r="K19" s="4"/>
      <c r="L19" s="4"/>
      <c r="M19" s="4"/>
    </row>
    <row r="20" spans="1:13" x14ac:dyDescent="0.3">
      <c r="A20" s="2">
        <v>44070</v>
      </c>
      <c r="B20" t="s">
        <v>22</v>
      </c>
      <c r="C20" t="s">
        <v>9</v>
      </c>
      <c r="D20" t="s">
        <v>28</v>
      </c>
      <c r="E20" s="3">
        <v>108</v>
      </c>
      <c r="F20" s="4">
        <f t="shared" si="0"/>
        <v>10000</v>
      </c>
      <c r="G20" s="4">
        <f t="shared" si="1"/>
        <v>7000</v>
      </c>
      <c r="H20" s="4">
        <f t="shared" si="2"/>
        <v>1080000</v>
      </c>
      <c r="I20" s="6">
        <f t="shared" si="3"/>
        <v>324000</v>
      </c>
      <c r="K20" s="4"/>
      <c r="L20" s="4"/>
      <c r="M20" s="4"/>
    </row>
    <row r="21" spans="1:13" x14ac:dyDescent="0.3">
      <c r="A21" s="2">
        <v>44293</v>
      </c>
      <c r="B21" t="s">
        <v>14</v>
      </c>
      <c r="C21" t="s">
        <v>18</v>
      </c>
      <c r="D21" t="s">
        <v>21</v>
      </c>
      <c r="E21" s="3">
        <v>144</v>
      </c>
      <c r="F21" s="4">
        <f t="shared" si="0"/>
        <v>4000</v>
      </c>
      <c r="G21" s="4">
        <f t="shared" si="1"/>
        <v>3000</v>
      </c>
      <c r="H21" s="4">
        <f t="shared" si="2"/>
        <v>576000</v>
      </c>
      <c r="I21" s="6">
        <f t="shared" si="3"/>
        <v>144000</v>
      </c>
      <c r="K21" s="4"/>
      <c r="L21" s="4"/>
      <c r="M21" s="4"/>
    </row>
    <row r="22" spans="1:13" x14ac:dyDescent="0.3">
      <c r="A22" s="2">
        <v>43990</v>
      </c>
      <c r="B22" t="s">
        <v>20</v>
      </c>
      <c r="C22" t="s">
        <v>15</v>
      </c>
      <c r="D22" t="s">
        <v>26</v>
      </c>
      <c r="E22" s="3">
        <v>92</v>
      </c>
      <c r="F22" s="4">
        <f t="shared" si="0"/>
        <v>600</v>
      </c>
      <c r="G22" s="4">
        <f t="shared" si="1"/>
        <v>400</v>
      </c>
      <c r="H22" s="4">
        <f t="shared" si="2"/>
        <v>55200</v>
      </c>
      <c r="I22" s="6">
        <f t="shared" si="3"/>
        <v>18400</v>
      </c>
      <c r="K22" s="4"/>
      <c r="L22" s="4"/>
      <c r="M22" s="4"/>
    </row>
    <row r="23" spans="1:13" x14ac:dyDescent="0.3">
      <c r="A23" s="2">
        <v>44551</v>
      </c>
      <c r="B23" t="s">
        <v>24</v>
      </c>
      <c r="C23" t="s">
        <v>9</v>
      </c>
      <c r="D23" t="s">
        <v>10</v>
      </c>
      <c r="E23" s="3">
        <v>71</v>
      </c>
      <c r="F23" s="4">
        <f t="shared" si="0"/>
        <v>6000</v>
      </c>
      <c r="G23" s="4">
        <f t="shared" si="1"/>
        <v>4000</v>
      </c>
      <c r="H23" s="4">
        <f t="shared" si="2"/>
        <v>426000</v>
      </c>
      <c r="I23" s="6">
        <f t="shared" si="3"/>
        <v>142000</v>
      </c>
      <c r="K23" s="4"/>
      <c r="L23" s="4"/>
      <c r="M23" s="4"/>
    </row>
    <row r="24" spans="1:13" x14ac:dyDescent="0.3">
      <c r="A24" s="2">
        <v>44418</v>
      </c>
      <c r="B24" t="s">
        <v>8</v>
      </c>
      <c r="C24" t="s">
        <v>12</v>
      </c>
      <c r="D24" t="s">
        <v>26</v>
      </c>
      <c r="E24" s="3">
        <v>103</v>
      </c>
      <c r="F24" s="4">
        <f t="shared" si="0"/>
        <v>600</v>
      </c>
      <c r="G24" s="4">
        <f t="shared" si="1"/>
        <v>400</v>
      </c>
      <c r="H24" s="4">
        <f t="shared" si="2"/>
        <v>61800</v>
      </c>
      <c r="I24" s="6">
        <f t="shared" si="3"/>
        <v>20600</v>
      </c>
      <c r="K24" s="4"/>
      <c r="L24" s="4"/>
      <c r="M24" s="4"/>
    </row>
    <row r="25" spans="1:13" x14ac:dyDescent="0.3">
      <c r="A25" s="2">
        <v>44532</v>
      </c>
      <c r="B25" t="s">
        <v>27</v>
      </c>
      <c r="C25" t="s">
        <v>18</v>
      </c>
      <c r="D25" t="s">
        <v>19</v>
      </c>
      <c r="E25" s="3">
        <v>55</v>
      </c>
      <c r="F25" s="4">
        <f t="shared" si="0"/>
        <v>1000</v>
      </c>
      <c r="G25" s="4">
        <f t="shared" si="1"/>
        <v>700</v>
      </c>
      <c r="H25" s="4">
        <f t="shared" si="2"/>
        <v>55000</v>
      </c>
      <c r="I25" s="6">
        <f t="shared" si="3"/>
        <v>16500</v>
      </c>
      <c r="K25" s="4"/>
      <c r="L25" s="4"/>
      <c r="M25" s="4"/>
    </row>
    <row r="26" spans="1:13" x14ac:dyDescent="0.3">
      <c r="A26" s="2">
        <v>44438</v>
      </c>
      <c r="B26" t="s">
        <v>22</v>
      </c>
      <c r="C26" t="s">
        <v>12</v>
      </c>
      <c r="D26" t="s">
        <v>21</v>
      </c>
      <c r="E26" s="3">
        <v>93</v>
      </c>
      <c r="F26" s="4">
        <f t="shared" si="0"/>
        <v>4000</v>
      </c>
      <c r="G26" s="4">
        <f t="shared" si="1"/>
        <v>3000</v>
      </c>
      <c r="H26" s="4">
        <f t="shared" si="2"/>
        <v>372000</v>
      </c>
      <c r="I26" s="6">
        <f t="shared" si="3"/>
        <v>93000</v>
      </c>
      <c r="K26" s="4"/>
      <c r="L26" s="4"/>
      <c r="M26" s="4"/>
    </row>
    <row r="27" spans="1:13" x14ac:dyDescent="0.3">
      <c r="A27" s="2">
        <v>43971</v>
      </c>
      <c r="B27" t="s">
        <v>14</v>
      </c>
      <c r="C27" t="s">
        <v>15</v>
      </c>
      <c r="D27" t="s">
        <v>26</v>
      </c>
      <c r="E27" s="3">
        <v>143</v>
      </c>
      <c r="F27" s="4">
        <f t="shared" si="0"/>
        <v>600</v>
      </c>
      <c r="G27" s="4">
        <f t="shared" si="1"/>
        <v>400</v>
      </c>
      <c r="H27" s="4">
        <f t="shared" si="2"/>
        <v>85800</v>
      </c>
      <c r="I27" s="6">
        <f t="shared" si="3"/>
        <v>28600</v>
      </c>
      <c r="K27" s="4"/>
      <c r="L27" s="4"/>
      <c r="M27" s="4"/>
    </row>
    <row r="28" spans="1:13" x14ac:dyDescent="0.3">
      <c r="A28" s="2">
        <v>44452</v>
      </c>
      <c r="B28" t="s">
        <v>23</v>
      </c>
      <c r="C28" t="s">
        <v>9</v>
      </c>
      <c r="D28" t="s">
        <v>13</v>
      </c>
      <c r="E28" s="3">
        <v>143</v>
      </c>
      <c r="F28" s="4">
        <f t="shared" si="0"/>
        <v>3500</v>
      </c>
      <c r="G28" s="4">
        <f t="shared" si="1"/>
        <v>2500</v>
      </c>
      <c r="H28" s="4">
        <f t="shared" si="2"/>
        <v>500500</v>
      </c>
      <c r="I28" s="6">
        <f t="shared" si="3"/>
        <v>143000</v>
      </c>
      <c r="K28" s="4"/>
      <c r="L28" s="4"/>
      <c r="M28" s="4"/>
    </row>
    <row r="29" spans="1:13" x14ac:dyDescent="0.3">
      <c r="A29" s="2">
        <v>44496</v>
      </c>
      <c r="B29" t="s">
        <v>25</v>
      </c>
      <c r="C29" t="s">
        <v>18</v>
      </c>
      <c r="D29" t="s">
        <v>26</v>
      </c>
      <c r="E29" s="3">
        <v>99</v>
      </c>
      <c r="F29" s="4">
        <f t="shared" si="0"/>
        <v>600</v>
      </c>
      <c r="G29" s="4">
        <f t="shared" si="1"/>
        <v>400</v>
      </c>
      <c r="H29" s="4">
        <f t="shared" si="2"/>
        <v>59400</v>
      </c>
      <c r="I29" s="6">
        <f t="shared" si="3"/>
        <v>19800</v>
      </c>
      <c r="K29" s="4"/>
      <c r="L29" s="4"/>
      <c r="M29" s="4"/>
    </row>
    <row r="30" spans="1:13" x14ac:dyDescent="0.3">
      <c r="A30" s="2">
        <v>44187</v>
      </c>
      <c r="B30" t="s">
        <v>17</v>
      </c>
      <c r="C30" t="s">
        <v>9</v>
      </c>
      <c r="D30" t="s">
        <v>19</v>
      </c>
      <c r="E30" s="3">
        <v>120</v>
      </c>
      <c r="F30" s="4">
        <f t="shared" si="0"/>
        <v>1000</v>
      </c>
      <c r="G30" s="4">
        <f t="shared" si="1"/>
        <v>700</v>
      </c>
      <c r="H30" s="4">
        <f t="shared" si="2"/>
        <v>120000</v>
      </c>
      <c r="I30" s="6">
        <f t="shared" si="3"/>
        <v>36000</v>
      </c>
      <c r="K30" s="4"/>
      <c r="L30" s="4"/>
      <c r="M30" s="4"/>
    </row>
    <row r="31" spans="1:13" x14ac:dyDescent="0.3">
      <c r="A31" s="2">
        <v>44405</v>
      </c>
      <c r="B31" t="s">
        <v>11</v>
      </c>
      <c r="C31" t="s">
        <v>15</v>
      </c>
      <c r="D31" t="s">
        <v>13</v>
      </c>
      <c r="E31" s="3">
        <v>66</v>
      </c>
      <c r="F31" s="4">
        <f t="shared" si="0"/>
        <v>3500</v>
      </c>
      <c r="G31" s="4">
        <f t="shared" si="1"/>
        <v>2500</v>
      </c>
      <c r="H31" s="4">
        <f t="shared" si="2"/>
        <v>231000</v>
      </c>
      <c r="I31" s="6">
        <f t="shared" si="3"/>
        <v>66000</v>
      </c>
      <c r="K31" s="4"/>
      <c r="L31" s="4"/>
      <c r="M31" s="4"/>
    </row>
    <row r="32" spans="1:13" x14ac:dyDescent="0.3">
      <c r="A32" s="2">
        <v>44103</v>
      </c>
      <c r="B32" t="s">
        <v>25</v>
      </c>
      <c r="C32" t="s">
        <v>18</v>
      </c>
      <c r="D32" t="s">
        <v>16</v>
      </c>
      <c r="E32" s="3">
        <v>88</v>
      </c>
      <c r="F32" s="4">
        <f t="shared" si="0"/>
        <v>1200</v>
      </c>
      <c r="G32" s="4">
        <f t="shared" si="1"/>
        <v>800</v>
      </c>
      <c r="H32" s="4">
        <f t="shared" si="2"/>
        <v>105600</v>
      </c>
      <c r="I32" s="6">
        <f t="shared" si="3"/>
        <v>35200</v>
      </c>
      <c r="K32" s="4"/>
      <c r="L32" s="4"/>
      <c r="M32" s="4"/>
    </row>
    <row r="33" spans="1:13" x14ac:dyDescent="0.3">
      <c r="A33" s="2">
        <v>44126</v>
      </c>
      <c r="B33" t="s">
        <v>17</v>
      </c>
      <c r="C33" t="s">
        <v>12</v>
      </c>
      <c r="D33" t="s">
        <v>28</v>
      </c>
      <c r="E33" s="3">
        <v>127</v>
      </c>
      <c r="F33" s="4">
        <f t="shared" si="0"/>
        <v>10000</v>
      </c>
      <c r="G33" s="4">
        <f t="shared" si="1"/>
        <v>7000</v>
      </c>
      <c r="H33" s="4">
        <f t="shared" si="2"/>
        <v>1270000</v>
      </c>
      <c r="I33" s="6">
        <f t="shared" si="3"/>
        <v>381000</v>
      </c>
      <c r="K33" s="4"/>
      <c r="L33" s="4"/>
      <c r="M33" s="4"/>
    </row>
    <row r="34" spans="1:13" x14ac:dyDescent="0.3">
      <c r="A34" s="2">
        <v>43970</v>
      </c>
      <c r="B34" t="s">
        <v>20</v>
      </c>
      <c r="C34" t="s">
        <v>9</v>
      </c>
      <c r="D34" t="s">
        <v>21</v>
      </c>
      <c r="E34" s="3">
        <v>67</v>
      </c>
      <c r="F34" s="4">
        <f t="shared" si="0"/>
        <v>4000</v>
      </c>
      <c r="G34" s="4">
        <f t="shared" si="1"/>
        <v>3000</v>
      </c>
      <c r="H34" s="4">
        <f t="shared" si="2"/>
        <v>268000</v>
      </c>
      <c r="I34" s="6">
        <f t="shared" si="3"/>
        <v>67000</v>
      </c>
      <c r="K34" s="4"/>
      <c r="L34" s="4"/>
      <c r="M34" s="4"/>
    </row>
    <row r="35" spans="1:13" x14ac:dyDescent="0.3">
      <c r="A35" s="2">
        <v>44536</v>
      </c>
      <c r="B35" t="s">
        <v>11</v>
      </c>
      <c r="C35" t="s">
        <v>12</v>
      </c>
      <c r="D35" t="s">
        <v>16</v>
      </c>
      <c r="E35" s="3">
        <v>67</v>
      </c>
      <c r="F35" s="4">
        <f t="shared" si="0"/>
        <v>1200</v>
      </c>
      <c r="G35" s="4">
        <f t="shared" si="1"/>
        <v>800</v>
      </c>
      <c r="H35" s="4">
        <f t="shared" si="2"/>
        <v>80400</v>
      </c>
      <c r="I35" s="6">
        <f t="shared" si="3"/>
        <v>26800</v>
      </c>
      <c r="K35" s="4"/>
      <c r="L35" s="4"/>
      <c r="M35" s="4"/>
    </row>
    <row r="36" spans="1:13" x14ac:dyDescent="0.3">
      <c r="A36" s="2">
        <v>44069</v>
      </c>
      <c r="B36" t="s">
        <v>27</v>
      </c>
      <c r="C36" t="s">
        <v>15</v>
      </c>
      <c r="D36" t="s">
        <v>19</v>
      </c>
      <c r="E36" s="3">
        <v>149</v>
      </c>
      <c r="F36" s="4">
        <f t="shared" si="0"/>
        <v>1000</v>
      </c>
      <c r="G36" s="4">
        <f t="shared" si="1"/>
        <v>700</v>
      </c>
      <c r="H36" s="4">
        <f t="shared" si="2"/>
        <v>149000</v>
      </c>
      <c r="I36" s="6">
        <f t="shared" si="3"/>
        <v>44700</v>
      </c>
      <c r="K36" s="4"/>
      <c r="L36" s="4"/>
      <c r="M36" s="4"/>
    </row>
    <row r="37" spans="1:13" x14ac:dyDescent="0.3">
      <c r="A37" s="2">
        <v>44378</v>
      </c>
      <c r="B37" t="s">
        <v>20</v>
      </c>
      <c r="C37" t="s">
        <v>18</v>
      </c>
      <c r="D37" t="s">
        <v>26</v>
      </c>
      <c r="E37" s="3">
        <v>104</v>
      </c>
      <c r="F37" s="4">
        <f t="shared" si="0"/>
        <v>600</v>
      </c>
      <c r="G37" s="4">
        <f t="shared" si="1"/>
        <v>400</v>
      </c>
      <c r="H37" s="4">
        <f t="shared" si="2"/>
        <v>62400</v>
      </c>
      <c r="I37" s="6">
        <f t="shared" si="3"/>
        <v>20800</v>
      </c>
      <c r="K37" s="4"/>
      <c r="L37" s="4"/>
      <c r="M37" s="4"/>
    </row>
    <row r="38" spans="1:13" x14ac:dyDescent="0.3">
      <c r="A38" s="2">
        <v>44404</v>
      </c>
      <c r="B38" t="s">
        <v>24</v>
      </c>
      <c r="C38" t="s">
        <v>9</v>
      </c>
      <c r="D38" t="s">
        <v>26</v>
      </c>
      <c r="E38" s="3">
        <v>57</v>
      </c>
      <c r="F38" s="4">
        <f t="shared" si="0"/>
        <v>600</v>
      </c>
      <c r="G38" s="4">
        <f t="shared" si="1"/>
        <v>400</v>
      </c>
      <c r="H38" s="4">
        <f t="shared" si="2"/>
        <v>34200</v>
      </c>
      <c r="I38" s="6">
        <f t="shared" si="3"/>
        <v>11400</v>
      </c>
      <c r="K38" s="4"/>
      <c r="L38" s="4"/>
      <c r="M38" s="4"/>
    </row>
    <row r="39" spans="1:13" x14ac:dyDescent="0.3">
      <c r="A39" s="2">
        <v>44109</v>
      </c>
      <c r="B39" t="s">
        <v>14</v>
      </c>
      <c r="C39" t="s">
        <v>12</v>
      </c>
      <c r="D39" t="s">
        <v>26</v>
      </c>
      <c r="E39" s="3">
        <v>90</v>
      </c>
      <c r="F39" s="4">
        <f t="shared" si="0"/>
        <v>600</v>
      </c>
      <c r="G39" s="4">
        <f t="shared" si="1"/>
        <v>400</v>
      </c>
      <c r="H39" s="4">
        <f t="shared" si="2"/>
        <v>54000</v>
      </c>
      <c r="I39" s="6">
        <f t="shared" si="3"/>
        <v>18000</v>
      </c>
      <c r="K39" s="4"/>
      <c r="L39" s="4"/>
      <c r="M39" s="4"/>
    </row>
    <row r="40" spans="1:13" x14ac:dyDescent="0.3">
      <c r="A40" s="2">
        <v>44076</v>
      </c>
      <c r="B40" t="s">
        <v>22</v>
      </c>
      <c r="C40" t="s">
        <v>15</v>
      </c>
      <c r="D40" t="s">
        <v>26</v>
      </c>
      <c r="E40" s="3">
        <v>67</v>
      </c>
      <c r="F40" s="4">
        <f t="shared" si="0"/>
        <v>600</v>
      </c>
      <c r="G40" s="4">
        <f t="shared" si="1"/>
        <v>400</v>
      </c>
      <c r="H40" s="4">
        <f t="shared" si="2"/>
        <v>40200</v>
      </c>
      <c r="I40" s="6">
        <f t="shared" si="3"/>
        <v>13400</v>
      </c>
      <c r="K40" s="4"/>
      <c r="L40" s="4"/>
      <c r="M40" s="4"/>
    </row>
    <row r="41" spans="1:13" x14ac:dyDescent="0.3">
      <c r="A41" s="2">
        <v>44441</v>
      </c>
      <c r="B41" t="s">
        <v>8</v>
      </c>
      <c r="C41" t="s">
        <v>18</v>
      </c>
      <c r="D41" t="s">
        <v>21</v>
      </c>
      <c r="E41" s="3">
        <v>127</v>
      </c>
      <c r="F41" s="4">
        <f t="shared" si="0"/>
        <v>4000</v>
      </c>
      <c r="G41" s="4">
        <f t="shared" si="1"/>
        <v>3000</v>
      </c>
      <c r="H41" s="4">
        <f t="shared" si="2"/>
        <v>508000</v>
      </c>
      <c r="I41" s="6">
        <f t="shared" si="3"/>
        <v>127000</v>
      </c>
      <c r="K41" s="4"/>
      <c r="L41" s="4"/>
      <c r="M41" s="4"/>
    </row>
    <row r="42" spans="1:13" x14ac:dyDescent="0.3">
      <c r="A42" s="2">
        <v>44299</v>
      </c>
      <c r="B42" t="s">
        <v>22</v>
      </c>
      <c r="C42" t="s">
        <v>9</v>
      </c>
      <c r="D42" t="s">
        <v>19</v>
      </c>
      <c r="E42" s="3">
        <v>108</v>
      </c>
      <c r="F42" s="4">
        <f t="shared" si="0"/>
        <v>1000</v>
      </c>
      <c r="G42" s="4">
        <f t="shared" si="1"/>
        <v>700</v>
      </c>
      <c r="H42" s="4">
        <f t="shared" si="2"/>
        <v>108000</v>
      </c>
      <c r="I42" s="6">
        <f t="shared" si="3"/>
        <v>32400</v>
      </c>
      <c r="K42" s="4"/>
      <c r="L42" s="4"/>
      <c r="M42" s="4"/>
    </row>
    <row r="43" spans="1:13" x14ac:dyDescent="0.3">
      <c r="A43" s="2">
        <v>44322</v>
      </c>
      <c r="B43" t="s">
        <v>14</v>
      </c>
      <c r="C43" t="s">
        <v>12</v>
      </c>
      <c r="D43" t="s">
        <v>13</v>
      </c>
      <c r="E43" s="3">
        <v>66</v>
      </c>
      <c r="F43" s="4">
        <f t="shared" si="0"/>
        <v>3500</v>
      </c>
      <c r="G43" s="4">
        <f t="shared" si="1"/>
        <v>2500</v>
      </c>
      <c r="H43" s="4">
        <f t="shared" si="2"/>
        <v>231000</v>
      </c>
      <c r="I43" s="6">
        <f t="shared" si="3"/>
        <v>66000</v>
      </c>
      <c r="K43" s="4"/>
      <c r="L43" s="4"/>
      <c r="M43" s="4"/>
    </row>
    <row r="44" spans="1:13" x14ac:dyDescent="0.3">
      <c r="A44" s="2">
        <v>44211</v>
      </c>
      <c r="B44" t="s">
        <v>8</v>
      </c>
      <c r="C44" t="s">
        <v>18</v>
      </c>
      <c r="D44" t="s">
        <v>10</v>
      </c>
      <c r="E44" s="3">
        <v>78</v>
      </c>
      <c r="F44" s="4">
        <f t="shared" si="0"/>
        <v>6000</v>
      </c>
      <c r="G44" s="4">
        <f t="shared" si="1"/>
        <v>4000</v>
      </c>
      <c r="H44" s="4">
        <f t="shared" si="2"/>
        <v>468000</v>
      </c>
      <c r="I44" s="6">
        <f t="shared" si="3"/>
        <v>156000</v>
      </c>
      <c r="K44" s="4"/>
      <c r="L44" s="4"/>
      <c r="M44" s="4"/>
    </row>
    <row r="45" spans="1:13" x14ac:dyDescent="0.3">
      <c r="A45" s="2">
        <v>44070</v>
      </c>
      <c r="B45" t="s">
        <v>24</v>
      </c>
      <c r="C45" t="s">
        <v>15</v>
      </c>
      <c r="D45" t="s">
        <v>19</v>
      </c>
      <c r="E45" s="3">
        <v>69</v>
      </c>
      <c r="F45" s="4">
        <f t="shared" si="0"/>
        <v>1000</v>
      </c>
      <c r="G45" s="4">
        <f t="shared" si="1"/>
        <v>700</v>
      </c>
      <c r="H45" s="4">
        <f t="shared" si="2"/>
        <v>69000</v>
      </c>
      <c r="I45" s="6">
        <f t="shared" si="3"/>
        <v>20700</v>
      </c>
      <c r="K45" s="4"/>
      <c r="L45" s="4"/>
      <c r="M45" s="4"/>
    </row>
    <row r="46" spans="1:13" x14ac:dyDescent="0.3">
      <c r="A46" s="2">
        <v>44232</v>
      </c>
      <c r="B46" t="s">
        <v>20</v>
      </c>
      <c r="C46" t="s">
        <v>9</v>
      </c>
      <c r="D46" t="s">
        <v>16</v>
      </c>
      <c r="E46" s="3">
        <v>59</v>
      </c>
      <c r="F46" s="4">
        <f t="shared" si="0"/>
        <v>1200</v>
      </c>
      <c r="G46" s="4">
        <f t="shared" si="1"/>
        <v>800</v>
      </c>
      <c r="H46" s="4">
        <f t="shared" si="2"/>
        <v>70800</v>
      </c>
      <c r="I46" s="6">
        <f t="shared" si="3"/>
        <v>23600</v>
      </c>
      <c r="K46" s="4"/>
      <c r="L46" s="4"/>
      <c r="M46" s="4"/>
    </row>
    <row r="47" spans="1:13" x14ac:dyDescent="0.3">
      <c r="A47" s="2">
        <v>44517</v>
      </c>
      <c r="B47" t="s">
        <v>27</v>
      </c>
      <c r="C47" t="s">
        <v>15</v>
      </c>
      <c r="D47" t="s">
        <v>26</v>
      </c>
      <c r="E47" s="3">
        <v>109</v>
      </c>
      <c r="F47" s="4">
        <f t="shared" si="0"/>
        <v>600</v>
      </c>
      <c r="G47" s="4">
        <f t="shared" si="1"/>
        <v>400</v>
      </c>
      <c r="H47" s="4">
        <f t="shared" si="2"/>
        <v>65400</v>
      </c>
      <c r="I47" s="6">
        <f t="shared" si="3"/>
        <v>21800</v>
      </c>
      <c r="K47" s="4"/>
      <c r="L47" s="4"/>
      <c r="M47" s="4"/>
    </row>
    <row r="48" spans="1:13" x14ac:dyDescent="0.3">
      <c r="A48" s="2">
        <v>44193</v>
      </c>
      <c r="B48" t="s">
        <v>25</v>
      </c>
      <c r="C48" t="s">
        <v>12</v>
      </c>
      <c r="D48" t="s">
        <v>21</v>
      </c>
      <c r="E48" s="3">
        <v>61</v>
      </c>
      <c r="F48" s="4">
        <f t="shared" si="0"/>
        <v>4000</v>
      </c>
      <c r="G48" s="4">
        <f t="shared" si="1"/>
        <v>3000</v>
      </c>
      <c r="H48" s="4">
        <f t="shared" si="2"/>
        <v>244000</v>
      </c>
      <c r="I48" s="6">
        <f t="shared" si="3"/>
        <v>61000</v>
      </c>
      <c r="K48" s="4"/>
      <c r="L48" s="4"/>
      <c r="M48" s="4"/>
    </row>
    <row r="49" spans="1:13" x14ac:dyDescent="0.3">
      <c r="A49" s="2">
        <v>44496</v>
      </c>
      <c r="B49" t="s">
        <v>20</v>
      </c>
      <c r="C49" t="s">
        <v>18</v>
      </c>
      <c r="D49" t="s">
        <v>26</v>
      </c>
      <c r="E49" s="3">
        <v>130</v>
      </c>
      <c r="F49" s="4">
        <f t="shared" si="0"/>
        <v>600</v>
      </c>
      <c r="G49" s="4">
        <f t="shared" si="1"/>
        <v>400</v>
      </c>
      <c r="H49" s="4">
        <f t="shared" si="2"/>
        <v>78000</v>
      </c>
      <c r="I49" s="6">
        <f t="shared" si="3"/>
        <v>26000</v>
      </c>
      <c r="K49" s="4"/>
      <c r="L49" s="4"/>
      <c r="M49" s="4"/>
    </row>
    <row r="50" spans="1:13" x14ac:dyDescent="0.3">
      <c r="A50" s="2">
        <v>44502</v>
      </c>
      <c r="B50" t="s">
        <v>17</v>
      </c>
      <c r="C50" t="s">
        <v>15</v>
      </c>
      <c r="D50" t="s">
        <v>13</v>
      </c>
      <c r="E50" s="3">
        <v>60</v>
      </c>
      <c r="F50" s="4">
        <f t="shared" si="0"/>
        <v>3500</v>
      </c>
      <c r="G50" s="4">
        <f t="shared" si="1"/>
        <v>2500</v>
      </c>
      <c r="H50" s="4">
        <f t="shared" si="2"/>
        <v>210000</v>
      </c>
      <c r="I50" s="6">
        <f t="shared" si="3"/>
        <v>60000</v>
      </c>
      <c r="K50" s="4"/>
      <c r="L50" s="4"/>
      <c r="M50" s="4"/>
    </row>
    <row r="51" spans="1:13" x14ac:dyDescent="0.3">
      <c r="A51" s="2">
        <v>43958</v>
      </c>
      <c r="B51" t="s">
        <v>11</v>
      </c>
      <c r="C51" t="s">
        <v>12</v>
      </c>
      <c r="D51" t="s">
        <v>10</v>
      </c>
      <c r="E51" s="3">
        <v>73</v>
      </c>
      <c r="F51" s="4">
        <f t="shared" si="0"/>
        <v>6000</v>
      </c>
      <c r="G51" s="4">
        <f t="shared" si="1"/>
        <v>4000</v>
      </c>
      <c r="H51" s="4">
        <f t="shared" si="2"/>
        <v>438000</v>
      </c>
      <c r="I51" s="6">
        <f t="shared" si="3"/>
        <v>146000</v>
      </c>
      <c r="K51" s="4"/>
      <c r="L51" s="4"/>
      <c r="M5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Detail1</vt:lpstr>
      <vt:lpstr>Pivot Table</vt:lpstr>
      <vt:lpstr>Sheet1</vt:lpstr>
      <vt:lpstr>Sheet2</vt:lpstr>
      <vt:lpstr>Sheet3</vt:lpstr>
      <vt:lpstr>SalesData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Lavanya Raghavalu</cp:lastModifiedBy>
  <dcterms:created xsi:type="dcterms:W3CDTF">2024-05-30T14:35:02Z</dcterms:created>
  <dcterms:modified xsi:type="dcterms:W3CDTF">2025-06-19T07:53:17Z</dcterms:modified>
</cp:coreProperties>
</file>