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c95e9367301acd/"/>
    </mc:Choice>
  </mc:AlternateContent>
  <xr:revisionPtr revIDLastSave="3" documentId="8_{1F2B5EB0-3D66-4686-A93D-560DBD963D79}" xr6:coauthVersionLast="47" xr6:coauthVersionMax="47" xr10:uidLastSave="{E1736B64-4DB0-4B71-8CED-B288F82647A4}"/>
  <workbookProtection workbookAlgorithmName="SHA-512" workbookHashValue="cJQzWHjlS0tPObUxqfY+BuS972/JNzFAhlduNDFq7KmCgTJ+58Ae9z16ELMNLHnJHKDu85DLoqXfEBq9+bqOpg==" workbookSaltValue="kcCMN5vd8AcJfNCs5J+h8w==" workbookSpinCount="100000" lockStructure="1"/>
  <bookViews>
    <workbookView xWindow="-120" yWindow="-120" windowWidth="20730" windowHeight="11160" xr2:uid="{0E91F45D-ACBD-4BA6-BB6C-18C3E3904282}"/>
  </bookViews>
  <sheets>
    <sheet name="Sheet2" sheetId="2" r:id="rId1"/>
    <sheet name="Steam table" sheetId="1" state="veryHidden" r:id="rId2"/>
  </sheets>
  <definedNames>
    <definedName name="SV.co">Sheet2!$D$2:$I$13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1" l="1"/>
  <c r="R12" i="1" s="1"/>
  <c r="R7" i="1"/>
  <c r="L6" i="1" s="1"/>
  <c r="R8" i="1"/>
  <c r="M6" i="1" l="1"/>
  <c r="P6" i="1" s="1"/>
  <c r="M7" i="1"/>
  <c r="P7" i="1" s="1"/>
  <c r="Q6" i="1" l="1"/>
  <c r="N6" i="1"/>
  <c r="N7" i="1"/>
  <c r="O6" i="1" l="1"/>
  <c r="R13" i="1" l="1"/>
  <c r="H12" i="2" s="1"/>
</calcChain>
</file>

<file path=xl/sharedStrings.xml><?xml version="1.0" encoding="utf-8"?>
<sst xmlns="http://schemas.openxmlformats.org/spreadsheetml/2006/main" count="30" uniqueCount="26">
  <si>
    <t>Saturated Steam Velocity in Pipes</t>
  </si>
  <si>
    <t>Input</t>
  </si>
  <si>
    <t>Pressure</t>
  </si>
  <si>
    <t>bar</t>
  </si>
  <si>
    <t>Flow Rate</t>
  </si>
  <si>
    <t>kg/hr</t>
  </si>
  <si>
    <t>Pipe Diameter</t>
  </si>
  <si>
    <t>mm</t>
  </si>
  <si>
    <t>Result</t>
  </si>
  <si>
    <t>Velocity</t>
  </si>
  <si>
    <t>m/s</t>
  </si>
  <si>
    <t>Remarks: Velocity should be in the range of 30 m/s to 40m/s for saturated steam</t>
  </si>
  <si>
    <t>Temperature</t>
  </si>
  <si>
    <t>Specific Enthalpy</t>
  </si>
  <si>
    <t>Specific</t>
  </si>
  <si>
    <r>
      <t>o</t>
    </r>
    <r>
      <rPr>
        <sz val="10"/>
        <color theme="1"/>
        <rFont val="Arial"/>
        <family val="2"/>
      </rPr>
      <t>C</t>
    </r>
  </si>
  <si>
    <r>
      <t>Volume Steam m</t>
    </r>
    <r>
      <rPr>
        <b/>
        <vertAlign val="super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/kg</t>
    </r>
  </si>
  <si>
    <t>kPa</t>
  </si>
  <si>
    <r>
      <t>Water (h</t>
    </r>
    <r>
      <rPr>
        <b/>
        <sz val="5"/>
        <color theme="1"/>
        <rFont val="Arial"/>
        <family val="2"/>
      </rPr>
      <t>f</t>
    </r>
    <r>
      <rPr>
        <sz val="7.5"/>
        <color theme="1"/>
        <rFont val="Arial"/>
        <family val="2"/>
      </rPr>
      <t>) kJ/kg</t>
    </r>
  </si>
  <si>
    <r>
      <t>Evaporation (h</t>
    </r>
    <r>
      <rPr>
        <b/>
        <sz val="5"/>
        <color theme="1"/>
        <rFont val="Arial"/>
        <family val="2"/>
      </rPr>
      <t xml:space="preserve">fg </t>
    </r>
    <r>
      <rPr>
        <sz val="7.5"/>
        <color theme="1"/>
        <rFont val="Arial"/>
        <family val="2"/>
      </rPr>
      <t>) kJ/kg</t>
    </r>
  </si>
  <si>
    <r>
      <t>Steam (h</t>
    </r>
    <r>
      <rPr>
        <b/>
        <sz val="5"/>
        <color theme="1"/>
        <rFont val="Arial"/>
        <family val="2"/>
      </rPr>
      <t xml:space="preserve">g </t>
    </r>
    <r>
      <rPr>
        <sz val="7.5"/>
        <color theme="1"/>
        <rFont val="Arial"/>
        <family val="2"/>
      </rPr>
      <t>) kJ/kg</t>
    </r>
  </si>
  <si>
    <t>Boiler Working Pressure</t>
  </si>
  <si>
    <t>Vs</t>
  </si>
  <si>
    <t>Ac</t>
  </si>
  <si>
    <t>m2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</si>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</sst>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theme="1"/>
      <name val="Arial"/>
      <family val="2"/>
    </font>
    <font>
      <sz val="5"/>
      <color theme="1"/>
      <name val="Times New Roman"/>
      <family val="1"/>
    </font>
    <font>
      <sz val="6"/>
      <color theme="1"/>
      <name val="Times New Roman"/>
      <family val="1"/>
    </font>
    <font>
      <b/>
      <i/>
      <sz val="6.5"/>
      <color theme="1"/>
      <name val="Arial"/>
      <family val="2"/>
    </font>
    <font>
      <b/>
      <sz val="5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vertAlign val="superscript"/>
      <sz val="12"/>
      <color theme="1"/>
      <name val="Arial"/>
      <family val="2"/>
    </font>
    <font>
      <sz val="13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14" fillId="0" borderId="19" xfId="0" applyFont="1" applyBorder="1" applyProtection="1">
      <protection locked="0"/>
    </xf>
    <xf numFmtId="0" fontId="14" fillId="0" borderId="20" xfId="0" applyFont="1" applyBorder="1" applyProtection="1">
      <protection hidden="1"/>
    </xf>
    <xf numFmtId="0" fontId="14" fillId="0" borderId="19" xfId="0" applyFont="1" applyBorder="1" applyProtection="1">
      <protection hidden="1"/>
    </xf>
    <xf numFmtId="0" fontId="15" fillId="3" borderId="18" xfId="0" applyFont="1" applyFill="1" applyBorder="1" applyAlignment="1" applyProtection="1">
      <alignment horizontal="left"/>
      <protection hidden="1"/>
    </xf>
    <xf numFmtId="0" fontId="15" fillId="3" borderId="19" xfId="0" applyFont="1" applyFill="1" applyBorder="1" applyAlignment="1" applyProtection="1">
      <alignment horizontal="left"/>
      <protection hidden="1"/>
    </xf>
    <xf numFmtId="0" fontId="15" fillId="3" borderId="20" xfId="0" applyFont="1" applyFill="1" applyBorder="1" applyAlignment="1" applyProtection="1">
      <alignment horizontal="left"/>
      <protection hidden="1"/>
    </xf>
    <xf numFmtId="0" fontId="14" fillId="0" borderId="18" xfId="0" applyFont="1" applyBorder="1" applyAlignment="1" applyProtection="1">
      <alignment horizontal="right"/>
      <protection hidden="1"/>
    </xf>
    <xf numFmtId="0" fontId="14" fillId="0" borderId="19" xfId="0" applyFont="1" applyBorder="1" applyAlignment="1" applyProtection="1">
      <alignment horizontal="right"/>
      <protection hidden="1"/>
    </xf>
    <xf numFmtId="0" fontId="14" fillId="0" borderId="18" xfId="0" applyFont="1" applyBorder="1" applyAlignment="1" applyProtection="1">
      <alignment horizontal="center" vertical="center" wrapText="1"/>
      <protection hidden="1"/>
    </xf>
    <xf numFmtId="0" fontId="14" fillId="0" borderId="19" xfId="0" applyFont="1" applyBorder="1" applyAlignment="1" applyProtection="1">
      <alignment horizontal="center" vertical="center" wrapText="1"/>
      <protection hidden="1"/>
    </xf>
    <xf numFmtId="0" fontId="14" fillId="0" borderId="20" xfId="0" applyFont="1" applyBorder="1" applyAlignment="1" applyProtection="1">
      <alignment horizontal="center" vertical="center" wrapText="1"/>
      <protection hidden="1"/>
    </xf>
    <xf numFmtId="0" fontId="16" fillId="4" borderId="18" xfId="0" applyFont="1" applyFill="1" applyBorder="1" applyAlignment="1" applyProtection="1">
      <alignment horizontal="center" vertical="center"/>
      <protection hidden="1"/>
    </xf>
    <xf numFmtId="0" fontId="16" fillId="4" borderId="19" xfId="0" applyFont="1" applyFill="1" applyBorder="1" applyAlignment="1" applyProtection="1">
      <alignment horizontal="center" vertical="center"/>
      <protection hidden="1"/>
    </xf>
    <xf numFmtId="0" fontId="16" fillId="4" borderId="20" xfId="0" applyFont="1" applyFill="1" applyBorder="1" applyAlignment="1" applyProtection="1">
      <alignment horizontal="center" vertic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2" fillId="0" borderId="3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A061D-D4AC-488D-829A-5194F486722B}">
  <sheetPr codeName="Sheet1"/>
  <dimension ref="D2:I13"/>
  <sheetViews>
    <sheetView showGridLines="0" tabSelected="1" workbookViewId="0">
      <selection activeCell="H11" sqref="D11:I11"/>
    </sheetView>
  </sheetViews>
  <sheetFormatPr defaultRowHeight="15"/>
  <cols>
    <col min="8" max="8" width="14.7109375" customWidth="1"/>
    <col min="9" max="9" width="13.140625" customWidth="1"/>
  </cols>
  <sheetData>
    <row r="2" spans="4:9">
      <c r="D2" s="37" t="s">
        <v>0</v>
      </c>
      <c r="E2" s="38"/>
      <c r="F2" s="38"/>
      <c r="G2" s="38"/>
      <c r="H2" s="38"/>
      <c r="I2" s="39"/>
    </row>
    <row r="3" spans="4:9">
      <c r="D3" s="37"/>
      <c r="E3" s="38"/>
      <c r="F3" s="38"/>
      <c r="G3" s="38"/>
      <c r="H3" s="38"/>
      <c r="I3" s="39"/>
    </row>
    <row r="4" spans="4:9">
      <c r="D4" s="37"/>
      <c r="E4" s="38"/>
      <c r="F4" s="38"/>
      <c r="G4" s="38"/>
      <c r="H4" s="38"/>
      <c r="I4" s="39"/>
    </row>
    <row r="5" spans="4:9">
      <c r="D5" s="37"/>
      <c r="E5" s="38"/>
      <c r="F5" s="38"/>
      <c r="G5" s="38"/>
      <c r="H5" s="38"/>
      <c r="I5" s="39"/>
    </row>
    <row r="6" spans="4:9">
      <c r="D6" s="40"/>
      <c r="E6" s="41"/>
      <c r="F6" s="41"/>
      <c r="G6" s="41"/>
      <c r="H6" s="41"/>
      <c r="I6" s="42"/>
    </row>
    <row r="7" spans="4:9" ht="21">
      <c r="D7" s="29" t="s">
        <v>1</v>
      </c>
      <c r="E7" s="30"/>
      <c r="F7" s="30"/>
      <c r="G7" s="30"/>
      <c r="H7" s="30"/>
      <c r="I7" s="31"/>
    </row>
    <row r="8" spans="4:9" ht="18.75">
      <c r="D8" s="32" t="s">
        <v>2</v>
      </c>
      <c r="E8" s="33"/>
      <c r="F8" s="33"/>
      <c r="G8" s="33"/>
      <c r="H8" s="26">
        <v>5</v>
      </c>
      <c r="I8" s="27" t="s">
        <v>3</v>
      </c>
    </row>
    <row r="9" spans="4:9" ht="18.75">
      <c r="D9" s="32" t="s">
        <v>4</v>
      </c>
      <c r="E9" s="33"/>
      <c r="F9" s="33"/>
      <c r="G9" s="33"/>
      <c r="H9" s="26">
        <v>1000</v>
      </c>
      <c r="I9" s="27" t="s">
        <v>5</v>
      </c>
    </row>
    <row r="10" spans="4:9" ht="18.75">
      <c r="D10" s="32" t="s">
        <v>6</v>
      </c>
      <c r="E10" s="33"/>
      <c r="F10" s="33"/>
      <c r="G10" s="33"/>
      <c r="H10" s="26">
        <v>65</v>
      </c>
      <c r="I10" s="27" t="s">
        <v>7</v>
      </c>
    </row>
    <row r="11" spans="4:9" ht="21">
      <c r="D11" s="29" t="s">
        <v>8</v>
      </c>
      <c r="E11" s="30"/>
      <c r="F11" s="30"/>
      <c r="G11" s="30"/>
      <c r="H11" s="30"/>
      <c r="I11" s="31"/>
    </row>
    <row r="12" spans="4:9" ht="18.75">
      <c r="D12" s="32" t="s">
        <v>9</v>
      </c>
      <c r="E12" s="33"/>
      <c r="F12" s="33"/>
      <c r="G12" s="33"/>
      <c r="H12" s="28">
        <f>'Steam table'!$R$13</f>
        <v>26.4</v>
      </c>
      <c r="I12" s="27" t="s">
        <v>10</v>
      </c>
    </row>
    <row r="13" spans="4:9" ht="33.75" customHeight="1">
      <c r="D13" s="34" t="s">
        <v>11</v>
      </c>
      <c r="E13" s="35"/>
      <c r="F13" s="35"/>
      <c r="G13" s="35"/>
      <c r="H13" s="35"/>
      <c r="I13" s="36"/>
    </row>
  </sheetData>
  <sheetProtection algorithmName="SHA-512" hashValue="hlbdOhqj0/b/doG5eJ02Pwfim6AsUquXaYxw4yFMk014JpnxMrmA5RpibgjzljGix7NODyLxwh5gc0yKkdILHQ==" saltValue="2CQ0FZLxPTJDMIvdoMxlng==" spinCount="100000" sheet="1" objects="1" scenarios="1"/>
  <mergeCells count="9">
    <mergeCell ref="D11:I11"/>
    <mergeCell ref="D12:G12"/>
    <mergeCell ref="D13:I13"/>
    <mergeCell ref="D2:I5"/>
    <mergeCell ref="D6:I6"/>
    <mergeCell ref="D7:I7"/>
    <mergeCell ref="D8:G8"/>
    <mergeCell ref="D9:G9"/>
    <mergeCell ref="D10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212B-37CE-4903-8853-E7DBABDDD1B8}">
  <sheetPr codeName="Sheet2"/>
  <dimension ref="B2:S155"/>
  <sheetViews>
    <sheetView workbookViewId="0">
      <selection activeCell="R14" sqref="R14"/>
    </sheetView>
  </sheetViews>
  <sheetFormatPr defaultColWidth="8.85546875" defaultRowHeight="15"/>
  <cols>
    <col min="1" max="4" width="8.85546875" style="1"/>
    <col min="5" max="5" width="12.7109375" style="1" customWidth="1"/>
    <col min="6" max="11" width="8.85546875" style="1"/>
    <col min="12" max="12" width="18.28515625" style="1" customWidth="1"/>
    <col min="13" max="16384" width="8.85546875" style="1"/>
  </cols>
  <sheetData>
    <row r="2" spans="2:19" ht="15.75" thickBot="1"/>
    <row r="3" spans="2:19" ht="30">
      <c r="B3" s="25"/>
      <c r="C3" s="44" t="s">
        <v>2</v>
      </c>
      <c r="D3" s="24"/>
      <c r="E3" s="23" t="s">
        <v>12</v>
      </c>
      <c r="F3" s="47" t="s">
        <v>13</v>
      </c>
      <c r="G3" s="48"/>
      <c r="H3" s="49"/>
      <c r="I3" s="22" t="s">
        <v>14</v>
      </c>
    </row>
    <row r="4" spans="2:19" ht="49.5" thickBot="1">
      <c r="B4" s="21"/>
      <c r="C4" s="45"/>
      <c r="D4" s="20"/>
      <c r="E4" s="19" t="s">
        <v>15</v>
      </c>
      <c r="F4" s="50"/>
      <c r="G4" s="51"/>
      <c r="H4" s="52"/>
      <c r="I4" s="18" t="s">
        <v>16</v>
      </c>
    </row>
    <row r="5" spans="2:19" ht="30.75" thickBot="1">
      <c r="B5" s="17" t="s">
        <v>3</v>
      </c>
      <c r="C5" s="46"/>
      <c r="D5" s="16" t="s">
        <v>17</v>
      </c>
      <c r="E5" s="14"/>
      <c r="F5" s="15" t="s">
        <v>18</v>
      </c>
      <c r="G5" s="15" t="s">
        <v>19</v>
      </c>
      <c r="H5" s="15" t="s">
        <v>20</v>
      </c>
      <c r="I5" s="14"/>
      <c r="L5" s="13" t="s">
        <v>21</v>
      </c>
      <c r="M5" s="9"/>
      <c r="N5" s="9"/>
      <c r="O5" s="9" t="s">
        <v>22</v>
      </c>
      <c r="P5" s="9"/>
      <c r="Q5" s="8" t="s">
        <v>22</v>
      </c>
    </row>
    <row r="6" spans="2:19">
      <c r="B6" s="12"/>
      <c r="C6" s="53"/>
      <c r="D6" s="11"/>
      <c r="E6" s="11"/>
      <c r="F6" s="11"/>
      <c r="G6" s="11"/>
      <c r="H6" s="11"/>
      <c r="I6" s="10"/>
      <c r="L6" s="55">
        <f>R7</f>
        <v>5</v>
      </c>
      <c r="M6" s="1">
        <f>IF(L6=0,0,SMALL($B$7:$B$155,COUNTIF($B$7:$B$155,"&lt;"&amp;L6)*1))</f>
        <v>4.5</v>
      </c>
      <c r="N6" s="1">
        <f>VLOOKUP(M6,B6:I155,8,FALSE)</f>
        <v>0.34200000000000003</v>
      </c>
      <c r="O6" s="57">
        <f>IF(L6=0,N6,(((L6-M6)*(N7-N6)/(M7-M6))+N6))</f>
        <v>0.315</v>
      </c>
      <c r="P6" s="1">
        <f>VLOOKUP(M6,B6:I155,8,FALSE)</f>
        <v>0.34200000000000003</v>
      </c>
      <c r="Q6" s="59">
        <f>IF(L6=0,P6,(((L6-M6)*(P7-P6)/(M7-M6))+P6))</f>
        <v>0.315</v>
      </c>
    </row>
    <row r="7" spans="2:19" ht="15.75" thickBot="1">
      <c r="B7" s="3"/>
      <c r="C7" s="54"/>
      <c r="D7" s="7"/>
      <c r="E7" s="7"/>
      <c r="F7" s="7"/>
      <c r="G7" s="7"/>
      <c r="H7" s="7"/>
      <c r="I7" s="2"/>
      <c r="L7" s="56"/>
      <c r="M7" s="6">
        <f>SMALL($B$7:$B$155,COUNTIF($B$7:$B$155,"&lt;"&amp;L6)+1)</f>
        <v>5</v>
      </c>
      <c r="N7" s="6">
        <f>VLOOKUP(M7,B7:I156,8,FALSE)</f>
        <v>0.315</v>
      </c>
      <c r="O7" s="58"/>
      <c r="P7" s="6">
        <f>VLOOKUP(M7,B7:I156,8,FALSE)</f>
        <v>0.315</v>
      </c>
      <c r="Q7" s="60"/>
      <c r="R7" s="1">
        <f>Sheet2!H8</f>
        <v>5</v>
      </c>
    </row>
    <row r="8" spans="2:19" ht="15.75" thickBot="1">
      <c r="B8" s="3"/>
      <c r="C8" s="5"/>
      <c r="D8" s="7"/>
      <c r="E8" s="7"/>
      <c r="F8" s="7"/>
      <c r="G8" s="7"/>
      <c r="H8" s="7"/>
      <c r="I8" s="2"/>
      <c r="R8" s="1">
        <f>Sheet2!H9</f>
        <v>1000</v>
      </c>
    </row>
    <row r="9" spans="2:19" ht="15.75" thickBot="1">
      <c r="B9" s="3"/>
      <c r="C9" s="5"/>
      <c r="D9" s="7"/>
      <c r="E9" s="7"/>
      <c r="F9" s="7"/>
      <c r="G9" s="7"/>
      <c r="H9" s="7"/>
      <c r="I9" s="2"/>
      <c r="R9" s="1">
        <f>Sheet2!H10</f>
        <v>65</v>
      </c>
    </row>
    <row r="10" spans="2:19" ht="15.75" thickBot="1">
      <c r="B10" s="3"/>
      <c r="C10" s="5"/>
      <c r="D10" s="7"/>
      <c r="E10" s="7"/>
      <c r="F10" s="7"/>
      <c r="G10" s="7"/>
      <c r="H10" s="7"/>
      <c r="I10" s="2"/>
    </row>
    <row r="11" spans="2:19">
      <c r="B11" s="12"/>
      <c r="C11" s="53"/>
      <c r="D11" s="11"/>
      <c r="E11" s="11"/>
      <c r="F11" s="11"/>
      <c r="G11" s="11"/>
      <c r="H11" s="11"/>
      <c r="I11" s="10"/>
      <c r="L11"/>
      <c r="M11"/>
      <c r="N11"/>
      <c r="O11"/>
    </row>
    <row r="12" spans="2:19" ht="15.75" thickBot="1">
      <c r="B12" s="3">
        <v>0</v>
      </c>
      <c r="C12" s="54"/>
      <c r="D12" s="7">
        <v>0</v>
      </c>
      <c r="E12" s="7">
        <v>100</v>
      </c>
      <c r="F12" s="7">
        <v>419.04</v>
      </c>
      <c r="G12" s="7">
        <v>2257</v>
      </c>
      <c r="H12" s="7">
        <v>2676</v>
      </c>
      <c r="I12" s="2">
        <v>1.673</v>
      </c>
      <c r="L12"/>
      <c r="M12"/>
      <c r="N12"/>
      <c r="O12"/>
      <c r="Q12" s="1" t="s">
        <v>23</v>
      </c>
      <c r="R12" s="1">
        <f>(0.25*3.14*(R9/1000)^2)</f>
        <v>3.3166250000000006E-3</v>
      </c>
      <c r="S12" s="1" t="s">
        <v>24</v>
      </c>
    </row>
    <row r="13" spans="2:19" ht="15.75" thickBot="1">
      <c r="B13" s="3">
        <v>0.1</v>
      </c>
      <c r="C13" s="5"/>
      <c r="D13" s="7">
        <v>10</v>
      </c>
      <c r="E13" s="7">
        <v>102.66</v>
      </c>
      <c r="F13" s="7">
        <v>430.2</v>
      </c>
      <c r="G13" s="7">
        <v>2250.1999999999998</v>
      </c>
      <c r="H13" s="7">
        <v>2680.2</v>
      </c>
      <c r="I13" s="2">
        <v>1.5329999999999999</v>
      </c>
      <c r="L13"/>
      <c r="M13"/>
      <c r="N13"/>
      <c r="O13"/>
      <c r="Q13" s="1" t="s">
        <v>25</v>
      </c>
      <c r="R13" s="1">
        <f>ROUND((R8*O6)/(R12*3600),1)</f>
        <v>26.4</v>
      </c>
      <c r="S13" s="1" t="s">
        <v>10</v>
      </c>
    </row>
    <row r="14" spans="2:19" ht="15.75" thickBot="1">
      <c r="B14" s="3">
        <v>0.2</v>
      </c>
      <c r="C14" s="5"/>
      <c r="D14" s="7">
        <v>20</v>
      </c>
      <c r="E14" s="7">
        <v>105.1</v>
      </c>
      <c r="F14" s="7">
        <v>440.8</v>
      </c>
      <c r="G14" s="7">
        <v>2243.4</v>
      </c>
      <c r="H14" s="7">
        <v>2684.2</v>
      </c>
      <c r="I14" s="2">
        <v>1.4139999999999999</v>
      </c>
    </row>
    <row r="15" spans="2:19" ht="15.75" thickBot="1">
      <c r="B15" s="3">
        <v>0.3</v>
      </c>
      <c r="C15" s="5"/>
      <c r="D15" s="7">
        <v>30</v>
      </c>
      <c r="E15" s="7">
        <v>107.39</v>
      </c>
      <c r="F15" s="7">
        <v>450.4</v>
      </c>
      <c r="G15" s="7">
        <v>2237.1999999999998</v>
      </c>
      <c r="H15" s="7">
        <v>2687.6</v>
      </c>
      <c r="I15" s="2">
        <v>1.3120000000000001</v>
      </c>
    </row>
    <row r="16" spans="2:19" ht="15.75" thickBot="1">
      <c r="B16" s="3">
        <v>0.4</v>
      </c>
      <c r="C16" s="5"/>
      <c r="D16" s="7">
        <v>40</v>
      </c>
      <c r="E16" s="7">
        <v>109.55</v>
      </c>
      <c r="F16" s="7">
        <v>459.7</v>
      </c>
      <c r="G16" s="7">
        <v>2231.3000000000002</v>
      </c>
      <c r="H16" s="7">
        <v>2691</v>
      </c>
      <c r="I16" s="2">
        <v>1.2250000000000001</v>
      </c>
    </row>
    <row r="17" spans="2:9" ht="15.75" thickBot="1">
      <c r="B17" s="3">
        <v>0.5</v>
      </c>
      <c r="C17" s="5"/>
      <c r="D17" s="7">
        <v>50</v>
      </c>
      <c r="E17" s="7">
        <v>111.61</v>
      </c>
      <c r="F17" s="7">
        <v>468.3</v>
      </c>
      <c r="G17" s="7">
        <v>2225.6</v>
      </c>
      <c r="H17" s="7">
        <v>2693.9</v>
      </c>
      <c r="I17" s="2">
        <v>1.149</v>
      </c>
    </row>
    <row r="18" spans="2:9" ht="15.75" thickBot="1">
      <c r="B18" s="3">
        <v>0.6</v>
      </c>
      <c r="C18" s="5"/>
      <c r="D18" s="7">
        <v>60</v>
      </c>
      <c r="E18" s="7">
        <v>113.56</v>
      </c>
      <c r="F18" s="7">
        <v>476.4</v>
      </c>
      <c r="G18" s="7">
        <v>2220.4</v>
      </c>
      <c r="H18" s="7">
        <v>2696.8</v>
      </c>
      <c r="I18" s="2">
        <v>1.083</v>
      </c>
    </row>
    <row r="19" spans="2:9" ht="15.75" thickBot="1">
      <c r="B19" s="3">
        <v>0.7</v>
      </c>
      <c r="C19" s="5"/>
      <c r="D19" s="7">
        <v>70</v>
      </c>
      <c r="E19" s="7">
        <v>115.4</v>
      </c>
      <c r="F19" s="7">
        <v>484.1</v>
      </c>
      <c r="G19" s="7">
        <v>2215.4</v>
      </c>
      <c r="H19" s="7">
        <v>2699.5</v>
      </c>
      <c r="I19" s="2">
        <v>1.024</v>
      </c>
    </row>
    <row r="20" spans="2:9" ht="15.75" thickBot="1">
      <c r="B20" s="3">
        <v>0.8</v>
      </c>
      <c r="C20" s="5"/>
      <c r="D20" s="7">
        <v>80</v>
      </c>
      <c r="E20" s="7">
        <v>117.14</v>
      </c>
      <c r="F20" s="7">
        <v>491.6</v>
      </c>
      <c r="G20" s="7">
        <v>2210.5</v>
      </c>
      <c r="H20" s="7">
        <v>2702.1</v>
      </c>
      <c r="I20" s="2">
        <v>0.97099999999999997</v>
      </c>
    </row>
    <row r="21" spans="2:9" ht="15.75" thickBot="1">
      <c r="B21" s="3">
        <v>0.9</v>
      </c>
      <c r="C21" s="5"/>
      <c r="D21" s="7">
        <v>90</v>
      </c>
      <c r="E21" s="7">
        <v>118.8</v>
      </c>
      <c r="F21" s="7">
        <v>498.9</v>
      </c>
      <c r="G21" s="7">
        <v>2205.6</v>
      </c>
      <c r="H21" s="7">
        <v>2704.5</v>
      </c>
      <c r="I21" s="2">
        <v>0.92300000000000004</v>
      </c>
    </row>
    <row r="22" spans="2:9" ht="15.75" thickBot="1">
      <c r="B22" s="3">
        <v>1</v>
      </c>
      <c r="C22" s="5"/>
      <c r="D22" s="7">
        <v>100</v>
      </c>
      <c r="E22" s="7">
        <v>120.42</v>
      </c>
      <c r="F22" s="7">
        <v>505.6</v>
      </c>
      <c r="G22" s="7">
        <v>2201.1</v>
      </c>
      <c r="H22" s="7">
        <v>2706.7</v>
      </c>
      <c r="I22" s="2">
        <v>0.88100000000000001</v>
      </c>
    </row>
    <row r="23" spans="2:9" ht="15.75" thickBot="1">
      <c r="B23" s="3">
        <v>1.1000000000000001</v>
      </c>
      <c r="C23" s="5"/>
      <c r="D23" s="7">
        <v>110</v>
      </c>
      <c r="E23" s="7">
        <v>121.96</v>
      </c>
      <c r="F23" s="7">
        <v>512.20000000000005</v>
      </c>
      <c r="G23" s="7">
        <v>2197</v>
      </c>
      <c r="H23" s="7">
        <v>2709.2</v>
      </c>
      <c r="I23" s="2">
        <v>0.84099999999999997</v>
      </c>
    </row>
    <row r="24" spans="2:9" ht="15.75" thickBot="1">
      <c r="B24" s="3">
        <v>1.2</v>
      </c>
      <c r="C24" s="5"/>
      <c r="D24" s="7">
        <v>120</v>
      </c>
      <c r="E24" s="7">
        <v>123.46</v>
      </c>
      <c r="F24" s="7">
        <v>518.70000000000005</v>
      </c>
      <c r="G24" s="7">
        <v>2192.8000000000002</v>
      </c>
      <c r="H24" s="7">
        <v>2711.5</v>
      </c>
      <c r="I24" s="2">
        <v>0.80600000000000005</v>
      </c>
    </row>
    <row r="25" spans="2:9" ht="15.75" thickBot="1">
      <c r="B25" s="3">
        <v>1.3</v>
      </c>
      <c r="C25" s="5"/>
      <c r="D25" s="7">
        <v>130</v>
      </c>
      <c r="E25" s="7">
        <v>124.9</v>
      </c>
      <c r="F25" s="7">
        <v>524.6</v>
      </c>
      <c r="G25" s="7">
        <v>2188.6999999999998</v>
      </c>
      <c r="H25" s="7">
        <v>2713.3</v>
      </c>
      <c r="I25" s="2">
        <v>0.77300000000000002</v>
      </c>
    </row>
    <row r="26" spans="2:9" ht="15.75" thickBot="1">
      <c r="B26" s="3">
        <v>1.4</v>
      </c>
      <c r="C26" s="5"/>
      <c r="D26" s="7">
        <v>140</v>
      </c>
      <c r="E26" s="7">
        <v>126.28</v>
      </c>
      <c r="F26" s="7">
        <v>530.5</v>
      </c>
      <c r="G26" s="7">
        <v>2184.8000000000002</v>
      </c>
      <c r="H26" s="7">
        <v>2715.3</v>
      </c>
      <c r="I26" s="2">
        <v>0.74299999999999999</v>
      </c>
    </row>
    <row r="27" spans="2:9" ht="15.75" thickBot="1">
      <c r="B27" s="3">
        <v>1.5</v>
      </c>
      <c r="C27" s="5"/>
      <c r="D27" s="7">
        <v>150</v>
      </c>
      <c r="E27" s="7">
        <v>127.62</v>
      </c>
      <c r="F27" s="7">
        <v>536.1</v>
      </c>
      <c r="G27" s="7">
        <v>2181</v>
      </c>
      <c r="H27" s="7">
        <v>2717.1</v>
      </c>
      <c r="I27" s="2">
        <v>0.71399999999999997</v>
      </c>
    </row>
    <row r="28" spans="2:9" ht="15.75" thickBot="1">
      <c r="B28" s="3">
        <v>1.6</v>
      </c>
      <c r="C28" s="5"/>
      <c r="D28" s="7">
        <v>160</v>
      </c>
      <c r="E28" s="7">
        <v>128.88999999999999</v>
      </c>
      <c r="F28" s="7">
        <v>541.6</v>
      </c>
      <c r="G28" s="7">
        <v>2177.3000000000002</v>
      </c>
      <c r="H28" s="7">
        <v>2718.9</v>
      </c>
      <c r="I28" s="2">
        <v>0.68899999999999995</v>
      </c>
    </row>
    <row r="29" spans="2:9" ht="15.75" thickBot="1">
      <c r="B29" s="3">
        <v>1.7</v>
      </c>
      <c r="C29" s="5"/>
      <c r="D29" s="7">
        <v>170</v>
      </c>
      <c r="E29" s="7">
        <v>130.13</v>
      </c>
      <c r="F29" s="7">
        <v>547.1</v>
      </c>
      <c r="G29" s="7">
        <v>2173.6999999999998</v>
      </c>
      <c r="H29" s="7">
        <v>2720.8</v>
      </c>
      <c r="I29" s="2">
        <v>0.66500000000000004</v>
      </c>
    </row>
    <row r="30" spans="2:9" ht="15.75" thickBot="1">
      <c r="B30" s="3">
        <v>1.8</v>
      </c>
      <c r="C30" s="5"/>
      <c r="D30" s="7">
        <v>180</v>
      </c>
      <c r="E30" s="7">
        <v>131.37</v>
      </c>
      <c r="F30" s="7">
        <v>552.29999999999995</v>
      </c>
      <c r="G30" s="7">
        <v>2170.1</v>
      </c>
      <c r="H30" s="7">
        <v>2722.4</v>
      </c>
      <c r="I30" s="2">
        <v>0.64300000000000002</v>
      </c>
    </row>
    <row r="31" spans="2:9" ht="15.75" thickBot="1">
      <c r="B31" s="3">
        <v>1.9</v>
      </c>
      <c r="C31" s="5"/>
      <c r="D31" s="7">
        <v>190</v>
      </c>
      <c r="E31" s="7">
        <v>132.54</v>
      </c>
      <c r="F31" s="7">
        <v>557.29999999999995</v>
      </c>
      <c r="G31" s="7">
        <v>2166.6999999999998</v>
      </c>
      <c r="H31" s="7">
        <v>2724</v>
      </c>
      <c r="I31" s="2">
        <v>0.622</v>
      </c>
    </row>
    <row r="32" spans="2:9" ht="15.75" thickBot="1">
      <c r="B32" s="3">
        <v>2</v>
      </c>
      <c r="C32" s="5"/>
      <c r="D32" s="7">
        <v>200</v>
      </c>
      <c r="E32" s="7">
        <v>133.69</v>
      </c>
      <c r="F32" s="7">
        <v>562.20000000000005</v>
      </c>
      <c r="G32" s="7">
        <v>2163.3000000000002</v>
      </c>
      <c r="H32" s="7">
        <v>2725.5</v>
      </c>
      <c r="I32" s="2">
        <v>0.60299999999999998</v>
      </c>
    </row>
    <row r="33" spans="2:9" ht="15.75" thickBot="1">
      <c r="B33" s="3">
        <v>2.2000000000000002</v>
      </c>
      <c r="C33" s="5"/>
      <c r="D33" s="7">
        <v>220</v>
      </c>
      <c r="E33" s="7">
        <v>135.88</v>
      </c>
      <c r="F33" s="7">
        <v>571.70000000000005</v>
      </c>
      <c r="G33" s="7">
        <v>2156.9</v>
      </c>
      <c r="H33" s="7">
        <v>2728.6</v>
      </c>
      <c r="I33" s="2">
        <v>0.56799999999999995</v>
      </c>
    </row>
    <row r="34" spans="2:9" ht="15.75" thickBot="1">
      <c r="B34" s="3">
        <v>2.4</v>
      </c>
      <c r="C34" s="5"/>
      <c r="D34" s="7">
        <v>240</v>
      </c>
      <c r="E34" s="7">
        <v>138.01</v>
      </c>
      <c r="F34" s="7">
        <v>580.70000000000005</v>
      </c>
      <c r="G34" s="7">
        <v>2150.6999999999998</v>
      </c>
      <c r="H34" s="7">
        <v>2731.4</v>
      </c>
      <c r="I34" s="2">
        <v>0.53600000000000003</v>
      </c>
    </row>
    <row r="35" spans="2:9" ht="15.75" thickBot="1">
      <c r="B35" s="3">
        <v>2.6</v>
      </c>
      <c r="C35" s="5"/>
      <c r="D35" s="7">
        <v>260</v>
      </c>
      <c r="E35" s="7">
        <v>140</v>
      </c>
      <c r="F35" s="7">
        <v>589.20000000000005</v>
      </c>
      <c r="G35" s="7">
        <v>2144.6999999999998</v>
      </c>
      <c r="H35" s="7">
        <v>2733.9</v>
      </c>
      <c r="I35" s="2">
        <v>0.50900000000000001</v>
      </c>
    </row>
    <row r="36" spans="2:9" ht="15.75" thickBot="1">
      <c r="B36" s="3">
        <v>2.8</v>
      </c>
      <c r="C36" s="5"/>
      <c r="D36" s="7">
        <v>280</v>
      </c>
      <c r="E36" s="7">
        <v>141.91999999999999</v>
      </c>
      <c r="F36" s="7">
        <v>597.4</v>
      </c>
      <c r="G36" s="7">
        <v>2139</v>
      </c>
      <c r="H36" s="7">
        <v>2736.4</v>
      </c>
      <c r="I36" s="2">
        <v>0.48299999999999998</v>
      </c>
    </row>
    <row r="37" spans="2:9" ht="15.75" thickBot="1">
      <c r="B37" s="3">
        <v>3</v>
      </c>
      <c r="C37" s="5"/>
      <c r="D37" s="7">
        <v>300</v>
      </c>
      <c r="E37" s="7">
        <v>143.75</v>
      </c>
      <c r="F37" s="7">
        <v>605.29999999999995</v>
      </c>
      <c r="G37" s="7">
        <v>2133.4</v>
      </c>
      <c r="H37" s="7">
        <v>2738.7</v>
      </c>
      <c r="I37" s="2">
        <v>0.46100000000000002</v>
      </c>
    </row>
    <row r="38" spans="2:9" ht="15.75" thickBot="1">
      <c r="B38" s="3">
        <v>3.2</v>
      </c>
      <c r="C38" s="5"/>
      <c r="D38" s="7">
        <v>320</v>
      </c>
      <c r="E38" s="7">
        <v>145.46</v>
      </c>
      <c r="F38" s="7">
        <v>612.9</v>
      </c>
      <c r="G38" s="7">
        <v>2128.1</v>
      </c>
      <c r="H38" s="7">
        <v>2741</v>
      </c>
      <c r="I38" s="2">
        <v>0.44</v>
      </c>
    </row>
    <row r="39" spans="2:9" ht="15.75" thickBot="1">
      <c r="B39" s="3">
        <v>3.4</v>
      </c>
      <c r="C39" s="5"/>
      <c r="D39" s="7">
        <v>340</v>
      </c>
      <c r="E39" s="7">
        <v>147.19999999999999</v>
      </c>
      <c r="F39" s="7">
        <v>620</v>
      </c>
      <c r="G39" s="7">
        <v>2122.9</v>
      </c>
      <c r="H39" s="7">
        <v>2742.9</v>
      </c>
      <c r="I39" s="2">
        <v>0.42199999999999999</v>
      </c>
    </row>
    <row r="40" spans="2:9" ht="15.75" thickBot="1">
      <c r="B40" s="3">
        <v>3.6</v>
      </c>
      <c r="C40" s="5"/>
      <c r="D40" s="7">
        <v>360</v>
      </c>
      <c r="E40" s="7">
        <v>148.84</v>
      </c>
      <c r="F40" s="7">
        <v>627.1</v>
      </c>
      <c r="G40" s="7">
        <v>2117.8000000000002</v>
      </c>
      <c r="H40" s="7">
        <v>2744.9</v>
      </c>
      <c r="I40" s="2">
        <v>0.40500000000000003</v>
      </c>
    </row>
    <row r="41" spans="2:9" ht="15.75" thickBot="1">
      <c r="B41" s="3">
        <v>3.8</v>
      </c>
      <c r="C41" s="5"/>
      <c r="D41" s="7">
        <v>380</v>
      </c>
      <c r="E41" s="7">
        <v>150.44</v>
      </c>
      <c r="F41" s="7">
        <v>634</v>
      </c>
      <c r="G41" s="7">
        <v>2112.9</v>
      </c>
      <c r="H41" s="7">
        <v>2746.9</v>
      </c>
      <c r="I41" s="2">
        <v>0.38900000000000001</v>
      </c>
    </row>
    <row r="42" spans="2:9" ht="15.75" thickBot="1">
      <c r="B42" s="3">
        <v>4</v>
      </c>
      <c r="C42" s="5"/>
      <c r="D42" s="7">
        <v>400</v>
      </c>
      <c r="E42" s="7">
        <v>151.96</v>
      </c>
      <c r="F42" s="7">
        <v>640.70000000000005</v>
      </c>
      <c r="G42" s="7">
        <v>2108.1</v>
      </c>
      <c r="H42" s="7">
        <v>2748.8</v>
      </c>
      <c r="I42" s="2">
        <v>0.374</v>
      </c>
    </row>
    <row r="43" spans="2:9" ht="15.75" thickBot="1">
      <c r="B43" s="3">
        <v>4.5</v>
      </c>
      <c r="C43" s="5"/>
      <c r="D43" s="7">
        <v>450</v>
      </c>
      <c r="E43" s="7">
        <v>155.55000000000001</v>
      </c>
      <c r="F43" s="7">
        <v>656.3</v>
      </c>
      <c r="G43" s="7">
        <v>2096.6999999999998</v>
      </c>
      <c r="H43" s="7">
        <v>2753</v>
      </c>
      <c r="I43" s="2">
        <v>0.34200000000000003</v>
      </c>
    </row>
    <row r="44" spans="2:9" ht="15.75" thickBot="1">
      <c r="B44" s="3">
        <v>5</v>
      </c>
      <c r="C44" s="5"/>
      <c r="D44" s="7">
        <v>500</v>
      </c>
      <c r="E44" s="7">
        <v>158.91999999999999</v>
      </c>
      <c r="F44" s="7">
        <v>670.9</v>
      </c>
      <c r="G44" s="7">
        <v>2086</v>
      </c>
      <c r="H44" s="7">
        <v>2756.9</v>
      </c>
      <c r="I44" s="2">
        <v>0.315</v>
      </c>
    </row>
    <row r="45" spans="2:9" ht="15.75" thickBot="1">
      <c r="B45" s="3">
        <v>5.5</v>
      </c>
      <c r="C45" s="5"/>
      <c r="D45" s="7">
        <v>550</v>
      </c>
      <c r="E45" s="7">
        <v>162.08000000000001</v>
      </c>
      <c r="F45" s="7">
        <v>684.6</v>
      </c>
      <c r="G45" s="7">
        <v>2075.6999999999998</v>
      </c>
      <c r="H45" s="7">
        <v>2760.3</v>
      </c>
      <c r="I45" s="2">
        <v>0.29199999999999998</v>
      </c>
    </row>
    <row r="46" spans="2:9" ht="15.75" thickBot="1">
      <c r="B46" s="3">
        <v>6</v>
      </c>
      <c r="C46" s="5"/>
      <c r="D46" s="7">
        <v>600</v>
      </c>
      <c r="E46" s="7">
        <v>165.04</v>
      </c>
      <c r="F46" s="7">
        <v>697.5</v>
      </c>
      <c r="G46" s="7">
        <v>2066</v>
      </c>
      <c r="H46" s="7">
        <v>2763.5</v>
      </c>
      <c r="I46" s="2">
        <v>0.27200000000000002</v>
      </c>
    </row>
    <row r="47" spans="2:9" ht="15.75" thickBot="1">
      <c r="B47" s="3">
        <v>6.5</v>
      </c>
      <c r="C47" s="5"/>
      <c r="D47" s="7">
        <v>650</v>
      </c>
      <c r="E47" s="7">
        <v>167.83</v>
      </c>
      <c r="F47" s="7">
        <v>709.7</v>
      </c>
      <c r="G47" s="7">
        <v>2056.8000000000002</v>
      </c>
      <c r="H47" s="7">
        <v>2766.5</v>
      </c>
      <c r="I47" s="2">
        <v>0.255</v>
      </c>
    </row>
    <row r="48" spans="2:9" ht="15.75" thickBot="1">
      <c r="B48" s="3">
        <v>7</v>
      </c>
      <c r="C48" s="5"/>
      <c r="D48" s="7">
        <v>700</v>
      </c>
      <c r="E48" s="7">
        <v>170.5</v>
      </c>
      <c r="F48" s="7">
        <v>721.4</v>
      </c>
      <c r="G48" s="7">
        <v>2047.7</v>
      </c>
      <c r="H48" s="7">
        <v>2769.1</v>
      </c>
      <c r="I48" s="2">
        <v>0.24</v>
      </c>
    </row>
    <row r="49" spans="2:9" ht="15.75" thickBot="1">
      <c r="B49" s="3">
        <v>7.5</v>
      </c>
      <c r="C49" s="5"/>
      <c r="D49" s="7">
        <v>750</v>
      </c>
      <c r="E49" s="7">
        <v>173.02</v>
      </c>
      <c r="F49" s="7">
        <v>732.5</v>
      </c>
      <c r="G49" s="7">
        <v>2039.2</v>
      </c>
      <c r="H49" s="7">
        <v>2771.7</v>
      </c>
      <c r="I49" s="2">
        <v>0.22700000000000001</v>
      </c>
    </row>
    <row r="50" spans="2:9" ht="15.75" thickBot="1">
      <c r="B50" s="3">
        <v>8</v>
      </c>
      <c r="C50" s="5"/>
      <c r="D50" s="7">
        <v>800</v>
      </c>
      <c r="E50" s="7">
        <v>175.43</v>
      </c>
      <c r="F50" s="7">
        <v>743.1</v>
      </c>
      <c r="G50" s="7">
        <v>2030.9</v>
      </c>
      <c r="H50" s="7">
        <v>2774</v>
      </c>
      <c r="I50" s="2">
        <v>0.215</v>
      </c>
    </row>
    <row r="51" spans="2:9" ht="15.75" thickBot="1">
      <c r="B51" s="3">
        <v>8.5</v>
      </c>
      <c r="C51" s="5"/>
      <c r="D51" s="7">
        <v>850</v>
      </c>
      <c r="E51" s="7">
        <v>177.75</v>
      </c>
      <c r="F51" s="7">
        <v>753.3</v>
      </c>
      <c r="G51" s="7">
        <v>2022.9</v>
      </c>
      <c r="H51" s="7">
        <v>2776.2</v>
      </c>
      <c r="I51" s="2">
        <v>0.20399999999999999</v>
      </c>
    </row>
    <row r="52" spans="2:9" ht="15.75" thickBot="1">
      <c r="B52" s="3">
        <v>9</v>
      </c>
      <c r="C52" s="5"/>
      <c r="D52" s="7">
        <v>900</v>
      </c>
      <c r="E52" s="7">
        <v>179.97</v>
      </c>
      <c r="F52" s="7">
        <v>763</v>
      </c>
      <c r="G52" s="7">
        <v>2015.1</v>
      </c>
      <c r="H52" s="7">
        <v>2778.1</v>
      </c>
      <c r="I52" s="2">
        <v>0.19400000000000001</v>
      </c>
    </row>
    <row r="53" spans="2:9" ht="15.75" thickBot="1">
      <c r="B53" s="3">
        <v>9.5</v>
      </c>
      <c r="C53" s="5"/>
      <c r="D53" s="7">
        <v>950</v>
      </c>
      <c r="E53" s="7">
        <v>182.1</v>
      </c>
      <c r="F53" s="7">
        <v>772.5</v>
      </c>
      <c r="G53" s="7">
        <v>2007.5</v>
      </c>
      <c r="H53" s="7">
        <v>2780</v>
      </c>
      <c r="I53" s="2">
        <v>0.185</v>
      </c>
    </row>
    <row r="54" spans="2:9" ht="15.75" thickBot="1">
      <c r="B54" s="3">
        <v>10</v>
      </c>
      <c r="C54" s="5"/>
      <c r="D54" s="7">
        <v>1000</v>
      </c>
      <c r="E54" s="7">
        <v>184.13</v>
      </c>
      <c r="F54" s="7">
        <v>781.6</v>
      </c>
      <c r="G54" s="7">
        <v>2000.1</v>
      </c>
      <c r="H54" s="7">
        <v>2781.7</v>
      </c>
      <c r="I54" s="2">
        <v>0.17699999999999999</v>
      </c>
    </row>
    <row r="55" spans="2:9" ht="15.75" thickBot="1">
      <c r="B55" s="3">
        <v>10.5</v>
      </c>
      <c r="C55" s="5"/>
      <c r="D55" s="7">
        <v>1050</v>
      </c>
      <c r="E55" s="7">
        <v>186.05</v>
      </c>
      <c r="F55" s="7">
        <v>790.1</v>
      </c>
      <c r="G55" s="7">
        <v>1993</v>
      </c>
      <c r="H55" s="7">
        <v>2783.3</v>
      </c>
      <c r="I55" s="2">
        <v>0.17100000000000001</v>
      </c>
    </row>
    <row r="56" spans="2:9" ht="15.75" thickBot="1">
      <c r="B56" s="3">
        <v>11</v>
      </c>
      <c r="C56" s="4"/>
      <c r="D56" s="7">
        <v>1100</v>
      </c>
      <c r="E56" s="7">
        <v>188.02</v>
      </c>
      <c r="F56" s="7">
        <v>798.8</v>
      </c>
      <c r="G56" s="7">
        <v>1986</v>
      </c>
      <c r="H56" s="7">
        <v>2784.8</v>
      </c>
      <c r="I56" s="2">
        <v>0.16300000000000001</v>
      </c>
    </row>
    <row r="57" spans="2:9" ht="15.75" thickBot="1">
      <c r="B57" s="3">
        <v>11.5</v>
      </c>
      <c r="C57" s="43">
        <v>1150</v>
      </c>
      <c r="D57" s="43"/>
      <c r="E57" s="7">
        <v>189.82</v>
      </c>
      <c r="F57" s="7">
        <v>807.1</v>
      </c>
      <c r="G57" s="7">
        <v>1979.1</v>
      </c>
      <c r="H57" s="7">
        <v>2786.3</v>
      </c>
      <c r="I57" s="2">
        <v>0.157</v>
      </c>
    </row>
    <row r="58" spans="2:9" ht="15.75" thickBot="1">
      <c r="B58" s="3">
        <v>12</v>
      </c>
      <c r="C58" s="43">
        <v>1200</v>
      </c>
      <c r="D58" s="43"/>
      <c r="E58" s="7">
        <v>191.68</v>
      </c>
      <c r="F58" s="7">
        <v>815.1</v>
      </c>
      <c r="G58" s="7">
        <v>1972.5</v>
      </c>
      <c r="H58" s="7">
        <v>2787.6</v>
      </c>
      <c r="I58" s="2">
        <v>0.151</v>
      </c>
    </row>
    <row r="59" spans="2:9" ht="15.75" thickBot="1">
      <c r="B59" s="3">
        <v>12.5</v>
      </c>
      <c r="C59" s="43">
        <v>1250</v>
      </c>
      <c r="D59" s="43"/>
      <c r="E59" s="7">
        <v>193.43</v>
      </c>
      <c r="F59" s="7">
        <v>822.9</v>
      </c>
      <c r="G59" s="7">
        <v>1965.4</v>
      </c>
      <c r="H59" s="7">
        <v>2788.8</v>
      </c>
      <c r="I59" s="2">
        <v>0.14599999999999999</v>
      </c>
    </row>
    <row r="60" spans="2:9" ht="15.75" thickBot="1">
      <c r="B60" s="3">
        <v>13</v>
      </c>
      <c r="C60" s="43">
        <v>1300</v>
      </c>
      <c r="D60" s="43"/>
      <c r="E60" s="7">
        <v>195.1</v>
      </c>
      <c r="F60" s="7">
        <v>830.4</v>
      </c>
      <c r="G60" s="7">
        <v>1959.6</v>
      </c>
      <c r="H60" s="7">
        <v>2790</v>
      </c>
      <c r="I60" s="2">
        <v>0.14099999999999999</v>
      </c>
    </row>
    <row r="61" spans="2:9" ht="15.75" thickBot="1">
      <c r="B61" s="3">
        <v>13.5</v>
      </c>
      <c r="C61" s="43">
        <v>1350</v>
      </c>
      <c r="D61" s="43"/>
      <c r="E61" s="7">
        <v>196.62</v>
      </c>
      <c r="F61" s="7">
        <v>837.9</v>
      </c>
      <c r="G61" s="7">
        <v>1953.2</v>
      </c>
      <c r="H61" s="7">
        <v>2791.1</v>
      </c>
      <c r="I61" s="2">
        <v>0.13600000000000001</v>
      </c>
    </row>
    <row r="62" spans="2:9" ht="15.75" thickBot="1">
      <c r="B62" s="3">
        <v>14</v>
      </c>
      <c r="C62" s="43">
        <v>1400</v>
      </c>
      <c r="D62" s="43"/>
      <c r="E62" s="7">
        <v>198.35</v>
      </c>
      <c r="F62" s="7">
        <v>845.1</v>
      </c>
      <c r="G62" s="7">
        <v>1947.1</v>
      </c>
      <c r="H62" s="7">
        <v>2792.2</v>
      </c>
      <c r="I62" s="2">
        <v>0.13200000000000001</v>
      </c>
    </row>
    <row r="63" spans="2:9" ht="15.75" thickBot="1">
      <c r="B63" s="3">
        <v>14.5</v>
      </c>
      <c r="C63" s="43">
        <v>1450</v>
      </c>
      <c r="D63" s="43"/>
      <c r="E63" s="7">
        <v>199.92</v>
      </c>
      <c r="F63" s="7">
        <v>852.1</v>
      </c>
      <c r="G63" s="7">
        <v>1941</v>
      </c>
      <c r="H63" s="7">
        <v>2793.1</v>
      </c>
      <c r="I63" s="2">
        <v>0.128</v>
      </c>
    </row>
    <row r="64" spans="2:9" ht="15.75" thickBot="1">
      <c r="B64" s="3">
        <v>15</v>
      </c>
      <c r="C64" s="43">
        <v>1500</v>
      </c>
      <c r="D64" s="43"/>
      <c r="E64" s="7">
        <v>201.45</v>
      </c>
      <c r="F64" s="7">
        <v>859</v>
      </c>
      <c r="G64" s="7">
        <v>1935</v>
      </c>
      <c r="H64" s="7">
        <v>2794</v>
      </c>
      <c r="I64" s="2">
        <v>0.124</v>
      </c>
    </row>
    <row r="65" spans="2:9" ht="15.75" thickBot="1">
      <c r="B65" s="3">
        <v>15.5</v>
      </c>
      <c r="C65" s="43">
        <v>1550</v>
      </c>
      <c r="D65" s="43"/>
      <c r="E65" s="7">
        <v>202.92</v>
      </c>
      <c r="F65" s="7">
        <v>865.7</v>
      </c>
      <c r="G65" s="7">
        <v>1928.8</v>
      </c>
      <c r="H65" s="7">
        <v>2794.9</v>
      </c>
      <c r="I65" s="2">
        <v>0.11899999999999999</v>
      </c>
    </row>
    <row r="66" spans="2:9" ht="15.75" thickBot="1">
      <c r="B66" s="3">
        <v>16</v>
      </c>
      <c r="C66" s="43">
        <v>1600</v>
      </c>
      <c r="D66" s="43"/>
      <c r="E66" s="7">
        <v>204.38</v>
      </c>
      <c r="F66" s="7">
        <v>872.3</v>
      </c>
      <c r="G66" s="7">
        <v>1923.4</v>
      </c>
      <c r="H66" s="7">
        <v>2795.7</v>
      </c>
      <c r="I66" s="2">
        <v>0.11700000000000001</v>
      </c>
    </row>
    <row r="67" spans="2:9" ht="15.75" thickBot="1">
      <c r="B67" s="3">
        <v>17</v>
      </c>
      <c r="C67" s="43">
        <v>1700</v>
      </c>
      <c r="D67" s="43"/>
      <c r="E67" s="7">
        <v>207.17</v>
      </c>
      <c r="F67" s="7">
        <v>885</v>
      </c>
      <c r="G67" s="7">
        <v>1912.1</v>
      </c>
      <c r="H67" s="7">
        <v>2797.1</v>
      </c>
      <c r="I67" s="2">
        <v>0.11</v>
      </c>
    </row>
    <row r="68" spans="2:9" ht="15.75" thickBot="1">
      <c r="B68" s="3">
        <v>18</v>
      </c>
      <c r="C68" s="43">
        <v>1800</v>
      </c>
      <c r="D68" s="43"/>
      <c r="E68" s="7">
        <v>209.9</v>
      </c>
      <c r="F68" s="7">
        <v>897.2</v>
      </c>
      <c r="G68" s="7">
        <v>1901.3</v>
      </c>
      <c r="H68" s="7">
        <v>2798.5</v>
      </c>
      <c r="I68" s="2">
        <v>0.105</v>
      </c>
    </row>
    <row r="69" spans="2:9" ht="15.75" thickBot="1">
      <c r="B69" s="3">
        <v>19</v>
      </c>
      <c r="C69" s="43">
        <v>1900</v>
      </c>
      <c r="D69" s="43"/>
      <c r="E69" s="7">
        <v>212.47</v>
      </c>
      <c r="F69" s="7">
        <v>909</v>
      </c>
      <c r="G69" s="7">
        <v>1890.5</v>
      </c>
      <c r="H69" s="7">
        <v>2799.5</v>
      </c>
      <c r="I69" s="2">
        <v>0.1</v>
      </c>
    </row>
    <row r="70" spans="2:9" ht="15.75" thickBot="1">
      <c r="B70" s="3">
        <v>20</v>
      </c>
      <c r="C70" s="43">
        <v>2000</v>
      </c>
      <c r="D70" s="43"/>
      <c r="E70" s="7">
        <v>214.96</v>
      </c>
      <c r="F70" s="7">
        <v>920.3</v>
      </c>
      <c r="G70" s="7">
        <v>1880.2</v>
      </c>
      <c r="H70" s="7">
        <v>2800.5</v>
      </c>
      <c r="I70" s="2">
        <v>9.4899999999999998E-2</v>
      </c>
    </row>
    <row r="71" spans="2:9" ht="15.75" thickBot="1">
      <c r="B71" s="3">
        <v>21</v>
      </c>
      <c r="C71" s="43">
        <v>2100</v>
      </c>
      <c r="D71" s="43"/>
      <c r="E71" s="7">
        <v>217.35</v>
      </c>
      <c r="F71" s="7">
        <v>931.3</v>
      </c>
      <c r="G71" s="7">
        <v>1870.1</v>
      </c>
      <c r="H71" s="7">
        <v>2801.4</v>
      </c>
      <c r="I71" s="2">
        <v>9.06E-2</v>
      </c>
    </row>
    <row r="72" spans="2:9" ht="15.75" thickBot="1">
      <c r="B72" s="3">
        <v>22</v>
      </c>
      <c r="C72" s="43">
        <v>2200</v>
      </c>
      <c r="D72" s="43"/>
      <c r="E72" s="7">
        <v>219.65</v>
      </c>
      <c r="F72" s="7">
        <v>941.9</v>
      </c>
      <c r="G72" s="7">
        <v>1860.1</v>
      </c>
      <c r="H72" s="7">
        <v>2802</v>
      </c>
      <c r="I72" s="2">
        <v>8.6800000000000002E-2</v>
      </c>
    </row>
    <row r="73" spans="2:9" ht="15.75" thickBot="1">
      <c r="B73" s="3">
        <v>23</v>
      </c>
      <c r="C73" s="43">
        <v>2300</v>
      </c>
      <c r="D73" s="43"/>
      <c r="E73" s="7">
        <v>221.85</v>
      </c>
      <c r="F73" s="7">
        <v>952.2</v>
      </c>
      <c r="G73" s="7">
        <v>1850.4</v>
      </c>
      <c r="H73" s="7">
        <v>2802.6</v>
      </c>
      <c r="I73" s="2">
        <v>8.3199999999999996E-2</v>
      </c>
    </row>
    <row r="74" spans="2:9" ht="15.75" thickBot="1">
      <c r="B74" s="3">
        <v>24</v>
      </c>
      <c r="C74" s="43">
        <v>2400</v>
      </c>
      <c r="D74" s="43"/>
      <c r="E74" s="7">
        <v>224.02</v>
      </c>
      <c r="F74" s="7">
        <v>962.2</v>
      </c>
      <c r="G74" s="7">
        <v>1840.9</v>
      </c>
      <c r="H74" s="7">
        <v>2803.1</v>
      </c>
      <c r="I74" s="2">
        <v>7.9699999999999993E-2</v>
      </c>
    </row>
    <row r="75" spans="2:9" ht="15.75" thickBot="1">
      <c r="B75" s="3">
        <v>25</v>
      </c>
      <c r="C75" s="43">
        <v>2500</v>
      </c>
      <c r="D75" s="43"/>
      <c r="E75" s="7">
        <v>226.12</v>
      </c>
      <c r="F75" s="7">
        <v>972.1</v>
      </c>
      <c r="G75" s="7">
        <v>1831.4</v>
      </c>
      <c r="H75" s="7">
        <v>2803.5</v>
      </c>
      <c r="I75" s="2">
        <v>7.6799999999999993E-2</v>
      </c>
    </row>
    <row r="76" spans="2:9" ht="15.75" thickBot="1">
      <c r="B76" s="3">
        <v>26</v>
      </c>
      <c r="C76" s="43">
        <v>2600</v>
      </c>
      <c r="D76" s="43"/>
      <c r="E76" s="7">
        <v>228.15</v>
      </c>
      <c r="F76" s="7">
        <v>981.6</v>
      </c>
      <c r="G76" s="7">
        <v>1822.2</v>
      </c>
      <c r="H76" s="7">
        <v>2803.8</v>
      </c>
      <c r="I76" s="2">
        <v>7.3999999999999996E-2</v>
      </c>
    </row>
    <row r="77" spans="2:9" ht="15.75" thickBot="1">
      <c r="B77" s="3">
        <v>27</v>
      </c>
      <c r="C77" s="43">
        <v>2700</v>
      </c>
      <c r="D77" s="43"/>
      <c r="E77" s="7">
        <v>230.14</v>
      </c>
      <c r="F77" s="7">
        <v>990.7</v>
      </c>
      <c r="G77" s="7">
        <v>1813.3</v>
      </c>
      <c r="H77" s="7">
        <v>2804</v>
      </c>
      <c r="I77" s="2">
        <v>7.1400000000000005E-2</v>
      </c>
    </row>
    <row r="78" spans="2:9" ht="15.75" thickBot="1">
      <c r="B78" s="3">
        <v>28</v>
      </c>
      <c r="C78" s="43">
        <v>2800</v>
      </c>
      <c r="D78" s="43"/>
      <c r="E78" s="7">
        <v>232.05</v>
      </c>
      <c r="F78" s="7">
        <v>999.7</v>
      </c>
      <c r="G78" s="7">
        <v>1804.4</v>
      </c>
      <c r="H78" s="7">
        <v>2804.1</v>
      </c>
      <c r="I78" s="2">
        <v>6.8900000000000003E-2</v>
      </c>
    </row>
    <row r="79" spans="2:9" ht="15.75" thickBot="1">
      <c r="B79" s="3">
        <v>29</v>
      </c>
      <c r="C79" s="43">
        <v>2900</v>
      </c>
      <c r="D79" s="43"/>
      <c r="E79" s="7">
        <v>233.93</v>
      </c>
      <c r="F79" s="7">
        <v>1008.6</v>
      </c>
      <c r="G79" s="7">
        <v>1795.6</v>
      </c>
      <c r="H79" s="7">
        <v>2804.2</v>
      </c>
      <c r="I79" s="2">
        <v>6.6600000000000006E-2</v>
      </c>
    </row>
    <row r="80" spans="2:9" ht="15.75" thickBot="1">
      <c r="B80" s="3">
        <v>30</v>
      </c>
      <c r="C80" s="43">
        <v>3000</v>
      </c>
      <c r="D80" s="43"/>
      <c r="E80" s="7">
        <v>235.78</v>
      </c>
      <c r="F80" s="7">
        <v>1017</v>
      </c>
      <c r="G80" s="7">
        <v>1787</v>
      </c>
      <c r="H80" s="7">
        <v>2804.1</v>
      </c>
      <c r="I80" s="2">
        <v>6.4500000000000002E-2</v>
      </c>
    </row>
    <row r="81" spans="2:9" ht="15.75" thickBot="1">
      <c r="B81" s="3">
        <v>31</v>
      </c>
      <c r="C81" s="43">
        <v>3100</v>
      </c>
      <c r="D81" s="43"/>
      <c r="E81" s="7">
        <v>237.55</v>
      </c>
      <c r="F81" s="7">
        <v>1025.5999999999999</v>
      </c>
      <c r="G81" s="7">
        <v>1778.5</v>
      </c>
      <c r="H81" s="7">
        <v>2804.1</v>
      </c>
      <c r="I81" s="2">
        <v>6.25E-2</v>
      </c>
    </row>
    <row r="82" spans="2:9" ht="15.75" thickBot="1">
      <c r="B82" s="3">
        <v>32</v>
      </c>
      <c r="C82" s="43">
        <v>3200</v>
      </c>
      <c r="D82" s="43"/>
      <c r="E82" s="7">
        <v>239.28</v>
      </c>
      <c r="F82" s="7">
        <v>1033.9000000000001</v>
      </c>
      <c r="G82" s="7">
        <v>1770</v>
      </c>
      <c r="H82" s="7">
        <v>2803.9</v>
      </c>
      <c r="I82" s="2">
        <v>6.0499999999999998E-2</v>
      </c>
    </row>
    <row r="83" spans="2:9" ht="15.75" thickBot="1">
      <c r="B83" s="3">
        <v>33</v>
      </c>
      <c r="C83" s="43">
        <v>3300</v>
      </c>
      <c r="D83" s="43"/>
      <c r="E83" s="7">
        <v>240.97</v>
      </c>
      <c r="F83" s="7">
        <v>1041.9000000000001</v>
      </c>
      <c r="G83" s="7">
        <v>1761.8</v>
      </c>
      <c r="H83" s="7">
        <v>2803.7</v>
      </c>
      <c r="I83" s="2">
        <v>5.8700000000000002E-2</v>
      </c>
    </row>
    <row r="84" spans="2:9" ht="15.75" thickBot="1">
      <c r="B84" s="3">
        <v>34</v>
      </c>
      <c r="C84" s="43">
        <v>3400</v>
      </c>
      <c r="D84" s="43"/>
      <c r="E84" s="7">
        <v>242.63</v>
      </c>
      <c r="F84" s="7">
        <v>1049.7</v>
      </c>
      <c r="G84" s="7">
        <v>1753.8</v>
      </c>
      <c r="H84" s="7">
        <v>2805.5</v>
      </c>
      <c r="I84" s="2">
        <v>5.7099999999999998E-2</v>
      </c>
    </row>
    <row r="85" spans="2:9" ht="15.75" thickBot="1">
      <c r="B85" s="3">
        <v>35</v>
      </c>
      <c r="C85" s="43">
        <v>3500</v>
      </c>
      <c r="D85" s="43"/>
      <c r="E85" s="7">
        <v>244.26</v>
      </c>
      <c r="F85" s="7">
        <v>1057.7</v>
      </c>
      <c r="G85" s="7">
        <v>1745.5</v>
      </c>
      <c r="H85" s="7">
        <v>2803.2</v>
      </c>
      <c r="I85" s="2">
        <v>5.5399999999999998E-2</v>
      </c>
    </row>
    <row r="86" spans="2:9" ht="15.75" thickBot="1">
      <c r="B86" s="3">
        <v>36</v>
      </c>
      <c r="C86" s="43">
        <v>3600</v>
      </c>
      <c r="D86" s="43"/>
      <c r="E86" s="7">
        <v>245.86</v>
      </c>
      <c r="F86" s="7">
        <v>1065.7</v>
      </c>
      <c r="G86" s="7">
        <v>1737.2</v>
      </c>
      <c r="H86" s="7">
        <v>2802.9</v>
      </c>
      <c r="I86" s="2">
        <v>5.3900000000000003E-2</v>
      </c>
    </row>
    <row r="87" spans="2:9" ht="15.75" thickBot="1">
      <c r="B87" s="3">
        <v>37</v>
      </c>
      <c r="C87" s="43">
        <v>3700</v>
      </c>
      <c r="D87" s="43"/>
      <c r="E87" s="7">
        <v>247.42</v>
      </c>
      <c r="F87" s="7">
        <v>1072.9000000000001</v>
      </c>
      <c r="G87" s="7">
        <v>1729.5</v>
      </c>
      <c r="H87" s="7">
        <v>2802.4</v>
      </c>
      <c r="I87" s="2">
        <v>5.2400000000000002E-2</v>
      </c>
    </row>
    <row r="88" spans="2:9" ht="15.75" thickBot="1">
      <c r="B88" s="3">
        <v>38</v>
      </c>
      <c r="C88" s="43">
        <v>3800</v>
      </c>
      <c r="D88" s="43"/>
      <c r="E88" s="7">
        <v>248.95</v>
      </c>
      <c r="F88" s="7">
        <v>1080.3</v>
      </c>
      <c r="G88" s="7">
        <v>1721.6</v>
      </c>
      <c r="H88" s="7">
        <v>2801.9</v>
      </c>
      <c r="I88" s="2">
        <v>5.0999999999999997E-2</v>
      </c>
    </row>
    <row r="89" spans="2:9" ht="15.75" thickBot="1">
      <c r="B89" s="3">
        <v>39</v>
      </c>
      <c r="C89" s="43">
        <v>3900</v>
      </c>
      <c r="D89" s="43"/>
      <c r="E89" s="7">
        <v>250.42</v>
      </c>
      <c r="F89" s="7">
        <v>1087.4000000000001</v>
      </c>
      <c r="G89" s="7">
        <v>1714.1</v>
      </c>
      <c r="H89" s="7">
        <v>2801.5</v>
      </c>
      <c r="I89" s="2">
        <v>4.9799999999999997E-2</v>
      </c>
    </row>
    <row r="90" spans="2:9" ht="15.75" thickBot="1">
      <c r="B90" s="3">
        <v>40</v>
      </c>
      <c r="C90" s="43">
        <v>4000</v>
      </c>
      <c r="D90" s="43"/>
      <c r="E90" s="7">
        <v>251.94</v>
      </c>
      <c r="F90" s="7">
        <v>1094.5999999999999</v>
      </c>
      <c r="G90" s="7">
        <v>1706.3</v>
      </c>
      <c r="H90" s="7">
        <v>2800.9</v>
      </c>
      <c r="I90" s="2">
        <v>4.8500000000000001E-2</v>
      </c>
    </row>
    <row r="91" spans="2:9" ht="15.75" thickBot="1">
      <c r="B91" s="3">
        <v>41</v>
      </c>
      <c r="C91" s="43">
        <v>4100</v>
      </c>
      <c r="D91" s="43"/>
      <c r="E91" s="7">
        <v>253.34</v>
      </c>
      <c r="F91" s="7">
        <v>1101.5999999999999</v>
      </c>
      <c r="G91" s="7">
        <v>1698.3</v>
      </c>
      <c r="H91" s="7">
        <v>2799.9</v>
      </c>
      <c r="I91" s="2">
        <v>4.7300000000000002E-2</v>
      </c>
    </row>
    <row r="92" spans="2:9" ht="15.75" thickBot="1">
      <c r="B92" s="3">
        <v>42</v>
      </c>
      <c r="C92" s="43">
        <v>4200</v>
      </c>
      <c r="D92" s="43"/>
      <c r="E92" s="7">
        <v>254.74</v>
      </c>
      <c r="F92" s="7">
        <v>1108.5999999999999</v>
      </c>
      <c r="G92" s="7">
        <v>1691.2</v>
      </c>
      <c r="H92" s="7">
        <v>2799.8</v>
      </c>
      <c r="I92" s="2">
        <v>4.6100000000000002E-2</v>
      </c>
    </row>
    <row r="93" spans="2:9" ht="15.75" thickBot="1">
      <c r="B93" s="3">
        <v>43</v>
      </c>
      <c r="C93" s="43">
        <v>4300</v>
      </c>
      <c r="D93" s="43"/>
      <c r="E93" s="7">
        <v>256.12</v>
      </c>
      <c r="F93" s="7">
        <v>1115.4000000000001</v>
      </c>
      <c r="G93" s="7">
        <v>1683.7</v>
      </c>
      <c r="H93" s="7">
        <v>2799.1</v>
      </c>
      <c r="I93" s="2">
        <v>4.5100000000000001E-2</v>
      </c>
    </row>
    <row r="94" spans="2:9" ht="15.75" thickBot="1">
      <c r="B94" s="3">
        <v>44</v>
      </c>
      <c r="C94" s="43">
        <v>4400</v>
      </c>
      <c r="D94" s="43"/>
      <c r="E94" s="7">
        <v>257.5</v>
      </c>
      <c r="F94" s="7">
        <v>1122.0999999999999</v>
      </c>
      <c r="G94" s="7">
        <v>1676.2</v>
      </c>
      <c r="H94" s="7">
        <v>2798.3</v>
      </c>
      <c r="I94" s="2">
        <v>4.41E-2</v>
      </c>
    </row>
    <row r="95" spans="2:9" ht="15.75" thickBot="1">
      <c r="B95" s="3">
        <v>45</v>
      </c>
      <c r="C95" s="43">
        <v>4500</v>
      </c>
      <c r="D95" s="43"/>
      <c r="E95" s="7">
        <v>258.82</v>
      </c>
      <c r="F95" s="7">
        <v>1228.7</v>
      </c>
      <c r="G95" s="7">
        <v>1668.9</v>
      </c>
      <c r="H95" s="7">
        <v>2797.6</v>
      </c>
      <c r="I95" s="2">
        <v>4.3099999999999999E-2</v>
      </c>
    </row>
    <row r="96" spans="2:9" ht="15.75" thickBot="1">
      <c r="B96" s="3">
        <v>46</v>
      </c>
      <c r="C96" s="43">
        <v>4600</v>
      </c>
      <c r="D96" s="43"/>
      <c r="E96" s="7">
        <v>260.13</v>
      </c>
      <c r="F96" s="7">
        <v>1135.3</v>
      </c>
      <c r="G96" s="7">
        <v>1666.6</v>
      </c>
      <c r="H96" s="7">
        <v>2796.9</v>
      </c>
      <c r="I96" s="2">
        <v>4.2099999999999999E-2</v>
      </c>
    </row>
    <row r="97" spans="2:9" ht="15.75" thickBot="1">
      <c r="B97" s="3">
        <v>47</v>
      </c>
      <c r="C97" s="43">
        <v>4700</v>
      </c>
      <c r="D97" s="43"/>
      <c r="E97" s="7">
        <v>261.43</v>
      </c>
      <c r="F97" s="7">
        <v>1142.2</v>
      </c>
      <c r="G97" s="7">
        <v>1654.4</v>
      </c>
      <c r="H97" s="7">
        <v>2796.6</v>
      </c>
      <c r="I97" s="2">
        <v>4.1200000000000001E-2</v>
      </c>
    </row>
    <row r="98" spans="2:9" ht="15.75" thickBot="1">
      <c r="B98" s="3">
        <v>48</v>
      </c>
      <c r="C98" s="43">
        <v>4800</v>
      </c>
      <c r="D98" s="43"/>
      <c r="E98" s="7">
        <v>262.73</v>
      </c>
      <c r="F98" s="7">
        <v>1148.0999999999999</v>
      </c>
      <c r="G98" s="7">
        <v>1647.1</v>
      </c>
      <c r="H98" s="7">
        <v>2795.2</v>
      </c>
      <c r="I98" s="2">
        <v>4.0300000000000002E-2</v>
      </c>
    </row>
    <row r="99" spans="2:9" ht="15.75" thickBot="1">
      <c r="B99" s="3">
        <v>49</v>
      </c>
      <c r="C99" s="43">
        <v>4900</v>
      </c>
      <c r="D99" s="43"/>
      <c r="E99" s="7">
        <v>264</v>
      </c>
      <c r="F99" s="7">
        <v>1154.5</v>
      </c>
      <c r="G99" s="7">
        <v>1639.9</v>
      </c>
      <c r="H99" s="7">
        <v>2794.4</v>
      </c>
      <c r="I99" s="2">
        <v>3.9399999999999998E-2</v>
      </c>
    </row>
    <row r="100" spans="2:9" ht="15.75" thickBot="1">
      <c r="B100" s="3">
        <v>50</v>
      </c>
      <c r="C100" s="43">
        <v>5000</v>
      </c>
      <c r="D100" s="43"/>
      <c r="E100" s="7">
        <v>265.26</v>
      </c>
      <c r="F100" s="7">
        <v>1160.8</v>
      </c>
      <c r="G100" s="7">
        <v>1632.8</v>
      </c>
      <c r="H100" s="7">
        <v>2793.6</v>
      </c>
      <c r="I100" s="2">
        <v>3.8600000000000002E-2</v>
      </c>
    </row>
    <row r="101" spans="2:9" ht="15.75" thickBot="1">
      <c r="B101" s="3">
        <v>51</v>
      </c>
      <c r="C101" s="43">
        <v>5100</v>
      </c>
      <c r="D101" s="43"/>
      <c r="E101" s="7">
        <v>266.45</v>
      </c>
      <c r="F101" s="7">
        <v>1166.5999999999999</v>
      </c>
      <c r="G101" s="7">
        <v>1626.9</v>
      </c>
      <c r="H101" s="7">
        <v>2792.6</v>
      </c>
      <c r="I101" s="2">
        <v>3.78E-2</v>
      </c>
    </row>
    <row r="102" spans="2:9" ht="15.75" thickBot="1">
      <c r="B102" s="3">
        <v>52</v>
      </c>
      <c r="C102" s="43">
        <v>5200</v>
      </c>
      <c r="D102" s="43"/>
      <c r="E102" s="7">
        <v>267.67</v>
      </c>
      <c r="F102" s="7">
        <v>1172.5999999999999</v>
      </c>
      <c r="G102" s="7">
        <v>1619</v>
      </c>
      <c r="H102" s="7">
        <v>2791.6</v>
      </c>
      <c r="I102" s="2">
        <v>3.7100000000000001E-2</v>
      </c>
    </row>
    <row r="103" spans="2:9" ht="15.75" thickBot="1">
      <c r="B103" s="3">
        <v>53</v>
      </c>
      <c r="C103" s="43">
        <v>5300</v>
      </c>
      <c r="D103" s="43"/>
      <c r="E103" s="7">
        <v>268.83999999999997</v>
      </c>
      <c r="F103" s="7">
        <v>1178.7</v>
      </c>
      <c r="G103" s="7">
        <v>1612</v>
      </c>
      <c r="H103" s="7">
        <v>2790.7</v>
      </c>
      <c r="I103" s="2">
        <v>3.6400000000000002E-2</v>
      </c>
    </row>
    <row r="104" spans="2:9" ht="15.75" thickBot="1">
      <c r="B104" s="3">
        <v>54</v>
      </c>
      <c r="C104" s="43">
        <v>5400</v>
      </c>
      <c r="D104" s="43"/>
      <c r="E104" s="7">
        <v>270.02</v>
      </c>
      <c r="F104" s="7">
        <v>1184.5999999999999</v>
      </c>
      <c r="G104" s="7">
        <v>1605.1</v>
      </c>
      <c r="H104" s="7">
        <v>2789.7</v>
      </c>
      <c r="I104" s="2">
        <v>3.5700000000000003E-2</v>
      </c>
    </row>
    <row r="105" spans="2:9" ht="15.75" thickBot="1">
      <c r="B105" s="3">
        <v>55</v>
      </c>
      <c r="C105" s="43">
        <v>5500</v>
      </c>
      <c r="D105" s="43"/>
      <c r="E105" s="7">
        <v>271.2</v>
      </c>
      <c r="F105" s="7">
        <v>1190.5</v>
      </c>
      <c r="G105" s="7">
        <v>1598.2</v>
      </c>
      <c r="H105" s="7">
        <v>2788.7</v>
      </c>
      <c r="I105" s="2">
        <v>3.5000000000000003E-2</v>
      </c>
    </row>
    <row r="106" spans="2:9" ht="15.75" thickBot="1">
      <c r="B106" s="3">
        <v>56</v>
      </c>
      <c r="C106" s="43">
        <v>5600</v>
      </c>
      <c r="D106" s="43"/>
      <c r="E106" s="7">
        <v>272.33</v>
      </c>
      <c r="F106" s="7">
        <v>1196.3</v>
      </c>
      <c r="G106" s="7">
        <v>1591.3</v>
      </c>
      <c r="H106" s="7">
        <v>2787.6</v>
      </c>
      <c r="I106" s="2">
        <v>3.4299999999999997E-2</v>
      </c>
    </row>
    <row r="107" spans="2:9" ht="15.75" thickBot="1">
      <c r="B107" s="3">
        <v>57</v>
      </c>
      <c r="C107" s="7">
        <v>5700</v>
      </c>
      <c r="D107" s="7">
        <v>273.45</v>
      </c>
      <c r="E107" s="43">
        <v>1202.0999999999999</v>
      </c>
      <c r="F107" s="43"/>
      <c r="G107" s="7">
        <v>1584.5</v>
      </c>
      <c r="H107" s="7">
        <v>2786.6</v>
      </c>
      <c r="I107" s="2">
        <v>3.3700000000000001E-2</v>
      </c>
    </row>
    <row r="108" spans="2:9" ht="15.75" thickBot="1">
      <c r="B108" s="3">
        <v>58</v>
      </c>
      <c r="C108" s="7">
        <v>5800</v>
      </c>
      <c r="D108" s="7">
        <v>274.55</v>
      </c>
      <c r="E108" s="43">
        <v>1207.8</v>
      </c>
      <c r="F108" s="43"/>
      <c r="G108" s="7">
        <v>1577.7</v>
      </c>
      <c r="H108" s="7">
        <v>2785.5</v>
      </c>
      <c r="I108" s="2">
        <v>3.3099999999999997E-2</v>
      </c>
    </row>
    <row r="109" spans="2:9" ht="15.75" thickBot="1">
      <c r="B109" s="3">
        <v>59</v>
      </c>
      <c r="C109" s="7">
        <v>5900</v>
      </c>
      <c r="D109" s="7">
        <v>275.64999999999998</v>
      </c>
      <c r="E109" s="43">
        <v>1213.4000000000001</v>
      </c>
      <c r="F109" s="43"/>
      <c r="G109" s="7">
        <v>1571</v>
      </c>
      <c r="H109" s="7">
        <v>2784.4</v>
      </c>
      <c r="I109" s="2">
        <v>3.2500000000000001E-2</v>
      </c>
    </row>
    <row r="110" spans="2:9" ht="15.75" thickBot="1">
      <c r="B110" s="3">
        <v>60</v>
      </c>
      <c r="C110" s="7">
        <v>6000</v>
      </c>
      <c r="D110" s="7">
        <v>276.73</v>
      </c>
      <c r="E110" s="43">
        <v>1218.9000000000001</v>
      </c>
      <c r="F110" s="43"/>
      <c r="G110" s="7">
        <v>1564.4</v>
      </c>
      <c r="H110" s="7">
        <v>2783.3</v>
      </c>
      <c r="I110" s="2">
        <v>3.1899999999999998E-2</v>
      </c>
    </row>
    <row r="111" spans="2:9" ht="15.75" thickBot="1">
      <c r="B111" s="3">
        <v>61</v>
      </c>
      <c r="C111" s="7">
        <v>6100</v>
      </c>
      <c r="D111" s="7">
        <v>277.8</v>
      </c>
      <c r="E111" s="43">
        <v>1224.5</v>
      </c>
      <c r="F111" s="43"/>
      <c r="G111" s="7">
        <v>1557.6</v>
      </c>
      <c r="H111" s="7">
        <v>2782.1</v>
      </c>
      <c r="I111" s="2">
        <v>3.1399999999999997E-2</v>
      </c>
    </row>
    <row r="112" spans="2:9" ht="15.75" thickBot="1">
      <c r="B112" s="3">
        <v>62</v>
      </c>
      <c r="C112" s="7">
        <v>6200</v>
      </c>
      <c r="D112" s="7">
        <v>278.85000000000002</v>
      </c>
      <c r="E112" s="43">
        <v>1230</v>
      </c>
      <c r="F112" s="43"/>
      <c r="G112" s="7">
        <v>1550.9</v>
      </c>
      <c r="H112" s="7">
        <v>2780.9</v>
      </c>
      <c r="I112" s="2">
        <v>3.0800000000000001E-2</v>
      </c>
    </row>
    <row r="113" spans="2:9" ht="15.75" thickBot="1">
      <c r="B113" s="3">
        <v>63</v>
      </c>
      <c r="C113" s="7">
        <v>6300</v>
      </c>
      <c r="D113" s="7">
        <v>279.89</v>
      </c>
      <c r="E113" s="43">
        <v>1235.4000000000001</v>
      </c>
      <c r="F113" s="43"/>
      <c r="G113" s="7">
        <v>1544.3</v>
      </c>
      <c r="H113" s="7">
        <v>2779.7</v>
      </c>
      <c r="I113" s="2">
        <v>3.0300000000000001E-2</v>
      </c>
    </row>
    <row r="114" spans="2:9" ht="15.75" thickBot="1">
      <c r="B114" s="3">
        <v>64</v>
      </c>
      <c r="C114" s="7">
        <v>6400</v>
      </c>
      <c r="D114" s="7">
        <v>280.92</v>
      </c>
      <c r="E114" s="43">
        <v>1240.8</v>
      </c>
      <c r="F114" s="43"/>
      <c r="G114" s="7">
        <v>1537.3</v>
      </c>
      <c r="H114" s="7">
        <v>2778.5</v>
      </c>
      <c r="I114" s="2">
        <v>2.98E-2</v>
      </c>
    </row>
    <row r="115" spans="2:9" ht="15.75" thickBot="1">
      <c r="B115" s="3">
        <v>65</v>
      </c>
      <c r="C115" s="7">
        <v>6500</v>
      </c>
      <c r="D115" s="7">
        <v>281.95</v>
      </c>
      <c r="E115" s="43">
        <v>1246.0999999999999</v>
      </c>
      <c r="F115" s="43"/>
      <c r="G115" s="7">
        <v>1531.2</v>
      </c>
      <c r="H115" s="7">
        <v>2777.3</v>
      </c>
      <c r="I115" s="2">
        <v>2.93E-2</v>
      </c>
    </row>
    <row r="116" spans="2:9" ht="15.75" thickBot="1">
      <c r="B116" s="3">
        <v>66</v>
      </c>
      <c r="C116" s="7">
        <v>6600</v>
      </c>
      <c r="D116" s="7">
        <v>282.95</v>
      </c>
      <c r="E116" s="43">
        <v>1251.4000000000001</v>
      </c>
      <c r="F116" s="43"/>
      <c r="G116" s="7">
        <v>1524.7</v>
      </c>
      <c r="H116" s="7">
        <v>2776.1</v>
      </c>
      <c r="I116" s="2">
        <v>2.8799999999999999E-2</v>
      </c>
    </row>
    <row r="117" spans="2:9" ht="15.75" thickBot="1">
      <c r="B117" s="3">
        <v>67</v>
      </c>
      <c r="C117" s="7">
        <v>6700</v>
      </c>
      <c r="D117" s="7">
        <v>283.95</v>
      </c>
      <c r="E117" s="43">
        <v>1256.7</v>
      </c>
      <c r="F117" s="43"/>
      <c r="G117" s="7">
        <v>1518.1</v>
      </c>
      <c r="H117" s="7">
        <v>2774.8</v>
      </c>
      <c r="I117" s="2">
        <v>2.8299999999999999E-2</v>
      </c>
    </row>
    <row r="118" spans="2:9" ht="15.75" thickBot="1">
      <c r="B118" s="3">
        <v>68</v>
      </c>
      <c r="C118" s="7">
        <v>6800</v>
      </c>
      <c r="D118" s="7">
        <v>284.93</v>
      </c>
      <c r="E118" s="43">
        <v>1261.9000000000001</v>
      </c>
      <c r="F118" s="43"/>
      <c r="G118" s="7">
        <v>1511.6</v>
      </c>
      <c r="H118" s="7">
        <v>2773.5</v>
      </c>
      <c r="I118" s="2">
        <v>2.7799999999999998E-2</v>
      </c>
    </row>
    <row r="119" spans="2:9" ht="15.75" thickBot="1">
      <c r="B119" s="3">
        <v>69</v>
      </c>
      <c r="C119" s="7">
        <v>6900</v>
      </c>
      <c r="D119" s="7">
        <v>285.89999999999998</v>
      </c>
      <c r="E119" s="43">
        <v>1267</v>
      </c>
      <c r="F119" s="43"/>
      <c r="G119" s="7">
        <v>1501.1</v>
      </c>
      <c r="H119" s="7">
        <v>2772.1</v>
      </c>
      <c r="I119" s="2">
        <v>2.7400000000000001E-2</v>
      </c>
    </row>
    <row r="120" spans="2:9" ht="15.75" thickBot="1">
      <c r="B120" s="3">
        <v>70</v>
      </c>
      <c r="C120" s="7">
        <v>7000</v>
      </c>
      <c r="D120" s="7">
        <v>286.85000000000002</v>
      </c>
      <c r="E120" s="43">
        <v>1272.0999999999999</v>
      </c>
      <c r="F120" s="43"/>
      <c r="G120" s="7">
        <v>1498.7</v>
      </c>
      <c r="H120" s="7">
        <v>2770.8</v>
      </c>
      <c r="I120" s="2">
        <v>2.7E-2</v>
      </c>
    </row>
    <row r="121" spans="2:9" ht="15.75" thickBot="1">
      <c r="B121" s="3">
        <v>71</v>
      </c>
      <c r="C121" s="7">
        <v>7100</v>
      </c>
      <c r="D121" s="7">
        <v>287.8</v>
      </c>
      <c r="E121" s="43">
        <v>1277.3</v>
      </c>
      <c r="F121" s="43"/>
      <c r="G121" s="7">
        <v>1492.2</v>
      </c>
      <c r="H121" s="7">
        <v>2769.5</v>
      </c>
      <c r="I121" s="2">
        <v>2.6599999999999999E-2</v>
      </c>
    </row>
    <row r="122" spans="2:9" ht="15.75" thickBot="1">
      <c r="B122" s="3">
        <v>72</v>
      </c>
      <c r="C122" s="7">
        <v>7200</v>
      </c>
      <c r="D122" s="7">
        <v>288.75</v>
      </c>
      <c r="E122" s="43">
        <v>1282.3</v>
      </c>
      <c r="F122" s="43"/>
      <c r="G122" s="7">
        <v>1485.8</v>
      </c>
      <c r="H122" s="7">
        <v>2768.1</v>
      </c>
      <c r="I122" s="2">
        <v>2.6200000000000001E-2</v>
      </c>
    </row>
    <row r="123" spans="2:9" ht="15.75" thickBot="1">
      <c r="B123" s="3">
        <v>73</v>
      </c>
      <c r="C123" s="7">
        <v>7300</v>
      </c>
      <c r="D123" s="7">
        <v>289.69</v>
      </c>
      <c r="E123" s="43">
        <v>1287.3</v>
      </c>
      <c r="F123" s="43"/>
      <c r="G123" s="7">
        <v>1479.4</v>
      </c>
      <c r="H123" s="7">
        <v>2766.7</v>
      </c>
      <c r="I123" s="2">
        <v>2.58E-2</v>
      </c>
    </row>
    <row r="124" spans="2:9" ht="15.75" thickBot="1">
      <c r="B124" s="3">
        <v>74</v>
      </c>
      <c r="C124" s="7">
        <v>7400</v>
      </c>
      <c r="D124" s="7">
        <v>290.60000000000002</v>
      </c>
      <c r="E124" s="43">
        <v>1292.3</v>
      </c>
      <c r="F124" s="43"/>
      <c r="G124" s="7">
        <v>1473</v>
      </c>
      <c r="H124" s="7">
        <v>2765.3</v>
      </c>
      <c r="I124" s="2">
        <v>2.5399999999999999E-2</v>
      </c>
    </row>
    <row r="125" spans="2:9" ht="15.75" thickBot="1">
      <c r="B125" s="3">
        <v>75</v>
      </c>
      <c r="C125" s="7">
        <v>7500</v>
      </c>
      <c r="D125" s="7">
        <v>291.51</v>
      </c>
      <c r="E125" s="43">
        <v>1297.2</v>
      </c>
      <c r="F125" s="43"/>
      <c r="G125" s="7">
        <v>1466.6</v>
      </c>
      <c r="H125" s="7">
        <v>2763.8</v>
      </c>
      <c r="I125" s="2">
        <v>2.5000000000000001E-2</v>
      </c>
    </row>
    <row r="126" spans="2:9" ht="15.75" thickBot="1">
      <c r="B126" s="3">
        <v>76</v>
      </c>
      <c r="C126" s="7">
        <v>7600</v>
      </c>
      <c r="D126" s="7">
        <v>292.41000000000003</v>
      </c>
      <c r="E126" s="43">
        <v>1302.3</v>
      </c>
      <c r="F126" s="43"/>
      <c r="G126" s="7">
        <v>1460.2</v>
      </c>
      <c r="H126" s="7">
        <v>2762.5</v>
      </c>
      <c r="I126" s="2">
        <v>2.46E-2</v>
      </c>
    </row>
    <row r="127" spans="2:9" ht="15.75" thickBot="1">
      <c r="B127" s="3">
        <v>77</v>
      </c>
      <c r="C127" s="7">
        <v>7700</v>
      </c>
      <c r="D127" s="7">
        <v>293.91000000000003</v>
      </c>
      <c r="E127" s="43">
        <v>1307</v>
      </c>
      <c r="F127" s="43"/>
      <c r="G127" s="7">
        <v>1453.9</v>
      </c>
      <c r="H127" s="7">
        <v>2760.9</v>
      </c>
      <c r="I127" s="2">
        <v>2.4199999999999999E-2</v>
      </c>
    </row>
    <row r="128" spans="2:9" ht="15.75" thickBot="1">
      <c r="B128" s="3">
        <v>78</v>
      </c>
      <c r="C128" s="7">
        <v>7800</v>
      </c>
      <c r="D128" s="7">
        <v>294.2</v>
      </c>
      <c r="E128" s="43">
        <v>1311.9</v>
      </c>
      <c r="F128" s="43"/>
      <c r="G128" s="7">
        <v>1447.6</v>
      </c>
      <c r="H128" s="7">
        <v>2759.5</v>
      </c>
      <c r="I128" s="2">
        <v>2.3900000000000001E-2</v>
      </c>
    </row>
    <row r="129" spans="2:9" ht="15.75" thickBot="1">
      <c r="B129" s="3">
        <v>79</v>
      </c>
      <c r="C129" s="7">
        <v>7900</v>
      </c>
      <c r="D129" s="7">
        <v>295.10000000000002</v>
      </c>
      <c r="E129" s="43">
        <v>1316.7</v>
      </c>
      <c r="F129" s="43"/>
      <c r="G129" s="7">
        <v>1441.3</v>
      </c>
      <c r="H129" s="7">
        <v>2758</v>
      </c>
      <c r="I129" s="2">
        <v>2.3599999999999999E-2</v>
      </c>
    </row>
    <row r="130" spans="2:9" ht="15.75" thickBot="1">
      <c r="B130" s="3">
        <v>80</v>
      </c>
      <c r="C130" s="7">
        <v>8000</v>
      </c>
      <c r="D130" s="7">
        <v>295.95999999999998</v>
      </c>
      <c r="E130" s="43">
        <v>1321.5</v>
      </c>
      <c r="F130" s="43"/>
      <c r="G130" s="7">
        <v>1435</v>
      </c>
      <c r="H130" s="7">
        <v>2756.5</v>
      </c>
      <c r="I130" s="2">
        <v>2.3300000000000001E-2</v>
      </c>
    </row>
    <row r="131" spans="2:9" ht="15.75" thickBot="1">
      <c r="B131" s="3">
        <v>81</v>
      </c>
      <c r="C131" s="7">
        <v>8100</v>
      </c>
      <c r="D131" s="7">
        <v>296.81</v>
      </c>
      <c r="E131" s="43">
        <v>1326.2</v>
      </c>
      <c r="F131" s="43"/>
      <c r="G131" s="7">
        <v>1428.7</v>
      </c>
      <c r="H131" s="7">
        <v>2754.9</v>
      </c>
      <c r="I131" s="2">
        <v>2.29E-2</v>
      </c>
    </row>
    <row r="132" spans="2:9" ht="15.75" thickBot="1">
      <c r="B132" s="3">
        <v>82</v>
      </c>
      <c r="C132" s="7">
        <v>8200</v>
      </c>
      <c r="D132" s="7">
        <v>297.66000000000003</v>
      </c>
      <c r="E132" s="43">
        <v>1330.9</v>
      </c>
      <c r="F132" s="43"/>
      <c r="G132" s="7">
        <v>1422.5</v>
      </c>
      <c r="H132" s="7">
        <v>2753.4</v>
      </c>
      <c r="I132" s="2">
        <v>2.2599999999999999E-2</v>
      </c>
    </row>
    <row r="133" spans="2:9" ht="15.75" thickBot="1">
      <c r="B133" s="3">
        <v>83</v>
      </c>
      <c r="C133" s="7">
        <v>8300</v>
      </c>
      <c r="D133" s="7">
        <v>298.5</v>
      </c>
      <c r="E133" s="43">
        <v>1335.7</v>
      </c>
      <c r="F133" s="43"/>
      <c r="G133" s="7">
        <v>1416.2</v>
      </c>
      <c r="H133" s="7">
        <v>2751.9</v>
      </c>
      <c r="I133" s="2">
        <v>2.23E-2</v>
      </c>
    </row>
    <row r="134" spans="2:9" ht="15.75" thickBot="1">
      <c r="B134" s="3">
        <v>84</v>
      </c>
      <c r="C134" s="7">
        <v>8400</v>
      </c>
      <c r="D134" s="7">
        <v>299.35000000000002</v>
      </c>
      <c r="E134" s="43">
        <v>1340.3</v>
      </c>
      <c r="F134" s="43"/>
      <c r="G134" s="7">
        <v>1410</v>
      </c>
      <c r="H134" s="7">
        <v>2750.3</v>
      </c>
      <c r="I134" s="2">
        <v>2.1999999999999999E-2</v>
      </c>
    </row>
    <row r="135" spans="2:9" ht="15.75" thickBot="1">
      <c r="B135" s="3">
        <v>85</v>
      </c>
      <c r="C135" s="7">
        <v>8500</v>
      </c>
      <c r="D135" s="7">
        <v>300.2</v>
      </c>
      <c r="E135" s="43">
        <v>1345</v>
      </c>
      <c r="F135" s="43"/>
      <c r="G135" s="7">
        <v>1403.8</v>
      </c>
      <c r="H135" s="7">
        <v>2748.8</v>
      </c>
      <c r="I135" s="2">
        <v>2.1700000000000001E-2</v>
      </c>
    </row>
    <row r="136" spans="2:9" ht="15.75" thickBot="1">
      <c r="B136" s="3">
        <v>86</v>
      </c>
      <c r="C136" s="7">
        <v>8600</v>
      </c>
      <c r="D136" s="7">
        <v>301</v>
      </c>
      <c r="E136" s="43">
        <v>1349.6</v>
      </c>
      <c r="F136" s="43"/>
      <c r="G136" s="7">
        <v>1397.6</v>
      </c>
      <c r="H136" s="7">
        <v>2747.2</v>
      </c>
      <c r="I136" s="2">
        <v>2.1399999999999999E-2</v>
      </c>
    </row>
    <row r="137" spans="2:9" ht="15.75" thickBot="1">
      <c r="B137" s="3">
        <v>87</v>
      </c>
      <c r="C137" s="7">
        <v>8700</v>
      </c>
      <c r="D137" s="7">
        <v>301.81</v>
      </c>
      <c r="E137" s="43">
        <v>1354.2</v>
      </c>
      <c r="F137" s="43"/>
      <c r="G137" s="7">
        <v>1391.3</v>
      </c>
      <c r="H137" s="7">
        <v>2745.5</v>
      </c>
      <c r="I137" s="2">
        <v>2.1100000000000001E-2</v>
      </c>
    </row>
    <row r="138" spans="2:9" ht="15.75" thickBot="1">
      <c r="B138" s="3">
        <v>88</v>
      </c>
      <c r="C138" s="7">
        <v>8800</v>
      </c>
      <c r="D138" s="7">
        <v>302.61</v>
      </c>
      <c r="E138" s="43">
        <v>1358.8</v>
      </c>
      <c r="F138" s="43"/>
      <c r="G138" s="7">
        <v>1385.2</v>
      </c>
      <c r="H138" s="7">
        <v>2744</v>
      </c>
      <c r="I138" s="2">
        <v>2.0799999999999999E-2</v>
      </c>
    </row>
    <row r="139" spans="2:9" ht="15.75" thickBot="1">
      <c r="B139" s="3">
        <v>89</v>
      </c>
      <c r="C139" s="7">
        <v>8900</v>
      </c>
      <c r="D139" s="7">
        <v>303.41000000000003</v>
      </c>
      <c r="E139" s="43">
        <v>1363.3</v>
      </c>
      <c r="F139" s="43"/>
      <c r="G139" s="7">
        <v>1379</v>
      </c>
      <c r="H139" s="7">
        <v>2742.3</v>
      </c>
      <c r="I139" s="2">
        <v>2.0500000000000001E-2</v>
      </c>
    </row>
    <row r="140" spans="2:9" ht="15.75" thickBot="1">
      <c r="B140" s="3">
        <v>90</v>
      </c>
      <c r="C140" s="7">
        <v>9000</v>
      </c>
      <c r="D140" s="7">
        <v>304.2</v>
      </c>
      <c r="E140" s="43">
        <v>1367.8</v>
      </c>
      <c r="F140" s="43"/>
      <c r="G140" s="7">
        <v>1372.7</v>
      </c>
      <c r="H140" s="7">
        <v>2740.5</v>
      </c>
      <c r="I140" s="2">
        <v>2.0199999999999999E-2</v>
      </c>
    </row>
    <row r="141" spans="2:9" ht="15.75" thickBot="1">
      <c r="B141" s="3">
        <v>92</v>
      </c>
      <c r="C141" s="7">
        <v>9200</v>
      </c>
      <c r="D141" s="7">
        <v>305.77</v>
      </c>
      <c r="E141" s="43">
        <v>1376.8</v>
      </c>
      <c r="F141" s="43"/>
      <c r="G141" s="7">
        <v>1360.3</v>
      </c>
      <c r="H141" s="7">
        <v>2737.1</v>
      </c>
      <c r="I141" s="2">
        <v>1.9699999999999999E-2</v>
      </c>
    </row>
    <row r="142" spans="2:9" ht="15.75" thickBot="1">
      <c r="B142" s="3">
        <v>94</v>
      </c>
      <c r="C142" s="7">
        <v>9400</v>
      </c>
      <c r="D142" s="7">
        <v>307.24</v>
      </c>
      <c r="E142" s="43">
        <v>1385.7</v>
      </c>
      <c r="F142" s="43"/>
      <c r="G142" s="7">
        <v>1348</v>
      </c>
      <c r="H142" s="7">
        <v>2733.7</v>
      </c>
      <c r="I142" s="2">
        <v>1.9199999999999998E-2</v>
      </c>
    </row>
    <row r="143" spans="2:9" ht="15.75" thickBot="1">
      <c r="B143" s="3">
        <v>96</v>
      </c>
      <c r="C143" s="7">
        <v>9600</v>
      </c>
      <c r="D143" s="7">
        <v>308.83</v>
      </c>
      <c r="E143" s="43">
        <v>1394.5</v>
      </c>
      <c r="F143" s="43"/>
      <c r="G143" s="7">
        <v>1335.7</v>
      </c>
      <c r="H143" s="7">
        <v>2730.2</v>
      </c>
      <c r="I143" s="2">
        <v>1.8700000000000001E-2</v>
      </c>
    </row>
    <row r="144" spans="2:9" ht="15.75" thickBot="1">
      <c r="B144" s="3">
        <v>98</v>
      </c>
      <c r="C144" s="7">
        <v>9800</v>
      </c>
      <c r="D144" s="7">
        <v>310.32</v>
      </c>
      <c r="E144" s="43">
        <v>1403.2</v>
      </c>
      <c r="F144" s="43"/>
      <c r="G144" s="7">
        <v>1323.3</v>
      </c>
      <c r="H144" s="7">
        <v>2726.5</v>
      </c>
      <c r="I144" s="2">
        <v>1.83E-2</v>
      </c>
    </row>
    <row r="145" spans="2:9" ht="15.75" thickBot="1">
      <c r="B145" s="3">
        <v>100</v>
      </c>
      <c r="C145" s="7">
        <v>10000</v>
      </c>
      <c r="D145" s="7">
        <v>311.79000000000002</v>
      </c>
      <c r="E145" s="43">
        <v>1411.9</v>
      </c>
      <c r="F145" s="43"/>
      <c r="G145" s="7">
        <v>1310.9</v>
      </c>
      <c r="H145" s="7">
        <v>2722.8</v>
      </c>
      <c r="I145" s="2">
        <v>1.78E-2</v>
      </c>
    </row>
    <row r="146" spans="2:9" ht="15.75" thickBot="1">
      <c r="B146" s="3">
        <v>102</v>
      </c>
      <c r="C146" s="7">
        <v>10200</v>
      </c>
      <c r="D146" s="7">
        <v>313.24</v>
      </c>
      <c r="E146" s="43">
        <v>1420.5</v>
      </c>
      <c r="F146" s="43"/>
      <c r="G146" s="7">
        <v>1298.7</v>
      </c>
      <c r="H146" s="7">
        <v>2719.2</v>
      </c>
      <c r="I146" s="2">
        <v>1.7399999999999999E-2</v>
      </c>
    </row>
    <row r="147" spans="2:9" ht="15.75" thickBot="1">
      <c r="B147" s="3">
        <v>104</v>
      </c>
      <c r="C147" s="7">
        <v>10400</v>
      </c>
      <c r="D147" s="7">
        <v>314.67</v>
      </c>
      <c r="E147" s="43">
        <v>1429</v>
      </c>
      <c r="F147" s="43"/>
      <c r="G147" s="7">
        <v>1286.3</v>
      </c>
      <c r="H147" s="7">
        <v>2715.3</v>
      </c>
      <c r="I147" s="2">
        <v>1.7000000000000001E-2</v>
      </c>
    </row>
    <row r="148" spans="2:9" ht="15.75" thickBot="1">
      <c r="B148" s="3">
        <v>106</v>
      </c>
      <c r="C148" s="7">
        <v>10600</v>
      </c>
      <c r="D148" s="7">
        <v>316.08</v>
      </c>
      <c r="E148" s="43">
        <v>1437.5</v>
      </c>
      <c r="F148" s="43"/>
      <c r="G148" s="7">
        <v>1274</v>
      </c>
      <c r="H148" s="7">
        <v>2711.5</v>
      </c>
      <c r="I148" s="2">
        <v>1.66E-2</v>
      </c>
    </row>
    <row r="149" spans="2:9" ht="15.75" thickBot="1">
      <c r="B149" s="3">
        <v>108</v>
      </c>
      <c r="C149" s="7">
        <v>10800</v>
      </c>
      <c r="D149" s="7">
        <v>317.45999999999998</v>
      </c>
      <c r="E149" s="43">
        <v>1445.9</v>
      </c>
      <c r="F149" s="43"/>
      <c r="G149" s="7">
        <v>1261.7</v>
      </c>
      <c r="H149" s="7">
        <v>2707.6</v>
      </c>
      <c r="I149" s="2">
        <v>1.6199999999999999E-2</v>
      </c>
    </row>
    <row r="150" spans="2:9" ht="15.75" thickBot="1">
      <c r="B150" s="3">
        <v>110</v>
      </c>
      <c r="C150" s="7">
        <v>11000</v>
      </c>
      <c r="D150" s="7">
        <v>318.83</v>
      </c>
      <c r="E150" s="43">
        <v>1454.3</v>
      </c>
      <c r="F150" s="43"/>
      <c r="G150" s="7">
        <v>1249.3</v>
      </c>
      <c r="H150" s="7">
        <v>2703.6</v>
      </c>
      <c r="I150" s="2">
        <v>1.5800000000000002E-2</v>
      </c>
    </row>
    <row r="151" spans="2:9" ht="15.75" thickBot="1">
      <c r="B151" s="3">
        <v>112</v>
      </c>
      <c r="C151" s="7">
        <v>11200</v>
      </c>
      <c r="D151" s="7">
        <v>320.17</v>
      </c>
      <c r="E151" s="43">
        <v>1462.6</v>
      </c>
      <c r="F151" s="43"/>
      <c r="G151" s="7">
        <v>1237</v>
      </c>
      <c r="H151" s="7">
        <v>2699.6</v>
      </c>
      <c r="I151" s="2">
        <v>1.54E-2</v>
      </c>
    </row>
    <row r="152" spans="2:9" ht="15.75" thickBot="1">
      <c r="B152" s="3">
        <v>114</v>
      </c>
      <c r="C152" s="7">
        <v>11400</v>
      </c>
      <c r="D152" s="7">
        <v>321.5</v>
      </c>
      <c r="E152" s="43">
        <v>1470.8</v>
      </c>
      <c r="F152" s="43"/>
      <c r="G152" s="7">
        <v>1224.5999999999999</v>
      </c>
      <c r="H152" s="7">
        <v>2695.4</v>
      </c>
      <c r="I152" s="2">
        <v>1.4999999999999999E-2</v>
      </c>
    </row>
    <row r="153" spans="2:9" ht="15.75" thickBot="1">
      <c r="B153" s="3">
        <v>116</v>
      </c>
      <c r="C153" s="7">
        <v>11600</v>
      </c>
      <c r="D153" s="7">
        <v>322.81</v>
      </c>
      <c r="E153" s="43">
        <v>1479</v>
      </c>
      <c r="F153" s="43"/>
      <c r="G153" s="7">
        <v>1212.2</v>
      </c>
      <c r="H153" s="7">
        <v>2691.2</v>
      </c>
      <c r="I153" s="2">
        <v>1.47E-2</v>
      </c>
    </row>
    <row r="154" spans="2:9" ht="15.75" thickBot="1">
      <c r="B154" s="3">
        <v>118</v>
      </c>
      <c r="C154" s="7">
        <v>11800</v>
      </c>
      <c r="D154" s="7">
        <v>324.10000000000002</v>
      </c>
      <c r="E154" s="43">
        <v>1487.2</v>
      </c>
      <c r="F154" s="43"/>
      <c r="G154" s="7">
        <v>1199.8</v>
      </c>
      <c r="H154" s="7">
        <v>2687</v>
      </c>
      <c r="I154" s="2">
        <v>1.44E-2</v>
      </c>
    </row>
    <row r="155" spans="2:9" ht="15.75" thickBot="1">
      <c r="B155" s="3">
        <v>120</v>
      </c>
      <c r="C155" s="7">
        <v>12000</v>
      </c>
      <c r="D155" s="7">
        <v>325.38</v>
      </c>
      <c r="E155" s="43">
        <v>1495.4</v>
      </c>
      <c r="F155" s="43"/>
      <c r="G155" s="7">
        <v>1187.3</v>
      </c>
      <c r="H155" s="7">
        <v>2682.7</v>
      </c>
      <c r="I155" s="2">
        <v>1.41E-2</v>
      </c>
    </row>
  </sheetData>
  <mergeCells count="106">
    <mergeCell ref="E150:F150"/>
    <mergeCell ref="E151:F151"/>
    <mergeCell ref="E152:F152"/>
    <mergeCell ref="E153:F153"/>
    <mergeCell ref="E154:F154"/>
    <mergeCell ref="E155:F155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C105:D105"/>
    <mergeCell ref="C106:D106"/>
    <mergeCell ref="E107:F107"/>
    <mergeCell ref="E108:F108"/>
    <mergeCell ref="E109:F109"/>
    <mergeCell ref="E110:F110"/>
    <mergeCell ref="E111:F111"/>
    <mergeCell ref="E112:F112"/>
    <mergeCell ref="E113:F113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59:D59"/>
    <mergeCell ref="C3:C5"/>
    <mergeCell ref="F3:H4"/>
    <mergeCell ref="C6:C7"/>
    <mergeCell ref="L6:L7"/>
    <mergeCell ref="O6:O7"/>
    <mergeCell ref="Q6:Q7"/>
    <mergeCell ref="C11:C12"/>
    <mergeCell ref="C57:D57"/>
    <mergeCell ref="C58:D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User009</dc:creator>
  <cp:keywords/>
  <dc:description/>
  <cp:lastModifiedBy>laveet kumar</cp:lastModifiedBy>
  <cp:revision/>
  <dcterms:created xsi:type="dcterms:W3CDTF">2023-06-12T15:18:55Z</dcterms:created>
  <dcterms:modified xsi:type="dcterms:W3CDTF">2025-03-12T09:15:18Z</dcterms:modified>
  <cp:category/>
  <cp:contentStatus/>
</cp:coreProperties>
</file>