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29d466a554a277/Desktop/Data Analysis Course/Module 1/Crowd Funding Analysis/"/>
    </mc:Choice>
  </mc:AlternateContent>
  <xr:revisionPtr revIDLastSave="826" documentId="13_ncr:1_{D754642E-E684-4F4D-953B-1821B0424A6E}" xr6:coauthVersionLast="47" xr6:coauthVersionMax="47" xr10:uidLastSave="{9DF2B3BF-77AC-4E24-8926-6A2D90FB0219}"/>
  <bookViews>
    <workbookView xWindow="0" yWindow="0" windowWidth="21870" windowHeight="15460" activeTab="7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Parent Category Stats" sheetId="3" r:id="rId4"/>
    <sheet name="Subcategory Stat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6" i="9"/>
  <c r="B13" i="9"/>
  <c r="B6" i="9"/>
  <c r="C12" i="9"/>
  <c r="C5" i="9"/>
  <c r="B12" i="9"/>
  <c r="B14" i="9" s="1"/>
  <c r="B5" i="9"/>
  <c r="C11" i="9"/>
  <c r="C4" i="9"/>
  <c r="B11" i="9"/>
  <c r="B4" i="9"/>
  <c r="C9" i="9"/>
  <c r="B9" i="9"/>
  <c r="C10" i="9"/>
  <c r="B10" i="9"/>
  <c r="B2" i="9"/>
  <c r="C3" i="9"/>
  <c r="B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952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E6" i="6" s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E4" i="6" s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E2" i="6" s="1"/>
  <c r="O3620" i="1"/>
  <c r="E3" i="6" s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E5" i="6" s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4" i="9" l="1"/>
  <c r="C7" i="9"/>
  <c r="B7" i="9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<sst xmlns="http://schemas.openxmlformats.org/spreadsheetml/2006/main" count="33049" uniqueCount="8419">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</sst>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4" fontId="1" fillId="0" borderId="0" xfId="0" applyNumberFormat="1" applyFont="1"/>
    <xf numFmtId="165" fontId="0" fillId="0" borderId="0" xfId="0" applyNumberFormat="1"/>
    <xf numFmtId="165" fontId="1" fillId="0" borderId="0" xfId="0" applyNumberFormat="1" applyFont="1"/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7-4D8C-8EAB-FDC21DC9B0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30</c:v>
                </c:pt>
                <c:pt idx="2">
                  <c:v>37</c:v>
                </c:pt>
                <c:pt idx="3">
                  <c:v>47</c:v>
                </c:pt>
                <c:pt idx="4">
                  <c:v>50</c:v>
                </c:pt>
                <c:pt idx="5">
                  <c:v>52</c:v>
                </c:pt>
                <c:pt idx="6">
                  <c:v>58</c:v>
                </c:pt>
                <c:pt idx="7">
                  <c:v>46</c:v>
                </c:pt>
                <c:pt idx="8">
                  <c:v>32</c:v>
                </c:pt>
                <c:pt idx="9">
                  <c:v>46</c:v>
                </c:pt>
                <c:pt idx="10">
                  <c:v>35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7-4D8C-8EAB-FDC21DC9B0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7-4D8C-8EAB-FDC21DC9B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162191"/>
        <c:axId val="1373163439"/>
      </c:lineChart>
      <c:catAx>
        <c:axId val="137316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63439"/>
        <c:crosses val="autoZero"/>
        <c:auto val="1"/>
        <c:lblAlgn val="ctr"/>
        <c:lblOffset val="100"/>
        <c:noMultiLvlLbl val="0"/>
      </c:catAx>
      <c:valAx>
        <c:axId val="137316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6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637189582071471E-2"/>
          <c:y val="9.9834024896265569E-2"/>
          <c:w val="0.92928588734100548"/>
          <c:h val="0.73956175602531016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2C-4F0F-84A2-18BB79D378F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C-4F0F-84A2-18BB79D378F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C-4F0F-84A2-18BB79D37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2665152"/>
        <c:axId val="135264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B2C-4F0F-84A2-18BB79D378F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B2C-4F0F-84A2-18BB79D378F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B2C-4F0F-84A2-18BB79D378F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2C-4F0F-84A2-18BB79D378F2}"/>
                  </c:ext>
                </c:extLst>
              </c15:ser>
            </c15:filteredLineSeries>
          </c:ext>
        </c:extLst>
      </c:lineChart>
      <c:catAx>
        <c:axId val="135266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648096"/>
        <c:crosses val="autoZero"/>
        <c:auto val="1"/>
        <c:lblAlgn val="ctr"/>
        <c:lblOffset val="100"/>
        <c:noMultiLvlLbl val="0"/>
      </c:catAx>
      <c:valAx>
        <c:axId val="135264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6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5-4F78-BB86-E3E4A2128064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C5-4F78-BB86-E3E4A2128064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C5-4F78-BB86-E3E4A2128064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C5-4F78-BB86-E3E4A2128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2609679"/>
        <c:axId val="1132613007"/>
      </c:barChart>
      <c:catAx>
        <c:axId val="113260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13007"/>
        <c:crosses val="autoZero"/>
        <c:auto val="1"/>
        <c:lblAlgn val="ctr"/>
        <c:lblOffset val="100"/>
        <c:noMultiLvlLbl val="0"/>
      </c:catAx>
      <c:valAx>
        <c:axId val="11326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E-499A-A23B-6743CE5986D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E-499A-A23B-6743CE5986D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E-499A-A23B-6743CE598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5306639"/>
        <c:axId val="985304143"/>
      </c:barChart>
      <c:catAx>
        <c:axId val="98530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04143"/>
        <c:crosses val="autoZero"/>
        <c:auto val="1"/>
        <c:lblAlgn val="ctr"/>
        <c:lblOffset val="100"/>
        <c:noMultiLvlLbl val="0"/>
      </c:catAx>
      <c:valAx>
        <c:axId val="98530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0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4-453E-814E-22ACAB443EE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32</c:v>
                </c:pt>
                <c:pt idx="1">
                  <c:v>30</c:v>
                </c:pt>
                <c:pt idx="2">
                  <c:v>37</c:v>
                </c:pt>
                <c:pt idx="3">
                  <c:v>47</c:v>
                </c:pt>
                <c:pt idx="4">
                  <c:v>50</c:v>
                </c:pt>
                <c:pt idx="5">
                  <c:v>52</c:v>
                </c:pt>
                <c:pt idx="6">
                  <c:v>58</c:v>
                </c:pt>
                <c:pt idx="7">
                  <c:v>46</c:v>
                </c:pt>
                <c:pt idx="8">
                  <c:v>32</c:v>
                </c:pt>
                <c:pt idx="9">
                  <c:v>46</c:v>
                </c:pt>
                <c:pt idx="10">
                  <c:v>35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4-453E-814E-22ACAB443EE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4-453E-814E-22ACAB443EE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F4-453E-814E-22ACAB443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843359"/>
        <c:axId val="341844607"/>
      </c:lineChart>
      <c:catAx>
        <c:axId val="3418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844607"/>
        <c:crosses val="autoZero"/>
        <c:auto val="1"/>
        <c:lblAlgn val="ctr"/>
        <c:lblOffset val="100"/>
        <c:noMultiLvlLbl val="0"/>
      </c:catAx>
      <c:valAx>
        <c:axId val="3418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84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22224</xdr:rowOff>
    </xdr:from>
    <xdr:to>
      <xdr:col>6</xdr:col>
      <xdr:colOff>660400</xdr:colOff>
      <xdr:row>36</xdr:row>
      <xdr:rowOff>88899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AF7ECA84-2695-4CC9-B4FC-225C17E00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15</xdr:row>
      <xdr:rowOff>19050</xdr:rowOff>
    </xdr:from>
    <xdr:to>
      <xdr:col>7</xdr:col>
      <xdr:colOff>438150</xdr:colOff>
      <xdr:row>36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F6E804-7D02-464F-9526-83BBB1F58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15874</xdr:rowOff>
    </xdr:from>
    <xdr:to>
      <xdr:col>7</xdr:col>
      <xdr:colOff>146050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5C7F9B-9EAF-4B6A-A70A-B679ED1E0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3174</xdr:rowOff>
    </xdr:from>
    <xdr:to>
      <xdr:col>7</xdr:col>
      <xdr:colOff>431800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57DDF-E8B4-489E-ACFD-5D6ADD59E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161925</xdr:rowOff>
    </xdr:from>
    <xdr:to>
      <xdr:col>6</xdr:col>
      <xdr:colOff>292100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14A63-E626-43AC-A38F-557140507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wena Quinn" refreshedDate="44539.752376620374" createdVersion="7" refreshedVersion="7" minRefreshableVersion="3" recordCount="4114" xr:uid="{4EBCEA53-51C4-4730-B0D4-1F8CBF9C2C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wena Quinn" refreshedDate="44539.768680787034" createdVersion="7" refreshedVersion="7" minRefreshableVersion="3" recordCount="4114" xr:uid="{4DB58B58-BDEB-4FB1-AE5B-444D2DDD623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395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wena Quinn" refreshedDate="44543.721529861112" createdVersion="7" refreshedVersion="7" minRefreshableVersion="3" recordCount="4115" xr:uid="{7062D059-E125-44EE-B863-F568D7DB9745}">
  <cacheSource type="worksheet">
    <worksheetSource ref="A1:T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3951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1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1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1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1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1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1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1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1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1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2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2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2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2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4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4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4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4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4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4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4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5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5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5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5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5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5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5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5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5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5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6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6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6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6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6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6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6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6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6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6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7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7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7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7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7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7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7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7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7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7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8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8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8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8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8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8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8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8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8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8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9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9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9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9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9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9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9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9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9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9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0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10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10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10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0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10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10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10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1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1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11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1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11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11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11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11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11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11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1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11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1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2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12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12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12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12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12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12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12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3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13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13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13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13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1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13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13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13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13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14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14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14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14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14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4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4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4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4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4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5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5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5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15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15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5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15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5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15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6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6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6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6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1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1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1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1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1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1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1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1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1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2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2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2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2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4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4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4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4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4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4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4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5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5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5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5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5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5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5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5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5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5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6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6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6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6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6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6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6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6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6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6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7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7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7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7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7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7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7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7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7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7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8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8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8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8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8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8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8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8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8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8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9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9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9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9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9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9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9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9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9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9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0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10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10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10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0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10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10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10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10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10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11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1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11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11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11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11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11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11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1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11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12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2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12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12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12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12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12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12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12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3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13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13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13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13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13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13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13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13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13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14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14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14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14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14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4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4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4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4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4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5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5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5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5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15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15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5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15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5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15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6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6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6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63"/>
    <d v="2016-01-08T06:34:00"/>
    <x v="9"/>
  </r>
  <r>
    <m/>
    <m/>
    <m/>
    <m/>
    <m/>
    <x v="4"/>
    <m/>
    <m/>
    <m/>
    <m/>
    <m/>
    <m/>
    <m/>
    <m/>
    <m/>
    <m/>
    <x v="9"/>
    <m/>
    <x v="3950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D1006-7189-46BF-96E5-17B3AE2DE40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AF0D7-B69C-4829-B285-C8A895359E7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982F5-C86C-4B5C-8A0F-FE23657AA7B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35956-5376-4350-857D-3065B200B9A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h="1" sd="0" x="0"/>
        <item x="1"/>
        <item x="2"/>
        <item x="3"/>
        <item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2B4F7-B0D1-4632-A72D-6091D027F97E}">
  <dimension ref="A1:E18"/>
  <sheetViews>
    <sheetView workbookViewId="0">
      <selection activeCell="I17" sqref="I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3" t="s">
        <v>8399</v>
      </c>
      <c r="B1" t="s">
        <v>8364</v>
      </c>
    </row>
    <row r="2" spans="1:5" x14ac:dyDescent="0.35">
      <c r="A2" s="13" t="s">
        <v>8358</v>
      </c>
      <c r="B2" t="s">
        <v>8315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>
        <v>56</v>
      </c>
      <c r="C6">
        <v>32</v>
      </c>
      <c r="D6">
        <v>7</v>
      </c>
      <c r="E6">
        <v>95</v>
      </c>
    </row>
    <row r="7" spans="1:5" x14ac:dyDescent="0.35">
      <c r="A7" s="14" t="s">
        <v>8374</v>
      </c>
      <c r="B7">
        <v>71</v>
      </c>
      <c r="C7">
        <v>30</v>
      </c>
      <c r="D7">
        <v>3</v>
      </c>
      <c r="E7">
        <v>104</v>
      </c>
    </row>
    <row r="8" spans="1:5" x14ac:dyDescent="0.35">
      <c r="A8" s="14" t="s">
        <v>8375</v>
      </c>
      <c r="B8">
        <v>56</v>
      </c>
      <c r="C8">
        <v>37</v>
      </c>
      <c r="D8">
        <v>3</v>
      </c>
      <c r="E8">
        <v>96</v>
      </c>
    </row>
    <row r="9" spans="1:5" x14ac:dyDescent="0.35">
      <c r="A9" s="14" t="s">
        <v>8376</v>
      </c>
      <c r="B9">
        <v>71</v>
      </c>
      <c r="C9">
        <v>47</v>
      </c>
      <c r="D9">
        <v>2</v>
      </c>
      <c r="E9">
        <v>120</v>
      </c>
    </row>
    <row r="10" spans="1:5" x14ac:dyDescent="0.35">
      <c r="A10" s="14" t="s">
        <v>8367</v>
      </c>
      <c r="B10">
        <v>111</v>
      </c>
      <c r="C10">
        <v>50</v>
      </c>
      <c r="D10">
        <v>3</v>
      </c>
      <c r="E10">
        <v>164</v>
      </c>
    </row>
    <row r="11" spans="1:5" x14ac:dyDescent="0.35">
      <c r="A11" s="14" t="s">
        <v>8377</v>
      </c>
      <c r="B11">
        <v>100</v>
      </c>
      <c r="C11">
        <v>52</v>
      </c>
      <c r="D11">
        <v>4</v>
      </c>
      <c r="E11">
        <v>156</v>
      </c>
    </row>
    <row r="12" spans="1:5" x14ac:dyDescent="0.35">
      <c r="A12" s="14" t="s">
        <v>8368</v>
      </c>
      <c r="B12">
        <v>87</v>
      </c>
      <c r="C12">
        <v>58</v>
      </c>
      <c r="D12">
        <v>1</v>
      </c>
      <c r="E12">
        <v>146</v>
      </c>
    </row>
    <row r="13" spans="1:5" x14ac:dyDescent="0.35">
      <c r="A13" s="14" t="s">
        <v>8369</v>
      </c>
      <c r="B13">
        <v>72</v>
      </c>
      <c r="C13">
        <v>46</v>
      </c>
      <c r="D13">
        <v>4</v>
      </c>
      <c r="E13">
        <v>122</v>
      </c>
    </row>
    <row r="14" spans="1:5" x14ac:dyDescent="0.35">
      <c r="A14" s="14" t="s">
        <v>8370</v>
      </c>
      <c r="B14">
        <v>59</v>
      </c>
      <c r="C14">
        <v>32</v>
      </c>
      <c r="D14">
        <v>4</v>
      </c>
      <c r="E14">
        <v>95</v>
      </c>
    </row>
    <row r="15" spans="1:5" x14ac:dyDescent="0.35">
      <c r="A15" s="14" t="s">
        <v>8371</v>
      </c>
      <c r="B15">
        <v>65</v>
      </c>
      <c r="C15">
        <v>46</v>
      </c>
      <c r="E15">
        <v>111</v>
      </c>
    </row>
    <row r="16" spans="1:5" x14ac:dyDescent="0.35">
      <c r="A16" s="14" t="s">
        <v>8372</v>
      </c>
      <c r="B16">
        <v>54</v>
      </c>
      <c r="C16">
        <v>35</v>
      </c>
      <c r="D16">
        <v>3</v>
      </c>
      <c r="E16">
        <v>92</v>
      </c>
    </row>
    <row r="17" spans="1:5" x14ac:dyDescent="0.35">
      <c r="A17" s="14" t="s">
        <v>8378</v>
      </c>
      <c r="B17">
        <v>37</v>
      </c>
      <c r="C17">
        <v>28</v>
      </c>
      <c r="D17">
        <v>3</v>
      </c>
      <c r="E17">
        <v>68</v>
      </c>
    </row>
    <row r="18" spans="1:5" x14ac:dyDescent="0.35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F404-95E4-4468-9837-0FE915CF2E1B}">
  <dimension ref="A1:H13"/>
  <sheetViews>
    <sheetView workbookViewId="0">
      <selection activeCell="E14" sqref="E14"/>
    </sheetView>
  </sheetViews>
  <sheetFormatPr defaultRowHeight="14.5" x14ac:dyDescent="0.35"/>
  <cols>
    <col min="1" max="1" width="17.90625" customWidth="1"/>
    <col min="2" max="2" width="16.81640625" customWidth="1"/>
    <col min="3" max="3" width="14.26953125" customWidth="1"/>
    <col min="4" max="4" width="15.7265625" customWidth="1"/>
    <col min="5" max="5" width="12.453125" customWidth="1"/>
    <col min="6" max="6" width="19.90625" style="24" customWidth="1"/>
    <col min="7" max="7" width="16.90625" style="24" customWidth="1"/>
    <col min="8" max="8" width="17.7265625" customWidth="1"/>
  </cols>
  <sheetData>
    <row r="1" spans="1:8" x14ac:dyDescent="0.35">
      <c r="A1" t="s">
        <v>8381</v>
      </c>
      <c r="B1" t="s">
        <v>8400</v>
      </c>
      <c r="C1" t="s">
        <v>8401</v>
      </c>
      <c r="D1" t="s">
        <v>8406</v>
      </c>
      <c r="E1" t="s">
        <v>8402</v>
      </c>
      <c r="F1" s="24" t="s">
        <v>8403</v>
      </c>
      <c r="G1" s="24" t="s">
        <v>8404</v>
      </c>
      <c r="H1" t="s">
        <v>8405</v>
      </c>
    </row>
    <row r="2" spans="1:8" x14ac:dyDescent="0.35">
      <c r="A2" t="s">
        <v>8407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SUM(B2, C2, D2)</f>
        <v>186</v>
      </c>
      <c r="F2" s="24">
        <f>(B2/E2)</f>
        <v>0.75806451612903225</v>
      </c>
      <c r="G2" s="24">
        <f>C2/E2</f>
        <v>0.24193548387096775</v>
      </c>
      <c r="H2">
        <f>D2/E2</f>
        <v>0</v>
      </c>
    </row>
    <row r="3" spans="1:8" x14ac:dyDescent="0.35">
      <c r="A3" t="s">
        <v>8408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SUM(B3, C3, D3)</f>
        <v>534</v>
      </c>
      <c r="F3" s="24">
        <f t="shared" ref="F3:F13" si="1">(B3/E3)</f>
        <v>0.72659176029962547</v>
      </c>
      <c r="G3" s="24">
        <f t="shared" ref="G3:G13" si="2">C3/E3</f>
        <v>0.27340823970037453</v>
      </c>
      <c r="H3">
        <f t="shared" ref="H3:H13" si="3">D3/E3</f>
        <v>0</v>
      </c>
    </row>
    <row r="4" spans="1:8" x14ac:dyDescent="0.35">
      <c r="A4" t="s">
        <v>8409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>
        <f t="shared" si="3"/>
        <v>0</v>
      </c>
    </row>
    <row r="5" spans="1:8" x14ac:dyDescent="0.35">
      <c r="A5" t="s">
        <v>8410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>
        <f t="shared" si="3"/>
        <v>0</v>
      </c>
    </row>
    <row r="6" spans="1:8" x14ac:dyDescent="0.35">
      <c r="A6" t="s">
        <v>8411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>
        <f t="shared" si="3"/>
        <v>0</v>
      </c>
    </row>
    <row r="7" spans="1:8" x14ac:dyDescent="0.35">
      <c r="A7" t="s">
        <v>8412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>
        <f t="shared" si="3"/>
        <v>0</v>
      </c>
    </row>
    <row r="8" spans="1:8" x14ac:dyDescent="0.35">
      <c r="A8" t="s">
        <v>8413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>
        <f t="shared" si="3"/>
        <v>0</v>
      </c>
    </row>
    <row r="9" spans="1:8" x14ac:dyDescent="0.35">
      <c r="A9" t="s">
        <v>8414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>
        <f t="shared" si="3"/>
        <v>0</v>
      </c>
    </row>
    <row r="10" spans="1:8" x14ac:dyDescent="0.35">
      <c r="A10" t="s">
        <v>8415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>
        <f t="shared" si="3"/>
        <v>0</v>
      </c>
    </row>
    <row r="11" spans="1:8" x14ac:dyDescent="0.35">
      <c r="A11" t="s">
        <v>8416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>
        <f t="shared" si="3"/>
        <v>0</v>
      </c>
    </row>
    <row r="12" spans="1:8" x14ac:dyDescent="0.35">
      <c r="A12" t="s">
        <v>8417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>
        <f t="shared" si="3"/>
        <v>0</v>
      </c>
    </row>
    <row r="13" spans="1:8" x14ac:dyDescent="0.35">
      <c r="A13" t="s">
        <v>8418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80" zoomScaleNormal="80" workbookViewId="0">
      <pane ySplit="1" topLeftCell="A122" activePane="bottomLeft" state="frozen"/>
      <selection activeCell="L1" sqref="L1"/>
      <selection pane="bottomLeft" activeCell="U2" sqref="U2:U4115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" customWidth="1"/>
    <col min="16" max="16" width="16.54296875" style="7" customWidth="1"/>
    <col min="17" max="17" width="41.1796875" customWidth="1"/>
    <col min="18" max="18" width="12.08984375" customWidth="1"/>
    <col min="19" max="19" width="25.81640625" style="17" customWidth="1"/>
    <col min="20" max="20" width="22" style="17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6" t="s">
        <v>8307</v>
      </c>
      <c r="Q1" s="11" t="s">
        <v>8358</v>
      </c>
      <c r="R1" s="1" t="s">
        <v>8359</v>
      </c>
      <c r="S1" s="16" t="s">
        <v>8365</v>
      </c>
      <c r="T1" s="18" t="s">
        <v>8366</v>
      </c>
      <c r="U1" s="10" t="s">
        <v>8399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+(((J2/60)/60)/24)+DATE(1970,1,1)</f>
        <v>42177.007071759261</v>
      </c>
      <c r="T2" s="17">
        <f>+(((I2/60)/60)/24)+DATE(1970,1,1)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+(((J3/60)/60)/24)+DATE(1970,1,1)</f>
        <v>42766.600497685184</v>
      </c>
      <c r="T3" s="17">
        <f t="shared" ref="T3:T66" si="3">+(((I3/60)/60)/24)+DATE(1970,1,1)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+(((J67/60)/60)/24)+DATE(1970,1,1)</f>
        <v>41835.821226851855</v>
      </c>
      <c r="T67" s="17">
        <f t="shared" ref="T67:T130" si="8">+(((I67/60)/60)/24)+DATE(1970,1,1)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+(((J131/60)/60)/24)+DATE(1970,1,1)</f>
        <v>41882.937303240738</v>
      </c>
      <c r="T131" s="17">
        <f t="shared" ref="T131:T194" si="13">+(((I131/60)/60)/24)+DATE(1970,1,1)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+(((J195/60)/60)/24)+DATE(1970,1,1)</f>
        <v>41911.934791666667</v>
      </c>
      <c r="T195" s="17">
        <f t="shared" ref="T195:T258" si="18">+(((I195/60)/60)/24)+DATE(1970,1,1)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+(((J259/60)/60)/24)+DATE(1970,1,1)</f>
        <v>42479.626875000002</v>
      </c>
      <c r="T259" s="17">
        <f t="shared" ref="T259:T322" si="23">+(((I259/60)/60)/24)+DATE(1970,1,1)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+(((J323/60)/60)/24)+DATE(1970,1,1)</f>
        <v>42647.446597222224</v>
      </c>
      <c r="T323" s="17">
        <f t="shared" ref="T323:T386" si="28">+(((I323/60)/60)/24)+DATE(1970,1,1)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+(((J387/60)/60)/24)+DATE(1970,1,1)</f>
        <v>41934.584502314814</v>
      </c>
      <c r="T387" s="17">
        <f t="shared" ref="T387:T450" si="33">+(((I387/60)/60)/24)+DATE(1970,1,1)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+(((J451/60)/60)/24)+DATE(1970,1,1)</f>
        <v>41534.568113425928</v>
      </c>
      <c r="T451" s="17">
        <f t="shared" ref="T451:T514" si="38">+(((I451/60)/60)/24)+DATE(1970,1,1)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+(((J515/60)/60)/24)+DATE(1970,1,1)</f>
        <v>42552.653993055559</v>
      </c>
      <c r="T515" s="17">
        <f t="shared" ref="T515:T578" si="43">+(((I515/60)/60)/24)+DATE(1970,1,1)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7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7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7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7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7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7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7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7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7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7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7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7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7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7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7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7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7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7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+(((J579/60)/60)/24)+DATE(1970,1,1)</f>
        <v>42450.589143518519</v>
      </c>
      <c r="T579" s="17">
        <f t="shared" ref="T579:T642" si="48">+(((I579/60)/60)/24)+DATE(1970,1,1)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+(((J643/60)/60)/24)+DATE(1970,1,1)</f>
        <v>42199.57</v>
      </c>
      <c r="T643" s="17">
        <f t="shared" ref="T643:T706" si="53">+(((I643/60)/60)/24)+DATE(1970,1,1)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+(((J707/60)/60)/24)+DATE(1970,1,1)</f>
        <v>42726.491643518515</v>
      </c>
      <c r="T707" s="17">
        <f t="shared" ref="T707:T770" si="58">+(((I707/60)/60)/24)+DATE(1970,1,1)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+(((J771/60)/60)/24)+DATE(1970,1,1)</f>
        <v>41604.996458333335</v>
      </c>
      <c r="T771" s="17">
        <f t="shared" ref="T771:T834" si="63">+(((I771/60)/60)/24)+DATE(1970,1,1)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+(((J835/60)/60)/24)+DATE(1970,1,1)</f>
        <v>41718.878182870372</v>
      </c>
      <c r="T835" s="17">
        <f t="shared" ref="T835:T898" si="68">+(((I835/60)/60)/24)+DATE(1970,1,1)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+(((J899/60)/60)/24)+DATE(1970,1,1)</f>
        <v>41211.688750000001</v>
      </c>
      <c r="T899" s="17">
        <f t="shared" ref="T899:T962" si="73">+(((I899/60)/60)/24)+DATE(1970,1,1)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+(((J963/60)/60)/24)+DATE(1970,1,1)</f>
        <v>42740.693692129629</v>
      </c>
      <c r="T963" s="17">
        <f t="shared" ref="T963:T1026" si="78">+(((I963/60)/60)/24)+DATE(1970,1,1)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+(((J1027/60)/60)/24)+DATE(1970,1,1)</f>
        <v>42049.833761574075</v>
      </c>
      <c r="T1027" s="17">
        <f t="shared" ref="T1027:T1090" si="83">+(((I1027/60)/60)/24)+DATE(1970,1,1)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+(((J1091/60)/60)/24)+DATE(1970,1,1)</f>
        <v>42151.189525462964</v>
      </c>
      <c r="T1091" s="17">
        <f t="shared" ref="T1091:T1154" si="88">+(((I1091/60)/60)/24)+DATE(1970,1,1)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+(((J1155/60)/60)/24)+DATE(1970,1,1)</f>
        <v>42143.714178240742</v>
      </c>
      <c r="T1155" s="17">
        <f t="shared" ref="T1155:T1218" si="93">+(((I1155/60)/60)/24)+DATE(1970,1,1)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+(((J1219/60)/60)/24)+DATE(1970,1,1)</f>
        <v>42535.809490740736</v>
      </c>
      <c r="T1219" s="17">
        <f t="shared" ref="T1219:T1282" si="98">+(((I1219/60)/60)/24)+DATE(1970,1,1)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+(((J1283/60)/60)/24)+DATE(1970,1,1)</f>
        <v>41463.743472222224</v>
      </c>
      <c r="T1283" s="17">
        <f t="shared" ref="T1283:T1346" si="103">+(((I1283/60)/60)/24)+DATE(1970,1,1)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7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7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7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7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7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7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7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7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7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7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7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7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7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7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7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7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7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7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+(((J1347/60)/60)/24)+DATE(1970,1,1)</f>
        <v>41799.814340277779</v>
      </c>
      <c r="T1347" s="17">
        <f t="shared" ref="T1347:T1410" si="108">+(((I1347/60)/60)/24)+DATE(1970,1,1)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+(((J1411/60)/60)/24)+DATE(1970,1,1)</f>
        <v>41945.133506944447</v>
      </c>
      <c r="T1411" s="17">
        <f t="shared" ref="T1411:T1474" si="113">+(((I1411/60)/60)/24)+DATE(1970,1,1)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+(((J1475/60)/60)/24)+DATE(1970,1,1)</f>
        <v>40939.979618055557</v>
      </c>
      <c r="T1475" s="17">
        <f t="shared" ref="T1475:T1538" si="118">+(((I1475/60)/60)/24)+DATE(1970,1,1)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+(((J1539/60)/60)/24)+DATE(1970,1,1)</f>
        <v>42552.315127314811</v>
      </c>
      <c r="T1539" s="17">
        <f t="shared" ref="T1539:T1602" si="123">+(((I1539/60)/60)/24)+DATE(1970,1,1)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+(((J1603/60)/60)/24)+DATE(1970,1,1)</f>
        <v>40638.092974537038</v>
      </c>
      <c r="T1603" s="17">
        <f t="shared" ref="T1603:T1666" si="128">+(((I1603/60)/60)/24)+DATE(1970,1,1)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+(((J1667/60)/60)/24)+DATE(1970,1,1)</f>
        <v>40564.649456018517</v>
      </c>
      <c r="T1667" s="17">
        <f t="shared" ref="T1667:T1730" si="133">+(((I1667/60)/60)/24)+DATE(1970,1,1)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+(((J1731/60)/60)/24)+DATE(1970,1,1)</f>
        <v>42471.052152777775</v>
      </c>
      <c r="T1731" s="17">
        <f t="shared" ref="T1731:T1794" si="138">+(((I1731/60)/60)/24)+DATE(1970,1,1)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+(((J1795/60)/60)/24)+DATE(1970,1,1)</f>
        <v>41940.89166666667</v>
      </c>
      <c r="T1795" s="17">
        <f t="shared" ref="T1795:T1858" si="143">+(((I1795/60)/60)/24)+DATE(1970,1,1)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+(((J1859/60)/60)/24)+DATE(1970,1,1)</f>
        <v>41864.76866898148</v>
      </c>
      <c r="T1859" s="17">
        <f t="shared" ref="T1859:T1922" si="148">+(((I1859/60)/60)/24)+DATE(1970,1,1)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+(((J1923/60)/60)/24)+DATE(1970,1,1)</f>
        <v>41074.221562500003</v>
      </c>
      <c r="T1923" s="17">
        <f t="shared" ref="T1923:T1986" si="153">+(((I1923/60)/60)/24)+DATE(1970,1,1)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+(((J1987/60)/60)/24)+DATE(1970,1,1)</f>
        <v>42555.698738425926</v>
      </c>
      <c r="T1987" s="17">
        <f t="shared" ref="T1987:T2050" si="158">+(((I1987/60)/60)/24)+DATE(1970,1,1)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+(((J2051/60)/60)/24)+DATE(1970,1,1)</f>
        <v>41575.527349537035</v>
      </c>
      <c r="T2051" s="17">
        <f t="shared" ref="T2051:T2114" si="163">+(((I2051/60)/60)/24)+DATE(1970,1,1)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+(((J2115/60)/60)/24)+DATE(1970,1,1)</f>
        <v>41870.86546296296</v>
      </c>
      <c r="T2115" s="17">
        <f t="shared" ref="T2115:T2178" si="168">+(((I2115/60)/60)/24)+DATE(1970,1,1)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+(((J2179/60)/60)/24)+DATE(1970,1,1)</f>
        <v>42502.250775462962</v>
      </c>
      <c r="T2179" s="17">
        <f t="shared" ref="T2179:T2242" si="173">+(((I2179/60)/60)/24)+DATE(1970,1,1)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+(((J2243/60)/60)/24)+DATE(1970,1,1)</f>
        <v>42766.827546296292</v>
      </c>
      <c r="T2243" s="17">
        <f t="shared" ref="T2243:T2306" si="178">+(((I2243/60)/60)/24)+DATE(1970,1,1)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+(((J2307/60)/60)/24)+DATE(1970,1,1)</f>
        <v>41834.695277777777</v>
      </c>
      <c r="T2307" s="17">
        <f t="shared" ref="T2307:T2370" si="183">+(((I2307/60)/60)/24)+DATE(1970,1,1)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+(((J2371/60)/60)/24)+DATE(1970,1,1)</f>
        <v>42380.812627314815</v>
      </c>
      <c r="T2371" s="17">
        <f t="shared" ref="T2371:T2434" si="188">+(((I2371/60)/60)/24)+DATE(1970,1,1)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+(((J2435/60)/60)/24)+DATE(1970,1,1)</f>
        <v>42397.89980324074</v>
      </c>
      <c r="T2435" s="17">
        <f t="shared" ref="T2435:T2498" si="193">+(((I2435/60)/60)/24)+DATE(1970,1,1)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+(((J2499/60)/60)/24)+DATE(1970,1,1)</f>
        <v>40730.878912037035</v>
      </c>
      <c r="T2499" s="17">
        <f t="shared" ref="T2499:T2562" si="198">+(((I2499/60)/60)/24)+DATE(1970,1,1)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+(((J2563/60)/60)/24)+DATE(1970,1,1)</f>
        <v>42260.528807870374</v>
      </c>
      <c r="T2563" s="17">
        <f t="shared" ref="T2563:T2626" si="203">+(((I2563/60)/60)/24)+DATE(1970,1,1)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+(((J2627/60)/60)/24)+DATE(1970,1,1)</f>
        <v>42658.810277777782</v>
      </c>
      <c r="T2627" s="17">
        <f t="shared" ref="T2627:T2690" si="208">+(((I2627/60)/60)/24)+DATE(1970,1,1)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+(((J2691/60)/60)/24)+DATE(1970,1,1)</f>
        <v>42551.961689814809</v>
      </c>
      <c r="T2691" s="17">
        <f t="shared" ref="T2691:T2754" si="213">+(((I2691/60)/60)/24)+DATE(1970,1,1)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+(((J2755/60)/60)/24)+DATE(1970,1,1)</f>
        <v>41117.900729166664</v>
      </c>
      <c r="T2755" s="17">
        <f t="shared" ref="T2755:T2818" si="218">+(((I2755/60)/60)/24)+DATE(1970,1,1)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7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7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7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7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7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7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7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7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7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7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7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7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7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7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7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7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7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7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7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7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7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7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7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7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7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7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7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7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7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7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7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7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7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+(((J2819/60)/60)/24)+DATE(1970,1,1)</f>
        <v>42023.634976851856</v>
      </c>
      <c r="T2819" s="17">
        <f t="shared" ref="T2819:T2882" si="223">+(((I2819/60)/60)/24)+DATE(1970,1,1)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7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7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7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7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7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7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7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7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7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7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7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7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7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7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7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7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7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7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7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7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7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7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7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7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7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7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7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7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7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7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7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7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7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7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7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7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7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7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7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7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7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7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7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7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7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7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7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7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7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7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7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7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7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7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7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7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7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7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+(((J2883/60)/60)/24)+DATE(1970,1,1)</f>
        <v>41916.597638888888</v>
      </c>
      <c r="T2883" s="17">
        <f t="shared" ref="T2883:T2946" si="228">+(((I2883/60)/60)/24)+DATE(1970,1,1)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7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7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7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7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7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7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7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7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7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7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7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7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7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7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7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7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7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7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7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7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7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7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7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7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7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7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7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7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7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7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7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7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7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7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7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+(((J2947/60)/60)/24)+DATE(1970,1,1)</f>
        <v>42118.139583333337</v>
      </c>
      <c r="T2947" s="17">
        <f t="shared" ref="T2947:T3010" si="233">+(((I2947/60)/60)/24)+DATE(1970,1,1)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7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7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7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7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7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7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7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7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7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7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7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7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7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7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7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7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7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7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+(((J3011/60)/60)/24)+DATE(1970,1,1)</f>
        <v>41939.569907407407</v>
      </c>
      <c r="T3011" s="17">
        <f t="shared" ref="T3011:T3074" si="238">+(((I3011/60)/60)/24)+DATE(1970,1,1)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+(((J3075/60)/60)/24)+DATE(1970,1,1)</f>
        <v>42111.684027777781</v>
      </c>
      <c r="T3075" s="17">
        <f t="shared" ref="T3075:T3138" si="243">+(((I3075/60)/60)/24)+DATE(1970,1,1)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7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7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7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7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7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7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7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7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7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+(((J3139/60)/60)/24)+DATE(1970,1,1)</f>
        <v>42807.885057870371</v>
      </c>
      <c r="T3139" s="17">
        <f t="shared" ref="T3139:T3202" si="248">+(((I3139/60)/60)/24)+DATE(1970,1,1)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7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7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7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7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7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7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7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7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7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7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7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7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7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7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7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7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7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7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7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7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7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7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7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7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7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7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7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7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7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7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7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7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7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7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7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7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7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7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7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7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7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7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7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7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7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+(((J3203/60)/60)/24)+DATE(1970,1,1)</f>
        <v>41861.767094907409</v>
      </c>
      <c r="T3203" s="17">
        <f t="shared" ref="T3203:T3266" si="253">+(((I3203/60)/60)/24)+DATE(1970,1,1)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7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7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7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7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7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7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7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7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7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7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7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7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7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7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7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7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7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7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7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7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7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7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7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7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7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7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7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7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7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7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7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7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7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7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7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7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7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7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7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7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7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7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7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7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7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7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7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7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7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7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7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7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7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+(((J3267/60)/60)/24)+DATE(1970,1,1)</f>
        <v>42311.711979166663</v>
      </c>
      <c r="T3267" s="17">
        <f t="shared" ref="T3267:T3330" si="258">+(((I3267/60)/60)/24)+DATE(1970,1,1)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7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7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7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7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7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7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7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7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7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7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7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7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7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7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7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7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7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7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7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7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7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7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7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7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7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7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7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7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7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7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7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7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7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7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7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7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7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7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7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7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7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7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7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7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7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7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7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7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7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7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7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7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7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7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7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7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7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7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+(((J3331/60)/60)/24)+DATE(1970,1,1)</f>
        <v>41837.323009259257</v>
      </c>
      <c r="T3331" s="17">
        <f t="shared" ref="T3331:T3394" si="263">+(((I3331/60)/60)/24)+DATE(1970,1,1)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7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7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7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7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7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7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7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7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7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7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7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7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7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7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7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7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7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7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7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7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7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7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7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7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7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7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7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7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7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7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7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7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7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7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7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7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7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7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7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7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7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7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7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7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7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7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7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7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7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7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7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7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7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7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7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7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7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7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+(((J3395/60)/60)/24)+DATE(1970,1,1)</f>
        <v>41923.921643518523</v>
      </c>
      <c r="T3395" s="17">
        <f t="shared" ref="T3395:T3458" si="268">+(((I3395/60)/60)/24)+DATE(1970,1,1)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7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7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7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7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7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7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7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7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7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7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7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7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7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7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7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7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7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7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7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7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7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7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7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7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7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7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7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7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7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7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7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7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7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7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7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7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7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7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7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7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7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7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7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7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7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7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7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7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7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7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7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7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7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7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7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7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7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+(((J3459/60)/60)/24)+DATE(1970,1,1)</f>
        <v>42016.706678240742</v>
      </c>
      <c r="T3459" s="17">
        <f t="shared" ref="T3459:T3522" si="273">+(((I3459/60)/60)/24)+DATE(1970,1,1)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7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7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7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7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7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7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7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7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7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7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7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7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7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7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7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7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7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7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7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7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7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7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7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7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7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7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7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7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7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7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7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7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7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7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7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7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7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7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7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7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7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7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7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7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7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7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7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7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7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7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7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7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7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7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7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7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7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7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+(((J3523/60)/60)/24)+DATE(1970,1,1)</f>
        <v>41881.361342592594</v>
      </c>
      <c r="T3523" s="17">
        <f t="shared" ref="T3523:T3586" si="278">+(((I3523/60)/60)/24)+DATE(1970,1,1)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7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7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7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7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7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7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7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7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7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7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7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7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7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7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7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7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7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7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7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7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7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7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7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7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7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7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7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7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7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7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7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7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7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7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7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7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7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7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7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7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7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7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7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7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7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7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7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7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7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7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7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7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7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7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7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7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7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7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+(((J3587/60)/60)/24)+DATE(1970,1,1)</f>
        <v>41964.716319444444</v>
      </c>
      <c r="T3587" s="17">
        <f t="shared" ref="T3587:T3650" si="283">+(((I3587/60)/60)/24)+DATE(1970,1,1)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7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7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7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7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7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7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7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7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7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7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7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7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7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7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7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7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7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7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7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7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7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7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7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7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7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7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7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7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7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7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7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7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7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7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7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7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7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7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7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7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+(((J3651/60)/60)/24)+DATE(1970,1,1)</f>
        <v>41780.712893518517</v>
      </c>
      <c r="T3651" s="17">
        <f t="shared" ref="T3651:T3714" si="288">+(((I3651/60)/60)/24)+DATE(1970,1,1)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7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7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7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7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7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7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7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7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7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7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7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7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7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7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7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7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7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7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7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7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7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7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7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7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7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7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7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7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7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7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7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7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7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7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7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7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7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7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7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7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7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7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7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7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7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7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7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7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7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7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7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7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7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7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7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7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7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7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+(((J3715/60)/60)/24)+DATE(1970,1,1)</f>
        <v>42505.738032407404</v>
      </c>
      <c r="T3715" s="17">
        <f t="shared" ref="T3715:T3778" si="293">+(((I3715/60)/60)/24)+DATE(1970,1,1)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7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7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7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7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7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7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7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7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7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7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7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7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7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7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7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7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7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7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7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7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7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7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7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7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7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7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7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7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7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7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+(((J3779/60)/60)/24)+DATE(1970,1,1)</f>
        <v>41887.111354166671</v>
      </c>
      <c r="T3779" s="17">
        <f t="shared" ref="T3779:T3842" si="298">+(((I3779/60)/60)/24)+DATE(1970,1,1)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7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7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7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7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7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7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7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7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7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7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7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7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7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7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7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7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7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7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7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7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7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7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7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7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7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7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7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7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7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7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7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+(((J3843/60)/60)/24)+DATE(1970,1,1)</f>
        <v>41780.785729166666</v>
      </c>
      <c r="T3843" s="17">
        <f t="shared" ref="T3843:T3906" si="303">+(((I3843/60)/60)/24)+DATE(1970,1,1)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7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7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7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7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7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7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7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7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7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7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7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7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7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7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7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7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7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7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7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7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7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7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7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7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7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7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7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7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7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7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7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7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7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7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7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7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7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7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7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7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51" si="307">+(((J3907/60)/60)/24)+DATE(1970,1,1)</f>
        <v>42124.623877314814</v>
      </c>
      <c r="T3907" s="17">
        <f t="shared" ref="T3907:T3970" si="308">+(((I3907/60)/60)/24)+DATE(1970,1,1)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7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7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7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7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7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7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7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7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7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7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7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7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7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7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7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7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7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7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7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7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7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7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7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7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7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7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7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7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7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7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7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7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7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7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7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7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7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7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7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7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7">
        <f t="shared" si="306"/>
        <v>25</v>
      </c>
      <c r="Q3952" s="12" t="s">
        <v>8315</v>
      </c>
      <c r="R3952" t="s">
        <v>8316</v>
      </c>
      <c r="S3952" s="17">
        <f>(((J2/60)/60)/24)+DATE(1970,1,1)</f>
        <v>42177.007071759261</v>
      </c>
      <c r="T3952" s="17">
        <f t="shared" si="308"/>
        <v>42468.774305555555</v>
      </c>
      <c r="U3952">
        <f t="shared" si="309"/>
        <v>2015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7">
        <f t="shared" si="306"/>
        <v>1</v>
      </c>
      <c r="Q3953" s="12" t="s">
        <v>8315</v>
      </c>
      <c r="R3953" t="s">
        <v>8316</v>
      </c>
      <c r="S3953" s="17">
        <f t="shared" ref="S3953:S4016" si="310">(((J3/60)/60)/24)+DATE(1970,1,1)</f>
        <v>42766.600497685184</v>
      </c>
      <c r="T3953" s="17">
        <f t="shared" si="308"/>
        <v>42493.784050925926</v>
      </c>
      <c r="U3953">
        <f t="shared" si="309"/>
        <v>2017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7">
        <f t="shared" si="306"/>
        <v>25</v>
      </c>
      <c r="Q3954" s="12" t="s">
        <v>8315</v>
      </c>
      <c r="R3954" t="s">
        <v>8316</v>
      </c>
      <c r="S3954" s="17">
        <f t="shared" si="310"/>
        <v>42405.702349537038</v>
      </c>
      <c r="T3954" s="17">
        <f t="shared" si="308"/>
        <v>42303.790393518517</v>
      </c>
      <c r="U3954">
        <f t="shared" si="309"/>
        <v>2016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7">
        <f t="shared" si="306"/>
        <v>0</v>
      </c>
      <c r="Q3955" s="12" t="s">
        <v>8315</v>
      </c>
      <c r="R3955" t="s">
        <v>8316</v>
      </c>
      <c r="S3955" s="17">
        <f t="shared" si="310"/>
        <v>41828.515127314815</v>
      </c>
      <c r="T3955" s="17">
        <f t="shared" si="308"/>
        <v>42580.978472222225</v>
      </c>
      <c r="U3955">
        <f t="shared" si="309"/>
        <v>2014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7">
        <f t="shared" si="306"/>
        <v>0</v>
      </c>
      <c r="Q3956" s="12" t="s">
        <v>8315</v>
      </c>
      <c r="R3956" t="s">
        <v>8316</v>
      </c>
      <c r="S3956" s="17">
        <f t="shared" si="310"/>
        <v>42327.834247685183</v>
      </c>
      <c r="T3956" s="17">
        <f t="shared" si="308"/>
        <v>41834.651203703703</v>
      </c>
      <c r="U3956">
        <f t="shared" si="309"/>
        <v>2015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7">
        <f t="shared" si="306"/>
        <v>53.13</v>
      </c>
      <c r="Q3957" s="12" t="s">
        <v>8315</v>
      </c>
      <c r="R3957" t="s">
        <v>8316</v>
      </c>
      <c r="S3957" s="17">
        <f t="shared" si="310"/>
        <v>42563.932951388888</v>
      </c>
      <c r="T3957" s="17">
        <f t="shared" si="308"/>
        <v>42336.890520833331</v>
      </c>
      <c r="U3957">
        <f t="shared" si="309"/>
        <v>2016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7">
        <f t="shared" si="306"/>
        <v>0</v>
      </c>
      <c r="Q3958" s="12" t="s">
        <v>8315</v>
      </c>
      <c r="R3958" t="s">
        <v>8316</v>
      </c>
      <c r="S3958" s="17">
        <f t="shared" si="310"/>
        <v>41794.072337962964</v>
      </c>
      <c r="T3958" s="17">
        <f t="shared" si="308"/>
        <v>42485.013888888891</v>
      </c>
      <c r="U3958">
        <f t="shared" si="309"/>
        <v>2014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7">
        <f t="shared" si="306"/>
        <v>7</v>
      </c>
      <c r="Q3959" s="12" t="s">
        <v>8315</v>
      </c>
      <c r="R3959" t="s">
        <v>8316</v>
      </c>
      <c r="S3959" s="17">
        <f t="shared" si="310"/>
        <v>42516.047071759262</v>
      </c>
      <c r="T3959" s="17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7">
        <f t="shared" si="306"/>
        <v>40.06</v>
      </c>
      <c r="Q3960" s="12" t="s">
        <v>8315</v>
      </c>
      <c r="R3960" t="s">
        <v>8316</v>
      </c>
      <c r="S3960" s="17">
        <f t="shared" si="310"/>
        <v>42468.94458333333</v>
      </c>
      <c r="T3960" s="17">
        <f t="shared" si="308"/>
        <v>41853.583333333336</v>
      </c>
      <c r="U3960">
        <f t="shared" si="309"/>
        <v>2016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7">
        <f t="shared" si="306"/>
        <v>24.33</v>
      </c>
      <c r="Q3961" s="12" t="s">
        <v>8315</v>
      </c>
      <c r="R3961" t="s">
        <v>8316</v>
      </c>
      <c r="S3961" s="17">
        <f t="shared" si="310"/>
        <v>42447.103518518517</v>
      </c>
      <c r="T3961" s="17">
        <f t="shared" si="308"/>
        <v>41910.788842592592</v>
      </c>
      <c r="U3961">
        <f t="shared" si="309"/>
        <v>2016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7">
        <f t="shared" si="306"/>
        <v>11.25</v>
      </c>
      <c r="Q3962" s="12" t="s">
        <v>8315</v>
      </c>
      <c r="R3962" t="s">
        <v>8316</v>
      </c>
      <c r="S3962" s="17">
        <f t="shared" si="310"/>
        <v>41780.068043981482</v>
      </c>
      <c r="T3962" s="17">
        <f t="shared" si="308"/>
        <v>42372.845555555556</v>
      </c>
      <c r="U3962">
        <f t="shared" si="309"/>
        <v>2014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7">
        <f t="shared" si="306"/>
        <v>10.5</v>
      </c>
      <c r="Q3963" s="12" t="s">
        <v>8315</v>
      </c>
      <c r="R3963" t="s">
        <v>8316</v>
      </c>
      <c r="S3963" s="17">
        <f t="shared" si="310"/>
        <v>42572.778495370367</v>
      </c>
      <c r="T3963" s="17">
        <f t="shared" si="308"/>
        <v>41767.891319444447</v>
      </c>
      <c r="U3963">
        <f t="shared" si="309"/>
        <v>2016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7">
        <f t="shared" si="306"/>
        <v>15</v>
      </c>
      <c r="Q3964" s="12" t="s">
        <v>8315</v>
      </c>
      <c r="R3964" t="s">
        <v>8316</v>
      </c>
      <c r="S3964" s="17">
        <f t="shared" si="310"/>
        <v>41791.713252314818</v>
      </c>
      <c r="T3964" s="17">
        <f t="shared" si="308"/>
        <v>42336.621458333335</v>
      </c>
      <c r="U3964">
        <f t="shared" si="309"/>
        <v>2014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7">
        <f t="shared" si="306"/>
        <v>0</v>
      </c>
      <c r="Q3965" s="12" t="s">
        <v>8315</v>
      </c>
      <c r="R3965" t="s">
        <v>8316</v>
      </c>
      <c r="S3965" s="17">
        <f t="shared" si="310"/>
        <v>42508.677187499998</v>
      </c>
      <c r="T3965" s="17">
        <f t="shared" si="308"/>
        <v>42326.195798611108</v>
      </c>
      <c r="U3965">
        <f t="shared" si="309"/>
        <v>2016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7">
        <f t="shared" si="306"/>
        <v>42</v>
      </c>
      <c r="Q3966" s="12" t="s">
        <v>8315</v>
      </c>
      <c r="R3966" t="s">
        <v>8316</v>
      </c>
      <c r="S3966" s="17">
        <f t="shared" si="310"/>
        <v>41808.02648148148</v>
      </c>
      <c r="T3966" s="17">
        <f t="shared" si="308"/>
        <v>42113.680393518516</v>
      </c>
      <c r="U3966">
        <f t="shared" si="309"/>
        <v>2014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7">
        <f t="shared" si="306"/>
        <v>71.25</v>
      </c>
      <c r="Q3967" s="12" t="s">
        <v>8315</v>
      </c>
      <c r="R3967" t="s">
        <v>8316</v>
      </c>
      <c r="S3967" s="17">
        <f t="shared" si="310"/>
        <v>42256.391875000001</v>
      </c>
      <c r="T3967" s="17">
        <f t="shared" si="308"/>
        <v>42474.194212962961</v>
      </c>
      <c r="U3967">
        <f t="shared" si="309"/>
        <v>2015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7">
        <f t="shared" si="306"/>
        <v>22.5</v>
      </c>
      <c r="Q3968" s="12" t="s">
        <v>8315</v>
      </c>
      <c r="R3968" t="s">
        <v>8316</v>
      </c>
      <c r="S3968" s="17">
        <f t="shared" si="310"/>
        <v>41760.796423611115</v>
      </c>
      <c r="T3968" s="17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7">
        <f t="shared" si="306"/>
        <v>41</v>
      </c>
      <c r="Q3969" s="12" t="s">
        <v>8315</v>
      </c>
      <c r="R3969" t="s">
        <v>8316</v>
      </c>
      <c r="S3969" s="17">
        <f t="shared" si="310"/>
        <v>41917.731736111113</v>
      </c>
      <c r="T3969" s="17">
        <f t="shared" si="308"/>
        <v>42800.290590277778</v>
      </c>
      <c r="U3969">
        <f t="shared" si="309"/>
        <v>2014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 s="7">
        <f t="shared" si="306"/>
        <v>47.91</v>
      </c>
      <c r="Q3970" s="12" t="s">
        <v>8315</v>
      </c>
      <c r="R3970" t="s">
        <v>8316</v>
      </c>
      <c r="S3970" s="17">
        <f t="shared" si="310"/>
        <v>41869.542314814818</v>
      </c>
      <c r="T3970" s="17">
        <f t="shared" si="308"/>
        <v>42512.815659722226</v>
      </c>
      <c r="U3970">
        <f t="shared" si="309"/>
        <v>2014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 s="7">
        <f t="shared" ref="P3971:P4034" si="312">IFERROR(ROUND(E3971/L3971,2),0)</f>
        <v>35.17</v>
      </c>
      <c r="Q3971" s="12" t="s">
        <v>8315</v>
      </c>
      <c r="R3971" t="s">
        <v>8316</v>
      </c>
      <c r="S3971" s="17">
        <f t="shared" si="310"/>
        <v>42175.816365740742</v>
      </c>
      <c r="T3971" s="17">
        <f t="shared" ref="T3971:T4034" si="313">+(((I3971/60)/60)/24)+DATE(1970,1,1)</f>
        <v>42611.163194444445</v>
      </c>
      <c r="U3971">
        <f t="shared" ref="U3971:U4034" si="314">YEAR(S3971)</f>
        <v>2015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 s="7">
        <f t="shared" si="312"/>
        <v>5.5</v>
      </c>
      <c r="Q3972" s="12" t="s">
        <v>8315</v>
      </c>
      <c r="R3972" t="s">
        <v>8316</v>
      </c>
      <c r="S3972" s="17">
        <f t="shared" si="310"/>
        <v>42200.758240740746</v>
      </c>
      <c r="T3972" s="17">
        <f t="shared" si="313"/>
        <v>42477.863553240735</v>
      </c>
      <c r="U3972">
        <f t="shared" si="314"/>
        <v>2015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 s="7">
        <f t="shared" si="312"/>
        <v>22.67</v>
      </c>
      <c r="Q3973" s="12" t="s">
        <v>8315</v>
      </c>
      <c r="R3973" t="s">
        <v>8316</v>
      </c>
      <c r="S3973" s="17">
        <f t="shared" si="310"/>
        <v>41878.627187500002</v>
      </c>
      <c r="T3973" s="17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 s="7">
        <f t="shared" si="312"/>
        <v>26.38</v>
      </c>
      <c r="Q3974" s="12" t="s">
        <v>8315</v>
      </c>
      <c r="R3974" t="s">
        <v>8316</v>
      </c>
      <c r="S3974" s="17">
        <f t="shared" si="310"/>
        <v>41989.91134259259</v>
      </c>
      <c r="T3974" s="17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 s="7">
        <f t="shared" si="312"/>
        <v>105.54</v>
      </c>
      <c r="Q3975" s="12" t="s">
        <v>8315</v>
      </c>
      <c r="R3975" t="s">
        <v>8316</v>
      </c>
      <c r="S3975" s="17">
        <f t="shared" si="310"/>
        <v>42097.778946759259</v>
      </c>
      <c r="T3975" s="17">
        <f t="shared" si="313"/>
        <v>42499.166666666672</v>
      </c>
      <c r="U3975">
        <f t="shared" si="314"/>
        <v>2015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 s="7">
        <f t="shared" si="312"/>
        <v>29.09</v>
      </c>
      <c r="Q3976" s="12" t="s">
        <v>8315</v>
      </c>
      <c r="R3976" t="s">
        <v>8316</v>
      </c>
      <c r="S3976" s="17">
        <f t="shared" si="310"/>
        <v>42229.820173611108</v>
      </c>
      <c r="T3976" s="17">
        <f t="shared" si="313"/>
        <v>42523.546851851846</v>
      </c>
      <c r="U3976">
        <f t="shared" si="314"/>
        <v>2015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s="7">
        <f t="shared" si="312"/>
        <v>0</v>
      </c>
      <c r="Q3977" s="12" t="s">
        <v>8315</v>
      </c>
      <c r="R3977" t="s">
        <v>8316</v>
      </c>
      <c r="S3977" s="17">
        <f t="shared" si="310"/>
        <v>42318.025011574078</v>
      </c>
      <c r="T3977" s="17">
        <f t="shared" si="313"/>
        <v>42564.866875</v>
      </c>
      <c r="U3977">
        <f t="shared" si="314"/>
        <v>2015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 s="7">
        <f t="shared" si="312"/>
        <v>62</v>
      </c>
      <c r="Q3978" s="12" t="s">
        <v>8315</v>
      </c>
      <c r="R3978" t="s">
        <v>8316</v>
      </c>
      <c r="S3978" s="17">
        <f t="shared" si="310"/>
        <v>41828.515555555554</v>
      </c>
      <c r="T3978" s="17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 s="7">
        <f t="shared" si="312"/>
        <v>217.5</v>
      </c>
      <c r="Q3979" s="12" t="s">
        <v>8315</v>
      </c>
      <c r="R3979" t="s">
        <v>8316</v>
      </c>
      <c r="S3979" s="17">
        <f t="shared" si="310"/>
        <v>41929.164733796293</v>
      </c>
      <c r="T3979" s="17">
        <f t="shared" si="313"/>
        <v>42573.788564814815</v>
      </c>
      <c r="U3979">
        <f t="shared" si="314"/>
        <v>2014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 s="7">
        <f t="shared" si="312"/>
        <v>26.75</v>
      </c>
      <c r="Q3980" s="12" t="s">
        <v>8315</v>
      </c>
      <c r="R3980" t="s">
        <v>8316</v>
      </c>
      <c r="S3980" s="17">
        <f t="shared" si="310"/>
        <v>42324.96393518518</v>
      </c>
      <c r="T3980" s="17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 s="7">
        <f t="shared" si="312"/>
        <v>18.329999999999998</v>
      </c>
      <c r="Q3981" s="12" t="s">
        <v>8315</v>
      </c>
      <c r="R3981" t="s">
        <v>8316</v>
      </c>
      <c r="S3981" s="17">
        <f t="shared" si="310"/>
        <v>41812.67324074074</v>
      </c>
      <c r="T3981" s="17">
        <f t="shared" si="313"/>
        <v>42092.833333333328</v>
      </c>
      <c r="U3981">
        <f t="shared" si="314"/>
        <v>2014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 s="7">
        <f t="shared" si="312"/>
        <v>64.290000000000006</v>
      </c>
      <c r="Q3982" s="12" t="s">
        <v>8315</v>
      </c>
      <c r="R3982" t="s">
        <v>8316</v>
      </c>
      <c r="S3982" s="17">
        <f t="shared" si="310"/>
        <v>41842.292997685188</v>
      </c>
      <c r="T3982" s="17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 s="7">
        <f t="shared" si="312"/>
        <v>175</v>
      </c>
      <c r="Q3983" s="12" t="s">
        <v>8315</v>
      </c>
      <c r="R3983" t="s">
        <v>8316</v>
      </c>
      <c r="S3983" s="17">
        <f t="shared" si="310"/>
        <v>42376.79206018518</v>
      </c>
      <c r="T3983" s="17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 s="7">
        <f t="shared" si="312"/>
        <v>34</v>
      </c>
      <c r="Q3984" s="12" t="s">
        <v>8315</v>
      </c>
      <c r="R3984" t="s">
        <v>8316</v>
      </c>
      <c r="S3984" s="17">
        <f t="shared" si="310"/>
        <v>42461.627511574072</v>
      </c>
      <c r="T3984" s="17">
        <f t="shared" si="313"/>
        <v>42192.809953703705</v>
      </c>
      <c r="U3984">
        <f t="shared" si="314"/>
        <v>2016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 s="7">
        <f t="shared" si="312"/>
        <v>84.28</v>
      </c>
      <c r="Q3985" s="12" t="s">
        <v>8315</v>
      </c>
      <c r="R3985" t="s">
        <v>8316</v>
      </c>
      <c r="S3985" s="17">
        <f t="shared" si="310"/>
        <v>42286.660891203705</v>
      </c>
      <c r="T3985" s="17">
        <f t="shared" si="313"/>
        <v>41779.290972222225</v>
      </c>
      <c r="U3985">
        <f t="shared" si="314"/>
        <v>2015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 s="7">
        <f t="shared" si="312"/>
        <v>9.5</v>
      </c>
      <c r="Q3986" s="12" t="s">
        <v>8315</v>
      </c>
      <c r="R3986" t="s">
        <v>8316</v>
      </c>
      <c r="S3986" s="17">
        <f t="shared" si="310"/>
        <v>41841.321770833332</v>
      </c>
      <c r="T3986" s="17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 s="7">
        <f t="shared" si="312"/>
        <v>33.74</v>
      </c>
      <c r="Q3987" s="12" t="s">
        <v>8315</v>
      </c>
      <c r="R3987" t="s">
        <v>8316</v>
      </c>
      <c r="S3987" s="17">
        <f t="shared" si="310"/>
        <v>42098.291828703703</v>
      </c>
      <c r="T3987" s="17">
        <f t="shared" si="313"/>
        <v>42420.878472222219</v>
      </c>
      <c r="U3987">
        <f t="shared" si="314"/>
        <v>2015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 s="7">
        <f t="shared" si="312"/>
        <v>37.54</v>
      </c>
      <c r="Q3988" s="12" t="s">
        <v>8315</v>
      </c>
      <c r="R3988" t="s">
        <v>8316</v>
      </c>
      <c r="S3988" s="17">
        <f t="shared" si="310"/>
        <v>42068.307002314818</v>
      </c>
      <c r="T3988" s="17">
        <f t="shared" si="313"/>
        <v>42496.544444444444</v>
      </c>
      <c r="U3988">
        <f t="shared" si="314"/>
        <v>2015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 s="7">
        <f t="shared" si="312"/>
        <v>11.62</v>
      </c>
      <c r="Q3989" s="12" t="s">
        <v>8315</v>
      </c>
      <c r="R3989" t="s">
        <v>8316</v>
      </c>
      <c r="S3989" s="17">
        <f t="shared" si="310"/>
        <v>42032.693043981482</v>
      </c>
      <c r="T3989" s="17">
        <f t="shared" si="313"/>
        <v>41775.92465277778</v>
      </c>
      <c r="U3989">
        <f t="shared" si="314"/>
        <v>2015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 s="7">
        <f t="shared" si="312"/>
        <v>8</v>
      </c>
      <c r="Q3990" s="12" t="s">
        <v>8315</v>
      </c>
      <c r="R3990" t="s">
        <v>8316</v>
      </c>
      <c r="S3990" s="17">
        <f t="shared" si="310"/>
        <v>41375.057222222218</v>
      </c>
      <c r="T3990" s="17">
        <f t="shared" si="313"/>
        <v>42245.08116898148</v>
      </c>
      <c r="U3990">
        <f t="shared" si="314"/>
        <v>2013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s="7">
        <f t="shared" si="312"/>
        <v>0</v>
      </c>
      <c r="Q3991" s="12" t="s">
        <v>8315</v>
      </c>
      <c r="R3991" t="s">
        <v>8316</v>
      </c>
      <c r="S3991" s="17">
        <f t="shared" si="310"/>
        <v>41754.047083333331</v>
      </c>
      <c r="T3991" s="17">
        <f t="shared" si="313"/>
        <v>42316.791446759264</v>
      </c>
      <c r="U3991">
        <f t="shared" si="314"/>
        <v>2014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 s="7">
        <f t="shared" si="312"/>
        <v>23</v>
      </c>
      <c r="Q3992" s="12" t="s">
        <v>8315</v>
      </c>
      <c r="R3992" t="s">
        <v>8316</v>
      </c>
      <c r="S3992" s="17">
        <f t="shared" si="310"/>
        <v>41789.21398148148</v>
      </c>
      <c r="T3992" s="17">
        <f t="shared" si="313"/>
        <v>42431.672372685185</v>
      </c>
      <c r="U3992">
        <f t="shared" si="314"/>
        <v>2014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 s="7">
        <f t="shared" si="312"/>
        <v>100</v>
      </c>
      <c r="Q3993" s="12" t="s">
        <v>8315</v>
      </c>
      <c r="R3993" t="s">
        <v>8316</v>
      </c>
      <c r="S3993" s="17">
        <f t="shared" si="310"/>
        <v>41887.568912037037</v>
      </c>
      <c r="T3993" s="17">
        <f t="shared" si="313"/>
        <v>42155.644467592589</v>
      </c>
      <c r="U3993">
        <f t="shared" si="314"/>
        <v>2014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 s="7">
        <f t="shared" si="312"/>
        <v>60.11</v>
      </c>
      <c r="Q3994" s="12" t="s">
        <v>8315</v>
      </c>
      <c r="R3994" t="s">
        <v>8316</v>
      </c>
      <c r="S3994" s="17">
        <f t="shared" si="310"/>
        <v>41971.639189814814</v>
      </c>
      <c r="T3994" s="17">
        <f t="shared" si="313"/>
        <v>42349.982164351852</v>
      </c>
      <c r="U3994">
        <f t="shared" si="314"/>
        <v>2014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 s="7">
        <f t="shared" si="312"/>
        <v>3</v>
      </c>
      <c r="Q3995" s="12" t="s">
        <v>8315</v>
      </c>
      <c r="R3995" t="s">
        <v>8316</v>
      </c>
      <c r="S3995" s="17">
        <f t="shared" si="310"/>
        <v>41802.790347222224</v>
      </c>
      <c r="T3995" s="17">
        <f t="shared" si="313"/>
        <v>42137.864722222221</v>
      </c>
      <c r="U3995">
        <f t="shared" si="314"/>
        <v>2014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 s="7">
        <f t="shared" si="312"/>
        <v>5</v>
      </c>
      <c r="Q3996" s="12" t="s">
        <v>8315</v>
      </c>
      <c r="R3996" t="s">
        <v>8316</v>
      </c>
      <c r="S3996" s="17">
        <f t="shared" si="310"/>
        <v>41874.098807870374</v>
      </c>
      <c r="T3996" s="17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 s="7">
        <f t="shared" si="312"/>
        <v>17.5</v>
      </c>
      <c r="Q3997" s="12" t="s">
        <v>8315</v>
      </c>
      <c r="R3997" t="s">
        <v>8316</v>
      </c>
      <c r="S3997" s="17">
        <f t="shared" si="310"/>
        <v>42457.623923611114</v>
      </c>
      <c r="T3997" s="17">
        <f t="shared" si="313"/>
        <v>42049.477083333331</v>
      </c>
      <c r="U3997">
        <f t="shared" si="314"/>
        <v>2016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 s="7">
        <f t="shared" si="312"/>
        <v>29.24</v>
      </c>
      <c r="Q3998" s="12" t="s">
        <v>8315</v>
      </c>
      <c r="R3998" t="s">
        <v>8316</v>
      </c>
      <c r="S3998" s="17">
        <f t="shared" si="310"/>
        <v>42323.964976851858</v>
      </c>
      <c r="T3998" s="17">
        <f t="shared" si="313"/>
        <v>41963.669444444444</v>
      </c>
      <c r="U3998">
        <f t="shared" si="314"/>
        <v>2015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s="7">
        <f t="shared" si="312"/>
        <v>0</v>
      </c>
      <c r="Q3999" s="12" t="s">
        <v>8315</v>
      </c>
      <c r="R3999" t="s">
        <v>8316</v>
      </c>
      <c r="S3999" s="17">
        <f t="shared" si="310"/>
        <v>41932.819525462961</v>
      </c>
      <c r="T3999" s="17">
        <f t="shared" si="313"/>
        <v>42099.349780092598</v>
      </c>
      <c r="U3999">
        <f t="shared" si="314"/>
        <v>2014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 s="7">
        <f t="shared" si="312"/>
        <v>59.58</v>
      </c>
      <c r="Q4000" s="12" t="s">
        <v>8315</v>
      </c>
      <c r="R4000" t="s">
        <v>8316</v>
      </c>
      <c r="S4000" s="17">
        <f t="shared" si="310"/>
        <v>42033.516898148147</v>
      </c>
      <c r="T4000" s="17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 s="7">
        <f t="shared" si="312"/>
        <v>82.57</v>
      </c>
      <c r="Q4001" s="12" t="s">
        <v>8315</v>
      </c>
      <c r="R4001" t="s">
        <v>8316</v>
      </c>
      <c r="S4001" s="17">
        <f t="shared" si="310"/>
        <v>42271.176446759258</v>
      </c>
      <c r="T4001" s="17">
        <f t="shared" si="313"/>
        <v>41882.827650462961</v>
      </c>
      <c r="U4001">
        <f t="shared" si="314"/>
        <v>2015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 s="7">
        <f t="shared" si="312"/>
        <v>10</v>
      </c>
      <c r="Q4002" s="12" t="s">
        <v>8315</v>
      </c>
      <c r="R4002" t="s">
        <v>8316</v>
      </c>
      <c r="S4002" s="17">
        <f t="shared" si="310"/>
        <v>41995.752986111111</v>
      </c>
      <c r="T4002" s="17">
        <f t="shared" si="313"/>
        <v>42497.603680555556</v>
      </c>
      <c r="U4002">
        <f t="shared" si="314"/>
        <v>2014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 s="7">
        <f t="shared" si="312"/>
        <v>32.36</v>
      </c>
      <c r="Q4003" s="12" t="s">
        <v>8315</v>
      </c>
      <c r="R4003" t="s">
        <v>8316</v>
      </c>
      <c r="S4003" s="17">
        <f t="shared" si="310"/>
        <v>42196.928668981483</v>
      </c>
      <c r="T4003" s="17">
        <f t="shared" si="313"/>
        <v>42795.791666666672</v>
      </c>
      <c r="U4003">
        <f t="shared" si="314"/>
        <v>2015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 s="7">
        <f t="shared" si="312"/>
        <v>5.75</v>
      </c>
      <c r="Q4004" s="12" t="s">
        <v>8315</v>
      </c>
      <c r="R4004" t="s">
        <v>8316</v>
      </c>
      <c r="S4004" s="17">
        <f t="shared" si="310"/>
        <v>41807.701921296299</v>
      </c>
      <c r="T4004" s="17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 s="7">
        <f t="shared" si="312"/>
        <v>100.5</v>
      </c>
      <c r="Q4005" s="12" t="s">
        <v>8315</v>
      </c>
      <c r="R4005" t="s">
        <v>8316</v>
      </c>
      <c r="S4005" s="17">
        <f t="shared" si="310"/>
        <v>41719.549131944441</v>
      </c>
      <c r="T4005" s="17">
        <f t="shared" si="313"/>
        <v>42050.587349537032</v>
      </c>
      <c r="U4005">
        <f t="shared" si="314"/>
        <v>2014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 s="7">
        <f t="shared" si="312"/>
        <v>1</v>
      </c>
      <c r="Q4006" s="12" t="s">
        <v>8315</v>
      </c>
      <c r="R4006" t="s">
        <v>8316</v>
      </c>
      <c r="S4006" s="17">
        <f t="shared" si="310"/>
        <v>42333.713206018518</v>
      </c>
      <c r="T4006" s="17">
        <f t="shared" si="313"/>
        <v>41920.16269675926</v>
      </c>
      <c r="U4006">
        <f t="shared" si="314"/>
        <v>2015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 s="7">
        <f t="shared" si="312"/>
        <v>20</v>
      </c>
      <c r="Q4007" s="12" t="s">
        <v>8315</v>
      </c>
      <c r="R4007" t="s">
        <v>8316</v>
      </c>
      <c r="S4007" s="17">
        <f t="shared" si="310"/>
        <v>42496.968935185185</v>
      </c>
      <c r="T4007" s="17">
        <f t="shared" si="313"/>
        <v>41932.807696759257</v>
      </c>
      <c r="U4007">
        <f t="shared" si="314"/>
        <v>2016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 s="7">
        <f t="shared" si="312"/>
        <v>2</v>
      </c>
      <c r="Q4008" s="12" t="s">
        <v>8315</v>
      </c>
      <c r="R4008" t="s">
        <v>8316</v>
      </c>
      <c r="S4008" s="17">
        <f t="shared" si="310"/>
        <v>42149.548888888887</v>
      </c>
      <c r="T4008" s="17">
        <f t="shared" si="313"/>
        <v>42416.772997685184</v>
      </c>
      <c r="U4008">
        <f t="shared" si="314"/>
        <v>2015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 s="7">
        <f t="shared" si="312"/>
        <v>5</v>
      </c>
      <c r="Q4009" s="12" t="s">
        <v>8315</v>
      </c>
      <c r="R4009" t="s">
        <v>8316</v>
      </c>
      <c r="S4009" s="17">
        <f t="shared" si="310"/>
        <v>42089.83289351852</v>
      </c>
      <c r="T4009" s="17">
        <f t="shared" si="313"/>
        <v>41877.686111111114</v>
      </c>
      <c r="U4009">
        <f t="shared" si="314"/>
        <v>2015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 s="7">
        <f t="shared" si="312"/>
        <v>15</v>
      </c>
      <c r="Q4010" s="12" t="s">
        <v>8315</v>
      </c>
      <c r="R4010" t="s">
        <v>8316</v>
      </c>
      <c r="S4010" s="17">
        <f t="shared" si="310"/>
        <v>41932.745046296295</v>
      </c>
      <c r="T4010" s="17">
        <f t="shared" si="313"/>
        <v>42207.964201388888</v>
      </c>
      <c r="U4010">
        <f t="shared" si="314"/>
        <v>2014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 s="7">
        <f t="shared" si="312"/>
        <v>25</v>
      </c>
      <c r="Q4011" s="12" t="s">
        <v>8315</v>
      </c>
      <c r="R4011" t="s">
        <v>8316</v>
      </c>
      <c r="S4011" s="17">
        <f t="shared" si="310"/>
        <v>42230.23583333334</v>
      </c>
      <c r="T4011" s="17">
        <f t="shared" si="313"/>
        <v>41891.700925925928</v>
      </c>
      <c r="U4011">
        <f t="shared" si="314"/>
        <v>2015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 s="7">
        <f t="shared" si="312"/>
        <v>45.84</v>
      </c>
      <c r="Q4012" s="12" t="s">
        <v>8315</v>
      </c>
      <c r="R4012" t="s">
        <v>8316</v>
      </c>
      <c r="S4012" s="17">
        <f t="shared" si="310"/>
        <v>41701.901817129627</v>
      </c>
      <c r="T4012" s="17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 s="7">
        <f t="shared" si="312"/>
        <v>4.75</v>
      </c>
      <c r="Q4013" s="12" t="s">
        <v>8315</v>
      </c>
      <c r="R4013" t="s">
        <v>8316</v>
      </c>
      <c r="S4013" s="17">
        <f t="shared" si="310"/>
        <v>41409.814317129632</v>
      </c>
      <c r="T4013" s="17">
        <f t="shared" si="313"/>
        <v>42032.54488425926</v>
      </c>
      <c r="U4013">
        <f t="shared" si="314"/>
        <v>2013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s="7">
        <f t="shared" si="312"/>
        <v>0</v>
      </c>
      <c r="Q4014" s="12" t="s">
        <v>8315</v>
      </c>
      <c r="R4014" t="s">
        <v>8316</v>
      </c>
      <c r="S4014" s="17">
        <f t="shared" si="310"/>
        <v>41311.799513888887</v>
      </c>
      <c r="T4014" s="17">
        <f t="shared" si="313"/>
        <v>42126.544548611113</v>
      </c>
      <c r="U4014">
        <f t="shared" si="314"/>
        <v>2013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 s="7">
        <f t="shared" si="312"/>
        <v>13</v>
      </c>
      <c r="Q4015" s="12" t="s">
        <v>8315</v>
      </c>
      <c r="R4015" t="s">
        <v>8316</v>
      </c>
      <c r="S4015" s="17">
        <f t="shared" si="310"/>
        <v>41612.912187499998</v>
      </c>
      <c r="T4015" s="17">
        <f t="shared" si="313"/>
        <v>42051.301192129627</v>
      </c>
      <c r="U4015">
        <f t="shared" si="314"/>
        <v>2013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s="7">
        <f t="shared" si="312"/>
        <v>0</v>
      </c>
      <c r="Q4016" s="12" t="s">
        <v>8315</v>
      </c>
      <c r="R4016" t="s">
        <v>8316</v>
      </c>
      <c r="S4016" s="17">
        <f t="shared" si="310"/>
        <v>41433.01829861111</v>
      </c>
      <c r="T4016" s="17">
        <f t="shared" si="313"/>
        <v>42434.246168981481</v>
      </c>
      <c r="U4016">
        <f t="shared" si="314"/>
        <v>2013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 s="7">
        <f t="shared" si="312"/>
        <v>1</v>
      </c>
      <c r="Q4017" s="12" t="s">
        <v>8315</v>
      </c>
      <c r="R4017" t="s">
        <v>8316</v>
      </c>
      <c r="S4017" s="17">
        <f t="shared" ref="S4017:S4080" si="315">(((J67/60)/60)/24)+DATE(1970,1,1)</f>
        <v>41835.821226851855</v>
      </c>
      <c r="T4017" s="17">
        <f t="shared" si="313"/>
        <v>42204.780821759254</v>
      </c>
      <c r="U4017">
        <f t="shared" si="314"/>
        <v>2014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 s="7">
        <f t="shared" si="312"/>
        <v>10</v>
      </c>
      <c r="Q4018" s="12" t="s">
        <v>8315</v>
      </c>
      <c r="R4018" t="s">
        <v>8316</v>
      </c>
      <c r="S4018" s="17">
        <f t="shared" si="315"/>
        <v>42539.849768518514</v>
      </c>
      <c r="T4018" s="17">
        <f t="shared" si="313"/>
        <v>41899.872685185182</v>
      </c>
      <c r="U4018">
        <f t="shared" si="314"/>
        <v>2016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 s="7">
        <f t="shared" si="312"/>
        <v>52.5</v>
      </c>
      <c r="Q4019" s="12" t="s">
        <v>8315</v>
      </c>
      <c r="R4019" t="s">
        <v>8316</v>
      </c>
      <c r="S4019" s="17">
        <f t="shared" si="315"/>
        <v>41075.583379629628</v>
      </c>
      <c r="T4019" s="17">
        <f t="shared" si="313"/>
        <v>41886.672152777777</v>
      </c>
      <c r="U4019">
        <f t="shared" si="314"/>
        <v>2012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 s="7">
        <f t="shared" si="312"/>
        <v>32.5</v>
      </c>
      <c r="Q4020" s="12" t="s">
        <v>8315</v>
      </c>
      <c r="R4020" t="s">
        <v>8316</v>
      </c>
      <c r="S4020" s="17">
        <f t="shared" si="315"/>
        <v>41663.569340277776</v>
      </c>
      <c r="T4020" s="17">
        <f t="shared" si="313"/>
        <v>42650.91097222222</v>
      </c>
      <c r="U4020">
        <f t="shared" si="314"/>
        <v>2014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 s="7">
        <f t="shared" si="312"/>
        <v>7.25</v>
      </c>
      <c r="Q4021" s="12" t="s">
        <v>8315</v>
      </c>
      <c r="R4021" t="s">
        <v>8316</v>
      </c>
      <c r="S4021" s="17">
        <f t="shared" si="315"/>
        <v>40786.187789351854</v>
      </c>
      <c r="T4021" s="17">
        <f t="shared" si="313"/>
        <v>42475.686111111107</v>
      </c>
      <c r="U4021">
        <f t="shared" si="314"/>
        <v>2011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 s="7">
        <f t="shared" si="312"/>
        <v>33.33</v>
      </c>
      <c r="Q4022" s="12" t="s">
        <v>8315</v>
      </c>
      <c r="R4022" t="s">
        <v>8316</v>
      </c>
      <c r="S4022" s="17">
        <f t="shared" si="315"/>
        <v>40730.896354166667</v>
      </c>
      <c r="T4022" s="17">
        <f t="shared" si="313"/>
        <v>42087.149293981478</v>
      </c>
      <c r="U4022">
        <f t="shared" si="314"/>
        <v>2011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 s="7">
        <f t="shared" si="312"/>
        <v>62.5</v>
      </c>
      <c r="Q4023" s="12" t="s">
        <v>8315</v>
      </c>
      <c r="R4023" t="s">
        <v>8316</v>
      </c>
      <c r="S4023" s="17">
        <f t="shared" si="315"/>
        <v>40997.271493055552</v>
      </c>
      <c r="T4023" s="17">
        <f t="shared" si="313"/>
        <v>41938.911550925928</v>
      </c>
      <c r="U4023">
        <f t="shared" si="314"/>
        <v>2012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 s="7">
        <f t="shared" si="312"/>
        <v>63.56</v>
      </c>
      <c r="Q4024" s="12" t="s">
        <v>8315</v>
      </c>
      <c r="R4024" t="s">
        <v>8316</v>
      </c>
      <c r="S4024" s="17">
        <f t="shared" si="315"/>
        <v>41208.010196759256</v>
      </c>
      <c r="T4024" s="17">
        <f t="shared" si="313"/>
        <v>42036.120833333334</v>
      </c>
      <c r="U4024">
        <f t="shared" si="314"/>
        <v>2012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s="7">
        <f t="shared" si="312"/>
        <v>0</v>
      </c>
      <c r="Q4025" s="12" t="s">
        <v>8315</v>
      </c>
      <c r="R4025" t="s">
        <v>8316</v>
      </c>
      <c r="S4025" s="17">
        <f t="shared" si="315"/>
        <v>40587.75675925926</v>
      </c>
      <c r="T4025" s="17">
        <f t="shared" si="313"/>
        <v>42453.957905092597</v>
      </c>
      <c r="U4025">
        <f t="shared" si="314"/>
        <v>2011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 s="7">
        <f t="shared" si="312"/>
        <v>10</v>
      </c>
      <c r="Q4026" s="12" t="s">
        <v>8315</v>
      </c>
      <c r="R4026" t="s">
        <v>8316</v>
      </c>
      <c r="S4026" s="17">
        <f t="shared" si="315"/>
        <v>42360.487210648149</v>
      </c>
      <c r="T4026" s="17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 s="7">
        <f t="shared" si="312"/>
        <v>62.5</v>
      </c>
      <c r="Q4027" s="12" t="s">
        <v>8315</v>
      </c>
      <c r="R4027" t="s">
        <v>8316</v>
      </c>
      <c r="S4027" s="17">
        <f t="shared" si="315"/>
        <v>41357.209166666667</v>
      </c>
      <c r="T4027" s="17">
        <f t="shared" si="313"/>
        <v>42211.237685185188</v>
      </c>
      <c r="U4027">
        <f t="shared" si="314"/>
        <v>2013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s="7">
        <f t="shared" si="312"/>
        <v>0</v>
      </c>
      <c r="Q4028" s="12" t="s">
        <v>8315</v>
      </c>
      <c r="R4028" t="s">
        <v>8316</v>
      </c>
      <c r="S4028" s="17">
        <f t="shared" si="315"/>
        <v>40844.691643518519</v>
      </c>
      <c r="T4028" s="17">
        <f t="shared" si="313"/>
        <v>42342.697210648148</v>
      </c>
      <c r="U4028">
        <f t="shared" si="314"/>
        <v>2011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 s="7">
        <f t="shared" si="312"/>
        <v>30.71</v>
      </c>
      <c r="Q4029" s="12" t="s">
        <v>8315</v>
      </c>
      <c r="R4029" t="s">
        <v>8316</v>
      </c>
      <c r="S4029" s="17">
        <f t="shared" si="315"/>
        <v>40997.144872685189</v>
      </c>
      <c r="T4029" s="17">
        <f t="shared" si="313"/>
        <v>42789.041666666672</v>
      </c>
      <c r="U4029">
        <f t="shared" si="314"/>
        <v>2012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 s="7">
        <f t="shared" si="312"/>
        <v>51</v>
      </c>
      <c r="Q4030" s="12" t="s">
        <v>8315</v>
      </c>
      <c r="R4030" t="s">
        <v>8316</v>
      </c>
      <c r="S4030" s="17">
        <f t="shared" si="315"/>
        <v>42604.730567129634</v>
      </c>
      <c r="T4030" s="17">
        <f t="shared" si="313"/>
        <v>41795.938657407409</v>
      </c>
      <c r="U4030">
        <f t="shared" si="314"/>
        <v>2016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s="7">
        <f t="shared" si="312"/>
        <v>0</v>
      </c>
      <c r="Q4031" s="12" t="s">
        <v>8315</v>
      </c>
      <c r="R4031" t="s">
        <v>8316</v>
      </c>
      <c r="S4031" s="17">
        <f t="shared" si="315"/>
        <v>41724.776539351849</v>
      </c>
      <c r="T4031" s="17">
        <f t="shared" si="313"/>
        <v>42352.025115740747</v>
      </c>
      <c r="U4031">
        <f t="shared" si="314"/>
        <v>2014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 s="7">
        <f t="shared" si="312"/>
        <v>66.67</v>
      </c>
      <c r="Q4032" s="12" t="s">
        <v>8315</v>
      </c>
      <c r="R4032" t="s">
        <v>8316</v>
      </c>
      <c r="S4032" s="17">
        <f t="shared" si="315"/>
        <v>41583.083981481483</v>
      </c>
      <c r="T4032" s="17">
        <f t="shared" si="313"/>
        <v>42403.784027777772</v>
      </c>
      <c r="U4032">
        <f t="shared" si="314"/>
        <v>2013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s="7">
        <f t="shared" si="312"/>
        <v>0</v>
      </c>
      <c r="Q4033" s="12" t="s">
        <v>8315</v>
      </c>
      <c r="R4033" t="s">
        <v>8316</v>
      </c>
      <c r="S4033" s="17">
        <f t="shared" si="315"/>
        <v>41100.158877314818</v>
      </c>
      <c r="T4033" s="17">
        <f t="shared" si="313"/>
        <v>41991.626898148148</v>
      </c>
      <c r="U4033">
        <f t="shared" si="314"/>
        <v>2012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 s="7">
        <f t="shared" si="312"/>
        <v>59</v>
      </c>
      <c r="Q4034" s="12" t="s">
        <v>8315</v>
      </c>
      <c r="R4034" t="s">
        <v>8316</v>
      </c>
      <c r="S4034" s="17">
        <f t="shared" si="315"/>
        <v>40795.820150462961</v>
      </c>
      <c r="T4034" s="17">
        <f t="shared" si="313"/>
        <v>42353.85087962963</v>
      </c>
      <c r="U4034">
        <f t="shared" si="314"/>
        <v>2011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 s="7">
        <f t="shared" ref="P4035:P4098" si="317">IFERROR(ROUND(E4035/L4035,2),0)</f>
        <v>65.34</v>
      </c>
      <c r="Q4035" s="12" t="s">
        <v>8315</v>
      </c>
      <c r="R4035" t="s">
        <v>8316</v>
      </c>
      <c r="S4035" s="17">
        <f t="shared" si="315"/>
        <v>42042.615613425922</v>
      </c>
      <c r="T4035" s="17">
        <f t="shared" ref="T4035:T4098" si="318">+(((I4035/60)/60)/24)+DATE(1970,1,1)</f>
        <v>42645.375</v>
      </c>
      <c r="U4035">
        <f t="shared" ref="U4035:U4098" si="319">YEAR(S4035)</f>
        <v>2015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 s="7">
        <f t="shared" si="317"/>
        <v>100</v>
      </c>
      <c r="Q4036" s="12" t="s">
        <v>8315</v>
      </c>
      <c r="R4036" t="s">
        <v>8316</v>
      </c>
      <c r="S4036" s="17">
        <f t="shared" si="315"/>
        <v>40648.757939814815</v>
      </c>
      <c r="T4036" s="17">
        <f t="shared" si="318"/>
        <v>42097.905671296292</v>
      </c>
      <c r="U4036">
        <f t="shared" si="319"/>
        <v>2011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 s="7">
        <f t="shared" si="317"/>
        <v>147.4</v>
      </c>
      <c r="Q4037" s="12" t="s">
        <v>8315</v>
      </c>
      <c r="R4037" t="s">
        <v>8316</v>
      </c>
      <c r="S4037" s="17">
        <f t="shared" si="315"/>
        <v>40779.125428240739</v>
      </c>
      <c r="T4037" s="17">
        <f t="shared" si="318"/>
        <v>41933.882951388885</v>
      </c>
      <c r="U4037">
        <f t="shared" si="319"/>
        <v>2011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 s="7">
        <f t="shared" si="317"/>
        <v>166.06</v>
      </c>
      <c r="Q4038" s="12" t="s">
        <v>8315</v>
      </c>
      <c r="R4038" t="s">
        <v>8316</v>
      </c>
      <c r="S4038" s="17">
        <f t="shared" si="315"/>
        <v>42291.556076388893</v>
      </c>
      <c r="T4038" s="17">
        <f t="shared" si="318"/>
        <v>41821.9375</v>
      </c>
      <c r="U4038">
        <f t="shared" si="319"/>
        <v>2015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 s="7">
        <f t="shared" si="317"/>
        <v>40</v>
      </c>
      <c r="Q4039" s="12" t="s">
        <v>8315</v>
      </c>
      <c r="R4039" t="s">
        <v>8316</v>
      </c>
      <c r="S4039" s="17">
        <f t="shared" si="315"/>
        <v>40322.53938657407</v>
      </c>
      <c r="T4039" s="17">
        <f t="shared" si="318"/>
        <v>42514.600694444445</v>
      </c>
      <c r="U4039">
        <f t="shared" si="319"/>
        <v>2010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 s="7">
        <f t="shared" si="317"/>
        <v>75.25</v>
      </c>
      <c r="Q4040" s="12" t="s">
        <v>8315</v>
      </c>
      <c r="R4040" t="s">
        <v>8316</v>
      </c>
      <c r="S4040" s="17">
        <f t="shared" si="315"/>
        <v>41786.65892361111</v>
      </c>
      <c r="T4040" s="17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 s="7">
        <f t="shared" si="317"/>
        <v>60</v>
      </c>
      <c r="Q4041" s="12" t="s">
        <v>8315</v>
      </c>
      <c r="R4041" t="s">
        <v>8316</v>
      </c>
      <c r="S4041" s="17">
        <f t="shared" si="315"/>
        <v>41402.752222222225</v>
      </c>
      <c r="T4041" s="17">
        <f t="shared" si="318"/>
        <v>42339.249305555553</v>
      </c>
      <c r="U4041">
        <f t="shared" si="319"/>
        <v>2013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 s="7">
        <f t="shared" si="317"/>
        <v>1250</v>
      </c>
      <c r="Q4042" s="12" t="s">
        <v>8315</v>
      </c>
      <c r="R4042" t="s">
        <v>8316</v>
      </c>
      <c r="S4042" s="17">
        <f t="shared" si="315"/>
        <v>40706.297442129631</v>
      </c>
      <c r="T4042" s="17">
        <f t="shared" si="318"/>
        <v>42203.125</v>
      </c>
      <c r="U4042">
        <f t="shared" si="319"/>
        <v>2011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 s="7">
        <f t="shared" si="317"/>
        <v>10.5</v>
      </c>
      <c r="Q4043" s="12" t="s">
        <v>8315</v>
      </c>
      <c r="R4043" t="s">
        <v>8316</v>
      </c>
      <c r="S4043" s="17">
        <f t="shared" si="315"/>
        <v>40619.402361111112</v>
      </c>
      <c r="T4043" s="17">
        <f t="shared" si="318"/>
        <v>42619.474004629628</v>
      </c>
      <c r="U4043">
        <f t="shared" si="319"/>
        <v>2011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 s="7">
        <f t="shared" si="317"/>
        <v>7</v>
      </c>
      <c r="Q4044" s="12" t="s">
        <v>8315</v>
      </c>
      <c r="R4044" t="s">
        <v>8316</v>
      </c>
      <c r="S4044" s="17">
        <f t="shared" si="315"/>
        <v>42721.198877314819</v>
      </c>
      <c r="T4044" s="17">
        <f t="shared" si="318"/>
        <v>42024.802777777775</v>
      </c>
      <c r="U4044">
        <f t="shared" si="319"/>
        <v>2016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s="7">
        <f t="shared" si="317"/>
        <v>0</v>
      </c>
      <c r="Q4045" s="12" t="s">
        <v>8315</v>
      </c>
      <c r="R4045" t="s">
        <v>8316</v>
      </c>
      <c r="S4045" s="17">
        <f t="shared" si="315"/>
        <v>41065.858067129629</v>
      </c>
      <c r="T4045" s="17">
        <f t="shared" si="318"/>
        <v>41963.957465277781</v>
      </c>
      <c r="U4045">
        <f t="shared" si="319"/>
        <v>2012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 s="7">
        <f t="shared" si="317"/>
        <v>56.25</v>
      </c>
      <c r="Q4046" s="12" t="s">
        <v>8315</v>
      </c>
      <c r="R4046" t="s">
        <v>8316</v>
      </c>
      <c r="S4046" s="17">
        <f t="shared" si="315"/>
        <v>41716.717847222222</v>
      </c>
      <c r="T4046" s="17">
        <f t="shared" si="318"/>
        <v>42104.208333333328</v>
      </c>
      <c r="U4046">
        <f t="shared" si="319"/>
        <v>2014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 s="7">
        <f t="shared" si="317"/>
        <v>1</v>
      </c>
      <c r="Q4047" s="12" t="s">
        <v>8315</v>
      </c>
      <c r="R4047" t="s">
        <v>8316</v>
      </c>
      <c r="S4047" s="17">
        <f t="shared" si="315"/>
        <v>40935.005104166667</v>
      </c>
      <c r="T4047" s="17">
        <f t="shared" si="318"/>
        <v>41872.201261574075</v>
      </c>
      <c r="U4047">
        <f t="shared" si="319"/>
        <v>2012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 s="7">
        <f t="shared" si="317"/>
        <v>38.33</v>
      </c>
      <c r="Q4048" s="12" t="s">
        <v>8315</v>
      </c>
      <c r="R4048" t="s">
        <v>8316</v>
      </c>
      <c r="S4048" s="17">
        <f t="shared" si="315"/>
        <v>40324.662511574075</v>
      </c>
      <c r="T4048" s="17">
        <f t="shared" si="318"/>
        <v>41934.650578703702</v>
      </c>
      <c r="U4048">
        <f t="shared" si="319"/>
        <v>2010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 s="7">
        <f t="shared" si="317"/>
        <v>27.5</v>
      </c>
      <c r="Q4049" s="12" t="s">
        <v>8315</v>
      </c>
      <c r="R4049" t="s">
        <v>8316</v>
      </c>
      <c r="S4049" s="17">
        <f t="shared" si="315"/>
        <v>40706.135208333333</v>
      </c>
      <c r="T4049" s="17">
        <f t="shared" si="318"/>
        <v>42015.041666666672</v>
      </c>
      <c r="U4049">
        <f t="shared" si="319"/>
        <v>2011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 s="7">
        <f t="shared" si="317"/>
        <v>32.979999999999997</v>
      </c>
      <c r="Q4050" s="12" t="s">
        <v>8315</v>
      </c>
      <c r="R4050" t="s">
        <v>8316</v>
      </c>
      <c r="S4050" s="17">
        <f t="shared" si="315"/>
        <v>41214.79483796296</v>
      </c>
      <c r="T4050" s="17">
        <f t="shared" si="318"/>
        <v>42471.467442129629</v>
      </c>
      <c r="U4050">
        <f t="shared" si="319"/>
        <v>2012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 s="7">
        <f t="shared" si="317"/>
        <v>16</v>
      </c>
      <c r="Q4051" s="12" t="s">
        <v>8315</v>
      </c>
      <c r="R4051" t="s">
        <v>8316</v>
      </c>
      <c r="S4051" s="17">
        <f t="shared" si="315"/>
        <v>41631.902766203704</v>
      </c>
      <c r="T4051" s="17">
        <f t="shared" si="318"/>
        <v>42199.958506944444</v>
      </c>
      <c r="U4051">
        <f t="shared" si="319"/>
        <v>2013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 s="7">
        <f t="shared" si="317"/>
        <v>1</v>
      </c>
      <c r="Q4052" s="12" t="s">
        <v>8315</v>
      </c>
      <c r="R4052" t="s">
        <v>8316</v>
      </c>
      <c r="S4052" s="17">
        <f t="shared" si="315"/>
        <v>41197.753310185188</v>
      </c>
      <c r="T4052" s="17">
        <f t="shared" si="318"/>
        <v>41935.636469907404</v>
      </c>
      <c r="U4052">
        <f t="shared" si="319"/>
        <v>2012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s="7">
        <f t="shared" si="317"/>
        <v>0</v>
      </c>
      <c r="Q4053" s="12" t="s">
        <v>8315</v>
      </c>
      <c r="R4053" t="s">
        <v>8316</v>
      </c>
      <c r="S4053" s="17">
        <f t="shared" si="315"/>
        <v>41274.776736111111</v>
      </c>
      <c r="T4053" s="17">
        <f t="shared" si="318"/>
        <v>41768.286805555559</v>
      </c>
      <c r="U4053">
        <f t="shared" si="319"/>
        <v>2012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 s="7">
        <f t="shared" si="317"/>
        <v>86.62</v>
      </c>
      <c r="Q4054" s="12" t="s">
        <v>8315</v>
      </c>
      <c r="R4054" t="s">
        <v>8316</v>
      </c>
      <c r="S4054" s="17">
        <f t="shared" si="315"/>
        <v>40505.131168981483</v>
      </c>
      <c r="T4054" s="17">
        <f t="shared" si="318"/>
        <v>41925.878657407404</v>
      </c>
      <c r="U4054">
        <f t="shared" si="319"/>
        <v>2010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 s="7">
        <f t="shared" si="317"/>
        <v>55</v>
      </c>
      <c r="Q4055" s="12" t="s">
        <v>8315</v>
      </c>
      <c r="R4055" t="s">
        <v>8316</v>
      </c>
      <c r="S4055" s="17">
        <f t="shared" si="315"/>
        <v>41682.805902777778</v>
      </c>
      <c r="T4055" s="17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s="7">
        <f t="shared" si="317"/>
        <v>0</v>
      </c>
      <c r="Q4056" s="12" t="s">
        <v>8315</v>
      </c>
      <c r="R4056" t="s">
        <v>8316</v>
      </c>
      <c r="S4056" s="17">
        <f t="shared" si="315"/>
        <v>40612.695208333331</v>
      </c>
      <c r="T4056" s="17">
        <f t="shared" si="318"/>
        <v>42644.166666666672</v>
      </c>
      <c r="U4056">
        <f t="shared" si="319"/>
        <v>2011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 s="7">
        <f t="shared" si="317"/>
        <v>41.95</v>
      </c>
      <c r="Q4057" s="12" t="s">
        <v>8315</v>
      </c>
      <c r="R4057" t="s">
        <v>8316</v>
      </c>
      <c r="S4057" s="17">
        <f t="shared" si="315"/>
        <v>42485.724768518514</v>
      </c>
      <c r="T4057" s="17">
        <f t="shared" si="318"/>
        <v>41809.648506944446</v>
      </c>
      <c r="U4057">
        <f t="shared" si="319"/>
        <v>2016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 s="7">
        <f t="shared" si="317"/>
        <v>88.33</v>
      </c>
      <c r="Q4058" s="12" t="s">
        <v>8315</v>
      </c>
      <c r="R4058" t="s">
        <v>8316</v>
      </c>
      <c r="S4058" s="17">
        <f t="shared" si="315"/>
        <v>40987.776631944449</v>
      </c>
      <c r="T4058" s="17">
        <f t="shared" si="318"/>
        <v>42554.832638888889</v>
      </c>
      <c r="U4058">
        <f t="shared" si="319"/>
        <v>2012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 s="7">
        <f t="shared" si="317"/>
        <v>129.16999999999999</v>
      </c>
      <c r="Q4059" s="12" t="s">
        <v>8315</v>
      </c>
      <c r="R4059" t="s">
        <v>8316</v>
      </c>
      <c r="S4059" s="17">
        <f t="shared" si="315"/>
        <v>40635.982488425929</v>
      </c>
      <c r="T4059" s="17">
        <f t="shared" si="318"/>
        <v>42333.958333333328</v>
      </c>
      <c r="U4059">
        <f t="shared" si="319"/>
        <v>2011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 s="7">
        <f t="shared" si="317"/>
        <v>23.75</v>
      </c>
      <c r="Q4060" s="12" t="s">
        <v>8315</v>
      </c>
      <c r="R4060" t="s">
        <v>8316</v>
      </c>
      <c r="S4060" s="17">
        <f t="shared" si="315"/>
        <v>41365.613078703704</v>
      </c>
      <c r="T4060" s="17">
        <f t="shared" si="318"/>
        <v>42461.165972222225</v>
      </c>
      <c r="U4060">
        <f t="shared" si="319"/>
        <v>2013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 s="7">
        <f t="shared" si="317"/>
        <v>35.71</v>
      </c>
      <c r="Q4061" s="12" t="s">
        <v>8315</v>
      </c>
      <c r="R4061" t="s">
        <v>8316</v>
      </c>
      <c r="S4061" s="17">
        <f t="shared" si="315"/>
        <v>40570.025810185187</v>
      </c>
      <c r="T4061" s="17">
        <f t="shared" si="318"/>
        <v>41898.125</v>
      </c>
      <c r="U4061">
        <f t="shared" si="319"/>
        <v>2011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 s="7">
        <f t="shared" si="317"/>
        <v>57</v>
      </c>
      <c r="Q4062" s="12" t="s">
        <v>8315</v>
      </c>
      <c r="R4062" t="s">
        <v>8316</v>
      </c>
      <c r="S4062" s="17">
        <f t="shared" si="315"/>
        <v>41557.949687500004</v>
      </c>
      <c r="T4062" s="17">
        <f t="shared" si="318"/>
        <v>41813.666666666664</v>
      </c>
      <c r="U4062">
        <f t="shared" si="319"/>
        <v>2013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7">
        <f t="shared" si="317"/>
        <v>0</v>
      </c>
      <c r="Q4063" s="12" t="s">
        <v>8315</v>
      </c>
      <c r="R4063" t="s">
        <v>8316</v>
      </c>
      <c r="S4063" s="17">
        <f t="shared" si="315"/>
        <v>42125.333182870367</v>
      </c>
      <c r="T4063" s="17">
        <f t="shared" si="318"/>
        <v>42481.099803240737</v>
      </c>
      <c r="U4063">
        <f t="shared" si="319"/>
        <v>2015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 s="7">
        <f t="shared" si="317"/>
        <v>163.33000000000001</v>
      </c>
      <c r="Q4064" s="12" t="s">
        <v>8315</v>
      </c>
      <c r="R4064" t="s">
        <v>8316</v>
      </c>
      <c r="S4064" s="17">
        <f t="shared" si="315"/>
        <v>41718.043032407404</v>
      </c>
      <c r="T4064" s="17">
        <f t="shared" si="318"/>
        <v>42553.739212962959</v>
      </c>
      <c r="U4064">
        <f t="shared" si="319"/>
        <v>2014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 s="7">
        <f t="shared" si="317"/>
        <v>15</v>
      </c>
      <c r="Q4065" s="12" t="s">
        <v>8315</v>
      </c>
      <c r="R4065" t="s">
        <v>8316</v>
      </c>
      <c r="S4065" s="17">
        <f t="shared" si="315"/>
        <v>40753.758425925924</v>
      </c>
      <c r="T4065" s="17">
        <f t="shared" si="318"/>
        <v>41817.681527777779</v>
      </c>
      <c r="U4065">
        <f t="shared" si="319"/>
        <v>2011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 s="7">
        <f t="shared" si="317"/>
        <v>64.17</v>
      </c>
      <c r="Q4066" s="12" t="s">
        <v>8315</v>
      </c>
      <c r="R4066" t="s">
        <v>8316</v>
      </c>
      <c r="S4066" s="17">
        <f t="shared" si="315"/>
        <v>40861.27416666667</v>
      </c>
      <c r="T4066" s="17">
        <f t="shared" si="318"/>
        <v>42123.588263888887</v>
      </c>
      <c r="U4066">
        <f t="shared" si="319"/>
        <v>2011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 s="7">
        <f t="shared" si="317"/>
        <v>6.75</v>
      </c>
      <c r="Q4067" s="12" t="s">
        <v>8315</v>
      </c>
      <c r="R4067" t="s">
        <v>8316</v>
      </c>
      <c r="S4067" s="17">
        <f t="shared" si="315"/>
        <v>40918.738935185182</v>
      </c>
      <c r="T4067" s="17">
        <f t="shared" si="318"/>
        <v>41863.951516203706</v>
      </c>
      <c r="U4067">
        <f t="shared" si="319"/>
        <v>2012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 s="7">
        <f t="shared" si="317"/>
        <v>25</v>
      </c>
      <c r="Q4068" s="12" t="s">
        <v>8315</v>
      </c>
      <c r="R4068" t="s">
        <v>8316</v>
      </c>
      <c r="S4068" s="17">
        <f t="shared" si="315"/>
        <v>40595.497164351851</v>
      </c>
      <c r="T4068" s="17">
        <f t="shared" si="318"/>
        <v>42509.039212962962</v>
      </c>
      <c r="U4068">
        <f t="shared" si="319"/>
        <v>2011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 s="7">
        <f t="shared" si="317"/>
        <v>179.12</v>
      </c>
      <c r="Q4069" s="12" t="s">
        <v>8315</v>
      </c>
      <c r="R4069" t="s">
        <v>8316</v>
      </c>
      <c r="S4069" s="17">
        <f t="shared" si="315"/>
        <v>40248.834999999999</v>
      </c>
      <c r="T4069" s="17">
        <f t="shared" si="318"/>
        <v>42275.117476851854</v>
      </c>
      <c r="U4069">
        <f t="shared" si="319"/>
        <v>2010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 s="7">
        <f t="shared" si="317"/>
        <v>34.950000000000003</v>
      </c>
      <c r="Q4070" s="12" t="s">
        <v>8315</v>
      </c>
      <c r="R4070" t="s">
        <v>8316</v>
      </c>
      <c r="S4070" s="17">
        <f t="shared" si="315"/>
        <v>40723.053657407407</v>
      </c>
      <c r="T4070" s="17">
        <f t="shared" si="318"/>
        <v>42748.961805555555</v>
      </c>
      <c r="U4070">
        <f t="shared" si="319"/>
        <v>2011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 s="7">
        <f t="shared" si="317"/>
        <v>33.08</v>
      </c>
      <c r="Q4071" s="12" t="s">
        <v>8315</v>
      </c>
      <c r="R4071" t="s">
        <v>8316</v>
      </c>
      <c r="S4071" s="17">
        <f t="shared" si="315"/>
        <v>40739.069282407407</v>
      </c>
      <c r="T4071" s="17">
        <f t="shared" si="318"/>
        <v>42063.5</v>
      </c>
      <c r="U4071">
        <f t="shared" si="319"/>
        <v>2011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 s="7">
        <f t="shared" si="317"/>
        <v>27.5</v>
      </c>
      <c r="Q4072" s="12" t="s">
        <v>8315</v>
      </c>
      <c r="R4072" t="s">
        <v>8316</v>
      </c>
      <c r="S4072" s="17">
        <f t="shared" si="315"/>
        <v>42616.049849537041</v>
      </c>
      <c r="T4072" s="17">
        <f t="shared" si="318"/>
        <v>42064.125</v>
      </c>
      <c r="U4072">
        <f t="shared" si="319"/>
        <v>2016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s="7">
        <f t="shared" si="317"/>
        <v>0</v>
      </c>
      <c r="Q4073" s="12" t="s">
        <v>8315</v>
      </c>
      <c r="R4073" t="s">
        <v>8316</v>
      </c>
      <c r="S4073" s="17">
        <f t="shared" si="315"/>
        <v>42096.704976851848</v>
      </c>
      <c r="T4073" s="17">
        <f t="shared" si="318"/>
        <v>42730.804756944446</v>
      </c>
      <c r="U4073">
        <f t="shared" si="319"/>
        <v>2015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 s="7">
        <f t="shared" si="317"/>
        <v>2</v>
      </c>
      <c r="Q4074" s="12" t="s">
        <v>8315</v>
      </c>
      <c r="R4074" t="s">
        <v>8316</v>
      </c>
      <c r="S4074" s="17">
        <f t="shared" si="315"/>
        <v>42593.431793981479</v>
      </c>
      <c r="T4074" s="17">
        <f t="shared" si="318"/>
        <v>41872.77443287037</v>
      </c>
      <c r="U4074">
        <f t="shared" si="319"/>
        <v>2016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 s="7">
        <f t="shared" si="317"/>
        <v>18.5</v>
      </c>
      <c r="Q4075" s="12" t="s">
        <v>8315</v>
      </c>
      <c r="R4075" t="s">
        <v>8316</v>
      </c>
      <c r="S4075" s="17">
        <f t="shared" si="315"/>
        <v>41904.781990740739</v>
      </c>
      <c r="T4075" s="17">
        <f t="shared" si="318"/>
        <v>42133.166666666672</v>
      </c>
      <c r="U4075">
        <f t="shared" si="319"/>
        <v>2014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 s="7">
        <f t="shared" si="317"/>
        <v>35</v>
      </c>
      <c r="Q4076" s="12" t="s">
        <v>8315</v>
      </c>
      <c r="R4076" t="s">
        <v>8316</v>
      </c>
      <c r="S4076" s="17">
        <f t="shared" si="315"/>
        <v>42114.928726851853</v>
      </c>
      <c r="T4076" s="17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 s="7">
        <f t="shared" si="317"/>
        <v>44.31</v>
      </c>
      <c r="Q4077" s="12" t="s">
        <v>8315</v>
      </c>
      <c r="R4077" t="s">
        <v>8316</v>
      </c>
      <c r="S4077" s="17">
        <f t="shared" si="315"/>
        <v>42709.993981481486</v>
      </c>
      <c r="T4077" s="17">
        <f t="shared" si="318"/>
        <v>41820.727777777778</v>
      </c>
      <c r="U4077">
        <f t="shared" si="319"/>
        <v>2016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s="7">
        <f t="shared" si="317"/>
        <v>0</v>
      </c>
      <c r="Q4078" s="12" t="s">
        <v>8315</v>
      </c>
      <c r="R4078" t="s">
        <v>8316</v>
      </c>
      <c r="S4078" s="17">
        <f t="shared" si="315"/>
        <v>42135.589548611111</v>
      </c>
      <c r="T4078" s="17">
        <f t="shared" si="318"/>
        <v>41933.82708333333</v>
      </c>
      <c r="U4078">
        <f t="shared" si="319"/>
        <v>2015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 s="7">
        <f t="shared" si="317"/>
        <v>222.5</v>
      </c>
      <c r="Q4079" s="12" t="s">
        <v>8315</v>
      </c>
      <c r="R4079" t="s">
        <v>8316</v>
      </c>
      <c r="S4079" s="17">
        <f t="shared" si="315"/>
        <v>42067.62431712963</v>
      </c>
      <c r="T4079" s="17">
        <f t="shared" si="318"/>
        <v>42725.7105787037</v>
      </c>
      <c r="U4079">
        <f t="shared" si="319"/>
        <v>2015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s="7">
        <f t="shared" si="317"/>
        <v>0</v>
      </c>
      <c r="Q4080" s="12" t="s">
        <v>8315</v>
      </c>
      <c r="R4080" t="s">
        <v>8316</v>
      </c>
      <c r="S4080" s="17">
        <f t="shared" si="315"/>
        <v>42628.22792824074</v>
      </c>
      <c r="T4080" s="17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 s="7">
        <f t="shared" si="317"/>
        <v>5</v>
      </c>
      <c r="Q4081" s="12" t="s">
        <v>8315</v>
      </c>
      <c r="R4081" t="s">
        <v>8316</v>
      </c>
      <c r="S4081" s="17">
        <f t="shared" ref="S4081:S4115" si="320">(((J131/60)/60)/24)+DATE(1970,1,1)</f>
        <v>41882.937303240738</v>
      </c>
      <c r="T4081" s="17">
        <f t="shared" si="318"/>
        <v>42540.938900462963</v>
      </c>
      <c r="U4081">
        <f t="shared" si="319"/>
        <v>2014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s="7">
        <f t="shared" si="317"/>
        <v>0</v>
      </c>
      <c r="Q4082" s="12" t="s">
        <v>8315</v>
      </c>
      <c r="R4082" t="s">
        <v>8316</v>
      </c>
      <c r="S4082" s="17">
        <f t="shared" si="320"/>
        <v>41778.915416666663</v>
      </c>
      <c r="T4082" s="17">
        <f t="shared" si="318"/>
        <v>42535.787500000006</v>
      </c>
      <c r="U4082">
        <f t="shared" si="319"/>
        <v>2014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 s="7">
        <f t="shared" si="317"/>
        <v>29.17</v>
      </c>
      <c r="Q4083" s="12" t="s">
        <v>8315</v>
      </c>
      <c r="R4083" t="s">
        <v>8316</v>
      </c>
      <c r="S4083" s="17">
        <f t="shared" si="320"/>
        <v>42541.837511574078</v>
      </c>
      <c r="T4083" s="17">
        <f t="shared" si="318"/>
        <v>42071.539641203708</v>
      </c>
      <c r="U4083">
        <f t="shared" si="319"/>
        <v>2016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 s="7">
        <f t="shared" si="317"/>
        <v>1.5</v>
      </c>
      <c r="Q4084" s="12" t="s">
        <v>8315</v>
      </c>
      <c r="R4084" t="s">
        <v>8316</v>
      </c>
      <c r="S4084" s="17">
        <f t="shared" si="320"/>
        <v>41905.812581018516</v>
      </c>
      <c r="T4084" s="17">
        <f t="shared" si="318"/>
        <v>42322.958333333328</v>
      </c>
      <c r="U4084">
        <f t="shared" si="319"/>
        <v>2014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 s="7">
        <f t="shared" si="317"/>
        <v>126.5</v>
      </c>
      <c r="Q4085" s="12" t="s">
        <v>8315</v>
      </c>
      <c r="R4085" t="s">
        <v>8316</v>
      </c>
      <c r="S4085" s="17">
        <f t="shared" si="320"/>
        <v>42491.80768518518</v>
      </c>
      <c r="T4085" s="17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 s="7">
        <f t="shared" si="317"/>
        <v>10</v>
      </c>
      <c r="Q4086" s="12" t="s">
        <v>8315</v>
      </c>
      <c r="R4086" t="s">
        <v>8316</v>
      </c>
      <c r="S4086" s="17">
        <f t="shared" si="320"/>
        <v>42221.909930555557</v>
      </c>
      <c r="T4086" s="17">
        <f t="shared" si="318"/>
        <v>42652.436412037037</v>
      </c>
      <c r="U4086">
        <f t="shared" si="319"/>
        <v>2015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 s="7">
        <f t="shared" si="317"/>
        <v>10</v>
      </c>
      <c r="Q4087" s="12" t="s">
        <v>8315</v>
      </c>
      <c r="R4087" t="s">
        <v>8316</v>
      </c>
      <c r="S4087" s="17">
        <f t="shared" si="320"/>
        <v>41788.381909722222</v>
      </c>
      <c r="T4087" s="17">
        <f t="shared" si="318"/>
        <v>42087.165972222225</v>
      </c>
      <c r="U4087">
        <f t="shared" si="319"/>
        <v>2014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 s="7">
        <f t="shared" si="317"/>
        <v>9.4</v>
      </c>
      <c r="Q4088" s="12" t="s">
        <v>8315</v>
      </c>
      <c r="R4088" t="s">
        <v>8316</v>
      </c>
      <c r="S4088" s="17">
        <f t="shared" si="320"/>
        <v>42096.410115740742</v>
      </c>
      <c r="T4088" s="17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s="7">
        <f t="shared" si="317"/>
        <v>0</v>
      </c>
      <c r="Q4089" s="12" t="s">
        <v>8315</v>
      </c>
      <c r="R4089" t="s">
        <v>8316</v>
      </c>
      <c r="S4089" s="17">
        <f t="shared" si="320"/>
        <v>42239.573993055557</v>
      </c>
      <c r="T4089" s="17">
        <f t="shared" si="318"/>
        <v>42568.742893518516</v>
      </c>
      <c r="U4089">
        <f t="shared" si="319"/>
        <v>2015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 s="7">
        <f t="shared" si="317"/>
        <v>72</v>
      </c>
      <c r="Q4090" s="12" t="s">
        <v>8315</v>
      </c>
      <c r="R4090" t="s">
        <v>8316</v>
      </c>
      <c r="S4090" s="17">
        <f t="shared" si="320"/>
        <v>42186.257418981477</v>
      </c>
      <c r="T4090" s="17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 s="7">
        <f t="shared" si="317"/>
        <v>30</v>
      </c>
      <c r="Q4091" s="12" t="s">
        <v>8315</v>
      </c>
      <c r="R4091" t="s">
        <v>8316</v>
      </c>
      <c r="S4091" s="17">
        <f t="shared" si="320"/>
        <v>42187.920972222222</v>
      </c>
      <c r="T4091" s="17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 s="7">
        <f t="shared" si="317"/>
        <v>10.67</v>
      </c>
      <c r="Q4092" s="12" t="s">
        <v>8315</v>
      </c>
      <c r="R4092" t="s">
        <v>8316</v>
      </c>
      <c r="S4092" s="17">
        <f t="shared" si="320"/>
        <v>42053.198287037041</v>
      </c>
      <c r="T4092" s="17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 s="7">
        <f t="shared" si="317"/>
        <v>25.5</v>
      </c>
      <c r="Q4093" s="12" t="s">
        <v>8315</v>
      </c>
      <c r="R4093" t="s">
        <v>8316</v>
      </c>
      <c r="S4093" s="17">
        <f t="shared" si="320"/>
        <v>42110.153043981481</v>
      </c>
      <c r="T4093" s="17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 s="7">
        <f t="shared" si="317"/>
        <v>20</v>
      </c>
      <c r="Q4094" s="12" t="s">
        <v>8315</v>
      </c>
      <c r="R4094" t="s">
        <v>8316</v>
      </c>
      <c r="S4094" s="17">
        <f t="shared" si="320"/>
        <v>41938.893263888887</v>
      </c>
      <c r="T4094" s="17">
        <f t="shared" si="318"/>
        <v>42099.153321759266</v>
      </c>
      <c r="U4094">
        <f t="shared" si="319"/>
        <v>2014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 s="7">
        <f t="shared" si="317"/>
        <v>15</v>
      </c>
      <c r="Q4095" s="12" t="s">
        <v>8315</v>
      </c>
      <c r="R4095" t="s">
        <v>8316</v>
      </c>
      <c r="S4095" s="17">
        <f t="shared" si="320"/>
        <v>42559.064143518524</v>
      </c>
      <c r="T4095" s="17">
        <f t="shared" si="318"/>
        <v>42238.815891203703</v>
      </c>
      <c r="U4095">
        <f t="shared" si="319"/>
        <v>2016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 s="7">
        <f t="shared" si="317"/>
        <v>91.25</v>
      </c>
      <c r="Q4096" s="12" t="s">
        <v>8315</v>
      </c>
      <c r="R4096" t="s">
        <v>8316</v>
      </c>
      <c r="S4096" s="17">
        <f t="shared" si="320"/>
        <v>42047.762407407412</v>
      </c>
      <c r="T4096" s="17">
        <f t="shared" si="318"/>
        <v>41934.207638888889</v>
      </c>
      <c r="U4096">
        <f t="shared" si="319"/>
        <v>2015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 s="7">
        <f t="shared" si="317"/>
        <v>800</v>
      </c>
      <c r="Q4097" s="12" t="s">
        <v>8315</v>
      </c>
      <c r="R4097" t="s">
        <v>8316</v>
      </c>
      <c r="S4097" s="17">
        <f t="shared" si="320"/>
        <v>42200.542268518519</v>
      </c>
      <c r="T4097" s="17">
        <f t="shared" si="318"/>
        <v>42723.031828703708</v>
      </c>
      <c r="U4097">
        <f t="shared" si="319"/>
        <v>2015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 s="7">
        <f t="shared" si="317"/>
        <v>80</v>
      </c>
      <c r="Q4098" s="12" t="s">
        <v>8315</v>
      </c>
      <c r="R4098" t="s">
        <v>8316</v>
      </c>
      <c r="S4098" s="17">
        <f t="shared" si="320"/>
        <v>42693.016180555554</v>
      </c>
      <c r="T4098" s="17">
        <f t="shared" si="318"/>
        <v>42794.368749999994</v>
      </c>
      <c r="U4098">
        <f t="shared" si="319"/>
        <v>2016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s="7">
        <f t="shared" ref="P4099:P4115" si="322">IFERROR(ROUND(E4099/L4099,2),0)</f>
        <v>0</v>
      </c>
      <c r="Q4099" s="12" t="s">
        <v>8315</v>
      </c>
      <c r="R4099" t="s">
        <v>8316</v>
      </c>
      <c r="S4099" s="17">
        <f t="shared" si="320"/>
        <v>41969.767824074079</v>
      </c>
      <c r="T4099" s="17">
        <f t="shared" ref="T4099:T4115" si="323">+(((I4099/60)/60)/24)+DATE(1970,1,1)</f>
        <v>42400.996527777781</v>
      </c>
      <c r="U4099">
        <f t="shared" ref="U4099:U4115" si="324">YEAR(S4099)</f>
        <v>2014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7">
        <f t="shared" si="322"/>
        <v>0</v>
      </c>
      <c r="Q4100" s="12" t="s">
        <v>8315</v>
      </c>
      <c r="R4100" t="s">
        <v>8316</v>
      </c>
      <c r="S4100" s="17">
        <f t="shared" si="320"/>
        <v>42397.281666666662</v>
      </c>
      <c r="T4100" s="17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 s="7">
        <f t="shared" si="322"/>
        <v>50</v>
      </c>
      <c r="Q4101" s="12" t="s">
        <v>8315</v>
      </c>
      <c r="R4101" t="s">
        <v>8316</v>
      </c>
      <c r="S4101" s="17">
        <f t="shared" si="320"/>
        <v>41968.172106481477</v>
      </c>
      <c r="T4101" s="17">
        <f t="shared" si="323"/>
        <v>42615.850381944445</v>
      </c>
      <c r="U4101">
        <f t="shared" si="324"/>
        <v>2014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7">
        <f t="shared" si="322"/>
        <v>0</v>
      </c>
      <c r="Q4102" s="12" t="s">
        <v>8315</v>
      </c>
      <c r="R4102" t="s">
        <v>8316</v>
      </c>
      <c r="S4102" s="17">
        <f t="shared" si="320"/>
        <v>42090.161828703705</v>
      </c>
      <c r="T4102" s="17">
        <f t="shared" si="323"/>
        <v>41937.124884259261</v>
      </c>
      <c r="U4102">
        <f t="shared" si="324"/>
        <v>2015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7">
        <f t="shared" si="322"/>
        <v>0</v>
      </c>
      <c r="Q4103" s="12" t="s">
        <v>8315</v>
      </c>
      <c r="R4103" t="s">
        <v>8316</v>
      </c>
      <c r="S4103" s="17">
        <f t="shared" si="320"/>
        <v>42113.550821759258</v>
      </c>
      <c r="T4103" s="17">
        <f t="shared" si="323"/>
        <v>42760.903726851851</v>
      </c>
      <c r="U4103">
        <f t="shared" si="324"/>
        <v>2015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 s="7">
        <f t="shared" si="322"/>
        <v>22.83</v>
      </c>
      <c r="Q4104" s="12" t="s">
        <v>8315</v>
      </c>
      <c r="R4104" t="s">
        <v>8316</v>
      </c>
      <c r="S4104" s="17">
        <f t="shared" si="320"/>
        <v>41875.077546296299</v>
      </c>
      <c r="T4104" s="17">
        <f t="shared" si="323"/>
        <v>42505.848067129627</v>
      </c>
      <c r="U4104">
        <f t="shared" si="324"/>
        <v>2014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 s="7">
        <f t="shared" si="322"/>
        <v>16.670000000000002</v>
      </c>
      <c r="Q4105" s="12" t="s">
        <v>8315</v>
      </c>
      <c r="R4105" t="s">
        <v>8316</v>
      </c>
      <c r="S4105" s="17">
        <f t="shared" si="320"/>
        <v>41933.586157407408</v>
      </c>
      <c r="T4105" s="17">
        <f t="shared" si="323"/>
        <v>42242.772222222222</v>
      </c>
      <c r="U4105">
        <f t="shared" si="324"/>
        <v>2014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 s="7">
        <f t="shared" si="322"/>
        <v>45.79</v>
      </c>
      <c r="Q4106" s="12" t="s">
        <v>8315</v>
      </c>
      <c r="R4106" t="s">
        <v>8316</v>
      </c>
      <c r="S4106" s="17">
        <f t="shared" si="320"/>
        <v>42115.547395833331</v>
      </c>
      <c r="T4106" s="17">
        <f t="shared" si="323"/>
        <v>42670.278171296297</v>
      </c>
      <c r="U4106">
        <f t="shared" si="324"/>
        <v>2015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 s="7">
        <f t="shared" si="322"/>
        <v>383.33</v>
      </c>
      <c r="Q4107" s="12" t="s">
        <v>8315</v>
      </c>
      <c r="R4107" t="s">
        <v>8316</v>
      </c>
      <c r="S4107" s="17">
        <f t="shared" si="320"/>
        <v>42168.559432870374</v>
      </c>
      <c r="T4107" s="17">
        <f t="shared" si="323"/>
        <v>42730.010520833333</v>
      </c>
      <c r="U4107">
        <f t="shared" si="324"/>
        <v>2015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 s="7">
        <f t="shared" si="322"/>
        <v>106.97</v>
      </c>
      <c r="Q4108" s="12" t="s">
        <v>8315</v>
      </c>
      <c r="R4108" t="s">
        <v>8316</v>
      </c>
      <c r="S4108" s="17">
        <f t="shared" si="320"/>
        <v>41794.124953703707</v>
      </c>
      <c r="T4108" s="17">
        <f t="shared" si="323"/>
        <v>42096.041666666672</v>
      </c>
      <c r="U4108">
        <f t="shared" si="324"/>
        <v>2014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 s="7">
        <f t="shared" si="322"/>
        <v>10.25</v>
      </c>
      <c r="Q4109" s="12" t="s">
        <v>8315</v>
      </c>
      <c r="R4109" t="s">
        <v>8316</v>
      </c>
      <c r="S4109" s="17">
        <f t="shared" si="320"/>
        <v>42396.911712962959</v>
      </c>
      <c r="T4109" s="17">
        <f t="shared" si="323"/>
        <v>41906.916678240741</v>
      </c>
      <c r="U4109">
        <f t="shared" si="324"/>
        <v>2016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 s="7">
        <f t="shared" si="322"/>
        <v>59</v>
      </c>
      <c r="Q4110" s="12" t="s">
        <v>8315</v>
      </c>
      <c r="R4110" t="s">
        <v>8316</v>
      </c>
      <c r="S4110" s="17">
        <f t="shared" si="320"/>
        <v>41904.07671296296</v>
      </c>
      <c r="T4110" s="17">
        <f t="shared" si="323"/>
        <v>42797.208333333328</v>
      </c>
      <c r="U4110">
        <f t="shared" si="324"/>
        <v>2014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7">
        <f t="shared" si="322"/>
        <v>0</v>
      </c>
      <c r="Q4111" s="12" t="s">
        <v>8315</v>
      </c>
      <c r="R4111" t="s">
        <v>8316</v>
      </c>
      <c r="S4111" s="17">
        <f t="shared" si="320"/>
        <v>42514.434548611112</v>
      </c>
      <c r="T4111" s="17">
        <f t="shared" si="323"/>
        <v>42337.581064814818</v>
      </c>
      <c r="U4111">
        <f t="shared" si="324"/>
        <v>2016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 s="7">
        <f t="shared" si="322"/>
        <v>14.33</v>
      </c>
      <c r="Q4112" s="12" t="s">
        <v>8315</v>
      </c>
      <c r="R4112" t="s">
        <v>8316</v>
      </c>
      <c r="S4112" s="17">
        <f t="shared" si="320"/>
        <v>42171.913090277783</v>
      </c>
      <c r="T4112" s="17">
        <f t="shared" si="323"/>
        <v>42572.626747685179</v>
      </c>
      <c r="U4112">
        <f t="shared" si="324"/>
        <v>2015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 s="7">
        <f t="shared" si="322"/>
        <v>15.67</v>
      </c>
      <c r="Q4113" s="12" t="s">
        <v>8315</v>
      </c>
      <c r="R4113" t="s">
        <v>8316</v>
      </c>
      <c r="S4113" s="17">
        <f t="shared" si="320"/>
        <v>41792.687442129631</v>
      </c>
      <c r="T4113" s="17">
        <f t="shared" si="323"/>
        <v>42059.135879629626</v>
      </c>
      <c r="U4113">
        <f t="shared" si="324"/>
        <v>2014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 s="7">
        <f t="shared" si="322"/>
        <v>1</v>
      </c>
      <c r="Q4114" s="12" t="s">
        <v>8315</v>
      </c>
      <c r="R4114" t="s">
        <v>8316</v>
      </c>
      <c r="S4114" s="17">
        <f t="shared" si="320"/>
        <v>41835.126805555556</v>
      </c>
      <c r="T4114" s="17">
        <f t="shared" si="323"/>
        <v>42428</v>
      </c>
      <c r="U4114">
        <f t="shared" si="324"/>
        <v>2014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 s="7">
        <f t="shared" si="322"/>
        <v>1</v>
      </c>
      <c r="Q4115" s="12" t="s">
        <v>8315</v>
      </c>
      <c r="R4115" t="s">
        <v>8316</v>
      </c>
      <c r="S4115" s="17">
        <f t="shared" si="320"/>
        <v>42243.961273148147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C57B-C31E-462E-9355-4E14D17C4788}">
  <dimension ref="A1:F6"/>
  <sheetViews>
    <sheetView workbookViewId="0">
      <selection activeCell="F9" sqref="F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376E-47C0-4125-9AB3-F23A7FC82BEA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F3138-292C-4719-B847-5DC94E3BBFC6}">
  <dimension ref="A1:F17"/>
  <sheetViews>
    <sheetView workbookViewId="0">
      <selection activeCell="C3" sqref="C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9" t="s">
        <v>8373</v>
      </c>
      <c r="B5" s="15">
        <v>7</v>
      </c>
      <c r="C5" s="15">
        <v>32</v>
      </c>
      <c r="D5" s="15">
        <v>2</v>
      </c>
      <c r="E5" s="15">
        <v>56</v>
      </c>
      <c r="F5" s="15">
        <v>97</v>
      </c>
    </row>
    <row r="6" spans="1:6" x14ac:dyDescent="0.35">
      <c r="A6" s="19" t="s">
        <v>8374</v>
      </c>
      <c r="B6" s="15">
        <v>3</v>
      </c>
      <c r="C6" s="15">
        <v>30</v>
      </c>
      <c r="D6" s="15">
        <v>8</v>
      </c>
      <c r="E6" s="15">
        <v>71</v>
      </c>
      <c r="F6" s="15">
        <v>112</v>
      </c>
    </row>
    <row r="7" spans="1:6" x14ac:dyDescent="0.35">
      <c r="A7" s="19" t="s">
        <v>8375</v>
      </c>
      <c r="B7" s="15">
        <v>3</v>
      </c>
      <c r="C7" s="15">
        <v>37</v>
      </c>
      <c r="D7" s="15">
        <v>14</v>
      </c>
      <c r="E7" s="15">
        <v>56</v>
      </c>
      <c r="F7" s="15">
        <v>110</v>
      </c>
    </row>
    <row r="8" spans="1:6" x14ac:dyDescent="0.35">
      <c r="A8" s="19" t="s">
        <v>8376</v>
      </c>
      <c r="B8" s="15">
        <v>2</v>
      </c>
      <c r="C8" s="15">
        <v>47</v>
      </c>
      <c r="D8" s="15"/>
      <c r="E8" s="15">
        <v>71</v>
      </c>
      <c r="F8" s="15">
        <v>120</v>
      </c>
    </row>
    <row r="9" spans="1:6" x14ac:dyDescent="0.35">
      <c r="A9" s="19" t="s">
        <v>8367</v>
      </c>
      <c r="B9" s="15">
        <v>3</v>
      </c>
      <c r="C9" s="15">
        <v>50</v>
      </c>
      <c r="D9" s="15"/>
      <c r="E9" s="15">
        <v>111</v>
      </c>
      <c r="F9" s="15">
        <v>164</v>
      </c>
    </row>
    <row r="10" spans="1:6" x14ac:dyDescent="0.35">
      <c r="A10" s="19" t="s">
        <v>8377</v>
      </c>
      <c r="B10" s="15">
        <v>4</v>
      </c>
      <c r="C10" s="15">
        <v>52</v>
      </c>
      <c r="D10" s="15"/>
      <c r="E10" s="15">
        <v>100</v>
      </c>
      <c r="F10" s="15">
        <v>156</v>
      </c>
    </row>
    <row r="11" spans="1:6" x14ac:dyDescent="0.35">
      <c r="A11" s="19" t="s">
        <v>8368</v>
      </c>
      <c r="B11" s="15">
        <v>1</v>
      </c>
      <c r="C11" s="15">
        <v>58</v>
      </c>
      <c r="D11" s="15"/>
      <c r="E11" s="15">
        <v>87</v>
      </c>
      <c r="F11" s="15">
        <v>146</v>
      </c>
    </row>
    <row r="12" spans="1:6" x14ac:dyDescent="0.35">
      <c r="A12" s="19" t="s">
        <v>8369</v>
      </c>
      <c r="B12" s="15">
        <v>4</v>
      </c>
      <c r="C12" s="15">
        <v>46</v>
      </c>
      <c r="D12" s="15"/>
      <c r="E12" s="15">
        <v>72</v>
      </c>
      <c r="F12" s="15">
        <v>122</v>
      </c>
    </row>
    <row r="13" spans="1:6" x14ac:dyDescent="0.35">
      <c r="A13" s="19" t="s">
        <v>8370</v>
      </c>
      <c r="B13" s="15">
        <v>4</v>
      </c>
      <c r="C13" s="15">
        <v>32</v>
      </c>
      <c r="D13" s="15"/>
      <c r="E13" s="15">
        <v>59</v>
      </c>
      <c r="F13" s="15">
        <v>95</v>
      </c>
    </row>
    <row r="14" spans="1:6" x14ac:dyDescent="0.35">
      <c r="A14" s="19" t="s">
        <v>8371</v>
      </c>
      <c r="B14" s="15"/>
      <c r="C14" s="15">
        <v>46</v>
      </c>
      <c r="D14" s="15"/>
      <c r="E14" s="15">
        <v>65</v>
      </c>
      <c r="F14" s="15">
        <v>111</v>
      </c>
    </row>
    <row r="15" spans="1:6" x14ac:dyDescent="0.35">
      <c r="A15" s="19" t="s">
        <v>8372</v>
      </c>
      <c r="B15" s="15">
        <v>3</v>
      </c>
      <c r="C15" s="15">
        <v>35</v>
      </c>
      <c r="D15" s="15"/>
      <c r="E15" s="15">
        <v>54</v>
      </c>
      <c r="F15" s="15">
        <v>92</v>
      </c>
    </row>
    <row r="16" spans="1:6" x14ac:dyDescent="0.35">
      <c r="A16" s="19" t="s">
        <v>8378</v>
      </c>
      <c r="B16" s="15">
        <v>3</v>
      </c>
      <c r="C16" s="15">
        <v>28</v>
      </c>
      <c r="D16" s="15"/>
      <c r="E16" s="15">
        <v>37</v>
      </c>
      <c r="F16" s="15">
        <v>68</v>
      </c>
    </row>
    <row r="17" spans="1:6" x14ac:dyDescent="0.35">
      <c r="A17" s="19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9492E-35B2-4CE4-B614-F7511E802EAE}">
  <dimension ref="A1:F6"/>
  <sheetViews>
    <sheetView workbookViewId="0">
      <selection activeCell="B2" sqref="B2"/>
    </sheetView>
  </sheetViews>
  <sheetFormatPr defaultRowHeight="14.5" x14ac:dyDescent="0.35"/>
  <cols>
    <col min="1" max="1" width="30.36328125" customWidth="1"/>
    <col min="2" max="2" width="120.54296875" customWidth="1"/>
    <col min="3" max="4" width="10.08984375" style="7" bestFit="1" customWidth="1"/>
    <col min="5" max="5" width="16.7265625" style="7" customWidth="1"/>
    <col min="6" max="6" width="16.36328125" customWidth="1"/>
  </cols>
  <sheetData>
    <row r="1" spans="1:6" s="10" customFormat="1" x14ac:dyDescent="0.35">
      <c r="A1" s="10" t="s">
        <v>8379</v>
      </c>
      <c r="B1" s="10" t="s">
        <v>8380</v>
      </c>
      <c r="C1" s="20" t="s">
        <v>8381</v>
      </c>
      <c r="D1" s="20" t="s">
        <v>8382</v>
      </c>
      <c r="E1" s="20" t="s">
        <v>8307</v>
      </c>
      <c r="F1" s="10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Kickstarter!B:P, 14, FALSE)</f>
        <v>101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Kickstarter!B:P, 14, FALSE)</f>
        <v>101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Kickstarter!B:P, 14, FALSE)</f>
        <v>172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Kickstarter!B:P, 14, FALSE)</f>
        <v>117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59151-5C82-4029-BC62-6D1BB3DFC680}">
  <dimension ref="A1:C14"/>
  <sheetViews>
    <sheetView tabSelected="1" workbookViewId="0">
      <selection activeCell="F5" sqref="F5"/>
    </sheetView>
  </sheetViews>
  <sheetFormatPr defaultRowHeight="14.5" x14ac:dyDescent="0.35"/>
  <cols>
    <col min="1" max="1" width="26" style="10" customWidth="1"/>
    <col min="2" max="2" width="13.453125" style="21" customWidth="1"/>
    <col min="3" max="3" width="12.26953125" style="21" customWidth="1"/>
  </cols>
  <sheetData>
    <row r="1" spans="1:3" s="10" customFormat="1" x14ac:dyDescent="0.35">
      <c r="A1" s="23" t="s">
        <v>8390</v>
      </c>
      <c r="B1" s="22" t="s">
        <v>8388</v>
      </c>
      <c r="C1" s="22" t="s">
        <v>8389</v>
      </c>
    </row>
    <row r="2" spans="1:3" x14ac:dyDescent="0.35">
      <c r="A2" s="10" t="s">
        <v>8384</v>
      </c>
      <c r="B2" s="21" t="e">
        <f>AVERAGE(#REF!)</f>
        <v>#REF!</v>
      </c>
      <c r="C2" s="21" t="e">
        <f>AVERAGE(#REF!)</f>
        <v>#REF!</v>
      </c>
    </row>
    <row r="3" spans="1:3" x14ac:dyDescent="0.35">
      <c r="A3" s="10" t="s">
        <v>8385</v>
      </c>
      <c r="B3" s="21" t="e">
        <f>MEDIAN(#REF!)</f>
        <v>#REF!</v>
      </c>
      <c r="C3" s="21" t="e">
        <f>MEDIAN(#REF!)</f>
        <v>#REF!</v>
      </c>
    </row>
    <row r="4" spans="1:3" x14ac:dyDescent="0.35">
      <c r="A4" s="10" t="s">
        <v>8391</v>
      </c>
      <c r="B4" s="21" t="e">
        <f>_xlfn.STDEV.P(#REF!)</f>
        <v>#REF!</v>
      </c>
      <c r="C4" s="21" t="e">
        <f>_xlfn.STDEV.P(#REF!)</f>
        <v>#REF!</v>
      </c>
    </row>
    <row r="5" spans="1:3" x14ac:dyDescent="0.35">
      <c r="A5" s="10" t="s">
        <v>8392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35">
      <c r="A6" s="10" t="s">
        <v>8393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35">
      <c r="A7" s="10" t="s">
        <v>8394</v>
      </c>
      <c r="B7" s="21" t="e">
        <f>B5-B6</f>
        <v>#REF!</v>
      </c>
      <c r="C7" s="21" t="e">
        <f>C5-C6</f>
        <v>#REF!</v>
      </c>
    </row>
    <row r="9" spans="1:3" x14ac:dyDescent="0.35">
      <c r="A9" s="10" t="s">
        <v>8386</v>
      </c>
      <c r="B9" s="21" t="e">
        <f>AVERAGE(#REF!)</f>
        <v>#REF!</v>
      </c>
      <c r="C9" s="21" t="e">
        <f>AVERAGE(#REF!)</f>
        <v>#REF!</v>
      </c>
    </row>
    <row r="10" spans="1:3" x14ac:dyDescent="0.35">
      <c r="A10" s="10" t="s">
        <v>8387</v>
      </c>
      <c r="B10" s="21" t="e">
        <f>MEDIAN(#REF!)</f>
        <v>#REF!</v>
      </c>
      <c r="C10" s="21" t="e">
        <f>MEDIAN(#REF!)</f>
        <v>#REF!</v>
      </c>
    </row>
    <row r="11" spans="1:3" x14ac:dyDescent="0.35">
      <c r="A11" s="10" t="s">
        <v>8395</v>
      </c>
      <c r="B11" s="21" t="e">
        <f>_xlfn.STDEV.P(#REF!)</f>
        <v>#REF!</v>
      </c>
      <c r="C11" s="21" t="e">
        <f>_xlfn.STDEV.P(#REF!)</f>
        <v>#REF!</v>
      </c>
    </row>
    <row r="12" spans="1:3" x14ac:dyDescent="0.35">
      <c r="A12" s="10" t="s">
        <v>8396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35">
      <c r="A13" s="10" t="s">
        <v>8397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35">
      <c r="A14" s="10" t="s">
        <v>8398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Parent Category Stats</vt:lpstr>
      <vt:lpstr>Subcategory Stats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Rowena</cp:lastModifiedBy>
  <dcterms:created xsi:type="dcterms:W3CDTF">2017-04-20T15:17:24Z</dcterms:created>
  <dcterms:modified xsi:type="dcterms:W3CDTF">2021-12-24T03:53:21Z</dcterms:modified>
</cp:coreProperties>
</file>