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macos/Documents/[ 1 ] Polinema/[1] Teaching Equipment/[1] J T I/[SIB]/Semester Ganjil/Ganjil 2023:2024/Akuntansi Manajemen Bisnis/Akuntasi Manajemen/Soal Tugas/"/>
    </mc:Choice>
  </mc:AlternateContent>
  <xr:revisionPtr revIDLastSave="0" documentId="13_ncr:1_{4B5C5CE9-3B0A-784A-B200-72EFCE335E0A}" xr6:coauthVersionLast="45" xr6:coauthVersionMax="45" xr10:uidLastSave="{00000000-0000-0000-0000-000000000000}"/>
  <bookViews>
    <workbookView xWindow="7260" yWindow="460" windowWidth="13300" windowHeight="14560" activeTab="1" xr2:uid="{4D24D871-549A-144B-8107-8E8A2FD4ED07}"/>
  </bookViews>
  <sheets>
    <sheet name="SOAL" sheetId="1" r:id="rId1"/>
    <sheet name="JAWAB" sheetId="2" r:id="rId2"/>
  </sheet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4" i="1" l="1"/>
  <c r="E34" i="1"/>
  <c r="D31" i="2"/>
  <c r="C7" i="2"/>
  <c r="C8" i="2"/>
  <c r="C6" i="2"/>
  <c r="D9" i="2"/>
  <c r="C13" i="2"/>
  <c r="C14" i="2"/>
  <c r="C15" i="2"/>
  <c r="C17" i="2"/>
  <c r="C18" i="2"/>
  <c r="C20" i="2"/>
  <c r="C21" i="2"/>
  <c r="D22" i="2"/>
  <c r="D23" i="2"/>
  <c r="D30" i="2"/>
  <c r="D29" i="2"/>
  <c r="D32" i="2"/>
</calcChain>
</file>

<file path=xl/sharedStrings.xml><?xml version="1.0" encoding="utf-8"?>
<sst xmlns="http://schemas.openxmlformats.org/spreadsheetml/2006/main" count="59" uniqueCount="43">
  <si>
    <t>Akun</t>
  </si>
  <si>
    <t xml:space="preserve">Debit </t>
  </si>
  <si>
    <t>Kredit</t>
  </si>
  <si>
    <t>Kas</t>
  </si>
  <si>
    <t>Piutang Usaha</t>
  </si>
  <si>
    <t>Persediaan Barang Dagang</t>
  </si>
  <si>
    <t>Perlengkapan Toko</t>
  </si>
  <si>
    <t>Peralatan Toko</t>
  </si>
  <si>
    <t>Utang Usaha</t>
  </si>
  <si>
    <t>Utang Gaji dan Upah</t>
  </si>
  <si>
    <t>Saldo Laba</t>
  </si>
  <si>
    <t>Dividen</t>
  </si>
  <si>
    <t>Penjualan</t>
  </si>
  <si>
    <t>Retur dan Potongan Penjualan</t>
  </si>
  <si>
    <t>Diskon Penjualan</t>
  </si>
  <si>
    <t>Pembelian</t>
  </si>
  <si>
    <t>Retur dan Potongan Pembelian</t>
  </si>
  <si>
    <t>Diskon Pembelian</t>
  </si>
  <si>
    <t>Ongkos Angkut Pembelian</t>
  </si>
  <si>
    <t>Beban Gaji Penjualan</t>
  </si>
  <si>
    <t>Beban Iklan</t>
  </si>
  <si>
    <t>Beban Depresiasi</t>
  </si>
  <si>
    <t>Beban Perlengkapan Kantor</t>
  </si>
  <si>
    <t>Beban Penjualan Lain-Lain</t>
  </si>
  <si>
    <t>Beban Gaji Kantor</t>
  </si>
  <si>
    <t>Beban Sewa</t>
  </si>
  <si>
    <t>Beban Asuransi</t>
  </si>
  <si>
    <t>Beban Administrasi Lain-Lain</t>
  </si>
  <si>
    <t>TOTAL</t>
  </si>
  <si>
    <t>LAPORAN LABA RUGI</t>
  </si>
  <si>
    <t>Penjualan bersih:</t>
  </si>
  <si>
    <t>Harga Pokok Penjualan</t>
  </si>
  <si>
    <t>Beban-beban:</t>
  </si>
  <si>
    <t>Laba Bersih</t>
  </si>
  <si>
    <t>LAPORAN PERUBAHAN EKUITAS</t>
  </si>
  <si>
    <t>Laba bersih</t>
  </si>
  <si>
    <t>Saldo laba, 31 Desember 2018</t>
  </si>
  <si>
    <t>NERACA SALDO</t>
  </si>
  <si>
    <t>PER 31 DESEMBER 2022</t>
  </si>
  <si>
    <t>Untuk Periode yang Berakhir 31 Desember 2022</t>
  </si>
  <si>
    <t>Saldo laba</t>
  </si>
  <si>
    <t>1) Diketahui harga pokok penjualan PT. Perta Arun Gas pada tanggal 31 Desember 2022 sebesar IDR 404.870. Dari data Neraca Saldo di bawah ini buatlah laporan laba rugi dan laporan perubahan ekuitas!</t>
  </si>
  <si>
    <t>PT. PERTA ARUN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</si>
</sst>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IDR&quot;* #,##0_);_(&quot;IDR&quot;* \(#,##0\);_(&quot;IDR&quot;* &quot;-&quot;_);_(@_)"/>
    <numFmt numFmtId="164" formatCode="&quot;IDR&quot;#,##0"/>
  </numFmts>
  <fonts count="3">
    <font>
      <sz val="12"/>
      <color theme="1"/>
      <name val="Calibri"/>
      <family val="2"/>
      <scheme val="minor"/>
    </font>
    <font>
      <b/>
      <sz val="12"/>
      <color theme="1"/>
      <name val="Calibri"/>
      <family val="2"/>
      <scheme val="minor"/>
    </font>
    <font>
      <b/>
      <sz val="12"/>
      <color theme="1"/>
      <name val="Calibri (Body)"/>
    </font>
  </fonts>
  <fills count="3">
    <fill>
      <patternFill patternType="none"/>
    </fill>
    <fill>
      <patternFill patternType="gray125"/>
    </fill>
    <fill>
      <patternFill patternType="solid">
        <fgColor theme="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7">
    <xf numFmtId="0" fontId="0" fillId="0" borderId="0" xfId="0"/>
    <xf numFmtId="164" fontId="0" fillId="0" borderId="0" xfId="0" applyNumberFormat="1"/>
    <xf numFmtId="42" fontId="0" fillId="0" borderId="0" xfId="0" applyNumberFormat="1" applyAlignment="1">
      <alignment horizontal="left"/>
    </xf>
    <xf numFmtId="42" fontId="0" fillId="0" borderId="7" xfId="0" applyNumberFormat="1" applyBorder="1" applyAlignment="1">
      <alignment horizontal="left"/>
    </xf>
    <xf numFmtId="42" fontId="0" fillId="0" borderId="0" xfId="0" applyNumberFormat="1"/>
    <xf numFmtId="164" fontId="0" fillId="0" borderId="1" xfId="0" applyNumberFormat="1" applyBorder="1"/>
    <xf numFmtId="42" fontId="0" fillId="0" borderId="2" xfId="0" applyNumberFormat="1" applyBorder="1" applyAlignment="1">
      <alignment horizontal="left"/>
    </xf>
    <xf numFmtId="42" fontId="0" fillId="0" borderId="3" xfId="0" applyNumberFormat="1" applyBorder="1" applyAlignment="1">
      <alignment horizontal="left"/>
    </xf>
    <xf numFmtId="164" fontId="0" fillId="0" borderId="4" xfId="0" applyNumberFormat="1" applyBorder="1"/>
    <xf numFmtId="42" fontId="0" fillId="0" borderId="0" xfId="0" applyNumberFormat="1" applyBorder="1" applyAlignment="1">
      <alignment horizontal="left"/>
    </xf>
    <xf numFmtId="42" fontId="0" fillId="0" borderId="5" xfId="0" applyNumberFormat="1" applyBorder="1" applyAlignment="1">
      <alignment horizontal="left"/>
    </xf>
    <xf numFmtId="42" fontId="0" fillId="0" borderId="8" xfId="0" applyNumberFormat="1" applyBorder="1" applyAlignment="1">
      <alignment horizontal="left"/>
    </xf>
    <xf numFmtId="164" fontId="1" fillId="0" borderId="6" xfId="0" applyNumberFormat="1" applyFont="1" applyBorder="1"/>
    <xf numFmtId="164" fontId="0" fillId="0" borderId="6" xfId="0" applyNumberFormat="1" applyBorder="1"/>
    <xf numFmtId="0" fontId="0" fillId="0" borderId="0" xfId="0" applyNumberFormat="1" applyAlignment="1">
      <alignment horizontal="center"/>
    </xf>
    <xf numFmtId="0" fontId="0" fillId="2" borderId="0" xfId="0" applyFill="1" applyBorder="1"/>
    <xf numFmtId="0" fontId="0" fillId="2" borderId="10" xfId="0" applyFill="1" applyBorder="1" applyAlignment="1">
      <alignment horizontal="left" vertical="top" wrapText="1"/>
    </xf>
    <xf numFmtId="0" fontId="1" fillId="2" borderId="9" xfId="0" applyFont="1" applyFill="1" applyBorder="1" applyAlignment="1">
      <alignment horizontal="center"/>
    </xf>
    <xf numFmtId="42" fontId="0" fillId="2" borderId="10" xfId="0" applyNumberFormat="1" applyFill="1" applyBorder="1"/>
    <xf numFmtId="42" fontId="1" fillId="2" borderId="10" xfId="0" applyNumberFormat="1" applyFont="1" applyFill="1" applyBorder="1" applyAlignment="1">
      <alignment horizontal="center"/>
    </xf>
    <xf numFmtId="42" fontId="1" fillId="2" borderId="11" xfId="0" applyNumberFormat="1" applyFont="1" applyFill="1" applyBorder="1" applyAlignment="1">
      <alignment horizontal="center"/>
    </xf>
    <xf numFmtId="0" fontId="0" fillId="2" borderId="4" xfId="0" applyFill="1" applyBorder="1"/>
    <xf numFmtId="42" fontId="0" fillId="2" borderId="0" xfId="0" applyNumberFormat="1" applyFill="1" applyBorder="1"/>
    <xf numFmtId="42" fontId="0" fillId="2" borderId="5" xfId="0" applyNumberFormat="1" applyFill="1" applyBorder="1"/>
    <xf numFmtId="42" fontId="0" fillId="2" borderId="11" xfId="0" applyNumberFormat="1" applyFill="1" applyBorder="1"/>
    <xf numFmtId="0" fontId="2" fillId="2" borderId="4" xfId="0" applyFont="1" applyFill="1" applyBorder="1" applyAlignment="1">
      <alignment horizontal="center"/>
    </xf>
    <xf numFmtId="0" fontId="1" fillId="2" borderId="0" xfId="0" applyFont="1" applyFill="1" applyBorder="1" applyAlignment="1">
      <alignment horizontal="center"/>
    </xf>
    <xf numFmtId="0" fontId="1" fillId="2" borderId="5" xfId="0" applyFont="1" applyFill="1" applyBorder="1" applyAlignment="1">
      <alignment horizontal="center"/>
    </xf>
    <xf numFmtId="0" fontId="1" fillId="2" borderId="4"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164" fontId="1" fillId="0" borderId="6" xfId="0" applyNumberFormat="1" applyFont="1" applyBorder="1" applyAlignment="1">
      <alignment horizontal="center"/>
    </xf>
    <xf numFmtId="164" fontId="1" fillId="0" borderId="7" xfId="0" applyNumberFormat="1" applyFont="1" applyBorder="1" applyAlignment="1">
      <alignment horizontal="center"/>
    </xf>
    <xf numFmtId="164" fontId="1" fillId="0" borderId="8" xfId="0" applyNumberFormat="1" applyFont="1" applyBorder="1" applyAlignment="1">
      <alignment horizontal="center"/>
    </xf>
    <xf numFmtId="164" fontId="1" fillId="0" borderId="1" xfId="0" applyNumberFormat="1" applyFont="1" applyBorder="1" applyAlignment="1">
      <alignment horizontal="center"/>
    </xf>
    <xf numFmtId="164" fontId="1" fillId="0" borderId="2" xfId="0" applyNumberFormat="1" applyFont="1" applyBorder="1" applyAlignment="1">
      <alignment horizontal="center"/>
    </xf>
    <xf numFmtId="164" fontId="1" fillId="0" borderId="3" xfId="0" applyNumberFormat="1" applyFont="1" applyBorder="1" applyAlignment="1">
      <alignment horizontal="center"/>
    </xf>
    <xf numFmtId="164" fontId="1" fillId="0" borderId="4" xfId="0" applyNumberFormat="1" applyFont="1" applyBorder="1" applyAlignment="1">
      <alignment horizontal="center"/>
    </xf>
    <xf numFmtId="164" fontId="1" fillId="0" borderId="0" xfId="0" applyNumberFormat="1" applyFont="1" applyBorder="1" applyAlignment="1">
      <alignment horizontal="center"/>
    </xf>
    <xf numFmtId="164" fontId="1" fillId="0" borderId="5" xfId="0" applyNumberFormat="1" applyFont="1" applyBorder="1" applyAlignment="1">
      <alignment horizontal="center"/>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3B258-CA9D-A047-A42B-C536CE5DDC9B}">
  <dimension ref="B1:G34"/>
  <sheetViews>
    <sheetView topLeftCell="A8" zoomScaleNormal="100" workbookViewId="0">
      <selection activeCell="B12" sqref="B12"/>
    </sheetView>
  </sheetViews>
  <sheetFormatPr baseColWidth="10" defaultRowHeight="16"/>
  <cols>
    <col min="1" max="1" width="4.5" customWidth="1"/>
    <col min="2" max="2" width="33.1640625" bestFit="1" customWidth="1"/>
    <col min="3" max="4" width="13.33203125" style="4" bestFit="1" customWidth="1"/>
    <col min="5" max="6" width="13.33203125" bestFit="1" customWidth="1"/>
    <col min="7" max="7" width="11.83203125" bestFit="1" customWidth="1"/>
  </cols>
  <sheetData>
    <row r="1" spans="2:6" ht="17" thickBot="1"/>
    <row r="2" spans="2:6" ht="16" customHeight="1">
      <c r="B2" s="44" t="s">
        <v>41</v>
      </c>
      <c r="C2" s="45"/>
      <c r="D2" s="45"/>
      <c r="E2" s="45"/>
      <c r="F2" s="46"/>
    </row>
    <row r="3" spans="2:6" ht="17" thickBot="1">
      <c r="B3" s="32"/>
      <c r="C3" s="33"/>
      <c r="D3" s="33"/>
      <c r="E3" s="33"/>
      <c r="F3" s="34"/>
    </row>
    <row r="4" spans="2:6" s="15" customFormat="1" ht="6" customHeight="1" thickBot="1">
      <c r="B4" s="16"/>
      <c r="C4" s="16"/>
      <c r="D4" s="16"/>
      <c r="E4" s="16"/>
      <c r="F4" s="16"/>
    </row>
    <row r="5" spans="2:6">
      <c r="B5" s="25" t="s">
        <v>42</v>
      </c>
      <c r="C5" s="26"/>
      <c r="D5" s="26"/>
      <c r="E5" s="26"/>
      <c r="F5" s="27"/>
    </row>
    <row r="6" spans="2:6">
      <c r="B6" s="28" t="s">
        <v>37</v>
      </c>
      <c r="C6" s="26"/>
      <c r="D6" s="26"/>
      <c r="E6" s="26"/>
      <c r="F6" s="27"/>
    </row>
    <row r="7" spans="2:6" ht="17" thickBot="1">
      <c r="B7" s="29" t="s">
        <v>38</v>
      </c>
      <c r="C7" s="30"/>
      <c r="D7" s="30"/>
      <c r="E7" s="30"/>
      <c r="F7" s="31"/>
    </row>
    <row r="8" spans="2:6" ht="17" thickBot="1">
      <c r="B8" s="17" t="s">
        <v>0</v>
      </c>
      <c r="C8" s="18"/>
      <c r="D8" s="18"/>
      <c r="E8" s="19" t="s">
        <v>1</v>
      </c>
      <c r="F8" s="20" t="s">
        <v>2</v>
      </c>
    </row>
    <row r="9" spans="2:6">
      <c r="B9" s="21" t="s">
        <v>3</v>
      </c>
      <c r="C9" s="22"/>
      <c r="D9" s="22"/>
      <c r="E9" s="22">
        <v>26835</v>
      </c>
      <c r="F9" s="23"/>
    </row>
    <row r="10" spans="2:6">
      <c r="B10" s="21" t="s">
        <v>4</v>
      </c>
      <c r="C10" s="22"/>
      <c r="D10" s="22"/>
      <c r="E10" s="22">
        <v>33720</v>
      </c>
      <c r="F10" s="23"/>
    </row>
    <row r="11" spans="2:6">
      <c r="B11" s="21" t="s">
        <v>5</v>
      </c>
      <c r="C11" s="22"/>
      <c r="D11" s="22"/>
      <c r="E11" s="22">
        <v>124115</v>
      </c>
      <c r="F11" s="23"/>
    </row>
    <row r="12" spans="2:6">
      <c r="B12" s="21" t="s">
        <v>6</v>
      </c>
      <c r="C12" s="22"/>
      <c r="D12" s="22"/>
      <c r="E12" s="22">
        <v>975</v>
      </c>
      <c r="F12" s="23"/>
    </row>
    <row r="13" spans="2:6">
      <c r="B13" s="21" t="s">
        <v>7</v>
      </c>
      <c r="C13" s="22"/>
      <c r="D13" s="22"/>
      <c r="E13" s="22">
        <v>104300</v>
      </c>
      <c r="F13" s="23"/>
    </row>
    <row r="14" spans="2:6">
      <c r="B14" s="21" t="s">
        <v>8</v>
      </c>
      <c r="C14" s="22"/>
      <c r="D14" s="22"/>
      <c r="E14" s="22"/>
      <c r="F14" s="23">
        <v>15350</v>
      </c>
    </row>
    <row r="15" spans="2:6">
      <c r="B15" s="21" t="s">
        <v>9</v>
      </c>
      <c r="C15" s="22"/>
      <c r="D15" s="22"/>
      <c r="E15" s="22"/>
      <c r="F15" s="23">
        <v>530</v>
      </c>
    </row>
    <row r="16" spans="2:6">
      <c r="B16" s="21" t="s">
        <v>10</v>
      </c>
      <c r="C16" s="22"/>
      <c r="D16" s="22"/>
      <c r="E16" s="22"/>
      <c r="F16" s="23">
        <v>20000</v>
      </c>
    </row>
    <row r="17" spans="2:7">
      <c r="B17" s="21" t="s">
        <v>11</v>
      </c>
      <c r="C17" s="22"/>
      <c r="D17" s="22"/>
      <c r="E17" s="22">
        <v>17000</v>
      </c>
      <c r="F17" s="23"/>
    </row>
    <row r="18" spans="2:7">
      <c r="B18" s="21" t="s">
        <v>12</v>
      </c>
      <c r="C18" s="22"/>
      <c r="D18" s="22"/>
      <c r="E18" s="22"/>
      <c r="F18" s="23">
        <v>985888</v>
      </c>
      <c r="G18" s="4"/>
    </row>
    <row r="19" spans="2:7">
      <c r="B19" s="21" t="s">
        <v>13</v>
      </c>
      <c r="C19" s="22"/>
      <c r="D19" s="22"/>
      <c r="E19" s="22">
        <v>22480</v>
      </c>
      <c r="F19" s="23"/>
    </row>
    <row r="20" spans="2:7">
      <c r="B20" s="21" t="s">
        <v>14</v>
      </c>
      <c r="C20" s="22"/>
      <c r="D20" s="22"/>
      <c r="E20" s="22">
        <v>13660</v>
      </c>
      <c r="F20" s="23"/>
    </row>
    <row r="21" spans="2:7">
      <c r="B21" s="21" t="s">
        <v>15</v>
      </c>
      <c r="C21" s="22"/>
      <c r="D21" s="22"/>
      <c r="E21" s="22">
        <v>998343</v>
      </c>
      <c r="F21" s="23"/>
    </row>
    <row r="22" spans="2:7">
      <c r="B22" s="21" t="s">
        <v>16</v>
      </c>
      <c r="C22" s="22"/>
      <c r="D22" s="22"/>
      <c r="E22" s="22"/>
      <c r="F22" s="23">
        <v>170700</v>
      </c>
    </row>
    <row r="23" spans="2:7">
      <c r="B23" s="21" t="s">
        <v>17</v>
      </c>
      <c r="C23" s="22"/>
      <c r="D23" s="22"/>
      <c r="E23" s="22"/>
      <c r="F23" s="23">
        <v>357415</v>
      </c>
    </row>
    <row r="24" spans="2:7">
      <c r="B24" s="21" t="s">
        <v>18</v>
      </c>
      <c r="C24" s="22"/>
      <c r="D24" s="22"/>
      <c r="E24" s="22">
        <v>35400</v>
      </c>
      <c r="F24" s="23"/>
    </row>
    <row r="25" spans="2:7">
      <c r="B25" s="21" t="s">
        <v>19</v>
      </c>
      <c r="C25" s="22"/>
      <c r="D25" s="22"/>
      <c r="E25" s="22">
        <v>76500</v>
      </c>
      <c r="F25" s="23"/>
    </row>
    <row r="26" spans="2:7">
      <c r="B26" s="21" t="s">
        <v>20</v>
      </c>
      <c r="C26" s="22"/>
      <c r="D26" s="22"/>
      <c r="E26" s="22">
        <v>19500</v>
      </c>
      <c r="F26" s="23"/>
    </row>
    <row r="27" spans="2:7">
      <c r="B27" s="21" t="s">
        <v>21</v>
      </c>
      <c r="C27" s="22"/>
      <c r="D27" s="22"/>
      <c r="E27" s="22">
        <v>7400</v>
      </c>
      <c r="F27" s="23"/>
    </row>
    <row r="28" spans="2:7">
      <c r="B28" s="21" t="s">
        <v>22</v>
      </c>
      <c r="C28" s="22"/>
      <c r="D28" s="22"/>
      <c r="E28" s="22">
        <v>2125</v>
      </c>
      <c r="F28" s="23"/>
    </row>
    <row r="29" spans="2:7">
      <c r="B29" s="21" t="s">
        <v>23</v>
      </c>
      <c r="C29" s="22"/>
      <c r="D29" s="22"/>
      <c r="E29" s="22">
        <v>2800</v>
      </c>
      <c r="F29" s="23"/>
    </row>
    <row r="30" spans="2:7">
      <c r="B30" s="21" t="s">
        <v>24</v>
      </c>
      <c r="C30" s="22"/>
      <c r="D30" s="22"/>
      <c r="E30" s="22">
        <v>41630</v>
      </c>
      <c r="F30" s="23"/>
    </row>
    <row r="31" spans="2:7">
      <c r="B31" s="21" t="s">
        <v>25</v>
      </c>
      <c r="C31" s="22"/>
      <c r="D31" s="22"/>
      <c r="E31" s="22">
        <v>20200</v>
      </c>
      <c r="F31" s="23"/>
    </row>
    <row r="32" spans="2:7">
      <c r="B32" s="21" t="s">
        <v>26</v>
      </c>
      <c r="C32" s="22"/>
      <c r="D32" s="22"/>
      <c r="E32" s="22">
        <v>1250</v>
      </c>
      <c r="F32" s="23"/>
    </row>
    <row r="33" spans="2:7" ht="17" thickBot="1">
      <c r="B33" s="21" t="s">
        <v>27</v>
      </c>
      <c r="C33" s="22"/>
      <c r="D33" s="22"/>
      <c r="E33" s="22">
        <v>1650</v>
      </c>
      <c r="F33" s="23"/>
    </row>
    <row r="34" spans="2:7" ht="17" thickBot="1">
      <c r="B34" s="17" t="s">
        <v>28</v>
      </c>
      <c r="C34" s="18"/>
      <c r="D34" s="18"/>
      <c r="E34" s="18">
        <f>SUM(E9:E33)</f>
        <v>1549883</v>
      </c>
      <c r="F34" s="24">
        <f>SUM(F9:F33)</f>
        <v>1549883</v>
      </c>
      <c r="G34" s="4"/>
    </row>
  </sheetData>
  <mergeCells count="4">
    <mergeCell ref="B5:F5"/>
    <mergeCell ref="B6:F6"/>
    <mergeCell ref="B7:F7"/>
    <mergeCell ref="B2:F3"/>
  </mergeCells>
  <pageMargins left="0.7" right="0.7" top="0.75" bottom="0.75" header="0.3" footer="0.3"/>
  <pageSetup paperSize="9" scale="95"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5625D-24F3-9548-8348-8D25216EE40C}">
  <dimension ref="A1:D32"/>
  <sheetViews>
    <sheetView tabSelected="1" workbookViewId="0">
      <selection activeCell="F30" sqref="F30"/>
    </sheetView>
  </sheetViews>
  <sheetFormatPr baseColWidth="10" defaultRowHeight="16"/>
  <cols>
    <col min="1" max="1" width="4.5" style="14" customWidth="1"/>
    <col min="2" max="2" width="41" style="1" bestFit="1" customWidth="1"/>
    <col min="3" max="4" width="11.83203125" style="2" bestFit="1" customWidth="1"/>
    <col min="5" max="16384" width="10.83203125" style="1"/>
  </cols>
  <sheetData>
    <row r="1" spans="1:4" ht="17" thickBot="1"/>
    <row r="2" spans="1:4">
      <c r="A2" s="14">
        <v>1</v>
      </c>
      <c r="B2" s="38" t="s">
        <v>42</v>
      </c>
      <c r="C2" s="39"/>
      <c r="D2" s="40"/>
    </row>
    <row r="3" spans="1:4">
      <c r="B3" s="41" t="s">
        <v>29</v>
      </c>
      <c r="C3" s="42"/>
      <c r="D3" s="43"/>
    </row>
    <row r="4" spans="1:4" ht="17" thickBot="1">
      <c r="B4" s="35" t="s">
        <v>39</v>
      </c>
      <c r="C4" s="36"/>
      <c r="D4" s="37"/>
    </row>
    <row r="5" spans="1:4">
      <c r="B5" s="5" t="s">
        <v>30</v>
      </c>
      <c r="C5" s="6"/>
      <c r="D5" s="7"/>
    </row>
    <row r="6" spans="1:4">
      <c r="B6" s="8" t="s">
        <v>12</v>
      </c>
      <c r="C6" s="9">
        <f>SOAL!F18</f>
        <v>985888</v>
      </c>
      <c r="D6" s="10"/>
    </row>
    <row r="7" spans="1:4">
      <c r="B7" s="8" t="s">
        <v>13</v>
      </c>
      <c r="C7" s="9">
        <f>SOAL!E19</f>
        <v>22480</v>
      </c>
      <c r="D7" s="10"/>
    </row>
    <row r="8" spans="1:4" ht="17" thickBot="1">
      <c r="B8" s="8" t="s">
        <v>14</v>
      </c>
      <c r="C8" s="3">
        <f>SOAL!E20</f>
        <v>13660</v>
      </c>
      <c r="D8" s="11"/>
    </row>
    <row r="9" spans="1:4">
      <c r="B9" s="8"/>
      <c r="C9" s="9"/>
      <c r="D9" s="10">
        <f>C6-C7-C8</f>
        <v>949748</v>
      </c>
    </row>
    <row r="10" spans="1:4">
      <c r="B10" s="8"/>
      <c r="C10" s="9"/>
      <c r="D10" s="10"/>
    </row>
    <row r="11" spans="1:4">
      <c r="B11" s="8" t="s">
        <v>31</v>
      </c>
      <c r="C11" s="9"/>
      <c r="D11" s="10">
        <v>404870</v>
      </c>
    </row>
    <row r="12" spans="1:4">
      <c r="B12" s="8" t="s">
        <v>32</v>
      </c>
      <c r="C12" s="9"/>
      <c r="D12" s="10"/>
    </row>
    <row r="13" spans="1:4">
      <c r="B13" s="8" t="s">
        <v>19</v>
      </c>
      <c r="C13" s="9">
        <f>SOAL!E25</f>
        <v>76500</v>
      </c>
      <c r="D13" s="10"/>
    </row>
    <row r="14" spans="1:4">
      <c r="B14" s="8" t="s">
        <v>20</v>
      </c>
      <c r="C14" s="9">
        <f>SOAL!E26</f>
        <v>19500</v>
      </c>
      <c r="D14" s="10"/>
    </row>
    <row r="15" spans="1:4">
      <c r="B15" s="8" t="s">
        <v>21</v>
      </c>
      <c r="C15" s="9">
        <f>SOAL!E27</f>
        <v>7400</v>
      </c>
      <c r="D15" s="10"/>
    </row>
    <row r="16" spans="1:4">
      <c r="B16" s="8" t="s">
        <v>22</v>
      </c>
      <c r="C16" s="9">
        <v>2125</v>
      </c>
      <c r="D16" s="10"/>
    </row>
    <row r="17" spans="1:4">
      <c r="B17" s="8" t="s">
        <v>23</v>
      </c>
      <c r="C17" s="9">
        <f>SOAL!E29</f>
        <v>2800</v>
      </c>
      <c r="D17" s="10"/>
    </row>
    <row r="18" spans="1:4">
      <c r="B18" s="8" t="s">
        <v>24</v>
      </c>
      <c r="C18" s="9">
        <f>SOAL!E30</f>
        <v>41630</v>
      </c>
      <c r="D18" s="10"/>
    </row>
    <row r="19" spans="1:4">
      <c r="B19" s="8" t="s">
        <v>25</v>
      </c>
      <c r="C19" s="9">
        <v>20200</v>
      </c>
      <c r="D19" s="10"/>
    </row>
    <row r="20" spans="1:4">
      <c r="B20" s="8" t="s">
        <v>26</v>
      </c>
      <c r="C20" s="9">
        <f>SOAL!E32</f>
        <v>1250</v>
      </c>
      <c r="D20" s="10"/>
    </row>
    <row r="21" spans="1:4" ht="17" thickBot="1">
      <c r="B21" s="8" t="s">
        <v>27</v>
      </c>
      <c r="C21" s="3">
        <f>SOAL!E33</f>
        <v>1650</v>
      </c>
      <c r="D21" s="11"/>
    </row>
    <row r="22" spans="1:4">
      <c r="B22" s="8"/>
      <c r="C22" s="9"/>
      <c r="D22" s="10">
        <f>SUM(C13:C21)</f>
        <v>173055</v>
      </c>
    </row>
    <row r="23" spans="1:4" ht="17" thickBot="1">
      <c r="B23" s="12" t="s">
        <v>33</v>
      </c>
      <c r="C23" s="3"/>
      <c r="D23" s="11">
        <f>D9-D11-D22</f>
        <v>371823</v>
      </c>
    </row>
    <row r="25" spans="1:4" ht="17" thickBot="1"/>
    <row r="26" spans="1:4">
      <c r="A26" s="14">
        <v>2</v>
      </c>
      <c r="B26" s="38" t="s">
        <v>42</v>
      </c>
      <c r="C26" s="39"/>
      <c r="D26" s="40"/>
    </row>
    <row r="27" spans="1:4">
      <c r="B27" s="41" t="s">
        <v>34</v>
      </c>
      <c r="C27" s="42"/>
      <c r="D27" s="43"/>
    </row>
    <row r="28" spans="1:4" ht="17" thickBot="1">
      <c r="B28" s="35" t="s">
        <v>39</v>
      </c>
      <c r="C28" s="36"/>
      <c r="D28" s="37"/>
    </row>
    <row r="29" spans="1:4">
      <c r="B29" s="5" t="s">
        <v>40</v>
      </c>
      <c r="C29" s="6"/>
      <c r="D29" s="7">
        <f>SOAL!F16</f>
        <v>20000</v>
      </c>
    </row>
    <row r="30" spans="1:4">
      <c r="B30" s="8" t="s">
        <v>35</v>
      </c>
      <c r="C30" s="9"/>
      <c r="D30" s="10">
        <f>D23</f>
        <v>371823</v>
      </c>
    </row>
    <row r="31" spans="1:4">
      <c r="B31" s="8" t="s">
        <v>11</v>
      </c>
      <c r="C31" s="9"/>
      <c r="D31" s="10">
        <f>SOAL!E17</f>
        <v>17000</v>
      </c>
    </row>
    <row r="32" spans="1:4" ht="17" thickBot="1">
      <c r="B32" s="13" t="s">
        <v>36</v>
      </c>
      <c r="C32" s="3"/>
      <c r="D32" s="11">
        <f>D29+D30-D31</f>
        <v>374823</v>
      </c>
    </row>
  </sheetData>
  <mergeCells count="6">
    <mergeCell ref="B28:D28"/>
    <mergeCell ref="B2:D2"/>
    <mergeCell ref="B3:D3"/>
    <mergeCell ref="B4:D4"/>
    <mergeCell ref="B26:D26"/>
    <mergeCell ref="B27:D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SOAL</vt:lpstr>
      <vt:lpstr>JAWAB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2023-06-12T16:36:58Z</dcterms:created>
  <dcterms:modified xsi:type="dcterms:W3CDTF">2023-11-13T01:15:21Z</dcterms:modified>
</cp:coreProperties>
</file>