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fa_ni\Desktop\"/>
    </mc:Choice>
  </mc:AlternateContent>
  <xr:revisionPtr revIDLastSave="0" documentId="13_ncr:1_{6D75C1EE-7C3D-4BE2-9262-74CC25026E5D}" xr6:coauthVersionLast="33" xr6:coauthVersionMax="33" xr10:uidLastSave="{00000000-0000-0000-0000-000000000000}"/>
  <bookViews>
    <workbookView xWindow="0" yWindow="0" windowWidth="20490" windowHeight="7665" xr2:uid="{00000000-000D-0000-FFFF-FFFF00000000}"/>
  </bookViews>
  <sheets>
    <sheet name="Planilha1" sheetId="1" r:id="rId1"/>
    <sheet name="Planilha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G2" i="1"/>
  <c r="G3" i="1"/>
  <c r="G4" i="1"/>
  <c r="G5" i="1"/>
  <c r="G6" i="1"/>
  <c r="G7" i="1"/>
  <c r="G8" i="1"/>
  <c r="G9" i="1"/>
  <c r="G10" i="1"/>
  <c r="G13" i="1"/>
  <c r="G11" i="1"/>
  <c r="G14" i="1"/>
  <c r="G12" i="1"/>
  <c r="G16" i="1"/>
  <c r="G15" i="1"/>
  <c r="G18" i="1"/>
  <c r="G17" i="1"/>
  <c r="G19" i="1"/>
  <c r="G20" i="1"/>
  <c r="G21" i="1"/>
  <c r="G23" i="1"/>
  <c r="G22" i="1"/>
  <c r="G24" i="1"/>
  <c r="I3" i="1"/>
  <c r="I10" i="1"/>
  <c r="I12" i="1"/>
  <c r="I5" i="1"/>
  <c r="I13" i="1"/>
  <c r="I17" i="1"/>
  <c r="I16" i="1"/>
  <c r="I8" i="1"/>
  <c r="I9" i="1"/>
  <c r="I21" i="1"/>
  <c r="I18" i="1"/>
  <c r="I24" i="1"/>
  <c r="I23" i="1"/>
  <c r="I4" i="1"/>
  <c r="I2" i="1"/>
  <c r="I14" i="1"/>
  <c r="I22" i="1"/>
  <c r="I15" i="1"/>
  <c r="I7" i="1"/>
  <c r="I11" i="1"/>
  <c r="I20" i="1"/>
  <c r="I19" i="1"/>
  <c r="I6" i="1"/>
  <c r="J23" i="1" l="1"/>
  <c r="J2" i="1"/>
  <c r="J20" i="1"/>
  <c r="J22" i="1"/>
  <c r="J18" i="1"/>
  <c r="J10" i="1"/>
  <c r="J19" i="1"/>
  <c r="J13" i="1"/>
  <c r="J9" i="1"/>
  <c r="J21" i="1"/>
  <c r="J14" i="1"/>
  <c r="J5" i="1"/>
  <c r="J7" i="1"/>
  <c r="J17" i="1"/>
  <c r="J15" i="1"/>
  <c r="J16" i="1"/>
  <c r="J4" i="1"/>
  <c r="J24" i="1"/>
  <c r="J12" i="1"/>
  <c r="J11" i="1"/>
  <c r="J8" i="1"/>
  <c r="J6" i="1"/>
  <c r="J3" i="1"/>
</calcChain>
</file>

<file path=xl/sharedStrings.xml><?xml version="1.0" encoding="utf-8"?>
<sst xmlns="http://schemas.openxmlformats.org/spreadsheetml/2006/main" count="80" uniqueCount="22">
  <si>
    <t>Cidade A</t>
  </si>
  <si>
    <t>Cidade B</t>
  </si>
  <si>
    <t>Cenário</t>
  </si>
  <si>
    <t>Distância</t>
  </si>
  <si>
    <t>Tempo</t>
  </si>
  <si>
    <t>Qtd de Pedágios</t>
  </si>
  <si>
    <t>KALININGRADO</t>
  </si>
  <si>
    <t>SOCHI</t>
  </si>
  <si>
    <t>Carro</t>
  </si>
  <si>
    <t>ROSTOV</t>
  </si>
  <si>
    <t>SÃO PETERSBURGO</t>
  </si>
  <si>
    <t>ECATERIMBURGO</t>
  </si>
  <si>
    <t>MOSCOU</t>
  </si>
  <si>
    <t>KAZAN</t>
  </si>
  <si>
    <t>NÍJNI NOVGOROD</t>
  </si>
  <si>
    <t>VOLGOGRADO</t>
  </si>
  <si>
    <t>SARANSK</t>
  </si>
  <si>
    <t>SAMARA</t>
  </si>
  <si>
    <t>Distância(KM) Nr</t>
  </si>
  <si>
    <t>Tempo( MIN) Nr</t>
  </si>
  <si>
    <t>Total dos Dados</t>
  </si>
  <si>
    <t>Pedágios Qt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</si>
</sst>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</cellStyleXfs>
  <cellXfs count="11">
    <xf numFmtId="0" fontId="0" fillId="0" borderId="0" xfId="0"/>
    <xf numFmtId="0" fontId="2" fillId="2" borderId="0" xfId="1" applyAlignment="1">
      <alignment horizontal="center"/>
    </xf>
    <xf numFmtId="0" fontId="0" fillId="3" borderId="0" xfId="2" applyFont="1" applyAlignment="1">
      <alignment horizontal="center"/>
    </xf>
    <xf numFmtId="2" fontId="0" fillId="0" borderId="0" xfId="0" applyNumberFormat="1"/>
    <xf numFmtId="0" fontId="2" fillId="0" borderId="0" xfId="1" applyFill="1" applyAlignment="1">
      <alignment horizontal="center"/>
    </xf>
    <xf numFmtId="2" fontId="2" fillId="0" borderId="0" xfId="1" applyNumberFormat="1" applyFill="1" applyAlignment="1">
      <alignment horizontal="center"/>
    </xf>
    <xf numFmtId="0" fontId="3" fillId="4" borderId="0" xfId="3" applyAlignment="1">
      <alignment horizontal="center"/>
    </xf>
    <xf numFmtId="2" fontId="3" fillId="4" borderId="0" xfId="3" applyNumberFormat="1" applyAlignment="1">
      <alignment horizontal="center"/>
    </xf>
    <xf numFmtId="0" fontId="3" fillId="4" borderId="0" xfId="3"/>
    <xf numFmtId="164" fontId="3" fillId="4" borderId="0" xfId="3" applyNumberFormat="1"/>
    <xf numFmtId="164" fontId="3" fillId="4" borderId="0" xfId="3" applyNumberFormat="1" applyAlignment="1">
      <alignment horizontal="right"/>
    </xf>
  </cellXfs>
  <cellStyles count="4">
    <cellStyle name="40% - Ênfase6" xfId="2" builtinId="51"/>
    <cellStyle name="Bom" xfId="3" builtinId="26"/>
    <cellStyle name="Ênfase6" xfId="1" builtinId="49"/>
    <cellStyle name="Normal" xfId="0" builtinId="0"/>
  </cellStyles>
  <dxfs count="12">
    <dxf>
      <numFmt numFmtId="164" formatCode="0.000"/>
      <fill>
        <patternFill patternType="none">
          <fgColor auto="1"/>
          <bgColor auto="1"/>
        </patternFill>
      </fill>
    </dxf>
    <dxf>
      <numFmt numFmtId="164" formatCode="0.000"/>
      <fill>
        <patternFill patternType="none">
          <fgColor auto="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auto="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auto="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auto="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auto="1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auto="1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auto="1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auto="1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auto="1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E3CA3B-1401-42EA-BEA9-055A98EDD5AB}" name="Tabela1" displayName="Tabela1" ref="A1:J24" totalsRowShown="0" headerRowDxfId="11" dataDxfId="10" headerRowCellStyle="Ênfase6">
  <autoFilter ref="A1:J24" xr:uid="{C8C1B7F3-4F92-48B3-8266-18D26C37EA75}"/>
  <sortState ref="A2:I24">
    <sortCondition descending="1" ref="E1:E24"/>
  </sortState>
  <tableColumns count="10">
    <tableColumn id="3" xr3:uid="{73CF62DE-E0F0-4E1A-8894-E736C13C65FD}" name="Cidade A" dataDxfId="9" dataCellStyle="40% - Ênfase6"/>
    <tableColumn id="4" xr3:uid="{6E1C403B-2823-4317-B367-29CFB79A9FC1}" name="Cidade B" dataDxfId="8" dataCellStyle="40% - Ênfase6"/>
    <tableColumn id="5" xr3:uid="{ADBF69D6-20F4-4749-91F8-EE26A8822F07}" name="Cenário" dataDxfId="7" dataCellStyle="40% - Ênfase6"/>
    <tableColumn id="6" xr3:uid="{A509FE22-FBF5-4768-B9AB-C30F1D41C8AD}" name="Distância" dataDxfId="6" dataCellStyle="40% - Ênfase6"/>
    <tableColumn id="7" xr3:uid="{F900B0AF-1447-4CE8-A798-C6AE56B6D3C6}" name="Tempo" dataDxfId="5" dataCellStyle="40% - Ênfase6"/>
    <tableColumn id="8" xr3:uid="{9F9722DF-7DAF-4530-B053-B74B405EDABE}" name="Qtd de Pedágios" dataDxfId="4"/>
    <tableColumn id="12" xr3:uid="{C3AEA40A-01C7-4CAD-ABF4-234F3FF7395A}" name="Distância(KM) Nr" dataDxfId="3">
      <calculatedColumnFormula>(D2 - 152) / (3039 -152)</calculatedColumnFormula>
    </tableColumn>
    <tableColumn id="13" xr3:uid="{95F7E658-C079-4C42-B590-F3E8B58488F5}" name="Tempo( MIN) Nr" dataDxfId="2">
      <calculatedColumnFormula>(E2 - 236) / (2400 - 236)</calculatedColumnFormula>
    </tableColumn>
    <tableColumn id="11" xr3:uid="{020CFFAE-D5E3-434D-B333-A0746AB27944}" name="Pedágios Qt" dataDxfId="1">
      <calculatedColumnFormula>(F2-0)/(4-0)</calculatedColumnFormula>
    </tableColumn>
    <tableColumn id="15" xr3:uid="{6AC7C865-3506-44FE-BFB7-4B15277C0643}" name="Total dos Dados" dataDxfId="0">
      <calculatedColumnFormula>SUM(Tabela1[[#This Row],[Distância(KM) Nr]:[Pedágios Qt]])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workbookViewId="0">
      <selection activeCell="J11" sqref="J11"/>
    </sheetView>
  </sheetViews>
  <sheetFormatPr defaultRowHeight="15" x14ac:dyDescent="0.25"/>
  <cols>
    <col min="1" max="1" width="20" customWidth="1"/>
    <col min="2" max="2" width="22.140625" customWidth="1"/>
    <col min="3" max="3" width="10" customWidth="1"/>
    <col min="4" max="4" width="15.42578125" customWidth="1"/>
    <col min="5" max="5" width="15.7109375" style="3" customWidth="1"/>
    <col min="6" max="8" width="17.5703125" customWidth="1"/>
    <col min="9" max="10" width="18" customWidth="1"/>
    <col min="11" max="11" width="14.7109375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18</v>
      </c>
      <c r="H1" s="4" t="s">
        <v>19</v>
      </c>
      <c r="I1" s="4" t="s">
        <v>21</v>
      </c>
      <c r="J1" s="4" t="s">
        <v>20</v>
      </c>
    </row>
    <row r="2" spans="1:10" s="8" customFormat="1" x14ac:dyDescent="0.25">
      <c r="A2" s="6" t="s">
        <v>11</v>
      </c>
      <c r="B2" s="6" t="s">
        <v>6</v>
      </c>
      <c r="C2" s="6" t="s">
        <v>8</v>
      </c>
      <c r="D2" s="7">
        <v>2953</v>
      </c>
      <c r="E2" s="7">
        <v>2400</v>
      </c>
      <c r="F2" s="8">
        <v>0</v>
      </c>
      <c r="G2" s="9">
        <f t="shared" ref="G2:G24" si="0">(D2 - 152) / (3039 -152)</f>
        <v>0.97021129199861444</v>
      </c>
      <c r="H2" s="9">
        <f t="shared" ref="H2:H24" si="1">(E2 - 236) / (2400 - 236)</f>
        <v>1</v>
      </c>
      <c r="I2" s="9">
        <f t="shared" ref="I2:I24" si="2">(F2-0)/(4-0)</f>
        <v>0</v>
      </c>
      <c r="J2" s="9">
        <f>SUM(Tabela1[[#This Row],[Distância(KM) Nr]:[Pedágios Qt]])</f>
        <v>1.9702112919986146</v>
      </c>
    </row>
    <row r="3" spans="1:10" s="8" customFormat="1" x14ac:dyDescent="0.25">
      <c r="A3" s="6" t="s">
        <v>6</v>
      </c>
      <c r="B3" s="6" t="s">
        <v>7</v>
      </c>
      <c r="C3" s="6" t="s">
        <v>8</v>
      </c>
      <c r="D3" s="7">
        <v>2692</v>
      </c>
      <c r="E3" s="7">
        <v>2040</v>
      </c>
      <c r="F3" s="8">
        <v>4</v>
      </c>
      <c r="G3" s="9">
        <f t="shared" si="0"/>
        <v>0.87980602701766542</v>
      </c>
      <c r="H3" s="9">
        <f t="shared" si="1"/>
        <v>0.83364140480591498</v>
      </c>
      <c r="I3" s="9">
        <f t="shared" si="2"/>
        <v>1</v>
      </c>
      <c r="J3" s="9">
        <f>SUM(Tabela1[[#This Row],[Distância(KM) Nr]:[Pedágios Qt]])</f>
        <v>2.7134474318235804</v>
      </c>
    </row>
    <row r="4" spans="1:10" s="8" customFormat="1" x14ac:dyDescent="0.25">
      <c r="A4" s="6" t="s">
        <v>11</v>
      </c>
      <c r="B4" s="6" t="s">
        <v>10</v>
      </c>
      <c r="C4" s="6" t="s">
        <v>8</v>
      </c>
      <c r="D4" s="7">
        <v>2288</v>
      </c>
      <c r="E4" s="7">
        <v>1800</v>
      </c>
      <c r="F4" s="8">
        <v>0</v>
      </c>
      <c r="G4" s="9">
        <f t="shared" si="0"/>
        <v>0.73986837547627293</v>
      </c>
      <c r="H4" s="9">
        <f t="shared" si="1"/>
        <v>0.722735674676525</v>
      </c>
      <c r="I4" s="9">
        <f t="shared" si="2"/>
        <v>0</v>
      </c>
      <c r="J4" s="9">
        <f>SUM(Tabela1[[#This Row],[Distância(KM) Nr]:[Pedágios Qt]])</f>
        <v>1.4626040501527979</v>
      </c>
    </row>
    <row r="5" spans="1:10" s="8" customFormat="1" x14ac:dyDescent="0.25">
      <c r="A5" s="6" t="s">
        <v>9</v>
      </c>
      <c r="B5" s="6" t="s">
        <v>6</v>
      </c>
      <c r="C5" s="6" t="s">
        <v>8</v>
      </c>
      <c r="D5" s="7">
        <v>1935</v>
      </c>
      <c r="E5" s="7">
        <v>1620</v>
      </c>
      <c r="F5" s="8">
        <v>3</v>
      </c>
      <c r="G5" s="9">
        <f t="shared" si="0"/>
        <v>0.61759612054035329</v>
      </c>
      <c r="H5" s="9">
        <f t="shared" si="1"/>
        <v>0.63955637707948243</v>
      </c>
      <c r="I5" s="9">
        <f t="shared" si="2"/>
        <v>0.75</v>
      </c>
      <c r="J5" s="9">
        <f>SUM(Tabela1[[#This Row],[Distância(KM) Nr]:[Pedágios Qt]])</f>
        <v>2.0071524976198356</v>
      </c>
    </row>
    <row r="6" spans="1:10" s="8" customFormat="1" x14ac:dyDescent="0.25">
      <c r="A6" s="6" t="s">
        <v>7</v>
      </c>
      <c r="B6" s="6" t="s">
        <v>14</v>
      </c>
      <c r="C6" s="6" t="s">
        <v>8</v>
      </c>
      <c r="D6" s="7">
        <v>1857</v>
      </c>
      <c r="E6" s="7">
        <v>1500</v>
      </c>
      <c r="F6" s="8">
        <v>0</v>
      </c>
      <c r="G6" s="9">
        <f t="shared" si="0"/>
        <v>0.59057845514374785</v>
      </c>
      <c r="H6" s="9">
        <f t="shared" si="1"/>
        <v>0.58410351201478738</v>
      </c>
      <c r="I6" s="9">
        <f t="shared" si="2"/>
        <v>0</v>
      </c>
      <c r="J6" s="9">
        <f>SUM(Tabela1[[#This Row],[Distância(KM) Nr]:[Pedágios Qt]])</f>
        <v>1.1746819671585351</v>
      </c>
    </row>
    <row r="7" spans="1:10" s="8" customFormat="1" x14ac:dyDescent="0.25">
      <c r="A7" s="6" t="s">
        <v>17</v>
      </c>
      <c r="B7" s="6" t="s">
        <v>7</v>
      </c>
      <c r="C7" s="6" t="s">
        <v>8</v>
      </c>
      <c r="D7" s="7">
        <v>1817</v>
      </c>
      <c r="E7" s="7">
        <v>1500</v>
      </c>
      <c r="F7" s="8">
        <v>0</v>
      </c>
      <c r="G7" s="9">
        <f t="shared" si="0"/>
        <v>0.5767232421198476</v>
      </c>
      <c r="H7" s="9">
        <f t="shared" si="1"/>
        <v>0.58410351201478738</v>
      </c>
      <c r="I7" s="9">
        <f t="shared" si="2"/>
        <v>0</v>
      </c>
      <c r="J7" s="9">
        <f>SUM(Tabela1[[#This Row],[Distância(KM) Nr]:[Pedágios Qt]])</f>
        <v>1.1608267541346349</v>
      </c>
    </row>
    <row r="8" spans="1:10" s="8" customFormat="1" x14ac:dyDescent="0.25">
      <c r="A8" s="6" t="s">
        <v>16</v>
      </c>
      <c r="B8" s="6" t="s">
        <v>11</v>
      </c>
      <c r="C8" s="6" t="s">
        <v>8</v>
      </c>
      <c r="D8" s="7">
        <v>1339</v>
      </c>
      <c r="E8" s="7">
        <v>1440</v>
      </c>
      <c r="F8" s="8">
        <v>1</v>
      </c>
      <c r="G8" s="9">
        <f t="shared" si="0"/>
        <v>0.41115344648423968</v>
      </c>
      <c r="H8" s="9">
        <f t="shared" si="1"/>
        <v>0.55637707948243997</v>
      </c>
      <c r="I8" s="9">
        <f t="shared" si="2"/>
        <v>0.25</v>
      </c>
      <c r="J8" s="9">
        <f>SUM(Tabela1[[#This Row],[Distância(KM) Nr]:[Pedágios Qt]])</f>
        <v>1.2175305259666795</v>
      </c>
    </row>
    <row r="9" spans="1:10" s="8" customFormat="1" x14ac:dyDescent="0.25">
      <c r="A9" s="6" t="s">
        <v>11</v>
      </c>
      <c r="B9" s="6" t="s">
        <v>12</v>
      </c>
      <c r="C9" s="6" t="s">
        <v>8</v>
      </c>
      <c r="D9" s="7">
        <v>1755</v>
      </c>
      <c r="E9" s="7">
        <v>1423</v>
      </c>
      <c r="F9" s="8">
        <v>1</v>
      </c>
      <c r="G9" s="9">
        <f t="shared" si="0"/>
        <v>0.55524766193280217</v>
      </c>
      <c r="H9" s="9">
        <f t="shared" si="1"/>
        <v>0.54852125693160814</v>
      </c>
      <c r="I9" s="9">
        <f t="shared" si="2"/>
        <v>0.25</v>
      </c>
      <c r="J9" s="9">
        <f>SUM(Tabela1[[#This Row],[Distância(KM) Nr]:[Pedágios Qt]])</f>
        <v>1.3537689188644104</v>
      </c>
    </row>
    <row r="10" spans="1:10" s="8" customFormat="1" x14ac:dyDescent="0.25">
      <c r="A10" s="6" t="s">
        <v>10</v>
      </c>
      <c r="B10" s="6" t="s">
        <v>13</v>
      </c>
      <c r="C10" s="6" t="s">
        <v>8</v>
      </c>
      <c r="D10" s="7">
        <v>1493</v>
      </c>
      <c r="E10" s="7">
        <v>1168</v>
      </c>
      <c r="F10" s="8">
        <v>4</v>
      </c>
      <c r="G10" s="9">
        <f t="shared" si="0"/>
        <v>0.46449601662625561</v>
      </c>
      <c r="H10" s="9">
        <f t="shared" si="1"/>
        <v>0.43068391866913125</v>
      </c>
      <c r="I10" s="10">
        <f t="shared" si="2"/>
        <v>1</v>
      </c>
      <c r="J10" s="10">
        <f>SUM(Tabela1[[#This Row],[Distância(KM) Nr]:[Pedágios Qt]])</f>
        <v>1.8951799352953869</v>
      </c>
    </row>
    <row r="11" spans="1:10" s="8" customFormat="1" x14ac:dyDescent="0.25">
      <c r="A11" s="6" t="s">
        <v>15</v>
      </c>
      <c r="B11" s="6" t="s">
        <v>7</v>
      </c>
      <c r="C11" s="6" t="s">
        <v>8</v>
      </c>
      <c r="D11" s="7">
        <v>1003</v>
      </c>
      <c r="E11" s="7">
        <v>821</v>
      </c>
      <c r="F11" s="8">
        <v>0</v>
      </c>
      <c r="G11" s="9">
        <f t="shared" si="0"/>
        <v>0.29476965708347763</v>
      </c>
      <c r="H11" s="9">
        <f t="shared" si="1"/>
        <v>0.27033271719038815</v>
      </c>
      <c r="I11" s="9">
        <f t="shared" si="2"/>
        <v>0</v>
      </c>
      <c r="J11" s="9">
        <f>SUM(Tabela1[[#This Row],[Distância(KM) Nr]:[Pedágios Qt]])</f>
        <v>0.56510237427386578</v>
      </c>
    </row>
    <row r="12" spans="1:10" s="8" customFormat="1" x14ac:dyDescent="0.25">
      <c r="A12" s="6" t="s">
        <v>10</v>
      </c>
      <c r="B12" s="6" t="s">
        <v>6</v>
      </c>
      <c r="C12" s="6" t="s">
        <v>8</v>
      </c>
      <c r="D12" s="7">
        <v>946</v>
      </c>
      <c r="E12" s="7">
        <v>781</v>
      </c>
      <c r="F12" s="8">
        <v>3</v>
      </c>
      <c r="G12" s="9">
        <f t="shared" si="0"/>
        <v>0.27502597852441979</v>
      </c>
      <c r="H12" s="9">
        <f t="shared" si="1"/>
        <v>0.25184842883548986</v>
      </c>
      <c r="I12" s="9">
        <f t="shared" si="2"/>
        <v>0.75</v>
      </c>
      <c r="J12" s="9">
        <f>SUM(Tabela1[[#This Row],[Distância(KM) Nr]:[Pedágios Qt]])</f>
        <v>1.2768744073599096</v>
      </c>
    </row>
    <row r="13" spans="1:10" s="8" customFormat="1" x14ac:dyDescent="0.25">
      <c r="A13" s="6" t="s">
        <v>9</v>
      </c>
      <c r="B13" s="6" t="s">
        <v>12</v>
      </c>
      <c r="C13" s="6" t="s">
        <v>8</v>
      </c>
      <c r="D13" s="7">
        <v>1094</v>
      </c>
      <c r="E13" s="7">
        <v>769</v>
      </c>
      <c r="F13" s="8">
        <v>3</v>
      </c>
      <c r="G13" s="9">
        <f t="shared" si="0"/>
        <v>0.32629026671285072</v>
      </c>
      <c r="H13" s="9">
        <f t="shared" si="1"/>
        <v>0.24630314232902034</v>
      </c>
      <c r="I13" s="9">
        <f t="shared" si="2"/>
        <v>0.75</v>
      </c>
      <c r="J13" s="9">
        <f>SUM(Tabela1[[#This Row],[Distância(KM) Nr]:[Pedágios Qt]])</f>
        <v>1.3225934090418709</v>
      </c>
    </row>
    <row r="14" spans="1:10" s="8" customFormat="1" x14ac:dyDescent="0.25">
      <c r="A14" s="6" t="s">
        <v>11</v>
      </c>
      <c r="B14" s="6" t="s">
        <v>17</v>
      </c>
      <c r="C14" s="6" t="s">
        <v>8</v>
      </c>
      <c r="D14" s="7">
        <v>944</v>
      </c>
      <c r="E14" s="7">
        <v>758</v>
      </c>
      <c r="F14" s="8">
        <v>0</v>
      </c>
      <c r="G14" s="9">
        <f t="shared" si="0"/>
        <v>0.27433321787322479</v>
      </c>
      <c r="H14" s="9">
        <f t="shared" si="1"/>
        <v>0.24121996303142329</v>
      </c>
      <c r="I14" s="9">
        <f t="shared" si="2"/>
        <v>0</v>
      </c>
      <c r="J14" s="9">
        <f>SUM(Tabela1[[#This Row],[Distância(KM) Nr]:[Pedágios Qt]])</f>
        <v>0.51555318090464808</v>
      </c>
    </row>
    <row r="15" spans="1:10" s="8" customFormat="1" x14ac:dyDescent="0.25">
      <c r="A15" s="6" t="s">
        <v>17</v>
      </c>
      <c r="B15" s="6" t="s">
        <v>15</v>
      </c>
      <c r="C15" s="6" t="s">
        <v>8</v>
      </c>
      <c r="D15" s="7">
        <v>814</v>
      </c>
      <c r="E15" s="7">
        <v>717</v>
      </c>
      <c r="F15" s="8">
        <v>0</v>
      </c>
      <c r="G15" s="9">
        <f t="shared" si="0"/>
        <v>0.22930377554554901</v>
      </c>
      <c r="H15" s="9">
        <f t="shared" si="1"/>
        <v>0.22227356746765251</v>
      </c>
      <c r="I15" s="9">
        <f t="shared" si="2"/>
        <v>0</v>
      </c>
      <c r="J15" s="9">
        <f>SUM(Tabela1[[#This Row],[Distância(KM) Nr]:[Pedágios Qt]])</f>
        <v>0.45157734301320152</v>
      </c>
    </row>
    <row r="16" spans="1:10" s="8" customFormat="1" x14ac:dyDescent="0.25">
      <c r="A16" s="6" t="s">
        <v>12</v>
      </c>
      <c r="B16" s="6" t="s">
        <v>15</v>
      </c>
      <c r="C16" s="6" t="s">
        <v>8</v>
      </c>
      <c r="D16" s="7">
        <v>941</v>
      </c>
      <c r="E16" s="7">
        <v>697</v>
      </c>
      <c r="F16" s="8">
        <v>1</v>
      </c>
      <c r="G16" s="9">
        <f t="shared" si="0"/>
        <v>0.27329407689643226</v>
      </c>
      <c r="H16" s="9">
        <f t="shared" si="1"/>
        <v>0.21303142329020333</v>
      </c>
      <c r="I16" s="9">
        <f t="shared" si="2"/>
        <v>0.25</v>
      </c>
      <c r="J16" s="9">
        <f>SUM(Tabela1[[#This Row],[Distância(KM) Nr]:[Pedágios Qt]])</f>
        <v>0.73632550018663556</v>
      </c>
    </row>
    <row r="17" spans="1:10" s="8" customFormat="1" x14ac:dyDescent="0.25">
      <c r="A17" s="6" t="s">
        <v>12</v>
      </c>
      <c r="B17" s="6" t="s">
        <v>10</v>
      </c>
      <c r="C17" s="6" t="s">
        <v>8</v>
      </c>
      <c r="D17" s="7">
        <v>687</v>
      </c>
      <c r="E17" s="7">
        <v>551</v>
      </c>
      <c r="F17" s="8">
        <v>2</v>
      </c>
      <c r="G17" s="9">
        <f t="shared" si="0"/>
        <v>0.18531347419466573</v>
      </c>
      <c r="H17" s="9">
        <f t="shared" si="1"/>
        <v>0.14556377079482441</v>
      </c>
      <c r="I17" s="9">
        <f t="shared" si="2"/>
        <v>0.5</v>
      </c>
      <c r="J17" s="9">
        <f>SUM(Tabela1[[#This Row],[Distância(KM) Nr]:[Pedágios Qt]])</f>
        <v>0.83087724498949012</v>
      </c>
    </row>
    <row r="18" spans="1:10" s="8" customFormat="1" x14ac:dyDescent="0.25">
      <c r="A18" s="6" t="s">
        <v>16</v>
      </c>
      <c r="B18" s="6" t="s">
        <v>15</v>
      </c>
      <c r="C18" s="6" t="s">
        <v>8</v>
      </c>
      <c r="D18" s="7">
        <v>701</v>
      </c>
      <c r="E18" s="7">
        <v>543</v>
      </c>
      <c r="F18" s="8">
        <v>0</v>
      </c>
      <c r="G18" s="9">
        <f t="shared" si="0"/>
        <v>0.19016279875303083</v>
      </c>
      <c r="H18" s="9">
        <f t="shared" si="1"/>
        <v>0.14186691312384472</v>
      </c>
      <c r="I18" s="9">
        <f t="shared" si="2"/>
        <v>0</v>
      </c>
      <c r="J18" s="9">
        <f>SUM(Tabela1[[#This Row],[Distância(KM) Nr]:[Pedágios Qt]])</f>
        <v>0.33202971187687558</v>
      </c>
    </row>
    <row r="19" spans="1:10" s="8" customFormat="1" x14ac:dyDescent="0.25">
      <c r="A19" s="6" t="s">
        <v>9</v>
      </c>
      <c r="B19" s="6" t="s">
        <v>7</v>
      </c>
      <c r="C19" s="6" t="s">
        <v>8</v>
      </c>
      <c r="D19" s="7">
        <v>570</v>
      </c>
      <c r="E19" s="7">
        <v>534</v>
      </c>
      <c r="F19" s="8">
        <v>0</v>
      </c>
      <c r="G19" s="9">
        <f t="shared" si="0"/>
        <v>0.14478697609975755</v>
      </c>
      <c r="H19" s="9">
        <f t="shared" si="1"/>
        <v>0.1377079482439926</v>
      </c>
      <c r="I19" s="9">
        <f t="shared" si="2"/>
        <v>0</v>
      </c>
      <c r="J19" s="9">
        <f>SUM(Tabela1[[#This Row],[Distância(KM) Nr]:[Pedágios Qt]])</f>
        <v>0.28249492434375012</v>
      </c>
    </row>
    <row r="20" spans="1:10" s="8" customFormat="1" x14ac:dyDescent="0.25">
      <c r="A20" s="6" t="s">
        <v>9</v>
      </c>
      <c r="B20" s="6" t="s">
        <v>15</v>
      </c>
      <c r="C20" s="6" t="s">
        <v>8</v>
      </c>
      <c r="D20" s="7">
        <v>500</v>
      </c>
      <c r="E20" s="7">
        <v>385</v>
      </c>
      <c r="F20" s="8">
        <v>0</v>
      </c>
      <c r="G20" s="9">
        <f t="shared" si="0"/>
        <v>0.12054035330793211</v>
      </c>
      <c r="H20" s="9">
        <f t="shared" si="1"/>
        <v>6.88539741219963E-2</v>
      </c>
      <c r="I20" s="9">
        <f t="shared" si="2"/>
        <v>0</v>
      </c>
      <c r="J20" s="9">
        <f>SUM(Tabela1[[#This Row],[Distância(KM) Nr]:[Pedágios Qt]])</f>
        <v>0.1893943274299284</v>
      </c>
    </row>
    <row r="21" spans="1:10" s="8" customFormat="1" x14ac:dyDescent="0.25">
      <c r="A21" s="6" t="s">
        <v>12</v>
      </c>
      <c r="B21" s="6" t="s">
        <v>14</v>
      </c>
      <c r="C21" s="6" t="s">
        <v>8</v>
      </c>
      <c r="D21" s="7">
        <v>425</v>
      </c>
      <c r="E21" s="7">
        <v>361</v>
      </c>
      <c r="F21" s="8">
        <v>0</v>
      </c>
      <c r="G21" s="9">
        <f t="shared" si="0"/>
        <v>9.4561828888119148E-2</v>
      </c>
      <c r="H21" s="9">
        <f t="shared" si="1"/>
        <v>5.7763401109057304E-2</v>
      </c>
      <c r="I21" s="9">
        <f t="shared" si="2"/>
        <v>0</v>
      </c>
      <c r="J21" s="9">
        <f>SUM(Tabela1[[#This Row],[Distância(KM) Nr]:[Pedágios Qt]])</f>
        <v>0.15232522999717646</v>
      </c>
    </row>
    <row r="22" spans="1:10" s="8" customFormat="1" x14ac:dyDescent="0.25">
      <c r="A22" s="6" t="s">
        <v>17</v>
      </c>
      <c r="B22" s="6" t="s">
        <v>13</v>
      </c>
      <c r="C22" s="6" t="s">
        <v>8</v>
      </c>
      <c r="D22" s="7">
        <v>363</v>
      </c>
      <c r="E22" s="7">
        <v>321</v>
      </c>
      <c r="F22" s="8">
        <v>0</v>
      </c>
      <c r="G22" s="9">
        <f t="shared" si="0"/>
        <v>7.3086248701073775E-2</v>
      </c>
      <c r="H22" s="9">
        <f t="shared" si="1"/>
        <v>3.9279112754158962E-2</v>
      </c>
      <c r="I22" s="9">
        <f t="shared" si="2"/>
        <v>0</v>
      </c>
      <c r="J22" s="9">
        <f>SUM(Tabela1[[#This Row],[Distância(KM) Nr]:[Pedágios Qt]])</f>
        <v>0.11236536145523274</v>
      </c>
    </row>
    <row r="23" spans="1:10" s="8" customFormat="1" x14ac:dyDescent="0.25">
      <c r="A23" s="6" t="s">
        <v>14</v>
      </c>
      <c r="B23" s="6" t="s">
        <v>13</v>
      </c>
      <c r="C23" s="6" t="s">
        <v>8</v>
      </c>
      <c r="D23" s="7">
        <v>400</v>
      </c>
      <c r="E23" s="7">
        <v>319</v>
      </c>
      <c r="F23" s="8">
        <v>0</v>
      </c>
      <c r="G23" s="9">
        <f t="shared" si="0"/>
        <v>8.5902320748181507E-2</v>
      </c>
      <c r="H23" s="9">
        <f t="shared" si="1"/>
        <v>3.8354898336414048E-2</v>
      </c>
      <c r="I23" s="9">
        <f t="shared" si="2"/>
        <v>0</v>
      </c>
      <c r="J23" s="9">
        <f>SUM(Tabela1[[#This Row],[Distância(KM) Nr]:[Pedágios Qt]])</f>
        <v>0.12425721908459555</v>
      </c>
    </row>
    <row r="24" spans="1:10" s="8" customFormat="1" x14ac:dyDescent="0.25">
      <c r="A24" s="6" t="s">
        <v>16</v>
      </c>
      <c r="B24" s="6" t="s">
        <v>14</v>
      </c>
      <c r="C24" s="6" t="s">
        <v>8</v>
      </c>
      <c r="D24" s="7">
        <v>307</v>
      </c>
      <c r="E24" s="7">
        <v>242</v>
      </c>
      <c r="F24" s="8">
        <v>0</v>
      </c>
      <c r="G24" s="9">
        <f t="shared" si="0"/>
        <v>5.368895046761344E-2</v>
      </c>
      <c r="H24" s="9">
        <f t="shared" si="1"/>
        <v>2.7726432532347504E-3</v>
      </c>
      <c r="I24" s="9">
        <f t="shared" si="2"/>
        <v>0</v>
      </c>
      <c r="J24" s="9">
        <f>SUM(Tabela1[[#This Row],[Distância(KM) Nr]:[Pedágios Qt]])</f>
        <v>5.6461593720848191E-2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8CBD0-8373-4CB4-9DE2-3E39A79ABB33}">
  <dimension ref="A1:A47"/>
  <sheetViews>
    <sheetView workbookViewId="0">
      <selection activeCell="A47" sqref="A2:A47"/>
    </sheetView>
  </sheetViews>
  <sheetFormatPr defaultRowHeight="15" x14ac:dyDescent="0.25"/>
  <cols>
    <col min="1" max="1" width="15.42578125" customWidth="1"/>
  </cols>
  <sheetData>
    <row r="1" spans="1:1" x14ac:dyDescent="0.25">
      <c r="A1" s="1" t="s">
        <v>3</v>
      </c>
    </row>
    <row r="2" spans="1:1" x14ac:dyDescent="0.25">
      <c r="A2" s="2">
        <v>2692</v>
      </c>
    </row>
    <row r="3" spans="1:1" x14ac:dyDescent="0.25">
      <c r="A3" s="2">
        <v>1526</v>
      </c>
    </row>
    <row r="4" spans="1:1" x14ac:dyDescent="0.25">
      <c r="A4" s="2">
        <v>254</v>
      </c>
    </row>
    <row r="5" spans="1:1" x14ac:dyDescent="0.25">
      <c r="A5" s="2">
        <v>1495</v>
      </c>
    </row>
    <row r="6" spans="1:1" x14ac:dyDescent="0.25">
      <c r="A6" s="2">
        <v>964</v>
      </c>
    </row>
    <row r="7" spans="1:1" x14ac:dyDescent="0.25">
      <c r="A7" s="2">
        <v>970</v>
      </c>
    </row>
    <row r="8" spans="1:1" x14ac:dyDescent="0.25">
      <c r="A8" s="2">
        <v>1076</v>
      </c>
    </row>
    <row r="9" spans="1:1" x14ac:dyDescent="0.25">
      <c r="A9" s="2">
        <v>2097</v>
      </c>
    </row>
    <row r="10" spans="1:1" x14ac:dyDescent="0.25">
      <c r="A10" s="2">
        <v>1078</v>
      </c>
    </row>
    <row r="11" spans="1:1" x14ac:dyDescent="0.25">
      <c r="A11" s="2">
        <v>717</v>
      </c>
    </row>
    <row r="12" spans="1:1" x14ac:dyDescent="0.25">
      <c r="A12" s="2">
        <v>711</v>
      </c>
    </row>
    <row r="13" spans="1:1" x14ac:dyDescent="0.25">
      <c r="A13" s="2">
        <v>3039</v>
      </c>
    </row>
    <row r="14" spans="1:1" x14ac:dyDescent="0.25">
      <c r="A14" s="2">
        <v>1759</v>
      </c>
    </row>
    <row r="15" spans="1:1" x14ac:dyDescent="0.25">
      <c r="A15" s="2">
        <v>969</v>
      </c>
    </row>
    <row r="16" spans="1:1" x14ac:dyDescent="0.25">
      <c r="A16" s="2">
        <v>1785</v>
      </c>
    </row>
    <row r="17" spans="1:1" x14ac:dyDescent="0.25">
      <c r="A17" s="2">
        <v>152</v>
      </c>
    </row>
    <row r="18" spans="1:1" x14ac:dyDescent="0.25">
      <c r="A18" s="2">
        <v>1763</v>
      </c>
    </row>
    <row r="19" spans="1:1" x14ac:dyDescent="0.25">
      <c r="A19" s="2">
        <v>969</v>
      </c>
    </row>
    <row r="20" spans="1:1" x14ac:dyDescent="0.25">
      <c r="A20" s="2">
        <v>2223</v>
      </c>
    </row>
    <row r="21" spans="1:1" x14ac:dyDescent="0.25">
      <c r="A21" s="2">
        <v>417</v>
      </c>
    </row>
    <row r="22" spans="1:1" x14ac:dyDescent="0.25">
      <c r="A22" s="2">
        <v>715</v>
      </c>
    </row>
    <row r="23" spans="1:1" x14ac:dyDescent="0.25">
      <c r="A23" s="2">
        <v>284</v>
      </c>
    </row>
    <row r="24" spans="1:1" x14ac:dyDescent="0.25">
      <c r="A24" s="2">
        <v>418</v>
      </c>
    </row>
    <row r="25" spans="1:1" x14ac:dyDescent="0.25">
      <c r="A25" s="2">
        <v>283</v>
      </c>
    </row>
    <row r="26" spans="1:1" x14ac:dyDescent="0.25">
      <c r="A26" s="2">
        <v>388</v>
      </c>
    </row>
    <row r="27" spans="1:1" x14ac:dyDescent="0.25">
      <c r="A27" s="2">
        <v>1808</v>
      </c>
    </row>
    <row r="28" spans="1:1" x14ac:dyDescent="0.25">
      <c r="A28" s="2">
        <v>389</v>
      </c>
    </row>
    <row r="29" spans="1:1" x14ac:dyDescent="0.25">
      <c r="A29" s="2">
        <v>359</v>
      </c>
    </row>
    <row r="30" spans="1:1" x14ac:dyDescent="0.25">
      <c r="A30" s="2">
        <v>1315</v>
      </c>
    </row>
    <row r="31" spans="1:1" x14ac:dyDescent="0.25">
      <c r="A31" s="2">
        <v>2225</v>
      </c>
    </row>
    <row r="32" spans="1:1" x14ac:dyDescent="0.25">
      <c r="A32" s="2">
        <v>3026</v>
      </c>
    </row>
    <row r="33" spans="1:1" x14ac:dyDescent="0.25">
      <c r="A33" s="2">
        <v>972</v>
      </c>
    </row>
    <row r="34" spans="1:1" x14ac:dyDescent="0.25">
      <c r="A34" s="2">
        <v>358</v>
      </c>
    </row>
    <row r="35" spans="1:1" x14ac:dyDescent="0.25">
      <c r="A35" s="2">
        <v>974</v>
      </c>
    </row>
    <row r="36" spans="1:1" x14ac:dyDescent="0.25">
      <c r="A36" s="2">
        <v>789</v>
      </c>
    </row>
    <row r="37" spans="1:1" x14ac:dyDescent="0.25">
      <c r="A37" s="2">
        <v>1802</v>
      </c>
    </row>
    <row r="38" spans="1:1" x14ac:dyDescent="0.25">
      <c r="A38" s="2">
        <v>714</v>
      </c>
    </row>
    <row r="39" spans="1:1" x14ac:dyDescent="0.25">
      <c r="A39" s="2">
        <v>817</v>
      </c>
    </row>
    <row r="40" spans="1:1" x14ac:dyDescent="0.25">
      <c r="A40" s="2">
        <v>472</v>
      </c>
    </row>
    <row r="41" spans="1:1" x14ac:dyDescent="0.25">
      <c r="A41" s="2">
        <v>985</v>
      </c>
    </row>
    <row r="42" spans="1:1" x14ac:dyDescent="0.25">
      <c r="A42" s="2">
        <v>472</v>
      </c>
    </row>
    <row r="43" spans="1:1" x14ac:dyDescent="0.25">
      <c r="A43" s="2">
        <v>564</v>
      </c>
    </row>
    <row r="44" spans="1:1" x14ac:dyDescent="0.25">
      <c r="A44" s="2">
        <v>554</v>
      </c>
    </row>
    <row r="45" spans="1:1" x14ac:dyDescent="0.25">
      <c r="A45" s="2">
        <v>981</v>
      </c>
    </row>
    <row r="46" spans="1:1" x14ac:dyDescent="0.25">
      <c r="A46" s="2">
        <v>1798</v>
      </c>
    </row>
    <row r="47" spans="1:1" x14ac:dyDescent="0.25">
      <c r="A47" s="2">
        <v>1855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clovis</dc:creator>
  <cp:lastModifiedBy>Fabrícia de Jesus</cp:lastModifiedBy>
  <dcterms:created xsi:type="dcterms:W3CDTF">2018-06-10T18:33:13Z</dcterms:created>
  <dcterms:modified xsi:type="dcterms:W3CDTF">2018-06-15T00:24:19Z</dcterms:modified>
</cp:coreProperties>
</file>